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120" windowHeight="12165" firstSheet="6"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 name="兼容性报表" sheetId="16" r:id="rId10"/>
  </sheets>
  <externalReferences>
    <externalReference r:id="rId11"/>
  </externalReferences>
  <definedNames>
    <definedName name="_xlnm.Print_Area" localSheetId="2">'02收入决算表'!$A$1:$J$23</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fullCalcOnLoad="1"/>
</workbook>
</file>

<file path=xl/calcChain.xml><?xml version="1.0" encoding="utf-8"?>
<calcChain xmlns="http://schemas.openxmlformats.org/spreadsheetml/2006/main">
  <c r="C3" i="3"/>
  <c r="A3" s="1"/>
  <c r="B3"/>
  <c r="E13" i="14"/>
  <c r="I25"/>
  <c r="I26"/>
  <c r="I27"/>
  <c r="I14"/>
  <c r="I15"/>
  <c r="I16"/>
  <c r="I17"/>
  <c r="I18"/>
  <c r="I19"/>
  <c r="I20"/>
  <c r="I21"/>
  <c r="I22"/>
  <c r="I23"/>
  <c r="I24"/>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80"/>
  <c r="I81"/>
  <c r="I82"/>
  <c r="I83"/>
  <c r="I84"/>
  <c r="I85"/>
  <c r="I86"/>
  <c r="I87"/>
  <c r="I88"/>
  <c r="I89"/>
  <c r="I90"/>
  <c r="I91"/>
  <c r="I92"/>
  <c r="I93"/>
  <c r="I95"/>
  <c r="I96"/>
  <c r="I97"/>
  <c r="I98"/>
  <c r="I99"/>
  <c r="I100"/>
  <c r="I101"/>
  <c r="I102"/>
  <c r="I103"/>
  <c r="I104"/>
  <c r="I105"/>
  <c r="G13" i="6"/>
  <c r="I13" s="1"/>
  <c r="K13" s="1"/>
  <c r="H13"/>
  <c r="J13"/>
  <c r="G14"/>
  <c r="I14" s="1"/>
  <c r="H14"/>
  <c r="J14"/>
  <c r="G15"/>
  <c r="I15" s="1"/>
  <c r="H15"/>
  <c r="J15"/>
  <c r="G16"/>
  <c r="I16" s="1"/>
  <c r="H16"/>
  <c r="J16"/>
  <c r="K16" s="1"/>
  <c r="G17"/>
  <c r="I17" s="1"/>
  <c r="H17"/>
  <c r="J17"/>
  <c r="G18"/>
  <c r="I18" s="1"/>
  <c r="K18" s="1"/>
  <c r="H18"/>
  <c r="J18" s="1"/>
  <c r="G19"/>
  <c r="I19"/>
  <c r="H19"/>
  <c r="J19" s="1"/>
  <c r="G20"/>
  <c r="I20"/>
  <c r="K20"/>
  <c r="H20"/>
  <c r="J20" s="1"/>
  <c r="G21"/>
  <c r="I21"/>
  <c r="H21"/>
  <c r="J21" s="1"/>
  <c r="G22"/>
  <c r="I22" s="1"/>
  <c r="H22"/>
  <c r="J22" s="1"/>
  <c r="G23"/>
  <c r="I23" s="1"/>
  <c r="H23"/>
  <c r="J23"/>
  <c r="G24"/>
  <c r="I24" s="1"/>
  <c r="H24"/>
  <c r="J24"/>
  <c r="G25"/>
  <c r="I25" s="1"/>
  <c r="H25"/>
  <c r="J25"/>
  <c r="G26"/>
  <c r="I26" s="1"/>
  <c r="H26"/>
  <c r="J26"/>
  <c r="G27"/>
  <c r="I27" s="1"/>
  <c r="H27"/>
  <c r="J27" s="1"/>
  <c r="G28"/>
  <c r="I28" s="1"/>
  <c r="H28"/>
  <c r="J28" s="1"/>
  <c r="K28" s="1"/>
  <c r="G29"/>
  <c r="I29"/>
  <c r="H29"/>
  <c r="J29" s="1"/>
  <c r="G30"/>
  <c r="I30"/>
  <c r="K30" s="1"/>
  <c r="H30"/>
  <c r="J30" s="1"/>
  <c r="G31"/>
  <c r="I31"/>
  <c r="K31"/>
  <c r="H31"/>
  <c r="J31" s="1"/>
  <c r="G32"/>
  <c r="I32"/>
  <c r="H32"/>
  <c r="J32" s="1"/>
  <c r="K32" s="1"/>
  <c r="G33"/>
  <c r="I33"/>
  <c r="H33"/>
  <c r="J33" s="1"/>
  <c r="G34"/>
  <c r="I34" s="1"/>
  <c r="K34" s="1"/>
  <c r="H34"/>
  <c r="J34" s="1"/>
  <c r="G35"/>
  <c r="I35" s="1"/>
  <c r="H35"/>
  <c r="J35"/>
  <c r="G36"/>
  <c r="I36" s="1"/>
  <c r="H36"/>
  <c r="J36"/>
  <c r="G37"/>
  <c r="I37" s="1"/>
  <c r="H37"/>
  <c r="J37" s="1"/>
  <c r="G38"/>
  <c r="I38" s="1"/>
  <c r="H38"/>
  <c r="J38"/>
  <c r="G39"/>
  <c r="I39" s="1"/>
  <c r="H39"/>
  <c r="J39"/>
  <c r="G40"/>
  <c r="I40" s="1"/>
  <c r="K40" s="1"/>
  <c r="H40"/>
  <c r="J40" s="1"/>
  <c r="G41"/>
  <c r="I41"/>
  <c r="H41"/>
  <c r="J41" s="1"/>
  <c r="G42"/>
  <c r="I42"/>
  <c r="H42"/>
  <c r="J42" s="1"/>
  <c r="K42" s="1"/>
  <c r="G43"/>
  <c r="I43"/>
  <c r="H43"/>
  <c r="J43" s="1"/>
  <c r="G44"/>
  <c r="I44" s="1"/>
  <c r="K44" s="1"/>
  <c r="H44"/>
  <c r="J44" s="1"/>
  <c r="G45"/>
  <c r="I45" s="1"/>
  <c r="K45" s="1"/>
  <c r="H45"/>
  <c r="J45"/>
  <c r="G46"/>
  <c r="I46" s="1"/>
  <c r="K46" s="1"/>
  <c r="H46"/>
  <c r="J46" s="1"/>
  <c r="G47"/>
  <c r="I47" s="1"/>
  <c r="H47"/>
  <c r="J47"/>
  <c r="G48"/>
  <c r="I48" s="1"/>
  <c r="H48"/>
  <c r="J48"/>
  <c r="G49"/>
  <c r="I49"/>
  <c r="H49"/>
  <c r="J49" s="1"/>
  <c r="G50"/>
  <c r="I50"/>
  <c r="K50" s="1"/>
  <c r="H50"/>
  <c r="J50" s="1"/>
  <c r="G51"/>
  <c r="I51"/>
  <c r="H51"/>
  <c r="J51" s="1"/>
  <c r="G52"/>
  <c r="I52"/>
  <c r="H52"/>
  <c r="J52"/>
  <c r="G53"/>
  <c r="I53" s="1"/>
  <c r="H53"/>
  <c r="J53"/>
  <c r="G54"/>
  <c r="I54" s="1"/>
  <c r="H54"/>
  <c r="J54"/>
  <c r="G55"/>
  <c r="I55" s="1"/>
  <c r="H55"/>
  <c r="J55" s="1"/>
  <c r="G56"/>
  <c r="I56" s="1"/>
  <c r="K56"/>
  <c r="H56"/>
  <c r="J56" s="1"/>
  <c r="G57"/>
  <c r="I57"/>
  <c r="H57"/>
  <c r="J57" s="1"/>
  <c r="G58"/>
  <c r="I58"/>
  <c r="H58"/>
  <c r="J58" s="1"/>
  <c r="K58" s="1"/>
  <c r="G59"/>
  <c r="I59" s="1"/>
  <c r="H59"/>
  <c r="J59" s="1"/>
  <c r="G60"/>
  <c r="I60" s="1"/>
  <c r="H60"/>
  <c r="J60" s="1"/>
  <c r="G61"/>
  <c r="I61"/>
  <c r="K61" s="1"/>
  <c r="H61"/>
  <c r="J61"/>
  <c r="G62"/>
  <c r="I62" s="1"/>
  <c r="H62"/>
  <c r="J62" s="1"/>
  <c r="G63"/>
  <c r="I63" s="1"/>
  <c r="H63"/>
  <c r="J63"/>
  <c r="G64"/>
  <c r="I64" s="1"/>
  <c r="K64" s="1"/>
  <c r="H64"/>
  <c r="J64"/>
  <c r="G65"/>
  <c r="I65"/>
  <c r="H65"/>
  <c r="J65" s="1"/>
  <c r="G66"/>
  <c r="I66"/>
  <c r="K66" s="1"/>
  <c r="H66"/>
  <c r="J66" s="1"/>
  <c r="G67"/>
  <c r="I67"/>
  <c r="H67"/>
  <c r="J67" s="1"/>
  <c r="G68"/>
  <c r="I68" s="1"/>
  <c r="K68" s="1"/>
  <c r="H68"/>
  <c r="J68"/>
  <c r="G69"/>
  <c r="I69" s="1"/>
  <c r="H69"/>
  <c r="J69"/>
  <c r="G70"/>
  <c r="I70" s="1"/>
  <c r="H70"/>
  <c r="J70"/>
  <c r="G71"/>
  <c r="I71" s="1"/>
  <c r="H71"/>
  <c r="J71"/>
  <c r="G72"/>
  <c r="I72" s="1"/>
  <c r="H72"/>
  <c r="J72"/>
  <c r="G73"/>
  <c r="I73" s="1"/>
  <c r="H73"/>
  <c r="J73"/>
  <c r="G74"/>
  <c r="I74" s="1"/>
  <c r="H74"/>
  <c r="J74" s="1"/>
  <c r="G75"/>
  <c r="I75"/>
  <c r="H75"/>
  <c r="J75" s="1"/>
  <c r="G76"/>
  <c r="I76"/>
  <c r="H76"/>
  <c r="J76" s="1"/>
  <c r="G77"/>
  <c r="I77"/>
  <c r="H77"/>
  <c r="J77" s="1"/>
  <c r="K77" s="1"/>
  <c r="G78"/>
  <c r="I78" s="1"/>
  <c r="K78" s="1"/>
  <c r="H78"/>
  <c r="J78"/>
  <c r="G79"/>
  <c r="I79" s="1"/>
  <c r="H79"/>
  <c r="J79"/>
  <c r="G80"/>
  <c r="I80" s="1"/>
  <c r="K80" s="1"/>
  <c r="H80"/>
  <c r="J80"/>
  <c r="G81"/>
  <c r="I81" s="1"/>
  <c r="H81"/>
  <c r="J81" s="1"/>
  <c r="G82"/>
  <c r="I82" s="1"/>
  <c r="K82"/>
  <c r="H82"/>
  <c r="J82" s="1"/>
  <c r="G83"/>
  <c r="I83"/>
  <c r="H83"/>
  <c r="J83" s="1"/>
  <c r="G84"/>
  <c r="I84"/>
  <c r="H84"/>
  <c r="J84" s="1"/>
  <c r="G85"/>
  <c r="I85"/>
  <c r="K85" s="1"/>
  <c r="H85"/>
  <c r="J85" s="1"/>
  <c r="G86"/>
  <c r="I86"/>
  <c r="H86"/>
  <c r="J86" s="1"/>
  <c r="G87"/>
  <c r="I87"/>
  <c r="H87"/>
  <c r="J87" s="1"/>
  <c r="G88"/>
  <c r="I88"/>
  <c r="H88"/>
  <c r="J88" s="1"/>
  <c r="K88"/>
  <c r="G89"/>
  <c r="I89" s="1"/>
  <c r="H89"/>
  <c r="J89"/>
  <c r="G90"/>
  <c r="I90" s="1"/>
  <c r="K90" s="1"/>
  <c r="H90"/>
  <c r="J90"/>
  <c r="G91"/>
  <c r="I91" s="1"/>
  <c r="H91"/>
  <c r="J91" s="1"/>
  <c r="G92"/>
  <c r="I92" s="1"/>
  <c r="H92"/>
  <c r="J92" s="1"/>
  <c r="G93"/>
  <c r="I93" s="1"/>
  <c r="H93"/>
  <c r="J93"/>
  <c r="K93" s="1"/>
  <c r="G94"/>
  <c r="I94" s="1"/>
  <c r="H94"/>
  <c r="J94"/>
  <c r="G95"/>
  <c r="I95" s="1"/>
  <c r="K95" s="1"/>
  <c r="H95"/>
  <c r="J95" s="1"/>
  <c r="G96"/>
  <c r="I96"/>
  <c r="H96"/>
  <c r="J96" s="1"/>
  <c r="G97"/>
  <c r="I97"/>
  <c r="H97"/>
  <c r="J97" s="1"/>
  <c r="G98"/>
  <c r="I98"/>
  <c r="H98"/>
  <c r="J98" s="1"/>
  <c r="G99"/>
  <c r="I99" s="1"/>
  <c r="H99"/>
  <c r="J99" s="1"/>
  <c r="G100"/>
  <c r="I100"/>
  <c r="H100"/>
  <c r="J100" s="1"/>
  <c r="G101"/>
  <c r="I101"/>
  <c r="H101"/>
  <c r="J101"/>
  <c r="G102"/>
  <c r="I102" s="1"/>
  <c r="H102"/>
  <c r="J102"/>
  <c r="K102" s="1"/>
  <c r="G103"/>
  <c r="I103" s="1"/>
  <c r="H103"/>
  <c r="J103"/>
  <c r="G104"/>
  <c r="I104" s="1"/>
  <c r="K104" s="1"/>
  <c r="H104"/>
  <c r="J104"/>
  <c r="G105"/>
  <c r="I105" s="1"/>
  <c r="H105"/>
  <c r="J105" s="1"/>
  <c r="G106"/>
  <c r="I106" s="1"/>
  <c r="K106"/>
  <c r="H106"/>
  <c r="J106" s="1"/>
  <c r="G107"/>
  <c r="I107"/>
  <c r="H107"/>
  <c r="J107" s="1"/>
  <c r="G108"/>
  <c r="I108"/>
  <c r="H108"/>
  <c r="J108" s="1"/>
  <c r="G109"/>
  <c r="I109"/>
  <c r="K109" s="1"/>
  <c r="H109"/>
  <c r="J109" s="1"/>
  <c r="G110"/>
  <c r="I110"/>
  <c r="K110" s="1"/>
  <c r="H110"/>
  <c r="J110"/>
  <c r="G111"/>
  <c r="I111" s="1"/>
  <c r="H111"/>
  <c r="J111"/>
  <c r="G112"/>
  <c r="I112" s="1"/>
  <c r="K112" s="1"/>
  <c r="H112"/>
  <c r="J112"/>
  <c r="G113"/>
  <c r="I113" s="1"/>
  <c r="H113"/>
  <c r="J113" s="1"/>
  <c r="K113" s="1"/>
  <c r="G114"/>
  <c r="I114" s="1"/>
  <c r="H114"/>
  <c r="J114" s="1"/>
  <c r="K114" s="1"/>
  <c r="G115"/>
  <c r="I115"/>
  <c r="H115"/>
  <c r="J115" s="1"/>
  <c r="G116"/>
  <c r="I116"/>
  <c r="H116"/>
  <c r="J116" s="1"/>
  <c r="G117"/>
  <c r="I117"/>
  <c r="H117"/>
  <c r="J117" s="1"/>
  <c r="G118"/>
  <c r="I118"/>
  <c r="H118"/>
  <c r="J118" s="1"/>
  <c r="G119"/>
  <c r="I119"/>
  <c r="H119"/>
  <c r="J119" s="1"/>
  <c r="K119" s="1"/>
  <c r="G120"/>
  <c r="I120" s="1"/>
  <c r="H120"/>
  <c r="J120" s="1"/>
  <c r="G121"/>
  <c r="I121"/>
  <c r="H121"/>
  <c r="J121" s="1"/>
  <c r="G122"/>
  <c r="I122"/>
  <c r="H122"/>
  <c r="J122" s="1"/>
  <c r="G123"/>
  <c r="I123" s="1"/>
  <c r="H123"/>
  <c r="J123"/>
  <c r="G124"/>
  <c r="I124" s="1"/>
  <c r="H124"/>
  <c r="J124"/>
  <c r="G125"/>
  <c r="I125" s="1"/>
  <c r="K125" s="1"/>
  <c r="H125"/>
  <c r="J125"/>
  <c r="G126"/>
  <c r="I126" s="1"/>
  <c r="K126" s="1"/>
  <c r="H126"/>
  <c r="J126" s="1"/>
  <c r="G127"/>
  <c r="I127"/>
  <c r="K127" s="1"/>
  <c r="H127"/>
  <c r="J127" s="1"/>
  <c r="G128"/>
  <c r="I128"/>
  <c r="H128"/>
  <c r="J128" s="1"/>
  <c r="G129"/>
  <c r="I129" s="1"/>
  <c r="H129"/>
  <c r="J129" s="1"/>
  <c r="G130"/>
  <c r="I130"/>
  <c r="K130" s="1"/>
  <c r="H130"/>
  <c r="J130"/>
  <c r="G131"/>
  <c r="I131" s="1"/>
  <c r="H131"/>
  <c r="J131"/>
  <c r="G132"/>
  <c r="I132" s="1"/>
  <c r="H132"/>
  <c r="J132"/>
  <c r="G133"/>
  <c r="I133" s="1"/>
  <c r="H133"/>
  <c r="J133"/>
  <c r="G134"/>
  <c r="I134" s="1"/>
  <c r="K134" s="1"/>
  <c r="H134"/>
  <c r="J134"/>
  <c r="G135"/>
  <c r="I135" s="1"/>
  <c r="H135"/>
  <c r="J135" s="1"/>
  <c r="K135" s="1"/>
  <c r="G136"/>
  <c r="I136" s="1"/>
  <c r="H136"/>
  <c r="J136" s="1"/>
  <c r="G137"/>
  <c r="I137"/>
  <c r="H137"/>
  <c r="J137" s="1"/>
  <c r="G138"/>
  <c r="I138"/>
  <c r="H138"/>
  <c r="J138" s="1"/>
  <c r="K138" s="1"/>
  <c r="G139"/>
  <c r="I139" s="1"/>
  <c r="H139"/>
  <c r="J139" s="1"/>
  <c r="G140"/>
  <c r="I140" s="1"/>
  <c r="H140"/>
  <c r="J140" s="1"/>
  <c r="G141"/>
  <c r="I141"/>
  <c r="K141" s="1"/>
  <c r="H141"/>
  <c r="J141" s="1"/>
  <c r="G142"/>
  <c r="I142"/>
  <c r="H142"/>
  <c r="J142" s="1"/>
  <c r="G143"/>
  <c r="I143" s="1"/>
  <c r="K143" s="1"/>
  <c r="H143"/>
  <c r="J143"/>
  <c r="G144"/>
  <c r="I144" s="1"/>
  <c r="H144"/>
  <c r="J144"/>
  <c r="G145"/>
  <c r="I145" s="1"/>
  <c r="H145"/>
  <c r="J145"/>
  <c r="G146"/>
  <c r="I146" s="1"/>
  <c r="H146"/>
  <c r="J146"/>
  <c r="G147"/>
  <c r="I147" s="1"/>
  <c r="H147"/>
  <c r="J147" s="1"/>
  <c r="K147" s="1"/>
  <c r="G148"/>
  <c r="I148" s="1"/>
  <c r="H148"/>
  <c r="J148"/>
  <c r="G149"/>
  <c r="I149" s="1"/>
  <c r="K149" s="1"/>
  <c r="H149"/>
  <c r="J149" s="1"/>
  <c r="G150"/>
  <c r="I150"/>
  <c r="H150"/>
  <c r="J150" s="1"/>
  <c r="G151"/>
  <c r="I151"/>
  <c r="H151"/>
  <c r="J151" s="1"/>
  <c r="G152"/>
  <c r="I152"/>
  <c r="H152"/>
  <c r="J152" s="1"/>
  <c r="G153"/>
  <c r="I153" s="1"/>
  <c r="H153"/>
  <c r="J153" s="1"/>
  <c r="G154"/>
  <c r="I154" s="1"/>
  <c r="K154" s="1"/>
  <c r="H154"/>
  <c r="J154"/>
  <c r="G155"/>
  <c r="I155" s="1"/>
  <c r="H155"/>
  <c r="J155"/>
  <c r="G156"/>
  <c r="I156" s="1"/>
  <c r="H156"/>
  <c r="J156"/>
  <c r="G157"/>
  <c r="I157" s="1"/>
  <c r="H157"/>
  <c r="J157"/>
  <c r="G158"/>
  <c r="I158" s="1"/>
  <c r="K158" s="1"/>
  <c r="H158"/>
  <c r="J158" s="1"/>
  <c r="G159"/>
  <c r="I159"/>
  <c r="H159"/>
  <c r="J159" s="1"/>
  <c r="G160"/>
  <c r="I160"/>
  <c r="H160"/>
  <c r="J160" s="1"/>
  <c r="G161"/>
  <c r="I161"/>
  <c r="H161"/>
  <c r="J161" s="1"/>
  <c r="G162"/>
  <c r="I162" s="1"/>
  <c r="H162"/>
  <c r="J162"/>
  <c r="G163"/>
  <c r="I163" s="1"/>
  <c r="H163"/>
  <c r="J163"/>
  <c r="G164"/>
  <c r="I164" s="1"/>
  <c r="K164" s="1"/>
  <c r="H164"/>
  <c r="J164"/>
  <c r="G165"/>
  <c r="I165" s="1"/>
  <c r="H165"/>
  <c r="J165"/>
  <c r="G166"/>
  <c r="I166" s="1"/>
  <c r="H166"/>
  <c r="J166"/>
  <c r="K166" s="1"/>
  <c r="G167"/>
  <c r="I167" s="1"/>
  <c r="K167" s="1"/>
  <c r="H167"/>
  <c r="J167"/>
  <c r="G168"/>
  <c r="I168" s="1"/>
  <c r="K168" s="1"/>
  <c r="H168"/>
  <c r="J168" s="1"/>
  <c r="G169"/>
  <c r="I169"/>
  <c r="H169"/>
  <c r="J169" s="1"/>
  <c r="G170"/>
  <c r="I170"/>
  <c r="H170"/>
  <c r="J170" s="1"/>
  <c r="G171"/>
  <c r="I171" s="1"/>
  <c r="H171"/>
  <c r="J171" s="1"/>
  <c r="G172"/>
  <c r="I172" s="1"/>
  <c r="K172" s="1"/>
  <c r="H172"/>
  <c r="J172"/>
  <c r="G173"/>
  <c r="I173" s="1"/>
  <c r="H173"/>
  <c r="J173"/>
  <c r="G174"/>
  <c r="I174" s="1"/>
  <c r="H174"/>
  <c r="J174"/>
  <c r="G175"/>
  <c r="I175" s="1"/>
  <c r="H175"/>
  <c r="J175"/>
  <c r="G176"/>
  <c r="I176" s="1"/>
  <c r="K176" s="1"/>
  <c r="H176"/>
  <c r="J176"/>
  <c r="G177"/>
  <c r="I177" s="1"/>
  <c r="H177"/>
  <c r="J177" s="1"/>
  <c r="G178"/>
  <c r="I178" s="1"/>
  <c r="H178"/>
  <c r="J178"/>
  <c r="G179"/>
  <c r="I179" s="1"/>
  <c r="H179"/>
  <c r="J179"/>
  <c r="G180"/>
  <c r="I180" s="1"/>
  <c r="H180"/>
  <c r="J180"/>
  <c r="G181"/>
  <c r="I181" s="1"/>
  <c r="H181"/>
  <c r="J181" s="1"/>
  <c r="G182"/>
  <c r="I182" s="1"/>
  <c r="H182"/>
  <c r="J182" s="1"/>
  <c r="G183"/>
  <c r="I183" s="1"/>
  <c r="H183"/>
  <c r="J183"/>
  <c r="K183" s="1"/>
  <c r="G184"/>
  <c r="I184" s="1"/>
  <c r="K184" s="1"/>
  <c r="H184"/>
  <c r="J184"/>
  <c r="G185"/>
  <c r="I185"/>
  <c r="H185"/>
  <c r="J185" s="1"/>
  <c r="G186"/>
  <c r="I186"/>
  <c r="K186" s="1"/>
  <c r="H186"/>
  <c r="J186" s="1"/>
  <c r="G187"/>
  <c r="I187"/>
  <c r="H187"/>
  <c r="J187" s="1"/>
  <c r="G188"/>
  <c r="I188"/>
  <c r="H188"/>
  <c r="J188"/>
  <c r="G189"/>
  <c r="I189" s="1"/>
  <c r="H189"/>
  <c r="J189"/>
  <c r="G190"/>
  <c r="I190" s="1"/>
  <c r="H190"/>
  <c r="J190"/>
  <c r="G191"/>
  <c r="I191" s="1"/>
  <c r="K191" s="1"/>
  <c r="H191"/>
  <c r="J191" s="1"/>
  <c r="G192"/>
  <c r="I192" s="1"/>
  <c r="H192"/>
  <c r="J192"/>
  <c r="G193"/>
  <c r="I193" s="1"/>
  <c r="H193"/>
  <c r="J193"/>
  <c r="G194"/>
  <c r="I194" s="1"/>
  <c r="K194" s="1"/>
  <c r="H194"/>
  <c r="J194"/>
  <c r="G195"/>
  <c r="I195"/>
  <c r="H195"/>
  <c r="J195" s="1"/>
  <c r="G196"/>
  <c r="I196"/>
  <c r="K196"/>
  <c r="H196"/>
  <c r="J196" s="1"/>
  <c r="G197"/>
  <c r="I197"/>
  <c r="H197"/>
  <c r="J197" s="1"/>
  <c r="G198"/>
  <c r="I198"/>
  <c r="H198"/>
  <c r="J198" s="1"/>
  <c r="G199"/>
  <c r="I199" s="1"/>
  <c r="K199" s="1"/>
  <c r="H199"/>
  <c r="J199"/>
  <c r="G200"/>
  <c r="I200" s="1"/>
  <c r="K200" s="1"/>
  <c r="H200"/>
  <c r="J200"/>
  <c r="G201"/>
  <c r="I201" s="1"/>
  <c r="H201"/>
  <c r="J201" s="1"/>
  <c r="G202"/>
  <c r="I202" s="1"/>
  <c r="H202"/>
  <c r="J202" s="1"/>
  <c r="K202" s="1"/>
  <c r="G203"/>
  <c r="I203"/>
  <c r="H203"/>
  <c r="J203" s="1"/>
  <c r="G204"/>
  <c r="I204"/>
  <c r="H204"/>
  <c r="J204" s="1"/>
  <c r="G205"/>
  <c r="I205"/>
  <c r="K205" s="1"/>
  <c r="H205"/>
  <c r="J205" s="1"/>
  <c r="G206"/>
  <c r="I206" s="1"/>
  <c r="K206" s="1"/>
  <c r="H206"/>
  <c r="J206"/>
  <c r="G207"/>
  <c r="I207" s="1"/>
  <c r="H207"/>
  <c r="J207"/>
  <c r="G208"/>
  <c r="I208" s="1"/>
  <c r="K208" s="1"/>
  <c r="H208"/>
  <c r="J208"/>
  <c r="G209"/>
  <c r="I209" s="1"/>
  <c r="H209"/>
  <c r="J209"/>
  <c r="G210"/>
  <c r="I210" s="1"/>
  <c r="H210"/>
  <c r="J210" s="1"/>
  <c r="K210" s="1"/>
  <c r="G211"/>
  <c r="I211"/>
  <c r="H211"/>
  <c r="J211" s="1"/>
  <c r="G212"/>
  <c r="I212"/>
  <c r="H212"/>
  <c r="J212" s="1"/>
  <c r="G213"/>
  <c r="I213"/>
  <c r="H213"/>
  <c r="J213" s="1"/>
  <c r="G214"/>
  <c r="I214"/>
  <c r="H214"/>
  <c r="J214" s="1"/>
  <c r="G215"/>
  <c r="I215"/>
  <c r="H215"/>
  <c r="J215" s="1"/>
  <c r="K215" s="1"/>
  <c r="G216"/>
  <c r="I216" s="1"/>
  <c r="K216" s="1"/>
  <c r="H216"/>
  <c r="J216" s="1"/>
  <c r="G217"/>
  <c r="I217" s="1"/>
  <c r="H217"/>
  <c r="J217"/>
  <c r="G218"/>
  <c r="I218" s="1"/>
  <c r="K218" s="1"/>
  <c r="H218"/>
  <c r="J218"/>
  <c r="G219"/>
  <c r="I219" s="1"/>
  <c r="H219"/>
  <c r="J219" s="1"/>
  <c r="G220"/>
  <c r="I220" s="1"/>
  <c r="K220"/>
  <c r="H220"/>
  <c r="J220" s="1"/>
  <c r="G221"/>
  <c r="I221"/>
  <c r="H221"/>
  <c r="J221" s="1"/>
  <c r="G222"/>
  <c r="I222"/>
  <c r="H222"/>
  <c r="J222" s="1"/>
  <c r="G223"/>
  <c r="I223"/>
  <c r="H223"/>
  <c r="J223" s="1"/>
  <c r="G224"/>
  <c r="I224"/>
  <c r="K224" s="1"/>
  <c r="H224"/>
  <c r="J224" s="1"/>
  <c r="G225"/>
  <c r="I225"/>
  <c r="H225"/>
  <c r="J225" s="1"/>
  <c r="G226"/>
  <c r="I226"/>
  <c r="H226"/>
  <c r="J226"/>
  <c r="G227"/>
  <c r="I227" s="1"/>
  <c r="H227"/>
  <c r="J227"/>
  <c r="K227" s="1"/>
  <c r="G228"/>
  <c r="I228" s="1"/>
  <c r="H228"/>
  <c r="J228"/>
  <c r="G229"/>
  <c r="I229" s="1"/>
  <c r="H229"/>
  <c r="J229"/>
  <c r="G230"/>
  <c r="I230" s="1"/>
  <c r="H230"/>
  <c r="J230" s="1"/>
  <c r="G231"/>
  <c r="I231" s="1"/>
  <c r="H231"/>
  <c r="J231"/>
  <c r="G232"/>
  <c r="I232"/>
  <c r="H232"/>
  <c r="J232" s="1"/>
  <c r="G233"/>
  <c r="I233" s="1"/>
  <c r="H233"/>
  <c r="J233" s="1"/>
  <c r="G234"/>
  <c r="I234" s="1"/>
  <c r="H234"/>
  <c r="J234" s="1"/>
  <c r="G235"/>
  <c r="I235"/>
  <c r="H235"/>
  <c r="J235" s="1"/>
  <c r="G236"/>
  <c r="I236"/>
  <c r="H236"/>
  <c r="J236" s="1"/>
  <c r="K236" s="1"/>
  <c r="G237"/>
  <c r="I237" s="1"/>
  <c r="H237"/>
  <c r="J237"/>
  <c r="G238"/>
  <c r="I238" s="1"/>
  <c r="H238"/>
  <c r="J238"/>
  <c r="G239"/>
  <c r="I239" s="1"/>
  <c r="K239" s="1"/>
  <c r="H239"/>
  <c r="J239" s="1"/>
  <c r="G240"/>
  <c r="I240" s="1"/>
  <c r="H240"/>
  <c r="J240"/>
  <c r="G241"/>
  <c r="I241" s="1"/>
  <c r="H241"/>
  <c r="J241"/>
  <c r="G242"/>
  <c r="I242" s="1"/>
  <c r="H242"/>
  <c r="J242"/>
  <c r="G243"/>
  <c r="I243" s="1"/>
  <c r="H243"/>
  <c r="J243" s="1"/>
  <c r="G244"/>
  <c r="I244" s="1"/>
  <c r="H244"/>
  <c r="J244" s="1"/>
  <c r="G245"/>
  <c r="I245"/>
  <c r="H245"/>
  <c r="J245" s="1"/>
  <c r="G246"/>
  <c r="I246"/>
  <c r="H246"/>
  <c r="J246" s="1"/>
  <c r="G247"/>
  <c r="I247"/>
  <c r="H247"/>
  <c r="J247" s="1"/>
  <c r="G248"/>
  <c r="I248"/>
  <c r="H248"/>
  <c r="J248" s="1"/>
  <c r="G249"/>
  <c r="I249"/>
  <c r="H249"/>
  <c r="J249" s="1"/>
  <c r="G250"/>
  <c r="I250"/>
  <c r="H250"/>
  <c r="J250" s="1"/>
  <c r="G251"/>
  <c r="I251"/>
  <c r="H251"/>
  <c r="J251" s="1"/>
  <c r="G252"/>
  <c r="I252"/>
  <c r="H252"/>
  <c r="J252" s="1"/>
  <c r="G253"/>
  <c r="I253"/>
  <c r="H253"/>
  <c r="J253" s="1"/>
  <c r="G254"/>
  <c r="I254"/>
  <c r="H254"/>
  <c r="J254" s="1"/>
  <c r="G255"/>
  <c r="I255"/>
  <c r="K255" s="1"/>
  <c r="H255"/>
  <c r="J255" s="1"/>
  <c r="G256"/>
  <c r="I256"/>
  <c r="K256" s="1"/>
  <c r="H256"/>
  <c r="J256" s="1"/>
  <c r="G257"/>
  <c r="I257" s="1"/>
  <c r="H257"/>
  <c r="J257"/>
  <c r="G258"/>
  <c r="I258" s="1"/>
  <c r="H258"/>
  <c r="J258"/>
  <c r="G259"/>
  <c r="I259" s="1"/>
  <c r="K259" s="1"/>
  <c r="H259"/>
  <c r="J259"/>
  <c r="G260"/>
  <c r="I260" s="1"/>
  <c r="H260"/>
  <c r="J260" s="1"/>
  <c r="G261"/>
  <c r="I261" s="1"/>
  <c r="H261"/>
  <c r="J261" s="1"/>
  <c r="G262"/>
  <c r="I262" s="1"/>
  <c r="H262"/>
  <c r="J262"/>
  <c r="G263"/>
  <c r="I263" s="1"/>
  <c r="H263"/>
  <c r="J263"/>
  <c r="G264"/>
  <c r="I264" s="1"/>
  <c r="K264" s="1"/>
  <c r="H264"/>
  <c r="J264" s="1"/>
  <c r="G265"/>
  <c r="I265"/>
  <c r="H265"/>
  <c r="J265" s="1"/>
  <c r="G266"/>
  <c r="I266"/>
  <c r="H266"/>
  <c r="J266" s="1"/>
  <c r="G267"/>
  <c r="I267"/>
  <c r="H267"/>
  <c r="J267" s="1"/>
  <c r="K267" s="1"/>
  <c r="G268"/>
  <c r="I268" s="1"/>
  <c r="H268"/>
  <c r="J268" s="1"/>
  <c r="G269"/>
  <c r="I269"/>
  <c r="K269" s="1"/>
  <c r="H269"/>
  <c r="J269" s="1"/>
  <c r="G270"/>
  <c r="I270" s="1"/>
  <c r="H270"/>
  <c r="J270"/>
  <c r="G271"/>
  <c r="I271" s="1"/>
  <c r="H271"/>
  <c r="J271" s="1"/>
  <c r="G272"/>
  <c r="I272" s="1"/>
  <c r="H272"/>
  <c r="J272" s="1"/>
  <c r="K272" s="1"/>
  <c r="G273"/>
  <c r="I273"/>
  <c r="H273"/>
  <c r="J273" s="1"/>
  <c r="G274"/>
  <c r="I274"/>
  <c r="H274"/>
  <c r="J274" s="1"/>
  <c r="G275"/>
  <c r="I275"/>
  <c r="H275"/>
  <c r="J275" s="1"/>
  <c r="G276"/>
  <c r="I276"/>
  <c r="H276"/>
  <c r="J276" s="1"/>
  <c r="G277"/>
  <c r="I277" s="1"/>
  <c r="H277"/>
  <c r="J277" s="1"/>
  <c r="G278"/>
  <c r="I278" s="1"/>
  <c r="K278" s="1"/>
  <c r="H278"/>
  <c r="J278"/>
  <c r="G279"/>
  <c r="I279" s="1"/>
  <c r="H279"/>
  <c r="J279"/>
  <c r="G280"/>
  <c r="I280" s="1"/>
  <c r="H280"/>
  <c r="J280"/>
  <c r="G281"/>
  <c r="I281" s="1"/>
  <c r="H281"/>
  <c r="J281"/>
  <c r="G282"/>
  <c r="I282" s="1"/>
  <c r="K282" s="1"/>
  <c r="H282"/>
  <c r="J282"/>
  <c r="G283"/>
  <c r="I283" s="1"/>
  <c r="H283"/>
  <c r="J283" s="1"/>
  <c r="G284"/>
  <c r="I284" s="1"/>
  <c r="H284"/>
  <c r="J284"/>
  <c r="G285"/>
  <c r="I285"/>
  <c r="H285"/>
  <c r="J285" s="1"/>
  <c r="G286"/>
  <c r="I286"/>
  <c r="H286"/>
  <c r="J286" s="1"/>
  <c r="G287"/>
  <c r="I287"/>
  <c r="K287" s="1"/>
  <c r="H287"/>
  <c r="J287" s="1"/>
  <c r="G288"/>
  <c r="I288" s="1"/>
  <c r="H288"/>
  <c r="J288" s="1"/>
  <c r="G289"/>
  <c r="I289"/>
  <c r="H289"/>
  <c r="J289" s="1"/>
  <c r="G290"/>
  <c r="I290"/>
  <c r="H290"/>
  <c r="J290" s="1"/>
  <c r="G291"/>
  <c r="I291" s="1"/>
  <c r="H291"/>
  <c r="J291" s="1"/>
  <c r="G292"/>
  <c r="I292"/>
  <c r="H292"/>
  <c r="J292" s="1"/>
  <c r="G293"/>
  <c r="I293"/>
  <c r="H293"/>
  <c r="J293" s="1"/>
  <c r="G294"/>
  <c r="I294"/>
  <c r="H294"/>
  <c r="J294" s="1"/>
  <c r="G295"/>
  <c r="I295" s="1"/>
  <c r="H295"/>
  <c r="J295" s="1"/>
  <c r="G296"/>
  <c r="I296" s="1"/>
  <c r="K296" s="1"/>
  <c r="H296"/>
  <c r="J296"/>
  <c r="G297"/>
  <c r="I297" s="1"/>
  <c r="H297"/>
  <c r="J297"/>
  <c r="G298"/>
  <c r="I298" s="1"/>
  <c r="H298"/>
  <c r="J298"/>
  <c r="G299"/>
  <c r="I299" s="1"/>
  <c r="H299"/>
  <c r="J299"/>
  <c r="G300"/>
  <c r="I300" s="1"/>
  <c r="H300"/>
  <c r="J300"/>
  <c r="G301"/>
  <c r="I301" s="1"/>
  <c r="H301"/>
  <c r="J301" s="1"/>
  <c r="G302"/>
  <c r="I302" s="1"/>
  <c r="H302"/>
  <c r="J302"/>
  <c r="G303"/>
  <c r="I303" s="1"/>
  <c r="H303"/>
  <c r="J303" s="1"/>
  <c r="K303" s="1"/>
  <c r="G304"/>
  <c r="I304"/>
  <c r="H304"/>
  <c r="J304" s="1"/>
  <c r="K304" s="1"/>
  <c r="G305"/>
  <c r="I305" s="1"/>
  <c r="H305"/>
  <c r="J305" s="1"/>
  <c r="G306"/>
  <c r="I306" s="1"/>
  <c r="H306"/>
  <c r="J306" s="1"/>
  <c r="G307"/>
  <c r="I307"/>
  <c r="H307"/>
  <c r="J307" s="1"/>
  <c r="G308"/>
  <c r="I308"/>
  <c r="H308"/>
  <c r="J308" s="1"/>
  <c r="G309"/>
  <c r="I309" s="1"/>
  <c r="H309"/>
  <c r="J309" s="1"/>
  <c r="G310"/>
  <c r="I310"/>
  <c r="H310"/>
  <c r="J310" s="1"/>
  <c r="G311"/>
  <c r="I311"/>
  <c r="H311"/>
  <c r="J311" s="1"/>
  <c r="G312"/>
  <c r="I312"/>
  <c r="K312"/>
  <c r="H312"/>
  <c r="J312"/>
  <c r="G313"/>
  <c r="I313"/>
  <c r="H313"/>
  <c r="J313" s="1"/>
  <c r="G314"/>
  <c r="I314" s="1"/>
  <c r="K314"/>
  <c r="H314"/>
  <c r="J314" s="1"/>
  <c r="G315"/>
  <c r="I315"/>
  <c r="H315"/>
  <c r="J315" s="1"/>
  <c r="G316"/>
  <c r="I316"/>
  <c r="H316"/>
  <c r="J316" s="1"/>
  <c r="G317"/>
  <c r="I317"/>
  <c r="H317"/>
  <c r="J317" s="1"/>
  <c r="G318"/>
  <c r="I318"/>
  <c r="K318" s="1"/>
  <c r="H318"/>
  <c r="J318" s="1"/>
  <c r="G319"/>
  <c r="I319"/>
  <c r="H319"/>
  <c r="J319" s="1"/>
  <c r="G320"/>
  <c r="I320"/>
  <c r="H320"/>
  <c r="J320" s="1"/>
  <c r="G321"/>
  <c r="I321" s="1"/>
  <c r="H321"/>
  <c r="J321"/>
  <c r="G322"/>
  <c r="I322"/>
  <c r="H322"/>
  <c r="J322"/>
  <c r="G323"/>
  <c r="I323"/>
  <c r="H323"/>
  <c r="J323"/>
  <c r="G324"/>
  <c r="I324"/>
  <c r="H324"/>
  <c r="J324"/>
  <c r="G325"/>
  <c r="I325"/>
  <c r="H325"/>
  <c r="J325"/>
  <c r="G326"/>
  <c r="I326"/>
  <c r="H326"/>
  <c r="J326" s="1"/>
  <c r="G327"/>
  <c r="I327" s="1"/>
  <c r="H327"/>
  <c r="J327"/>
  <c r="G328"/>
  <c r="I328" s="1"/>
  <c r="H328"/>
  <c r="J328"/>
  <c r="K328"/>
  <c r="G329"/>
  <c r="I329"/>
  <c r="H329"/>
  <c r="J329"/>
  <c r="G330"/>
  <c r="I330" s="1"/>
  <c r="H330"/>
  <c r="J330" s="1"/>
  <c r="G331"/>
  <c r="I331"/>
  <c r="H331"/>
  <c r="J331" s="1"/>
  <c r="G332"/>
  <c r="I332"/>
  <c r="H332"/>
  <c r="J332" s="1"/>
  <c r="G333"/>
  <c r="I333"/>
  <c r="H333"/>
  <c r="J333" s="1"/>
  <c r="G334"/>
  <c r="I334" s="1"/>
  <c r="H334"/>
  <c r="J334" s="1"/>
  <c r="G335"/>
  <c r="I335" s="1"/>
  <c r="H335"/>
  <c r="J335" s="1"/>
  <c r="G336"/>
  <c r="I336"/>
  <c r="K336" s="1"/>
  <c r="H336"/>
  <c r="J336" s="1"/>
  <c r="G337"/>
  <c r="I337"/>
  <c r="H337"/>
  <c r="J337"/>
  <c r="G338"/>
  <c r="I338"/>
  <c r="H338"/>
  <c r="J338"/>
  <c r="G339"/>
  <c r="I339"/>
  <c r="K339" s="1"/>
  <c r="H339"/>
  <c r="J339"/>
  <c r="G340"/>
  <c r="I340" s="1"/>
  <c r="H340"/>
  <c r="J340" s="1"/>
  <c r="G341"/>
  <c r="I341" s="1"/>
  <c r="H341"/>
  <c r="J341" s="1"/>
  <c r="K341" s="1"/>
  <c r="G342"/>
  <c r="I342"/>
  <c r="K342" s="1"/>
  <c r="H342"/>
  <c r="J342" s="1"/>
  <c r="G343"/>
  <c r="I343"/>
  <c r="H343"/>
  <c r="J343" s="1"/>
  <c r="G344"/>
  <c r="I344"/>
  <c r="H344"/>
  <c r="J344" s="1"/>
  <c r="G345"/>
  <c r="I345" s="1"/>
  <c r="H345"/>
  <c r="J345" s="1"/>
  <c r="G346"/>
  <c r="I346"/>
  <c r="H346"/>
  <c r="J346" s="1"/>
  <c r="G347"/>
  <c r="I347"/>
  <c r="H347"/>
  <c r="J347" s="1"/>
  <c r="G348"/>
  <c r="I348"/>
  <c r="K348"/>
  <c r="H348"/>
  <c r="J348"/>
  <c r="G349"/>
  <c r="I349"/>
  <c r="H349"/>
  <c r="J349" s="1"/>
  <c r="G350"/>
  <c r="I350" s="1"/>
  <c r="K350"/>
  <c r="H350"/>
  <c r="J350" s="1"/>
  <c r="G351"/>
  <c r="I351"/>
  <c r="H351"/>
  <c r="J351" s="1"/>
  <c r="G352"/>
  <c r="I352"/>
  <c r="H352"/>
  <c r="J352" s="1"/>
  <c r="G353"/>
  <c r="I353"/>
  <c r="H353"/>
  <c r="J353" s="1"/>
  <c r="G354"/>
  <c r="I354"/>
  <c r="K354" s="1"/>
  <c r="H354"/>
  <c r="J354" s="1"/>
  <c r="G355"/>
  <c r="I355"/>
  <c r="K355" s="1"/>
  <c r="H355"/>
  <c r="J355"/>
  <c r="G356"/>
  <c r="I356" s="1"/>
  <c r="H356"/>
  <c r="J356"/>
  <c r="G357"/>
  <c r="I357" s="1"/>
  <c r="H357"/>
  <c r="J357"/>
  <c r="G358"/>
  <c r="I358" s="1"/>
  <c r="K358" s="1"/>
  <c r="H358"/>
  <c r="J358"/>
  <c r="G359"/>
  <c r="I359" s="1"/>
  <c r="K359" s="1"/>
  <c r="H359"/>
  <c r="J359"/>
  <c r="G360"/>
  <c r="I360"/>
  <c r="H360"/>
  <c r="J360"/>
  <c r="G361"/>
  <c r="I361"/>
  <c r="H361"/>
  <c r="J361"/>
  <c r="G362"/>
  <c r="I362"/>
  <c r="H362"/>
  <c r="J362"/>
  <c r="G363"/>
  <c r="I363"/>
  <c r="K363" s="1"/>
  <c r="H363"/>
  <c r="J363" s="1"/>
  <c r="G364"/>
  <c r="I364"/>
  <c r="K364" s="1"/>
  <c r="H364"/>
  <c r="J364" s="1"/>
  <c r="G365"/>
  <c r="I365" s="1"/>
  <c r="H365"/>
  <c r="J365"/>
  <c r="G366"/>
  <c r="I366" s="1"/>
  <c r="K366" s="1"/>
  <c r="H366"/>
  <c r="J366"/>
  <c r="G367"/>
  <c r="I367" s="1"/>
  <c r="H367"/>
  <c r="J367" s="1"/>
  <c r="G368"/>
  <c r="I368" s="1"/>
  <c r="H368"/>
  <c r="J368" s="1"/>
  <c r="K368" s="1"/>
  <c r="G369"/>
  <c r="I369"/>
  <c r="K369" s="1"/>
  <c r="H369"/>
  <c r="J369" s="1"/>
  <c r="G370"/>
  <c r="I370"/>
  <c r="H370"/>
  <c r="J370" s="1"/>
  <c r="G371"/>
  <c r="I371"/>
  <c r="K371"/>
  <c r="H371"/>
  <c r="J371"/>
  <c r="G372"/>
  <c r="I372"/>
  <c r="K372" s="1"/>
  <c r="H372"/>
  <c r="J372"/>
  <c r="G373"/>
  <c r="I373" s="1"/>
  <c r="H373"/>
  <c r="J373" s="1"/>
  <c r="G374"/>
  <c r="I374" s="1"/>
  <c r="H374"/>
  <c r="J374" s="1"/>
  <c r="G375"/>
  <c r="I375" s="1"/>
  <c r="H375"/>
  <c r="J375"/>
  <c r="G376"/>
  <c r="I376" s="1"/>
  <c r="H376"/>
  <c r="J376"/>
  <c r="G377"/>
  <c r="I377" s="1"/>
  <c r="K377" s="1"/>
  <c r="H377"/>
  <c r="J377"/>
  <c r="G378"/>
  <c r="I378"/>
  <c r="H378"/>
  <c r="J378"/>
  <c r="G379"/>
  <c r="I379"/>
  <c r="H379"/>
  <c r="J379"/>
  <c r="G380"/>
  <c r="I380"/>
  <c r="K380" s="1"/>
  <c r="H380"/>
  <c r="J380" s="1"/>
  <c r="G381"/>
  <c r="I381"/>
  <c r="H381"/>
  <c r="J381"/>
  <c r="G382"/>
  <c r="I382" s="1"/>
  <c r="H382"/>
  <c r="J382"/>
  <c r="G383"/>
  <c r="I383" s="1"/>
  <c r="H383"/>
  <c r="J383"/>
  <c r="G384"/>
  <c r="I384" s="1"/>
  <c r="H384"/>
  <c r="J384"/>
  <c r="G385"/>
  <c r="I385" s="1"/>
  <c r="H385"/>
  <c r="J385"/>
  <c r="G386"/>
  <c r="I386" s="1"/>
  <c r="K386" s="1"/>
  <c r="H386"/>
  <c r="J386"/>
  <c r="G387"/>
  <c r="I387" s="1"/>
  <c r="H387"/>
  <c r="J387"/>
  <c r="G388"/>
  <c r="I388" s="1"/>
  <c r="H388"/>
  <c r="J388" s="1"/>
  <c r="G389"/>
  <c r="I389" s="1"/>
  <c r="H389"/>
  <c r="J389" s="1"/>
  <c r="G390"/>
  <c r="I390" s="1"/>
  <c r="H390"/>
  <c r="J390"/>
  <c r="K390" s="1"/>
  <c r="G391"/>
  <c r="I391"/>
  <c r="H391"/>
  <c r="J391" s="1"/>
  <c r="K391" s="1"/>
  <c r="G392"/>
  <c r="I392"/>
  <c r="H392"/>
  <c r="J392" s="1"/>
  <c r="K392"/>
  <c r="G393"/>
  <c r="I393"/>
  <c r="H393"/>
  <c r="J393"/>
  <c r="G394"/>
  <c r="I394" s="1"/>
  <c r="H394"/>
  <c r="J394" s="1"/>
  <c r="G395"/>
  <c r="I395" s="1"/>
  <c r="H395"/>
  <c r="J395"/>
  <c r="K395" s="1"/>
  <c r="G396"/>
  <c r="I396"/>
  <c r="H396"/>
  <c r="J396" s="1"/>
  <c r="G397"/>
  <c r="I397"/>
  <c r="H397"/>
  <c r="J397" s="1"/>
  <c r="G398"/>
  <c r="I398" s="1"/>
  <c r="K398" s="1"/>
  <c r="H398"/>
  <c r="J398"/>
  <c r="G399"/>
  <c r="I399"/>
  <c r="H399"/>
  <c r="J399"/>
  <c r="G400"/>
  <c r="I400"/>
  <c r="H400"/>
  <c r="J400" s="1"/>
  <c r="G401"/>
  <c r="I401" s="1"/>
  <c r="H401"/>
  <c r="J401"/>
  <c r="G402"/>
  <c r="I402" s="1"/>
  <c r="H402"/>
  <c r="J402"/>
  <c r="G403"/>
  <c r="I403" s="1"/>
  <c r="H403"/>
  <c r="J403" s="1"/>
  <c r="G404"/>
  <c r="I404" s="1"/>
  <c r="H404"/>
  <c r="J404"/>
  <c r="G405"/>
  <c r="I405"/>
  <c r="H405"/>
  <c r="J405" s="1"/>
  <c r="G406"/>
  <c r="I406"/>
  <c r="K406"/>
  <c r="H406"/>
  <c r="J406" s="1"/>
  <c r="G407"/>
  <c r="I407"/>
  <c r="H407"/>
  <c r="J407" s="1"/>
  <c r="G408"/>
  <c r="I408"/>
  <c r="H408"/>
  <c r="J408" s="1"/>
  <c r="G409"/>
  <c r="I409" s="1"/>
  <c r="H409"/>
  <c r="J409"/>
  <c r="G410"/>
  <c r="I410"/>
  <c r="H410"/>
  <c r="J410"/>
  <c r="G411"/>
  <c r="I411"/>
  <c r="H411"/>
  <c r="J411"/>
  <c r="G412"/>
  <c r="I412" s="1"/>
  <c r="H412"/>
  <c r="J412" s="1"/>
  <c r="G413"/>
  <c r="I413"/>
  <c r="H413"/>
  <c r="J413" s="1"/>
  <c r="G414"/>
  <c r="I414"/>
  <c r="H414"/>
  <c r="J414" s="1"/>
  <c r="G415"/>
  <c r="I415"/>
  <c r="K415"/>
  <c r="H415"/>
  <c r="J415" s="1"/>
  <c r="G416"/>
  <c r="I416"/>
  <c r="H416"/>
  <c r="J416" s="1"/>
  <c r="G417"/>
  <c r="I417"/>
  <c r="H417"/>
  <c r="J417" s="1"/>
  <c r="G418"/>
  <c r="I418" s="1"/>
  <c r="K418" s="1"/>
  <c r="H418"/>
  <c r="J418"/>
  <c r="G419"/>
  <c r="I419"/>
  <c r="H419"/>
  <c r="J419"/>
  <c r="G420"/>
  <c r="I420" s="1"/>
  <c r="H420"/>
  <c r="J420" s="1"/>
  <c r="K420" s="1"/>
  <c r="G421"/>
  <c r="I421"/>
  <c r="H421"/>
  <c r="J421" s="1"/>
  <c r="G422"/>
  <c r="I422"/>
  <c r="H422"/>
  <c r="J422" s="1"/>
  <c r="G423"/>
  <c r="I423"/>
  <c r="K423"/>
  <c r="H423"/>
  <c r="J423" s="1"/>
  <c r="G424"/>
  <c r="I424"/>
  <c r="H424"/>
  <c r="J424" s="1"/>
  <c r="G425"/>
  <c r="I425" s="1"/>
  <c r="H425"/>
  <c r="J425" s="1"/>
  <c r="G426"/>
  <c r="I426"/>
  <c r="H426"/>
  <c r="J426" s="1"/>
  <c r="G427"/>
  <c r="I427"/>
  <c r="K427"/>
  <c r="H427"/>
  <c r="J427"/>
  <c r="G428"/>
  <c r="I428"/>
  <c r="H428"/>
  <c r="J428"/>
  <c r="G429"/>
  <c r="I429"/>
  <c r="H429"/>
  <c r="J429"/>
  <c r="G430"/>
  <c r="I430"/>
  <c r="H430"/>
  <c r="J430"/>
  <c r="G431"/>
  <c r="I431"/>
  <c r="K431" s="1"/>
  <c r="H431"/>
  <c r="J431"/>
  <c r="G432"/>
  <c r="I432" s="1"/>
  <c r="H432"/>
  <c r="J432" s="1"/>
  <c r="G433"/>
  <c r="I433" s="1"/>
  <c r="H433"/>
  <c r="J433" s="1"/>
  <c r="G434"/>
  <c r="I434" s="1"/>
  <c r="H434"/>
  <c r="J434"/>
  <c r="G435"/>
  <c r="I435" s="1"/>
  <c r="H435"/>
  <c r="J435"/>
  <c r="G436"/>
  <c r="I436" s="1"/>
  <c r="H436"/>
  <c r="J436" s="1"/>
  <c r="G437"/>
  <c r="I437" s="1"/>
  <c r="K437" s="1"/>
  <c r="H437"/>
  <c r="J437"/>
  <c r="G438"/>
  <c r="I438"/>
  <c r="H438"/>
  <c r="J438" s="1"/>
  <c r="G439"/>
  <c r="I439"/>
  <c r="K439"/>
  <c r="H439"/>
  <c r="J439" s="1"/>
  <c r="G440"/>
  <c r="I440"/>
  <c r="K440"/>
  <c r="H440"/>
  <c r="J440"/>
  <c r="G441"/>
  <c r="I441"/>
  <c r="H441"/>
  <c r="J441"/>
  <c r="G442"/>
  <c r="I442"/>
  <c r="K442" s="1"/>
  <c r="H442"/>
  <c r="J442"/>
  <c r="G443"/>
  <c r="I443" s="1"/>
  <c r="H443"/>
  <c r="J443" s="1"/>
  <c r="G444"/>
  <c r="I444" s="1"/>
  <c r="K444"/>
  <c r="H444"/>
  <c r="J444" s="1"/>
  <c r="G445"/>
  <c r="I445"/>
  <c r="H445"/>
  <c r="J445" s="1"/>
  <c r="G446"/>
  <c r="I446"/>
  <c r="K446" s="1"/>
  <c r="H446"/>
  <c r="J446" s="1"/>
  <c r="G447"/>
  <c r="I447"/>
  <c r="H447"/>
  <c r="J447" s="1"/>
  <c r="G448"/>
  <c r="I448"/>
  <c r="H448"/>
  <c r="J448" s="1"/>
  <c r="G449"/>
  <c r="I449"/>
  <c r="H449"/>
  <c r="J449"/>
  <c r="G450"/>
  <c r="I450"/>
  <c r="K450" s="1"/>
  <c r="H450"/>
  <c r="J450"/>
  <c r="G451"/>
  <c r="I451" s="1"/>
  <c r="H451"/>
  <c r="J451"/>
  <c r="G452"/>
  <c r="I452" s="1"/>
  <c r="H452"/>
  <c r="J452"/>
  <c r="G453"/>
  <c r="I453"/>
  <c r="H453"/>
  <c r="J453"/>
  <c r="G454"/>
  <c r="I454"/>
  <c r="H454"/>
  <c r="J454" s="1"/>
  <c r="K454" s="1"/>
  <c r="G455"/>
  <c r="I455"/>
  <c r="K455" s="1"/>
  <c r="H455"/>
  <c r="J455"/>
  <c r="G456"/>
  <c r="I456" s="1"/>
  <c r="K456" s="1"/>
  <c r="H456"/>
  <c r="J456"/>
  <c r="G457"/>
  <c r="I457" s="1"/>
  <c r="H457"/>
  <c r="J457"/>
  <c r="G458"/>
  <c r="I458" s="1"/>
  <c r="H458"/>
  <c r="J458"/>
  <c r="G459"/>
  <c r="I459" s="1"/>
  <c r="H459"/>
  <c r="J459"/>
  <c r="G460"/>
  <c r="I460" s="1"/>
  <c r="H460"/>
  <c r="J460"/>
  <c r="G461"/>
  <c r="I461" s="1"/>
  <c r="H461"/>
  <c r="J461"/>
  <c r="G462"/>
  <c r="I462" s="1"/>
  <c r="H462"/>
  <c r="J462"/>
  <c r="G463"/>
  <c r="I463" s="1"/>
  <c r="H463"/>
  <c r="J463"/>
  <c r="G464"/>
  <c r="I464"/>
  <c r="H464"/>
  <c r="J464"/>
  <c r="G465"/>
  <c r="I465"/>
  <c r="H465"/>
  <c r="J465"/>
  <c r="G466"/>
  <c r="I466"/>
  <c r="H466"/>
  <c r="J466" s="1"/>
  <c r="K466" s="1"/>
  <c r="G467"/>
  <c r="I467"/>
  <c r="K467" s="1"/>
  <c r="H467"/>
  <c r="J467"/>
  <c r="G468"/>
  <c r="I468" s="1"/>
  <c r="H468"/>
  <c r="J468"/>
  <c r="G469"/>
  <c r="I469" s="1"/>
  <c r="K469" s="1"/>
  <c r="H469"/>
  <c r="J469"/>
  <c r="G470"/>
  <c r="I470" s="1"/>
  <c r="H470"/>
  <c r="J470"/>
  <c r="G471"/>
  <c r="I471"/>
  <c r="H471"/>
  <c r="J471"/>
  <c r="G472"/>
  <c r="I472"/>
  <c r="H472"/>
  <c r="J472" s="1"/>
  <c r="K472" s="1"/>
  <c r="G473"/>
  <c r="I473"/>
  <c r="H473"/>
  <c r="J473" s="1"/>
  <c r="G474"/>
  <c r="I474"/>
  <c r="H474"/>
  <c r="J474" s="1"/>
  <c r="G475"/>
  <c r="I475"/>
  <c r="H475"/>
  <c r="J475" s="1"/>
  <c r="G476"/>
  <c r="I476"/>
  <c r="H476"/>
  <c r="J476" s="1"/>
  <c r="G477"/>
  <c r="I477"/>
  <c r="H477"/>
  <c r="J477" s="1"/>
  <c r="G478"/>
  <c r="I478"/>
  <c r="H478"/>
  <c r="J478" s="1"/>
  <c r="G479"/>
  <c r="I479"/>
  <c r="K479" s="1"/>
  <c r="H479"/>
  <c r="J479"/>
  <c r="G480"/>
  <c r="I480" s="1"/>
  <c r="K480" s="1"/>
  <c r="H480"/>
  <c r="J480"/>
  <c r="G481"/>
  <c r="I481" s="1"/>
  <c r="H481"/>
  <c r="J481"/>
  <c r="G482"/>
  <c r="I482" s="1"/>
  <c r="H482"/>
  <c r="J482" s="1"/>
  <c r="G483"/>
  <c r="I483"/>
  <c r="H483"/>
  <c r="J483" s="1"/>
  <c r="G484"/>
  <c r="I484"/>
  <c r="H484"/>
  <c r="J484" s="1"/>
  <c r="G485"/>
  <c r="I485"/>
  <c r="H485"/>
  <c r="J485" s="1"/>
  <c r="G486"/>
  <c r="I486"/>
  <c r="H486"/>
  <c r="J486" s="1"/>
  <c r="G487"/>
  <c r="I487"/>
  <c r="K487"/>
  <c r="H487"/>
  <c r="J487" s="1"/>
  <c r="G488"/>
  <c r="I488"/>
  <c r="H488"/>
  <c r="J488" s="1"/>
  <c r="G489"/>
  <c r="I489"/>
  <c r="H489"/>
  <c r="J489" s="1"/>
  <c r="G490"/>
  <c r="I490"/>
  <c r="K490"/>
  <c r="H490"/>
  <c r="J490"/>
  <c r="G491"/>
  <c r="I491"/>
  <c r="H491"/>
  <c r="J491"/>
  <c r="G492"/>
  <c r="I492"/>
  <c r="H492"/>
  <c r="J492"/>
  <c r="G493"/>
  <c r="I493" s="1"/>
  <c r="H493"/>
  <c r="J493" s="1"/>
  <c r="G494"/>
  <c r="I494"/>
  <c r="H494"/>
  <c r="J494" s="1"/>
  <c r="G495"/>
  <c r="I495"/>
  <c r="H495"/>
  <c r="J495" s="1"/>
  <c r="G496"/>
  <c r="I496"/>
  <c r="K496"/>
  <c r="H496"/>
  <c r="J496" s="1"/>
  <c r="G497"/>
  <c r="I497"/>
  <c r="K497"/>
  <c r="H497"/>
  <c r="J497"/>
  <c r="G498"/>
  <c r="I498"/>
  <c r="H498"/>
  <c r="J498"/>
  <c r="G499"/>
  <c r="I499" s="1"/>
  <c r="H499"/>
  <c r="J499"/>
  <c r="G500"/>
  <c r="I500" s="1"/>
  <c r="H500"/>
  <c r="J500"/>
  <c r="G12"/>
  <c r="I12" s="1"/>
  <c r="H12"/>
  <c r="J12"/>
  <c r="J13" i="11"/>
  <c r="A13" s="1"/>
  <c r="C13" s="1"/>
  <c r="L13" s="1"/>
  <c r="J14"/>
  <c r="A14" s="1"/>
  <c r="J15"/>
  <c r="A15"/>
  <c r="J16"/>
  <c r="A16" s="1"/>
  <c r="C16" s="1"/>
  <c r="L16"/>
  <c r="J17"/>
  <c r="A17" s="1"/>
  <c r="C17" s="1"/>
  <c r="L17"/>
  <c r="J18"/>
  <c r="A18" s="1"/>
  <c r="J19"/>
  <c r="A19"/>
  <c r="C19"/>
  <c r="J20"/>
  <c r="A20"/>
  <c r="F20" s="1"/>
  <c r="J21"/>
  <c r="A21" s="1"/>
  <c r="C21" s="1"/>
  <c r="L21"/>
  <c r="J22"/>
  <c r="A22" s="1"/>
  <c r="J23"/>
  <c r="A23"/>
  <c r="H23"/>
  <c r="J24"/>
  <c r="A24"/>
  <c r="C24"/>
  <c r="J25"/>
  <c r="A25" s="1"/>
  <c r="J26"/>
  <c r="A26" s="1"/>
  <c r="J27"/>
  <c r="A27"/>
  <c r="C27" s="1"/>
  <c r="L27" s="1"/>
  <c r="J28"/>
  <c r="A28"/>
  <c r="J29"/>
  <c r="A29" s="1"/>
  <c r="J30"/>
  <c r="A30" s="1"/>
  <c r="J31"/>
  <c r="A31"/>
  <c r="J32"/>
  <c r="A32" s="1"/>
  <c r="C32" s="1"/>
  <c r="L32"/>
  <c r="J33"/>
  <c r="A33" s="1"/>
  <c r="C33" s="1"/>
  <c r="L33"/>
  <c r="J34"/>
  <c r="A34" s="1"/>
  <c r="G34" s="1"/>
  <c r="C34"/>
  <c r="L34" s="1"/>
  <c r="J35"/>
  <c r="A35"/>
  <c r="C35"/>
  <c r="L35" s="1"/>
  <c r="J36"/>
  <c r="A36"/>
  <c r="F36"/>
  <c r="J37"/>
  <c r="A37" s="1"/>
  <c r="C37" s="1"/>
  <c r="L37"/>
  <c r="J38"/>
  <c r="A38" s="1"/>
  <c r="G38" s="1"/>
  <c r="C38"/>
  <c r="L38" s="1"/>
  <c r="J39"/>
  <c r="A39"/>
  <c r="J40"/>
  <c r="A40" s="1"/>
  <c r="J41"/>
  <c r="A41"/>
  <c r="C41"/>
  <c r="L41" s="1"/>
  <c r="J42"/>
  <c r="A42"/>
  <c r="J43"/>
  <c r="A43" s="1"/>
  <c r="J44"/>
  <c r="A44"/>
  <c r="J45"/>
  <c r="A45" s="1"/>
  <c r="H45" s="1"/>
  <c r="J46"/>
  <c r="A46"/>
  <c r="J47"/>
  <c r="A47"/>
  <c r="H47"/>
  <c r="J48"/>
  <c r="A48" s="1"/>
  <c r="C48" s="1"/>
  <c r="L48" s="1"/>
  <c r="J49"/>
  <c r="A49" s="1"/>
  <c r="J50"/>
  <c r="A50"/>
  <c r="H50" s="1"/>
  <c r="J51"/>
  <c r="A51" s="1"/>
  <c r="J52"/>
  <c r="A52"/>
  <c r="C52"/>
  <c r="L52" s="1"/>
  <c r="J53"/>
  <c r="A53"/>
  <c r="H53" s="1"/>
  <c r="J54"/>
  <c r="A54" s="1"/>
  <c r="C54" s="1"/>
  <c r="L54"/>
  <c r="J55"/>
  <c r="A55" s="1"/>
  <c r="J56"/>
  <c r="A56"/>
  <c r="C56"/>
  <c r="L56" s="1"/>
  <c r="J57"/>
  <c r="A57"/>
  <c r="J58"/>
  <c r="A58" s="1"/>
  <c r="C58" s="1"/>
  <c r="L58"/>
  <c r="J59"/>
  <c r="A59" s="1"/>
  <c r="C59" s="1"/>
  <c r="L59"/>
  <c r="J60"/>
  <c r="A60" s="1"/>
  <c r="J61"/>
  <c r="A61"/>
  <c r="J62"/>
  <c r="A62" s="1"/>
  <c r="J63"/>
  <c r="A63" s="1"/>
  <c r="H63" s="1"/>
  <c r="J64"/>
  <c r="A64"/>
  <c r="J65"/>
  <c r="A65" s="1"/>
  <c r="J66"/>
  <c r="A66" s="1"/>
  <c r="J67"/>
  <c r="A67"/>
  <c r="C67"/>
  <c r="L67"/>
  <c r="J68"/>
  <c r="A68"/>
  <c r="J69"/>
  <c r="A69"/>
  <c r="J70"/>
  <c r="A70"/>
  <c r="J71"/>
  <c r="A71" s="1"/>
  <c r="J72"/>
  <c r="A72"/>
  <c r="J73"/>
  <c r="A73" s="1"/>
  <c r="C73" s="1"/>
  <c r="L73"/>
  <c r="J74"/>
  <c r="A74" s="1"/>
  <c r="J75"/>
  <c r="A75"/>
  <c r="J76"/>
  <c r="A76" s="1"/>
  <c r="J77"/>
  <c r="A77"/>
  <c r="J78"/>
  <c r="A78" s="1"/>
  <c r="J79"/>
  <c r="A79"/>
  <c r="H79"/>
  <c r="J80"/>
  <c r="A80"/>
  <c r="C80"/>
  <c r="L80"/>
  <c r="J81"/>
  <c r="A81"/>
  <c r="J82"/>
  <c r="A82"/>
  <c r="J83"/>
  <c r="A83"/>
  <c r="J84"/>
  <c r="A84"/>
  <c r="C84" s="1"/>
  <c r="L84" s="1"/>
  <c r="J85"/>
  <c r="A85"/>
  <c r="J86"/>
  <c r="A86"/>
  <c r="C86"/>
  <c r="L86"/>
  <c r="J87"/>
  <c r="A87"/>
  <c r="H87"/>
  <c r="J88"/>
  <c r="A88" s="1"/>
  <c r="C88" s="1"/>
  <c r="L88" s="1"/>
  <c r="J89"/>
  <c r="A89" s="1"/>
  <c r="J90"/>
  <c r="A90"/>
  <c r="J91"/>
  <c r="A91"/>
  <c r="C91"/>
  <c r="L91" s="1"/>
  <c r="J92"/>
  <c r="A92"/>
  <c r="J93"/>
  <c r="A93" s="1"/>
  <c r="J94"/>
  <c r="A94"/>
  <c r="C94"/>
  <c r="L94" s="1"/>
  <c r="J95"/>
  <c r="A95"/>
  <c r="J96"/>
  <c r="A96" s="1"/>
  <c r="G96" s="1"/>
  <c r="C96"/>
  <c r="L96" s="1"/>
  <c r="J97"/>
  <c r="A97"/>
  <c r="C97"/>
  <c r="L97" s="1"/>
  <c r="J98"/>
  <c r="A98"/>
  <c r="G98"/>
  <c r="C98"/>
  <c r="L98" s="1"/>
  <c r="J99"/>
  <c r="A99"/>
  <c r="C99"/>
  <c r="L99" s="1"/>
  <c r="J100"/>
  <c r="A100"/>
  <c r="J101"/>
  <c r="A101" s="1"/>
  <c r="C101" s="1"/>
  <c r="L101"/>
  <c r="J102"/>
  <c r="A102" s="1"/>
  <c r="G102" s="1"/>
  <c r="C102"/>
  <c r="L102" s="1"/>
  <c r="J103"/>
  <c r="A103"/>
  <c r="J104"/>
  <c r="A104" s="1"/>
  <c r="J105"/>
  <c r="A105"/>
  <c r="C105"/>
  <c r="L105" s="1"/>
  <c r="J106"/>
  <c r="A106"/>
  <c r="J107"/>
  <c r="A107" s="1"/>
  <c r="J108"/>
  <c r="A108"/>
  <c r="J109"/>
  <c r="A109" s="1"/>
  <c r="F109" s="1"/>
  <c r="J110"/>
  <c r="A110"/>
  <c r="J111"/>
  <c r="A111"/>
  <c r="H111"/>
  <c r="J112"/>
  <c r="A112" s="1"/>
  <c r="C112" s="1"/>
  <c r="L112" s="1"/>
  <c r="J113"/>
  <c r="A113" s="1"/>
  <c r="J114"/>
  <c r="A114"/>
  <c r="J115"/>
  <c r="A115"/>
  <c r="J116"/>
  <c r="A116" s="1"/>
  <c r="C116" s="1"/>
  <c r="L116" s="1"/>
  <c r="J117"/>
  <c r="A117" s="1"/>
  <c r="J118"/>
  <c r="A118"/>
  <c r="C118"/>
  <c r="L118" s="1"/>
  <c r="J119"/>
  <c r="A119"/>
  <c r="H119"/>
  <c r="J120"/>
  <c r="A120" s="1"/>
  <c r="C120" s="1"/>
  <c r="L120"/>
  <c r="J121"/>
  <c r="A121" s="1"/>
  <c r="J122"/>
  <c r="A122"/>
  <c r="C122"/>
  <c r="L122" s="1"/>
  <c r="J123"/>
  <c r="A123"/>
  <c r="J124"/>
  <c r="A124"/>
  <c r="E124"/>
  <c r="J125"/>
  <c r="A125"/>
  <c r="J126"/>
  <c r="A126"/>
  <c r="C126" s="1"/>
  <c r="L126" s="1"/>
  <c r="J127"/>
  <c r="A127"/>
  <c r="J128"/>
  <c r="A128"/>
  <c r="G128"/>
  <c r="C128"/>
  <c r="L128" s="1"/>
  <c r="J129"/>
  <c r="A129"/>
  <c r="C129" s="1"/>
  <c r="L129" s="1"/>
  <c r="J130"/>
  <c r="A130"/>
  <c r="C130" s="1"/>
  <c r="L130" s="1"/>
  <c r="G130"/>
  <c r="J131"/>
  <c r="A131"/>
  <c r="J132"/>
  <c r="A132"/>
  <c r="F132" s="1"/>
  <c r="J133"/>
  <c r="A133"/>
  <c r="C133"/>
  <c r="L133"/>
  <c r="J134"/>
  <c r="A134"/>
  <c r="G134"/>
  <c r="C134"/>
  <c r="L134" s="1"/>
  <c r="J135"/>
  <c r="A135"/>
  <c r="H135" s="1"/>
  <c r="J136"/>
  <c r="A136" s="1"/>
  <c r="J137"/>
  <c r="A137"/>
  <c r="C137"/>
  <c r="L137" s="1"/>
  <c r="J138"/>
  <c r="A138"/>
  <c r="J139"/>
  <c r="A139" s="1"/>
  <c r="J140"/>
  <c r="A140"/>
  <c r="J141"/>
  <c r="A141" s="1"/>
  <c r="D141" s="1"/>
  <c r="J142"/>
  <c r="A142"/>
  <c r="J143"/>
  <c r="A143"/>
  <c r="H143"/>
  <c r="J144"/>
  <c r="A144" s="1"/>
  <c r="C144" s="1"/>
  <c r="L144"/>
  <c r="J145"/>
  <c r="A145" s="1"/>
  <c r="J146"/>
  <c r="A146"/>
  <c r="J147"/>
  <c r="A147" s="1"/>
  <c r="J148"/>
  <c r="A148"/>
  <c r="C148" s="1"/>
  <c r="L148" s="1"/>
  <c r="J149"/>
  <c r="A149"/>
  <c r="J150"/>
  <c r="A150" s="1"/>
  <c r="J151"/>
  <c r="A151" s="1"/>
  <c r="J152"/>
  <c r="A152"/>
  <c r="C152" s="1"/>
  <c r="L152" s="1"/>
  <c r="J153"/>
  <c r="A153"/>
  <c r="J154"/>
  <c r="A154" s="1"/>
  <c r="J155"/>
  <c r="A155" s="1"/>
  <c r="C155" s="1"/>
  <c r="L155" s="1"/>
  <c r="J156"/>
  <c r="A156" s="1"/>
  <c r="I156" s="1"/>
  <c r="J157"/>
  <c r="A157"/>
  <c r="J158"/>
  <c r="A158" s="1"/>
  <c r="C158" s="1"/>
  <c r="L158"/>
  <c r="J159"/>
  <c r="A159" s="1"/>
  <c r="H159" s="1"/>
  <c r="J160"/>
  <c r="A160" s="1"/>
  <c r="J161"/>
  <c r="A161" s="1"/>
  <c r="C161" s="1"/>
  <c r="L161"/>
  <c r="J162"/>
  <c r="A162" s="1"/>
  <c r="G162" s="1"/>
  <c r="C162"/>
  <c r="L162" s="1"/>
  <c r="J163"/>
  <c r="A163"/>
  <c r="C163"/>
  <c r="L163" s="1"/>
  <c r="J164"/>
  <c r="A164"/>
  <c r="J165"/>
  <c r="A165" s="1"/>
  <c r="C165" s="1"/>
  <c r="L165" s="1"/>
  <c r="J166"/>
  <c r="A166" s="1"/>
  <c r="J167"/>
  <c r="A167" s="1"/>
  <c r="J168"/>
  <c r="A168"/>
  <c r="J169"/>
  <c r="A169" s="1"/>
  <c r="C169" s="1"/>
  <c r="L169" s="1"/>
  <c r="J170"/>
  <c r="A170" s="1"/>
  <c r="J171"/>
  <c r="A171"/>
  <c r="D171" s="1"/>
  <c r="J172"/>
  <c r="A172" s="1"/>
  <c r="J173"/>
  <c r="A173"/>
  <c r="J174"/>
  <c r="A174" s="1"/>
  <c r="F174" s="1"/>
  <c r="J175"/>
  <c r="A175"/>
  <c r="J176"/>
  <c r="A176"/>
  <c r="C176"/>
  <c r="L176" s="1"/>
  <c r="J177"/>
  <c r="A177"/>
  <c r="J178"/>
  <c r="A178" s="1"/>
  <c r="J179"/>
  <c r="A179"/>
  <c r="J180"/>
  <c r="A180" s="1"/>
  <c r="C180" s="1"/>
  <c r="L180" s="1"/>
  <c r="J181"/>
  <c r="A181" s="1"/>
  <c r="J182"/>
  <c r="A182"/>
  <c r="C182"/>
  <c r="L182" s="1"/>
  <c r="J183"/>
  <c r="A183"/>
  <c r="J184"/>
  <c r="A184" s="1"/>
  <c r="J185"/>
  <c r="A185" s="1"/>
  <c r="J186"/>
  <c r="A186"/>
  <c r="C186"/>
  <c r="L186" s="1"/>
  <c r="J187"/>
  <c r="A187"/>
  <c r="C187"/>
  <c r="L187" s="1"/>
  <c r="J188"/>
  <c r="A188"/>
  <c r="J189"/>
  <c r="A189" s="1"/>
  <c r="J190"/>
  <c r="A190"/>
  <c r="C190"/>
  <c r="L190" s="1"/>
  <c r="J191"/>
  <c r="A191"/>
  <c r="H191"/>
  <c r="J192"/>
  <c r="A192" s="1"/>
  <c r="G192" s="1"/>
  <c r="C192"/>
  <c r="L192" s="1"/>
  <c r="J193"/>
  <c r="A193"/>
  <c r="C193"/>
  <c r="L193" s="1"/>
  <c r="J194"/>
  <c r="A194"/>
  <c r="G194"/>
  <c r="C194"/>
  <c r="L194" s="1"/>
  <c r="J195"/>
  <c r="A195"/>
  <c r="C195"/>
  <c r="L195" s="1"/>
  <c r="J196"/>
  <c r="A196"/>
  <c r="J197"/>
  <c r="A197" s="1"/>
  <c r="C197" s="1"/>
  <c r="L197"/>
  <c r="J198"/>
  <c r="A198" s="1"/>
  <c r="G198" s="1"/>
  <c r="C198"/>
  <c r="L198" s="1"/>
  <c r="J199"/>
  <c r="A199"/>
  <c r="J200"/>
  <c r="A200" s="1"/>
  <c r="L301" i="6"/>
  <c r="L302"/>
  <c r="L303"/>
  <c r="L304"/>
  <c r="L305"/>
  <c r="L306"/>
  <c r="L307"/>
  <c r="L308"/>
  <c r="L309"/>
  <c r="L310"/>
  <c r="L311"/>
  <c r="L312"/>
  <c r="L313"/>
  <c r="L314"/>
  <c r="L315"/>
  <c r="L316"/>
  <c r="L317"/>
  <c r="L318"/>
  <c r="L319"/>
  <c r="L320"/>
  <c r="L321"/>
  <c r="L322"/>
  <c r="L323"/>
  <c r="L324"/>
  <c r="L325"/>
  <c r="L326"/>
  <c r="L327"/>
  <c r="L328"/>
  <c r="L329"/>
  <c r="L330"/>
  <c r="L331"/>
  <c r="L332"/>
  <c r="J11" i="5"/>
  <c r="A11"/>
  <c r="C11"/>
  <c r="L11" s="1"/>
  <c r="J12"/>
  <c r="A12"/>
  <c r="J13"/>
  <c r="A13" s="1"/>
  <c r="J14"/>
  <c r="A14"/>
  <c r="C14"/>
  <c r="L14" s="1"/>
  <c r="J15"/>
  <c r="A15"/>
  <c r="C15"/>
  <c r="L15" s="1"/>
  <c r="J16"/>
  <c r="A16"/>
  <c r="J17"/>
  <c r="A17" s="1"/>
  <c r="J18"/>
  <c r="A18"/>
  <c r="C18"/>
  <c r="L18" s="1"/>
  <c r="J19"/>
  <c r="A19"/>
  <c r="C19"/>
  <c r="L19" s="1"/>
  <c r="J20"/>
  <c r="A20"/>
  <c r="J21"/>
  <c r="A21" s="1"/>
  <c r="J22"/>
  <c r="A22"/>
  <c r="C22"/>
  <c r="L22" s="1"/>
  <c r="J23"/>
  <c r="A23"/>
  <c r="C23"/>
  <c r="L23" s="1"/>
  <c r="J24"/>
  <c r="A24"/>
  <c r="J25"/>
  <c r="A25" s="1"/>
  <c r="J26"/>
  <c r="A26"/>
  <c r="C26"/>
  <c r="L26" s="1"/>
  <c r="J27"/>
  <c r="A27"/>
  <c r="C27"/>
  <c r="L27" s="1"/>
  <c r="J28"/>
  <c r="A28"/>
  <c r="J29"/>
  <c r="A29" s="1"/>
  <c r="J30"/>
  <c r="A30"/>
  <c r="C30"/>
  <c r="L30" s="1"/>
  <c r="J31"/>
  <c r="A31"/>
  <c r="C31"/>
  <c r="L31" s="1"/>
  <c r="J32"/>
  <c r="A32"/>
  <c r="J33"/>
  <c r="A33" s="1"/>
  <c r="J34"/>
  <c r="A34"/>
  <c r="C34"/>
  <c r="L34" s="1"/>
  <c r="J35"/>
  <c r="A35"/>
  <c r="C35"/>
  <c r="L35" s="1"/>
  <c r="J36"/>
  <c r="A36"/>
  <c r="J37"/>
  <c r="A37" s="1"/>
  <c r="J38"/>
  <c r="A38"/>
  <c r="C38"/>
  <c r="L38" s="1"/>
  <c r="J39"/>
  <c r="A39"/>
  <c r="C39"/>
  <c r="L39" s="1"/>
  <c r="J40"/>
  <c r="A40"/>
  <c r="J41"/>
  <c r="A41" s="1"/>
  <c r="J42"/>
  <c r="A42"/>
  <c r="C42"/>
  <c r="L42" s="1"/>
  <c r="J43"/>
  <c r="A43"/>
  <c r="C43"/>
  <c r="L43" s="1"/>
  <c r="J44"/>
  <c r="A44"/>
  <c r="J45"/>
  <c r="A45" s="1"/>
  <c r="J46"/>
  <c r="A46"/>
  <c r="C46"/>
  <c r="L46" s="1"/>
  <c r="J47"/>
  <c r="A47"/>
  <c r="C47"/>
  <c r="L47" s="1"/>
  <c r="J48"/>
  <c r="A48"/>
  <c r="J49"/>
  <c r="A49" s="1"/>
  <c r="J50"/>
  <c r="A50"/>
  <c r="C50"/>
  <c r="L50" s="1"/>
  <c r="J51"/>
  <c r="A51"/>
  <c r="C51"/>
  <c r="L51" s="1"/>
  <c r="J52"/>
  <c r="A52"/>
  <c r="J53"/>
  <c r="A53" s="1"/>
  <c r="J54"/>
  <c r="A54"/>
  <c r="C54"/>
  <c r="L54" s="1"/>
  <c r="J55"/>
  <c r="A55"/>
  <c r="C55"/>
  <c r="L55" s="1"/>
  <c r="J56"/>
  <c r="A56"/>
  <c r="J57"/>
  <c r="A57" s="1"/>
  <c r="J58"/>
  <c r="A58"/>
  <c r="C58"/>
  <c r="L58" s="1"/>
  <c r="J59"/>
  <c r="A59"/>
  <c r="C59"/>
  <c r="L59" s="1"/>
  <c r="J60"/>
  <c r="A60"/>
  <c r="J61"/>
  <c r="A61" s="1"/>
  <c r="J62"/>
  <c r="A62"/>
  <c r="C62"/>
  <c r="L62" s="1"/>
  <c r="J63"/>
  <c r="A63"/>
  <c r="C63"/>
  <c r="L63" s="1"/>
  <c r="J64"/>
  <c r="A64"/>
  <c r="J65"/>
  <c r="A65" s="1"/>
  <c r="J66"/>
  <c r="A66"/>
  <c r="C66"/>
  <c r="L66" s="1"/>
  <c r="J67"/>
  <c r="A67"/>
  <c r="C67"/>
  <c r="L67" s="1"/>
  <c r="J68"/>
  <c r="A68"/>
  <c r="J69"/>
  <c r="A69" s="1"/>
  <c r="J70"/>
  <c r="A70"/>
  <c r="C70"/>
  <c r="L70" s="1"/>
  <c r="J71"/>
  <c r="A71"/>
  <c r="C71"/>
  <c r="L71" s="1"/>
  <c r="J72"/>
  <c r="A72"/>
  <c r="J73"/>
  <c r="A73" s="1"/>
  <c r="J74"/>
  <c r="A74"/>
  <c r="H74" s="1"/>
  <c r="J75"/>
  <c r="A75"/>
  <c r="J76"/>
  <c r="A76" s="1"/>
  <c r="J77"/>
  <c r="A77" s="1"/>
  <c r="C77"/>
  <c r="L77" s="1"/>
  <c r="J78"/>
  <c r="A78" s="1"/>
  <c r="H78"/>
  <c r="J79"/>
  <c r="A79"/>
  <c r="D79" s="1"/>
  <c r="J80"/>
  <c r="A80"/>
  <c r="J81"/>
  <c r="A81"/>
  <c r="J82"/>
  <c r="A82"/>
  <c r="J83"/>
  <c r="A83"/>
  <c r="J84"/>
  <c r="A84"/>
  <c r="J85"/>
  <c r="A85"/>
  <c r="J86"/>
  <c r="A86"/>
  <c r="G86" s="1"/>
  <c r="J87"/>
  <c r="A87" s="1"/>
  <c r="J88"/>
  <c r="A88" s="1"/>
  <c r="J89"/>
  <c r="A89" s="1"/>
  <c r="J90"/>
  <c r="A90" s="1"/>
  <c r="J91"/>
  <c r="A91" s="1"/>
  <c r="I91" s="1"/>
  <c r="J92"/>
  <c r="A92" s="1"/>
  <c r="J93"/>
  <c r="A93" s="1"/>
  <c r="J94"/>
  <c r="A94" s="1"/>
  <c r="J95"/>
  <c r="A95" s="1"/>
  <c r="C95"/>
  <c r="L95" s="1"/>
  <c r="J96"/>
  <c r="A96" s="1"/>
  <c r="J97"/>
  <c r="A97" s="1"/>
  <c r="J98"/>
  <c r="A98"/>
  <c r="J99"/>
  <c r="A99"/>
  <c r="J100"/>
  <c r="A100"/>
  <c r="C100" s="1"/>
  <c r="L100"/>
  <c r="J101"/>
  <c r="A101"/>
  <c r="J102"/>
  <c r="A102"/>
  <c r="J103"/>
  <c r="A103"/>
  <c r="D103" s="1"/>
  <c r="J104"/>
  <c r="A104" s="1"/>
  <c r="J105"/>
  <c r="A105" s="1"/>
  <c r="J106"/>
  <c r="A106" s="1"/>
  <c r="J107"/>
  <c r="A107" s="1"/>
  <c r="J108"/>
  <c r="A108" s="1"/>
  <c r="J109"/>
  <c r="A109" s="1"/>
  <c r="J110"/>
  <c r="A110" s="1"/>
  <c r="J111"/>
  <c r="A111" s="1"/>
  <c r="C111"/>
  <c r="L111" s="1"/>
  <c r="J112"/>
  <c r="A112" s="1"/>
  <c r="J113"/>
  <c r="A113" s="1"/>
  <c r="J114"/>
  <c r="A114" s="1"/>
  <c r="I114"/>
  <c r="J115"/>
  <c r="A115"/>
  <c r="J116"/>
  <c r="A116"/>
  <c r="I116" s="1"/>
  <c r="J117"/>
  <c r="A117"/>
  <c r="J118"/>
  <c r="A118"/>
  <c r="J119"/>
  <c r="A119"/>
  <c r="J120"/>
  <c r="A120"/>
  <c r="J121"/>
  <c r="A121"/>
  <c r="J122"/>
  <c r="A122"/>
  <c r="J123"/>
  <c r="A123"/>
  <c r="J124"/>
  <c r="A124"/>
  <c r="J125"/>
  <c r="A125"/>
  <c r="C125" s="1"/>
  <c r="L125"/>
  <c r="J126"/>
  <c r="A126"/>
  <c r="J127"/>
  <c r="A127" s="1"/>
  <c r="C127"/>
  <c r="L127" s="1"/>
  <c r="J128"/>
  <c r="A128" s="1"/>
  <c r="J129"/>
  <c r="A129" s="1"/>
  <c r="G129" s="1"/>
  <c r="J130"/>
  <c r="A130" s="1"/>
  <c r="J131"/>
  <c r="A131" s="1"/>
  <c r="E131" s="1"/>
  <c r="J132"/>
  <c r="A132" s="1"/>
  <c r="C132"/>
  <c r="L132" s="1"/>
  <c r="J133"/>
  <c r="A133" s="1"/>
  <c r="J134"/>
  <c r="A134" s="1"/>
  <c r="J135"/>
  <c r="A135" s="1"/>
  <c r="J136"/>
  <c r="A136" s="1"/>
  <c r="J137"/>
  <c r="A137" s="1"/>
  <c r="J138"/>
  <c r="A138" s="1"/>
  <c r="J139"/>
  <c r="A139"/>
  <c r="J140"/>
  <c r="A140"/>
  <c r="J141"/>
  <c r="A141"/>
  <c r="C141" s="1"/>
  <c r="L141"/>
  <c r="J142"/>
  <c r="A142"/>
  <c r="G142" s="1"/>
  <c r="J143"/>
  <c r="A143"/>
  <c r="J144"/>
  <c r="A144"/>
  <c r="J145"/>
  <c r="A145"/>
  <c r="J146"/>
  <c r="A146"/>
  <c r="J147"/>
  <c r="A147"/>
  <c r="J148"/>
  <c r="A148"/>
  <c r="C148" s="1"/>
  <c r="L148"/>
  <c r="J149"/>
  <c r="A149"/>
  <c r="J150"/>
  <c r="A150"/>
  <c r="J151"/>
  <c r="A151"/>
  <c r="J152"/>
  <c r="A152"/>
  <c r="J153"/>
  <c r="A153"/>
  <c r="J154"/>
  <c r="A154"/>
  <c r="J155"/>
  <c r="A155"/>
  <c r="C155" s="1"/>
  <c r="L155"/>
  <c r="J156"/>
  <c r="A156"/>
  <c r="J157"/>
  <c r="A157"/>
  <c r="G157" s="1"/>
  <c r="J158"/>
  <c r="A158"/>
  <c r="J159"/>
  <c r="A159"/>
  <c r="J160"/>
  <c r="A160"/>
  <c r="J161"/>
  <c r="A161"/>
  <c r="J162"/>
  <c r="A162"/>
  <c r="E162" s="1"/>
  <c r="J163"/>
  <c r="A163" s="1"/>
  <c r="J164"/>
  <c r="A164" s="1"/>
  <c r="J165"/>
  <c r="A165" s="1"/>
  <c r="J166"/>
  <c r="A166" s="1"/>
  <c r="J167"/>
  <c r="A167" s="1"/>
  <c r="J168"/>
  <c r="A168" s="1"/>
  <c r="J169"/>
  <c r="A169" s="1"/>
  <c r="C169"/>
  <c r="L169" s="1"/>
  <c r="J170"/>
  <c r="A170" s="1"/>
  <c r="J171"/>
  <c r="A171" s="1"/>
  <c r="J172"/>
  <c r="A172" s="1"/>
  <c r="F172" s="1"/>
  <c r="J173"/>
  <c r="A173" s="1"/>
  <c r="J174"/>
  <c r="A174" s="1"/>
  <c r="J175"/>
  <c r="A175" s="1"/>
  <c r="J176"/>
  <c r="A176" s="1"/>
  <c r="J177"/>
  <c r="A177" s="1"/>
  <c r="C177"/>
  <c r="L177" s="1"/>
  <c r="J178"/>
  <c r="A178" s="1"/>
  <c r="J179"/>
  <c r="A179" s="1"/>
  <c r="J180"/>
  <c r="A180" s="1"/>
  <c r="J181"/>
  <c r="A181"/>
  <c r="J182"/>
  <c r="A182"/>
  <c r="J183"/>
  <c r="A183"/>
  <c r="J184"/>
  <c r="A184"/>
  <c r="J185"/>
  <c r="A185"/>
  <c r="C185" s="1"/>
  <c r="L185"/>
  <c r="J186"/>
  <c r="A186"/>
  <c r="D186" s="1"/>
  <c r="J187"/>
  <c r="A187" s="1"/>
  <c r="C187"/>
  <c r="L187" s="1"/>
  <c r="J188"/>
  <c r="A188" s="1"/>
  <c r="J189"/>
  <c r="A189" s="1"/>
  <c r="J190"/>
  <c r="A190" s="1"/>
  <c r="J191"/>
  <c r="A191" s="1"/>
  <c r="F191" s="1"/>
  <c r="J192"/>
  <c r="A192" s="1"/>
  <c r="C192"/>
  <c r="L192" s="1"/>
  <c r="J193"/>
  <c r="A193" s="1"/>
  <c r="C193"/>
  <c r="L193" s="1"/>
  <c r="J194"/>
  <c r="A194" s="1"/>
  <c r="J195"/>
  <c r="A195" s="1"/>
  <c r="J196"/>
  <c r="A196" s="1"/>
  <c r="J197"/>
  <c r="A197" s="1"/>
  <c r="J198"/>
  <c r="A198" s="1"/>
  <c r="J199"/>
  <c r="A199" s="1"/>
  <c r="J200"/>
  <c r="A200" s="1"/>
  <c r="C200"/>
  <c r="L200" s="1"/>
  <c r="J201"/>
  <c r="A201" s="1"/>
  <c r="C201"/>
  <c r="L201" s="1"/>
  <c r="J202"/>
  <c r="A202" s="1"/>
  <c r="J203"/>
  <c r="A203" s="1"/>
  <c r="J204"/>
  <c r="A204" s="1"/>
  <c r="J205"/>
  <c r="A205" s="1"/>
  <c r="J206"/>
  <c r="A206" s="1"/>
  <c r="J207"/>
  <c r="A207" s="1"/>
  <c r="J208"/>
  <c r="A208" s="1"/>
  <c r="J209"/>
  <c r="A209"/>
  <c r="C209" s="1"/>
  <c r="L209"/>
  <c r="J210"/>
  <c r="A210"/>
  <c r="J211"/>
  <c r="A211"/>
  <c r="J212"/>
  <c r="A212"/>
  <c r="E212" s="1"/>
  <c r="J213"/>
  <c r="A213" s="1"/>
  <c r="J214"/>
  <c r="A214" s="1"/>
  <c r="J215"/>
  <c r="A215" s="1"/>
  <c r="C215"/>
  <c r="L215" s="1"/>
  <c r="J216"/>
  <c r="A216" s="1"/>
  <c r="J217"/>
  <c r="A217" s="1"/>
  <c r="J218"/>
  <c r="A218" s="1"/>
  <c r="J219"/>
  <c r="A219" s="1"/>
  <c r="C219"/>
  <c r="L219" s="1"/>
  <c r="J220"/>
  <c r="A220" s="1"/>
  <c r="C220"/>
  <c r="L220" s="1"/>
  <c r="J221"/>
  <c r="A221" s="1"/>
  <c r="J222"/>
  <c r="A222" s="1"/>
  <c r="J223"/>
  <c r="A223"/>
  <c r="C223" s="1"/>
  <c r="L223"/>
  <c r="J224"/>
  <c r="A224"/>
  <c r="G224" s="1"/>
  <c r="J225"/>
  <c r="A225"/>
  <c r="J226"/>
  <c r="A226"/>
  <c r="J227"/>
  <c r="A227"/>
  <c r="J228"/>
  <c r="A228"/>
  <c r="J229"/>
  <c r="A229"/>
  <c r="J230"/>
  <c r="A230"/>
  <c r="J231"/>
  <c r="A231"/>
  <c r="C231" s="1"/>
  <c r="L231"/>
  <c r="J232"/>
  <c r="A232"/>
  <c r="J233"/>
  <c r="A233"/>
  <c r="J234"/>
  <c r="A234"/>
  <c r="J235"/>
  <c r="A235"/>
  <c r="J236"/>
  <c r="A236"/>
  <c r="J237"/>
  <c r="A237"/>
  <c r="J238"/>
  <c r="A238"/>
  <c r="J239"/>
  <c r="A239"/>
  <c r="J240"/>
  <c r="A240"/>
  <c r="J241"/>
  <c r="A241"/>
  <c r="J242"/>
  <c r="A242"/>
  <c r="J243"/>
  <c r="A243"/>
  <c r="C243" s="1"/>
  <c r="L243"/>
  <c r="J244"/>
  <c r="A244"/>
  <c r="J245"/>
  <c r="A245"/>
  <c r="J246"/>
  <c r="A246"/>
  <c r="J247"/>
  <c r="A247"/>
  <c r="J248"/>
  <c r="A248"/>
  <c r="J249"/>
  <c r="A249"/>
  <c r="J250"/>
  <c r="A250"/>
  <c r="J251"/>
  <c r="A251"/>
  <c r="J252"/>
  <c r="A252"/>
  <c r="J253"/>
  <c r="A253"/>
  <c r="J254"/>
  <c r="A254"/>
  <c r="J255"/>
  <c r="A255"/>
  <c r="C255" s="1"/>
  <c r="L255"/>
  <c r="J256"/>
  <c r="A256"/>
  <c r="J257"/>
  <c r="A257"/>
  <c r="J258"/>
  <c r="A258"/>
  <c r="J259"/>
  <c r="A259"/>
  <c r="J260"/>
  <c r="A260"/>
  <c r="J261"/>
  <c r="A261"/>
  <c r="J262"/>
  <c r="A262"/>
  <c r="J263"/>
  <c r="A263"/>
  <c r="C263" s="1"/>
  <c r="L263"/>
  <c r="J264"/>
  <c r="A264"/>
  <c r="J265"/>
  <c r="A265"/>
  <c r="I265" s="1"/>
  <c r="J266"/>
  <c r="A266"/>
  <c r="J267"/>
  <c r="A267"/>
  <c r="J268"/>
  <c r="A268"/>
  <c r="J269"/>
  <c r="A269"/>
  <c r="J270"/>
  <c r="A270"/>
  <c r="J271"/>
  <c r="A271"/>
  <c r="J272"/>
  <c r="A272"/>
  <c r="J273"/>
  <c r="A273"/>
  <c r="J274"/>
  <c r="A274"/>
  <c r="J275"/>
  <c r="A275"/>
  <c r="C275" s="1"/>
  <c r="L275"/>
  <c r="J276"/>
  <c r="A276"/>
  <c r="J277"/>
  <c r="A277"/>
  <c r="J278"/>
  <c r="A278"/>
  <c r="J279"/>
  <c r="A279"/>
  <c r="J280"/>
  <c r="A280"/>
  <c r="J281"/>
  <c r="A281"/>
  <c r="J282"/>
  <c r="A282"/>
  <c r="C282" s="1"/>
  <c r="L282"/>
  <c r="J283"/>
  <c r="A283"/>
  <c r="J284"/>
  <c r="A284"/>
  <c r="J285"/>
  <c r="A285"/>
  <c r="C285" s="1"/>
  <c r="L285"/>
  <c r="J286"/>
  <c r="A286"/>
  <c r="J287"/>
  <c r="A287"/>
  <c r="J288"/>
  <c r="A288"/>
  <c r="J289"/>
  <c r="A289"/>
  <c r="C289" s="1"/>
  <c r="L289"/>
  <c r="J290"/>
  <c r="A290"/>
  <c r="J291"/>
  <c r="A291"/>
  <c r="C291" s="1"/>
  <c r="L291"/>
  <c r="J292"/>
  <c r="A292"/>
  <c r="J293"/>
  <c r="A293"/>
  <c r="J294"/>
  <c r="A294"/>
  <c r="C294" s="1"/>
  <c r="L294"/>
  <c r="J295"/>
  <c r="A295"/>
  <c r="J296"/>
  <c r="A296"/>
  <c r="J297"/>
  <c r="A297"/>
  <c r="J298"/>
  <c r="A298"/>
  <c r="C298" s="1"/>
  <c r="L298"/>
  <c r="J299"/>
  <c r="A299"/>
  <c r="J300"/>
  <c r="A300"/>
  <c r="L301"/>
  <c r="L302"/>
  <c r="L303"/>
  <c r="L304"/>
  <c r="L305"/>
  <c r="L306"/>
  <c r="L307"/>
  <c r="L308"/>
  <c r="L309"/>
  <c r="L310"/>
  <c r="L311"/>
  <c r="L312"/>
  <c r="L313"/>
  <c r="L314"/>
  <c r="L315"/>
  <c r="L316"/>
  <c r="L317"/>
  <c r="L318"/>
  <c r="L319"/>
  <c r="L320"/>
  <c r="L321"/>
  <c r="L322"/>
  <c r="L323"/>
  <c r="L324"/>
  <c r="L325"/>
  <c r="L326"/>
  <c r="L327"/>
  <c r="L328"/>
  <c r="L329"/>
  <c r="L330"/>
  <c r="L331"/>
  <c r="K11" i="4"/>
  <c r="A11" s="1"/>
  <c r="C11"/>
  <c r="M11" s="1"/>
  <c r="K12"/>
  <c r="A12" s="1"/>
  <c r="K13"/>
  <c r="A13" s="1"/>
  <c r="K14"/>
  <c r="A14" s="1"/>
  <c r="K15"/>
  <c r="A15" s="1"/>
  <c r="K16"/>
  <c r="A16" s="1"/>
  <c r="K17"/>
  <c r="A17" s="1"/>
  <c r="K18"/>
  <c r="A18" s="1"/>
  <c r="K19"/>
  <c r="A19" s="1"/>
  <c r="K20"/>
  <c r="A20" s="1"/>
  <c r="K21"/>
  <c r="A21" s="1"/>
  <c r="K22"/>
  <c r="A22" s="1"/>
  <c r="C22"/>
  <c r="M22" s="1"/>
  <c r="K23"/>
  <c r="A23" s="1"/>
  <c r="K24"/>
  <c r="A24" s="1"/>
  <c r="F24" s="1"/>
  <c r="K25"/>
  <c r="A25"/>
  <c r="C25" s="1"/>
  <c r="M25"/>
  <c r="K26"/>
  <c r="A26"/>
  <c r="K27"/>
  <c r="A27"/>
  <c r="K28"/>
  <c r="A28"/>
  <c r="H28" s="1"/>
  <c r="K29"/>
  <c r="A29" s="1"/>
  <c r="K30"/>
  <c r="A30" s="1"/>
  <c r="K31"/>
  <c r="A31" s="1"/>
  <c r="K32"/>
  <c r="A32" s="1"/>
  <c r="K33"/>
  <c r="A33" s="1"/>
  <c r="I33" s="1"/>
  <c r="K34"/>
  <c r="A34"/>
  <c r="K35"/>
  <c r="A35"/>
  <c r="C35" s="1"/>
  <c r="M35"/>
  <c r="K36"/>
  <c r="A36"/>
  <c r="K37"/>
  <c r="A37"/>
  <c r="K38"/>
  <c r="A38"/>
  <c r="C38" s="1"/>
  <c r="M38"/>
  <c r="K39"/>
  <c r="A39"/>
  <c r="K40"/>
  <c r="A40"/>
  <c r="J40" s="1"/>
  <c r="K41"/>
  <c r="A41" s="1"/>
  <c r="C41"/>
  <c r="M41" s="1"/>
  <c r="K42"/>
  <c r="A42" s="1"/>
  <c r="K43"/>
  <c r="A43" s="1"/>
  <c r="C43" s="1"/>
  <c r="M43" s="1"/>
  <c r="K44"/>
  <c r="A44" s="1"/>
  <c r="K45"/>
  <c r="A45" s="1"/>
  <c r="C45"/>
  <c r="M45" s="1"/>
  <c r="K46"/>
  <c r="A46" s="1"/>
  <c r="F46"/>
  <c r="K47"/>
  <c r="A47"/>
  <c r="K48"/>
  <c r="A48"/>
  <c r="K49"/>
  <c r="A49"/>
  <c r="K50"/>
  <c r="A50"/>
  <c r="K51"/>
  <c r="A51"/>
  <c r="C51" s="1"/>
  <c r="M51"/>
  <c r="K52"/>
  <c r="A52"/>
  <c r="C52" s="1"/>
  <c r="M52" s="1"/>
  <c r="K53"/>
  <c r="A53"/>
  <c r="F53" s="1"/>
  <c r="K54"/>
  <c r="A54" s="1"/>
  <c r="K55"/>
  <c r="A55" s="1"/>
  <c r="K56"/>
  <c r="A56" s="1"/>
  <c r="J56"/>
  <c r="K57"/>
  <c r="A57"/>
  <c r="C57" s="1"/>
  <c r="M57" s="1"/>
  <c r="K58"/>
  <c r="A58"/>
  <c r="K59"/>
  <c r="A59"/>
  <c r="C59" s="1"/>
  <c r="M59"/>
  <c r="K60"/>
  <c r="A60"/>
  <c r="K61"/>
  <c r="A61"/>
  <c r="C61" s="1"/>
  <c r="M61"/>
  <c r="K62"/>
  <c r="A62"/>
  <c r="C62" s="1"/>
  <c r="M62" s="1"/>
  <c r="K63"/>
  <c r="A63"/>
  <c r="K64"/>
  <c r="A64"/>
  <c r="C64" s="1"/>
  <c r="M64"/>
  <c r="K65"/>
  <c r="A65"/>
  <c r="K66"/>
  <c r="A66"/>
  <c r="C66" s="1"/>
  <c r="M66"/>
  <c r="K67"/>
  <c r="A67"/>
  <c r="C67" s="1"/>
  <c r="M67" s="1"/>
  <c r="K68"/>
  <c r="A68"/>
  <c r="C68" s="1"/>
  <c r="M68"/>
  <c r="K69"/>
  <c r="A69"/>
  <c r="K70"/>
  <c r="A70"/>
  <c r="C70" s="1"/>
  <c r="M70"/>
  <c r="K71"/>
  <c r="A71"/>
  <c r="C71" s="1"/>
  <c r="M71" s="1"/>
  <c r="K72"/>
  <c r="A72"/>
  <c r="K73"/>
  <c r="A73"/>
  <c r="C73" s="1"/>
  <c r="M73"/>
  <c r="K74"/>
  <c r="A74"/>
  <c r="K75"/>
  <c r="A75"/>
  <c r="K76"/>
  <c r="A76"/>
  <c r="C76" s="1"/>
  <c r="M76"/>
  <c r="K77"/>
  <c r="A77"/>
  <c r="C77" s="1"/>
  <c r="M77" s="1"/>
  <c r="K78"/>
  <c r="A78"/>
  <c r="C78" s="1"/>
  <c r="M78"/>
  <c r="K79"/>
  <c r="A79"/>
  <c r="K80"/>
  <c r="A80"/>
  <c r="K81"/>
  <c r="A81"/>
  <c r="C81" s="1"/>
  <c r="M81"/>
  <c r="K82"/>
  <c r="A82"/>
  <c r="C82" s="1"/>
  <c r="M82" s="1"/>
  <c r="K83"/>
  <c r="A83"/>
  <c r="C83" s="1"/>
  <c r="M83"/>
  <c r="K84"/>
  <c r="A84"/>
  <c r="K85"/>
  <c r="A85"/>
  <c r="C85" s="1"/>
  <c r="M85"/>
  <c r="K86"/>
  <c r="A86"/>
  <c r="C86" s="1"/>
  <c r="M86" s="1"/>
  <c r="K87"/>
  <c r="A87"/>
  <c r="C87" s="1"/>
  <c r="M87"/>
  <c r="K88"/>
  <c r="A88"/>
  <c r="K89"/>
  <c r="A89"/>
  <c r="K90"/>
  <c r="A90"/>
  <c r="K91"/>
  <c r="A91"/>
  <c r="C91" s="1"/>
  <c r="M91"/>
  <c r="K92"/>
  <c r="A92"/>
  <c r="C92" s="1"/>
  <c r="M92" s="1"/>
  <c r="K93"/>
  <c r="A93"/>
  <c r="C93" s="1"/>
  <c r="M93"/>
  <c r="K94"/>
  <c r="A94"/>
  <c r="K95"/>
  <c r="A95"/>
  <c r="K96"/>
  <c r="A96"/>
  <c r="C96" s="1"/>
  <c r="M96"/>
  <c r="K97"/>
  <c r="A97"/>
  <c r="C97" s="1"/>
  <c r="M97" s="1"/>
  <c r="K98"/>
  <c r="A98"/>
  <c r="C98" s="1"/>
  <c r="M98"/>
  <c r="K99"/>
  <c r="A99"/>
  <c r="K100"/>
  <c r="A100"/>
  <c r="C100" s="1"/>
  <c r="M100"/>
  <c r="K101"/>
  <c r="A101"/>
  <c r="C101" s="1"/>
  <c r="M101" s="1"/>
  <c r="K102"/>
  <c r="A102"/>
  <c r="C102" s="1"/>
  <c r="M102"/>
  <c r="K103"/>
  <c r="A103"/>
  <c r="K104"/>
  <c r="A104"/>
  <c r="D104" s="1"/>
  <c r="K105"/>
  <c r="A105" s="1"/>
  <c r="K106"/>
  <c r="A106" s="1"/>
  <c r="K107"/>
  <c r="A107" s="1"/>
  <c r="C107"/>
  <c r="M107" s="1"/>
  <c r="K108"/>
  <c r="A108" s="1"/>
  <c r="K109"/>
  <c r="A109" s="1"/>
  <c r="K110"/>
  <c r="A110" s="1"/>
  <c r="J110" s="1"/>
  <c r="K111"/>
  <c r="A111"/>
  <c r="K112"/>
  <c r="A112"/>
  <c r="C112" s="1"/>
  <c r="M112"/>
  <c r="K113"/>
  <c r="A113"/>
  <c r="K114"/>
  <c r="A114"/>
  <c r="K115"/>
  <c r="A115" s="1"/>
  <c r="C115"/>
  <c r="M115" s="1"/>
  <c r="K116"/>
  <c r="A116" s="1"/>
  <c r="C116"/>
  <c r="M116" s="1"/>
  <c r="K117"/>
  <c r="A117" s="1"/>
  <c r="G117" s="1"/>
  <c r="K118"/>
  <c r="A118" s="1"/>
  <c r="K119"/>
  <c r="A119" s="1"/>
  <c r="K120"/>
  <c r="A120" s="1"/>
  <c r="D120"/>
  <c r="K121"/>
  <c r="A121"/>
  <c r="K122"/>
  <c r="A122"/>
  <c r="K123"/>
  <c r="A123"/>
  <c r="K124"/>
  <c r="A124"/>
  <c r="K125"/>
  <c r="A125"/>
  <c r="K126"/>
  <c r="A126"/>
  <c r="K127"/>
  <c r="A127"/>
  <c r="K128"/>
  <c r="A128"/>
  <c r="K129"/>
  <c r="A129"/>
  <c r="K130"/>
  <c r="A130"/>
  <c r="K131"/>
  <c r="A131"/>
  <c r="K132"/>
  <c r="A132"/>
  <c r="K133"/>
  <c r="A133"/>
  <c r="K134"/>
  <c r="A134"/>
  <c r="K135"/>
  <c r="A135"/>
  <c r="K136"/>
  <c r="A136"/>
  <c r="K137"/>
  <c r="A137"/>
  <c r="K138"/>
  <c r="A138"/>
  <c r="K139"/>
  <c r="A139"/>
  <c r="K140"/>
  <c r="A140"/>
  <c r="K141"/>
  <c r="A141"/>
  <c r="K142"/>
  <c r="A142"/>
  <c r="G142" s="1"/>
  <c r="K143"/>
  <c r="A143"/>
  <c r="G143" s="1"/>
  <c r="K144"/>
  <c r="A144"/>
  <c r="K145"/>
  <c r="A145"/>
  <c r="K146"/>
  <c r="A146"/>
  <c r="K147"/>
  <c r="A147"/>
  <c r="K148"/>
  <c r="A148"/>
  <c r="K149"/>
  <c r="A149"/>
  <c r="K150"/>
  <c r="A150"/>
  <c r="G150" s="1"/>
  <c r="K151"/>
  <c r="A151"/>
  <c r="G151" s="1"/>
  <c r="K152"/>
  <c r="A152"/>
  <c r="K153"/>
  <c r="A153"/>
  <c r="K154"/>
  <c r="A154"/>
  <c r="K155"/>
  <c r="A155"/>
  <c r="K156"/>
  <c r="A156"/>
  <c r="K157"/>
  <c r="A157"/>
  <c r="K158"/>
  <c r="A158"/>
  <c r="K159"/>
  <c r="A159"/>
  <c r="K160"/>
  <c r="A160"/>
  <c r="K161"/>
  <c r="A161"/>
  <c r="K162"/>
  <c r="A162"/>
  <c r="K163"/>
  <c r="A163"/>
  <c r="K164"/>
  <c r="A164"/>
  <c r="K165"/>
  <c r="A165"/>
  <c r="K166"/>
  <c r="A166"/>
  <c r="K167"/>
  <c r="A167"/>
  <c r="K168"/>
  <c r="A168"/>
  <c r="K169"/>
  <c r="A169"/>
  <c r="K170"/>
  <c r="A170"/>
  <c r="K171"/>
  <c r="A171"/>
  <c r="K172"/>
  <c r="A172"/>
  <c r="K173"/>
  <c r="A173"/>
  <c r="K174"/>
  <c r="A174"/>
  <c r="G174" s="1"/>
  <c r="K175"/>
  <c r="A175"/>
  <c r="G175" s="1"/>
  <c r="K176"/>
  <c r="A176"/>
  <c r="K177"/>
  <c r="A177"/>
  <c r="K178"/>
  <c r="A178"/>
  <c r="K179"/>
  <c r="A179"/>
  <c r="K180"/>
  <c r="A180"/>
  <c r="K181"/>
  <c r="A181"/>
  <c r="K182"/>
  <c r="A182"/>
  <c r="G182" s="1"/>
  <c r="K183"/>
  <c r="A183"/>
  <c r="G183" s="1"/>
  <c r="K184"/>
  <c r="A184"/>
  <c r="K185"/>
  <c r="A185"/>
  <c r="K186"/>
  <c r="A186"/>
  <c r="K187"/>
  <c r="A187"/>
  <c r="K188"/>
  <c r="A188"/>
  <c r="K189"/>
  <c r="A189"/>
  <c r="K190"/>
  <c r="A190"/>
  <c r="K191"/>
  <c r="A191"/>
  <c r="K192"/>
  <c r="A192"/>
  <c r="K193"/>
  <c r="A193"/>
  <c r="K194"/>
  <c r="A194"/>
  <c r="K195"/>
  <c r="A195"/>
  <c r="K196"/>
  <c r="A196"/>
  <c r="K197"/>
  <c r="A197"/>
  <c r="K198"/>
  <c r="A198"/>
  <c r="K199"/>
  <c r="A199"/>
  <c r="K200"/>
  <c r="A200"/>
  <c r="K201"/>
  <c r="A201"/>
  <c r="K202"/>
  <c r="A202"/>
  <c r="K203"/>
  <c r="A203"/>
  <c r="K204"/>
  <c r="A204"/>
  <c r="K205"/>
  <c r="A205"/>
  <c r="K206"/>
  <c r="A206"/>
  <c r="G206" s="1"/>
  <c r="K207"/>
  <c r="A207"/>
  <c r="G207" s="1"/>
  <c r="K208"/>
  <c r="A208"/>
  <c r="K209"/>
  <c r="A209"/>
  <c r="K210"/>
  <c r="A210"/>
  <c r="K211"/>
  <c r="A211"/>
  <c r="K212"/>
  <c r="A212"/>
  <c r="K213"/>
  <c r="A213"/>
  <c r="K214"/>
  <c r="A214"/>
  <c r="G214" s="1"/>
  <c r="K215"/>
  <c r="A215"/>
  <c r="G215" s="1"/>
  <c r="K216"/>
  <c r="A216"/>
  <c r="K217"/>
  <c r="A217"/>
  <c r="K218"/>
  <c r="A218"/>
  <c r="K219"/>
  <c r="A219"/>
  <c r="K220"/>
  <c r="A220"/>
  <c r="K221"/>
  <c r="A221"/>
  <c r="K222"/>
  <c r="A222"/>
  <c r="K223"/>
  <c r="A223"/>
  <c r="K224"/>
  <c r="A224"/>
  <c r="K225"/>
  <c r="A225"/>
  <c r="K226"/>
  <c r="A226"/>
  <c r="K227"/>
  <c r="A227"/>
  <c r="K228"/>
  <c r="A228"/>
  <c r="K229"/>
  <c r="A229"/>
  <c r="K230"/>
  <c r="A230"/>
  <c r="K231"/>
  <c r="A231"/>
  <c r="K232"/>
  <c r="A232"/>
  <c r="K233"/>
  <c r="A233"/>
  <c r="K234"/>
  <c r="A234"/>
  <c r="K235"/>
  <c r="A235"/>
  <c r="K236"/>
  <c r="A236"/>
  <c r="K237"/>
  <c r="A237"/>
  <c r="K238"/>
  <c r="A238"/>
  <c r="G238" s="1"/>
  <c r="K239"/>
  <c r="A239"/>
  <c r="G239" s="1"/>
  <c r="K240"/>
  <c r="A240"/>
  <c r="K241"/>
  <c r="A241"/>
  <c r="K242"/>
  <c r="A242"/>
  <c r="K243"/>
  <c r="A243"/>
  <c r="K244"/>
  <c r="A244"/>
  <c r="K245"/>
  <c r="A245"/>
  <c r="K246"/>
  <c r="A246"/>
  <c r="G246" s="1"/>
  <c r="K247"/>
  <c r="A247"/>
  <c r="G247" s="1"/>
  <c r="K248"/>
  <c r="A248"/>
  <c r="K249"/>
  <c r="A249"/>
  <c r="K250"/>
  <c r="A250"/>
  <c r="K251"/>
  <c r="A251"/>
  <c r="K252"/>
  <c r="A252"/>
  <c r="K253"/>
  <c r="A253"/>
  <c r="K254"/>
  <c r="A254"/>
  <c r="K255"/>
  <c r="A255"/>
  <c r="K256"/>
  <c r="A256"/>
  <c r="K257"/>
  <c r="A257"/>
  <c r="K258"/>
  <c r="A258"/>
  <c r="K259"/>
  <c r="A259"/>
  <c r="K260"/>
  <c r="A260"/>
  <c r="K261"/>
  <c r="A261"/>
  <c r="K262"/>
  <c r="A262"/>
  <c r="K263"/>
  <c r="A263"/>
  <c r="K264"/>
  <c r="A264"/>
  <c r="K265"/>
  <c r="A265"/>
  <c r="K266"/>
  <c r="A266"/>
  <c r="K267"/>
  <c r="A267"/>
  <c r="K268"/>
  <c r="A268"/>
  <c r="K269"/>
  <c r="A269"/>
  <c r="K270"/>
  <c r="A270"/>
  <c r="G270" s="1"/>
  <c r="K271"/>
  <c r="A271"/>
  <c r="G271" s="1"/>
  <c r="K272"/>
  <c r="A272"/>
  <c r="K273"/>
  <c r="A273"/>
  <c r="K274"/>
  <c r="A274"/>
  <c r="K275"/>
  <c r="A275"/>
  <c r="K276"/>
  <c r="A276"/>
  <c r="K277"/>
  <c r="A277"/>
  <c r="K278"/>
  <c r="A278"/>
  <c r="G278" s="1"/>
  <c r="K279"/>
  <c r="A279"/>
  <c r="G279" s="1"/>
  <c r="K280"/>
  <c r="A280"/>
  <c r="K281"/>
  <c r="A281"/>
  <c r="K282"/>
  <c r="A282"/>
  <c r="K283"/>
  <c r="A283"/>
  <c r="K284"/>
  <c r="A284"/>
  <c r="K285"/>
  <c r="A285"/>
  <c r="K286"/>
  <c r="A286"/>
  <c r="K287"/>
  <c r="A287"/>
  <c r="K288"/>
  <c r="A288"/>
  <c r="K289"/>
  <c r="A289"/>
  <c r="K290"/>
  <c r="A290"/>
  <c r="K291"/>
  <c r="A291"/>
  <c r="K292"/>
  <c r="A292"/>
  <c r="K293"/>
  <c r="A293"/>
  <c r="K294"/>
  <c r="A294"/>
  <c r="K295"/>
  <c r="A295"/>
  <c r="K296"/>
  <c r="A296"/>
  <c r="K297"/>
  <c r="A297"/>
  <c r="K298"/>
  <c r="A298"/>
  <c r="K299"/>
  <c r="A299"/>
  <c r="K300"/>
  <c r="A300"/>
  <c r="M301"/>
  <c r="M302"/>
  <c r="M10"/>
  <c r="L10" i="5"/>
  <c r="L11" i="6"/>
  <c r="L13" i="14"/>
  <c r="L12" i="11"/>
  <c r="L333" i="6"/>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4"/>
  <c r="L332" i="5"/>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11"/>
  <c r="L66" i="4"/>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11"/>
  <c r="K26" i="11"/>
  <c r="M17"/>
  <c r="M27"/>
  <c r="D14"/>
  <c r="F14"/>
  <c r="I14"/>
  <c r="F15"/>
  <c r="H15"/>
  <c r="D16"/>
  <c r="E16"/>
  <c r="F16"/>
  <c r="G16"/>
  <c r="H16"/>
  <c r="I16"/>
  <c r="D17"/>
  <c r="E17"/>
  <c r="F17"/>
  <c r="G17"/>
  <c r="H17"/>
  <c r="I17"/>
  <c r="E18"/>
  <c r="D19"/>
  <c r="E19"/>
  <c r="F19"/>
  <c r="G19"/>
  <c r="H19"/>
  <c r="I19"/>
  <c r="E20"/>
  <c r="D21"/>
  <c r="E21"/>
  <c r="F21"/>
  <c r="G21"/>
  <c r="H21"/>
  <c r="I21"/>
  <c r="F22"/>
  <c r="H22"/>
  <c r="D23"/>
  <c r="D24"/>
  <c r="E24"/>
  <c r="F24"/>
  <c r="G24"/>
  <c r="H24"/>
  <c r="I24"/>
  <c r="E25"/>
  <c r="G25"/>
  <c r="I25"/>
  <c r="E26"/>
  <c r="I26"/>
  <c r="D27"/>
  <c r="E27"/>
  <c r="F27"/>
  <c r="G27"/>
  <c r="H27"/>
  <c r="I27"/>
  <c r="E29"/>
  <c r="G29"/>
  <c r="I29"/>
  <c r="F30"/>
  <c r="H30"/>
  <c r="D32"/>
  <c r="E32"/>
  <c r="F32"/>
  <c r="G32"/>
  <c r="H32"/>
  <c r="I32"/>
  <c r="D33"/>
  <c r="E33"/>
  <c r="F33"/>
  <c r="G33"/>
  <c r="H33"/>
  <c r="I33"/>
  <c r="D34"/>
  <c r="E34"/>
  <c r="F34"/>
  <c r="H34"/>
  <c r="I34"/>
  <c r="D35"/>
  <c r="E35"/>
  <c r="F35"/>
  <c r="G35"/>
  <c r="H35"/>
  <c r="I35"/>
  <c r="E36"/>
  <c r="D37"/>
  <c r="E37"/>
  <c r="F37"/>
  <c r="G37"/>
  <c r="H37"/>
  <c r="I37"/>
  <c r="D38"/>
  <c r="E38"/>
  <c r="F38"/>
  <c r="H38"/>
  <c r="I38"/>
  <c r="D39"/>
  <c r="H39"/>
  <c r="D40"/>
  <c r="D41"/>
  <c r="E41"/>
  <c r="F41"/>
  <c r="G41"/>
  <c r="H41"/>
  <c r="I41"/>
  <c r="D42"/>
  <c r="E42"/>
  <c r="F42"/>
  <c r="H42"/>
  <c r="I42"/>
  <c r="D43"/>
  <c r="D44"/>
  <c r="E44"/>
  <c r="F44"/>
  <c r="H44"/>
  <c r="I44"/>
  <c r="G45"/>
  <c r="H46"/>
  <c r="D47"/>
  <c r="D48"/>
  <c r="E48"/>
  <c r="F48"/>
  <c r="G48"/>
  <c r="H48"/>
  <c r="I48"/>
  <c r="D49"/>
  <c r="G49"/>
  <c r="F50"/>
  <c r="D51"/>
  <c r="F51"/>
  <c r="G51"/>
  <c r="H51"/>
  <c r="D52"/>
  <c r="E52"/>
  <c r="F52"/>
  <c r="G52"/>
  <c r="H52"/>
  <c r="I52"/>
  <c r="D53"/>
  <c r="D54"/>
  <c r="E54"/>
  <c r="F54"/>
  <c r="G54"/>
  <c r="H54"/>
  <c r="I54"/>
  <c r="D56"/>
  <c r="E56"/>
  <c r="F56"/>
  <c r="G56"/>
  <c r="H56"/>
  <c r="I56"/>
  <c r="D57"/>
  <c r="G57"/>
  <c r="D58"/>
  <c r="E58"/>
  <c r="F58"/>
  <c r="G58"/>
  <c r="H58"/>
  <c r="I58"/>
  <c r="D59"/>
  <c r="E59"/>
  <c r="F59"/>
  <c r="G59"/>
  <c r="H59"/>
  <c r="I59"/>
  <c r="D61"/>
  <c r="F61"/>
  <c r="G61"/>
  <c r="H61"/>
  <c r="D62"/>
  <c r="F62"/>
  <c r="H62"/>
  <c r="D64"/>
  <c r="E64"/>
  <c r="F64"/>
  <c r="H64"/>
  <c r="I64"/>
  <c r="E65"/>
  <c r="G65"/>
  <c r="I65"/>
  <c r="D66"/>
  <c r="E66"/>
  <c r="F66"/>
  <c r="H66"/>
  <c r="I66"/>
  <c r="D67"/>
  <c r="E67"/>
  <c r="F67"/>
  <c r="G67"/>
  <c r="H67"/>
  <c r="I67"/>
  <c r="D68"/>
  <c r="E68"/>
  <c r="I68"/>
  <c r="E69"/>
  <c r="G69"/>
  <c r="I69"/>
  <c r="E70"/>
  <c r="H70"/>
  <c r="D71"/>
  <c r="H71"/>
  <c r="F72"/>
  <c r="H72"/>
  <c r="D73"/>
  <c r="E73"/>
  <c r="F73"/>
  <c r="G73"/>
  <c r="H73"/>
  <c r="I73"/>
  <c r="D74"/>
  <c r="E74"/>
  <c r="F74"/>
  <c r="H74"/>
  <c r="I74"/>
  <c r="D76"/>
  <c r="E76"/>
  <c r="F76"/>
  <c r="H76"/>
  <c r="I76"/>
  <c r="F77"/>
  <c r="G77"/>
  <c r="F78"/>
  <c r="D79"/>
  <c r="D80"/>
  <c r="E80"/>
  <c r="F80"/>
  <c r="G80"/>
  <c r="H80"/>
  <c r="I80"/>
  <c r="D81"/>
  <c r="F81"/>
  <c r="G81"/>
  <c r="H81"/>
  <c r="E82"/>
  <c r="F82"/>
  <c r="D83"/>
  <c r="F83"/>
  <c r="G83"/>
  <c r="H83"/>
  <c r="D84"/>
  <c r="E84"/>
  <c r="F84"/>
  <c r="G84"/>
  <c r="H84"/>
  <c r="I84"/>
  <c r="G85"/>
  <c r="D86"/>
  <c r="E86"/>
  <c r="F86"/>
  <c r="G86"/>
  <c r="H86"/>
  <c r="I86"/>
  <c r="D87"/>
  <c r="D88"/>
  <c r="E88"/>
  <c r="F88"/>
  <c r="G88"/>
  <c r="H88"/>
  <c r="I88"/>
  <c r="D89"/>
  <c r="G89"/>
  <c r="D90"/>
  <c r="F90"/>
  <c r="H90"/>
  <c r="D91"/>
  <c r="E91"/>
  <c r="F91"/>
  <c r="G91"/>
  <c r="H91"/>
  <c r="I91"/>
  <c r="F92"/>
  <c r="D93"/>
  <c r="F93"/>
  <c r="G93"/>
  <c r="H93"/>
  <c r="D94"/>
  <c r="E94"/>
  <c r="F94"/>
  <c r="G94"/>
  <c r="H94"/>
  <c r="I94"/>
  <c r="D96"/>
  <c r="E96"/>
  <c r="F96"/>
  <c r="H96"/>
  <c r="I96"/>
  <c r="D97"/>
  <c r="E97"/>
  <c r="F97"/>
  <c r="G97"/>
  <c r="H97"/>
  <c r="I97"/>
  <c r="D98"/>
  <c r="E98"/>
  <c r="F98"/>
  <c r="H98"/>
  <c r="I98"/>
  <c r="D99"/>
  <c r="E99"/>
  <c r="F99"/>
  <c r="G99"/>
  <c r="H99"/>
  <c r="I99"/>
  <c r="D100"/>
  <c r="D101"/>
  <c r="E101"/>
  <c r="F101"/>
  <c r="G101"/>
  <c r="H101"/>
  <c r="I101"/>
  <c r="D102"/>
  <c r="E102"/>
  <c r="F102"/>
  <c r="H102"/>
  <c r="I102"/>
  <c r="D103"/>
  <c r="H103"/>
  <c r="D105"/>
  <c r="E105"/>
  <c r="F105"/>
  <c r="G105"/>
  <c r="H105"/>
  <c r="I105"/>
  <c r="D106"/>
  <c r="E106"/>
  <c r="F106"/>
  <c r="H106"/>
  <c r="I106"/>
  <c r="F107"/>
  <c r="D108"/>
  <c r="E108"/>
  <c r="F108"/>
  <c r="H108"/>
  <c r="I108"/>
  <c r="D109"/>
  <c r="E110"/>
  <c r="I110"/>
  <c r="D111"/>
  <c r="D112"/>
  <c r="E112"/>
  <c r="F112"/>
  <c r="G112"/>
  <c r="H112"/>
  <c r="I112"/>
  <c r="F113"/>
  <c r="H113"/>
  <c r="D115"/>
  <c r="F115"/>
  <c r="G115"/>
  <c r="H115"/>
  <c r="D116"/>
  <c r="E116"/>
  <c r="F116"/>
  <c r="G116"/>
  <c r="H116"/>
  <c r="I116"/>
  <c r="F117"/>
  <c r="D118"/>
  <c r="E118"/>
  <c r="F118"/>
  <c r="G118"/>
  <c r="H118"/>
  <c r="I118"/>
  <c r="D120"/>
  <c r="E120"/>
  <c r="F120"/>
  <c r="G120"/>
  <c r="H120"/>
  <c r="I120"/>
  <c r="D121"/>
  <c r="F121"/>
  <c r="G121"/>
  <c r="H121"/>
  <c r="D122"/>
  <c r="E122"/>
  <c r="F122"/>
  <c r="G122"/>
  <c r="H122"/>
  <c r="I122"/>
  <c r="E123"/>
  <c r="G123"/>
  <c r="I123"/>
  <c r="D125"/>
  <c r="F125"/>
  <c r="G125"/>
  <c r="H125"/>
  <c r="D126"/>
  <c r="E126"/>
  <c r="F126"/>
  <c r="G126"/>
  <c r="H126"/>
  <c r="I126"/>
  <c r="D128"/>
  <c r="E128"/>
  <c r="F128"/>
  <c r="H128"/>
  <c r="I128"/>
  <c r="D129"/>
  <c r="E129"/>
  <c r="F129"/>
  <c r="G129"/>
  <c r="H129"/>
  <c r="I129"/>
  <c r="D130"/>
  <c r="E130"/>
  <c r="F130"/>
  <c r="H130"/>
  <c r="I130"/>
  <c r="E131"/>
  <c r="G131"/>
  <c r="I131"/>
  <c r="H132"/>
  <c r="D133"/>
  <c r="E133"/>
  <c r="F133"/>
  <c r="G133"/>
  <c r="H133"/>
  <c r="I133"/>
  <c r="D134"/>
  <c r="E134"/>
  <c r="F134"/>
  <c r="H134"/>
  <c r="I134"/>
  <c r="D135"/>
  <c r="D136"/>
  <c r="E136"/>
  <c r="I136"/>
  <c r="D137"/>
  <c r="E137"/>
  <c r="F137"/>
  <c r="G137"/>
  <c r="H137"/>
  <c r="I137"/>
  <c r="E138"/>
  <c r="H138"/>
  <c r="D140"/>
  <c r="E140"/>
  <c r="F140"/>
  <c r="H140"/>
  <c r="I140"/>
  <c r="H141"/>
  <c r="D143"/>
  <c r="D144"/>
  <c r="E144"/>
  <c r="F144"/>
  <c r="G144"/>
  <c r="H144"/>
  <c r="I144"/>
  <c r="D145"/>
  <c r="F145"/>
  <c r="G145"/>
  <c r="H145"/>
  <c r="D146"/>
  <c r="H146"/>
  <c r="I146"/>
  <c r="D147"/>
  <c r="F147"/>
  <c r="G147"/>
  <c r="H147"/>
  <c r="D148"/>
  <c r="E148"/>
  <c r="F148"/>
  <c r="G148"/>
  <c r="H148"/>
  <c r="I148"/>
  <c r="D150"/>
  <c r="F150"/>
  <c r="H150"/>
  <c r="D152"/>
  <c r="E152"/>
  <c r="F152"/>
  <c r="G152"/>
  <c r="H152"/>
  <c r="I152"/>
  <c r="D153"/>
  <c r="F153"/>
  <c r="G153"/>
  <c r="H153"/>
  <c r="D154"/>
  <c r="F154"/>
  <c r="H154"/>
  <c r="D155"/>
  <c r="E155"/>
  <c r="F155"/>
  <c r="G155"/>
  <c r="H155"/>
  <c r="I155"/>
  <c r="H156"/>
  <c r="D157"/>
  <c r="G157"/>
  <c r="D158"/>
  <c r="E158"/>
  <c r="F158"/>
  <c r="G158"/>
  <c r="H158"/>
  <c r="I158"/>
  <c r="D159"/>
  <c r="E160"/>
  <c r="H160"/>
  <c r="D161"/>
  <c r="E161"/>
  <c r="F161"/>
  <c r="G161"/>
  <c r="H161"/>
  <c r="I161"/>
  <c r="D162"/>
  <c r="E162"/>
  <c r="F162"/>
  <c r="H162"/>
  <c r="I162"/>
  <c r="D163"/>
  <c r="E163"/>
  <c r="F163"/>
  <c r="G163"/>
  <c r="H163"/>
  <c r="I163"/>
  <c r="F164"/>
  <c r="D165"/>
  <c r="E165"/>
  <c r="F165"/>
  <c r="G165"/>
  <c r="H165"/>
  <c r="I165"/>
  <c r="D166"/>
  <c r="I166"/>
  <c r="D167"/>
  <c r="H167"/>
  <c r="I168"/>
  <c r="D169"/>
  <c r="E169"/>
  <c r="F169"/>
  <c r="G169"/>
  <c r="H169"/>
  <c r="I169"/>
  <c r="D170"/>
  <c r="F170"/>
  <c r="I170"/>
  <c r="H171"/>
  <c r="D172"/>
  <c r="E172"/>
  <c r="F172"/>
  <c r="H172"/>
  <c r="I172"/>
  <c r="H173"/>
  <c r="H174"/>
  <c r="D176"/>
  <c r="E176"/>
  <c r="F176"/>
  <c r="G176"/>
  <c r="H176"/>
  <c r="I176"/>
  <c r="D177"/>
  <c r="F177"/>
  <c r="G177"/>
  <c r="H177"/>
  <c r="D179"/>
  <c r="F179"/>
  <c r="G179"/>
  <c r="H179"/>
  <c r="D180"/>
  <c r="E180"/>
  <c r="F180"/>
  <c r="G180"/>
  <c r="H180"/>
  <c r="I180"/>
  <c r="D181"/>
  <c r="D182"/>
  <c r="E182"/>
  <c r="F182"/>
  <c r="G182"/>
  <c r="H182"/>
  <c r="I182"/>
  <c r="E184"/>
  <c r="G184"/>
  <c r="I184"/>
  <c r="D185"/>
  <c r="F185"/>
  <c r="G185"/>
  <c r="H185"/>
  <c r="D186"/>
  <c r="E186"/>
  <c r="F186"/>
  <c r="G186"/>
  <c r="H186"/>
  <c r="I186"/>
  <c r="D187"/>
  <c r="E187"/>
  <c r="F187"/>
  <c r="G187"/>
  <c r="H187"/>
  <c r="I187"/>
  <c r="F188"/>
  <c r="D189"/>
  <c r="G189"/>
  <c r="D190"/>
  <c r="E190"/>
  <c r="F190"/>
  <c r="G190"/>
  <c r="H190"/>
  <c r="I190"/>
  <c r="D191"/>
  <c r="D192"/>
  <c r="E192"/>
  <c r="F192"/>
  <c r="H192"/>
  <c r="I192"/>
  <c r="D193"/>
  <c r="E193"/>
  <c r="F193"/>
  <c r="G193"/>
  <c r="H193"/>
  <c r="I193"/>
  <c r="D194"/>
  <c r="E194"/>
  <c r="F194"/>
  <c r="H194"/>
  <c r="I194"/>
  <c r="D195"/>
  <c r="E195"/>
  <c r="F195"/>
  <c r="G195"/>
  <c r="H195"/>
  <c r="I195"/>
  <c r="E196"/>
  <c r="D197"/>
  <c r="E197"/>
  <c r="F197"/>
  <c r="G197"/>
  <c r="H197"/>
  <c r="I197"/>
  <c r="D198"/>
  <c r="E198"/>
  <c r="F198"/>
  <c r="H198"/>
  <c r="I198"/>
  <c r="D199"/>
  <c r="H199"/>
  <c r="F200"/>
  <c r="H200"/>
  <c r="I13"/>
  <c r="H13"/>
  <c r="G13"/>
  <c r="F13"/>
  <c r="E13"/>
  <c r="D13"/>
  <c r="K14"/>
  <c r="K15"/>
  <c r="K16"/>
  <c r="K17"/>
  <c r="K18"/>
  <c r="K19"/>
  <c r="K20"/>
  <c r="K21"/>
  <c r="K22"/>
  <c r="K23"/>
  <c r="K24"/>
  <c r="K25"/>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13"/>
  <c r="D13" i="14"/>
  <c r="F13" s="1"/>
  <c r="D8" i="13" a="1"/>
  <c r="D8" s="1"/>
  <c r="D7" i="3" a="1"/>
  <c r="D7" s="1"/>
  <c r="F7" s="1"/>
  <c r="D8" a="1"/>
  <c r="D8"/>
  <c r="F8" s="1"/>
  <c r="D9" a="1"/>
  <c r="D9" s="1"/>
  <c r="F9" s="1"/>
  <c r="D10" a="1"/>
  <c r="D10"/>
  <c r="D11" a="1"/>
  <c r="D11"/>
  <c r="D12" a="1"/>
  <c r="D12"/>
  <c r="D13" a="1"/>
  <c r="D13"/>
  <c r="D14" a="1"/>
  <c r="D14"/>
  <c r="D15" a="1"/>
  <c r="D15"/>
  <c r="F15" s="1"/>
  <c r="D16" a="1"/>
  <c r="D16" s="1"/>
  <c r="F16" s="1"/>
  <c r="D17" a="1"/>
  <c r="D17"/>
  <c r="D18" a="1"/>
  <c r="D18"/>
  <c r="D19" a="1"/>
  <c r="D19"/>
  <c r="D20" a="1"/>
  <c r="D20"/>
  <c r="D21" a="1"/>
  <c r="D21"/>
  <c r="D22" a="1"/>
  <c r="D22"/>
  <c r="D23" a="1"/>
  <c r="D23"/>
  <c r="D24" a="1"/>
  <c r="D24"/>
  <c r="F24" s="1"/>
  <c r="D25" a="1"/>
  <c r="D25" s="1"/>
  <c r="F25" s="1"/>
  <c r="D26" a="1"/>
  <c r="D26" s="1"/>
  <c r="D27" a="1"/>
  <c r="D27" s="1"/>
  <c r="F27" s="1"/>
  <c r="D28" a="1"/>
  <c r="D28"/>
  <c r="D29" a="1"/>
  <c r="D29"/>
  <c r="D9" i="13" a="1"/>
  <c r="D9"/>
  <c r="D10" a="1"/>
  <c r="D10"/>
  <c r="H10" s="1"/>
  <c r="D11" a="1"/>
  <c r="D11" s="1"/>
  <c r="D12" a="1"/>
  <c r="D12"/>
  <c r="D13" a="1"/>
  <c r="D13"/>
  <c r="D14" a="1"/>
  <c r="D14"/>
  <c r="H14" s="1"/>
  <c r="D15" a="1"/>
  <c r="D15"/>
  <c r="D16" a="1"/>
  <c r="D16"/>
  <c r="D17" a="1"/>
  <c r="D17"/>
  <c r="D18" a="1"/>
  <c r="D18"/>
  <c r="H18" s="1"/>
  <c r="D19" a="1"/>
  <c r="D19" s="1"/>
  <c r="D20" a="1"/>
  <c r="D20" s="1"/>
  <c r="D21" a="1"/>
  <c r="D21" s="1"/>
  <c r="G21" s="1"/>
  <c r="D22" a="1"/>
  <c r="D22" s="1"/>
  <c r="H22" s="1"/>
  <c r="D23" a="1"/>
  <c r="D23" s="1"/>
  <c r="F23" s="1"/>
  <c r="D24" a="1"/>
  <c r="D24" s="1"/>
  <c r="D25" a="1"/>
  <c r="D25" s="1"/>
  <c r="G25" s="1"/>
  <c r="D26" a="1"/>
  <c r="D26" s="1"/>
  <c r="H26"/>
  <c r="D27" a="1"/>
  <c r="D27"/>
  <c r="D28" a="1"/>
  <c r="D28"/>
  <c r="H28" s="1"/>
  <c r="D29" a="1"/>
  <c r="D29"/>
  <c r="G29" s="1"/>
  <c r="H30"/>
  <c r="D7" a="1"/>
  <c r="F9"/>
  <c r="G19"/>
  <c r="D7"/>
  <c r="D13" i="5"/>
  <c r="E13"/>
  <c r="G13"/>
  <c r="H13"/>
  <c r="I13"/>
  <c r="D14"/>
  <c r="E14"/>
  <c r="F14"/>
  <c r="G14"/>
  <c r="H14"/>
  <c r="I14"/>
  <c r="D15"/>
  <c r="E15"/>
  <c r="F15"/>
  <c r="G15"/>
  <c r="H15"/>
  <c r="I15"/>
  <c r="E17"/>
  <c r="G17"/>
  <c r="D18"/>
  <c r="E18"/>
  <c r="F18"/>
  <c r="G18"/>
  <c r="H18"/>
  <c r="I18"/>
  <c r="D19"/>
  <c r="E19"/>
  <c r="F19"/>
  <c r="G19"/>
  <c r="H19"/>
  <c r="I19"/>
  <c r="G20"/>
  <c r="D21"/>
  <c r="F21"/>
  <c r="G21"/>
  <c r="H21"/>
  <c r="D22"/>
  <c r="E22"/>
  <c r="F22"/>
  <c r="G22"/>
  <c r="H22"/>
  <c r="I22"/>
  <c r="D23"/>
  <c r="E23"/>
  <c r="F23"/>
  <c r="G23"/>
  <c r="H23"/>
  <c r="I23"/>
  <c r="D24"/>
  <c r="D25"/>
  <c r="G25"/>
  <c r="I25"/>
  <c r="D26"/>
  <c r="E26"/>
  <c r="F26"/>
  <c r="G26"/>
  <c r="H26"/>
  <c r="I26"/>
  <c r="D27"/>
  <c r="E27"/>
  <c r="F27"/>
  <c r="G27"/>
  <c r="H27"/>
  <c r="I27"/>
  <c r="E29"/>
  <c r="F29"/>
  <c r="G29"/>
  <c r="I29"/>
  <c r="D30"/>
  <c r="E30"/>
  <c r="F30"/>
  <c r="G30"/>
  <c r="H30"/>
  <c r="I30"/>
  <c r="D31"/>
  <c r="E31"/>
  <c r="F31"/>
  <c r="G31"/>
  <c r="H31"/>
  <c r="I31"/>
  <c r="H32"/>
  <c r="D33"/>
  <c r="G33"/>
  <c r="D34"/>
  <c r="E34"/>
  <c r="F34"/>
  <c r="G34"/>
  <c r="H34"/>
  <c r="I34"/>
  <c r="D35"/>
  <c r="E35"/>
  <c r="F35"/>
  <c r="G35"/>
  <c r="H35"/>
  <c r="I35"/>
  <c r="G36"/>
  <c r="D37"/>
  <c r="E37"/>
  <c r="G37"/>
  <c r="H37"/>
  <c r="I37"/>
  <c r="D38"/>
  <c r="E38"/>
  <c r="F38"/>
  <c r="G38"/>
  <c r="H38"/>
  <c r="I38"/>
  <c r="D39"/>
  <c r="E39"/>
  <c r="F39"/>
  <c r="G39"/>
  <c r="H39"/>
  <c r="I39"/>
  <c r="E41"/>
  <c r="G41"/>
  <c r="D42"/>
  <c r="E42"/>
  <c r="F42"/>
  <c r="G42"/>
  <c r="H42"/>
  <c r="I42"/>
  <c r="D43"/>
  <c r="E43"/>
  <c r="F43"/>
  <c r="G43"/>
  <c r="H43"/>
  <c r="I43"/>
  <c r="D45"/>
  <c r="E45"/>
  <c r="G45"/>
  <c r="H45"/>
  <c r="I45"/>
  <c r="D46"/>
  <c r="E46"/>
  <c r="F46"/>
  <c r="G46"/>
  <c r="H46"/>
  <c r="I46"/>
  <c r="D47"/>
  <c r="E47"/>
  <c r="F47"/>
  <c r="G47"/>
  <c r="H47"/>
  <c r="I47"/>
  <c r="H48"/>
  <c r="D49"/>
  <c r="F49"/>
  <c r="I49"/>
  <c r="D50"/>
  <c r="E50"/>
  <c r="F50"/>
  <c r="G50"/>
  <c r="H50"/>
  <c r="I50"/>
  <c r="D51"/>
  <c r="E51"/>
  <c r="F51"/>
  <c r="G51"/>
  <c r="H51"/>
  <c r="I51"/>
  <c r="D53"/>
  <c r="F53"/>
  <c r="G53"/>
  <c r="H53"/>
  <c r="D54"/>
  <c r="E54"/>
  <c r="F54"/>
  <c r="G54"/>
  <c r="H54"/>
  <c r="I54"/>
  <c r="D55"/>
  <c r="E55"/>
  <c r="F55"/>
  <c r="G55"/>
  <c r="H55"/>
  <c r="I55"/>
  <c r="E57"/>
  <c r="H57"/>
  <c r="D58"/>
  <c r="E58"/>
  <c r="F58"/>
  <c r="G58"/>
  <c r="H58"/>
  <c r="I58"/>
  <c r="D59"/>
  <c r="E59"/>
  <c r="F59"/>
  <c r="G59"/>
  <c r="H59"/>
  <c r="I59"/>
  <c r="H60"/>
  <c r="E61"/>
  <c r="F61"/>
  <c r="G61"/>
  <c r="I61"/>
  <c r="D62"/>
  <c r="E62"/>
  <c r="F62"/>
  <c r="G62"/>
  <c r="H62"/>
  <c r="I62"/>
  <c r="D63"/>
  <c r="E63"/>
  <c r="F63"/>
  <c r="G63"/>
  <c r="H63"/>
  <c r="I63"/>
  <c r="D64"/>
  <c r="I64"/>
  <c r="F65"/>
  <c r="I65"/>
  <c r="D66"/>
  <c r="E66"/>
  <c r="F66"/>
  <c r="G66"/>
  <c r="H66"/>
  <c r="I66"/>
  <c r="D67"/>
  <c r="E67"/>
  <c r="F67"/>
  <c r="G67"/>
  <c r="H67"/>
  <c r="I67"/>
  <c r="E68"/>
  <c r="D69"/>
  <c r="F69"/>
  <c r="G69"/>
  <c r="H69"/>
  <c r="D70"/>
  <c r="E70"/>
  <c r="F70"/>
  <c r="G70"/>
  <c r="H70"/>
  <c r="I70"/>
  <c r="D71"/>
  <c r="E71"/>
  <c r="F71"/>
  <c r="G71"/>
  <c r="H71"/>
  <c r="I71"/>
  <c r="D72"/>
  <c r="E72"/>
  <c r="F72"/>
  <c r="H72"/>
  <c r="I72"/>
  <c r="E73"/>
  <c r="G73"/>
  <c r="I73"/>
  <c r="D74"/>
  <c r="E74"/>
  <c r="G74"/>
  <c r="I74"/>
  <c r="D75"/>
  <c r="E75"/>
  <c r="G75"/>
  <c r="H75"/>
  <c r="I75"/>
  <c r="D77"/>
  <c r="E77"/>
  <c r="F77"/>
  <c r="G77"/>
  <c r="H77"/>
  <c r="I77"/>
  <c r="F79"/>
  <c r="D81"/>
  <c r="E81"/>
  <c r="F81"/>
  <c r="H81"/>
  <c r="I81"/>
  <c r="D82"/>
  <c r="D84"/>
  <c r="E84"/>
  <c r="G84"/>
  <c r="H84"/>
  <c r="I84"/>
  <c r="F85"/>
  <c r="G85"/>
  <c r="D86"/>
  <c r="E86"/>
  <c r="H86"/>
  <c r="I86"/>
  <c r="F87"/>
  <c r="H87"/>
  <c r="F89"/>
  <c r="H89"/>
  <c r="D90"/>
  <c r="E90"/>
  <c r="E92"/>
  <c r="F92"/>
  <c r="G92"/>
  <c r="I92"/>
  <c r="D93"/>
  <c r="F93"/>
  <c r="H93"/>
  <c r="E94"/>
  <c r="D95"/>
  <c r="E95"/>
  <c r="F95"/>
  <c r="G95"/>
  <c r="H95"/>
  <c r="I95"/>
  <c r="D96"/>
  <c r="F96"/>
  <c r="G96"/>
  <c r="H96"/>
  <c r="D99"/>
  <c r="H99"/>
  <c r="D100"/>
  <c r="E100"/>
  <c r="F100"/>
  <c r="G100"/>
  <c r="H100"/>
  <c r="I100"/>
  <c r="G101"/>
  <c r="E102"/>
  <c r="H102"/>
  <c r="I103"/>
  <c r="E104"/>
  <c r="F104"/>
  <c r="G104"/>
  <c r="I104"/>
  <c r="H105"/>
  <c r="E106"/>
  <c r="G106"/>
  <c r="H106"/>
  <c r="E107"/>
  <c r="H107"/>
  <c r="G108"/>
  <c r="E109"/>
  <c r="G109"/>
  <c r="I109"/>
  <c r="D111"/>
  <c r="E111"/>
  <c r="F111"/>
  <c r="G111"/>
  <c r="H111"/>
  <c r="I111"/>
  <c r="G112"/>
  <c r="I113"/>
  <c r="H115"/>
  <c r="G116"/>
  <c r="D117"/>
  <c r="F117"/>
  <c r="G117"/>
  <c r="H117"/>
  <c r="D118"/>
  <c r="E118"/>
  <c r="G118"/>
  <c r="H118"/>
  <c r="I118"/>
  <c r="D119"/>
  <c r="E119"/>
  <c r="G119"/>
  <c r="H119"/>
  <c r="I119"/>
  <c r="E120"/>
  <c r="F120"/>
  <c r="D121"/>
  <c r="E121"/>
  <c r="G121"/>
  <c r="H121"/>
  <c r="I121"/>
  <c r="E122"/>
  <c r="D123"/>
  <c r="E123"/>
  <c r="I123"/>
  <c r="D124"/>
  <c r="F124"/>
  <c r="G124"/>
  <c r="H124"/>
  <c r="D125"/>
  <c r="E125"/>
  <c r="F125"/>
  <c r="G125"/>
  <c r="H125"/>
  <c r="I125"/>
  <c r="D126"/>
  <c r="H126"/>
  <c r="D127"/>
  <c r="E127"/>
  <c r="F127"/>
  <c r="G127"/>
  <c r="H127"/>
  <c r="I127"/>
  <c r="D128"/>
  <c r="E128"/>
  <c r="G128"/>
  <c r="H128"/>
  <c r="I128"/>
  <c r="I129"/>
  <c r="D130"/>
  <c r="I130"/>
  <c r="F131"/>
  <c r="D132"/>
  <c r="E132"/>
  <c r="F132"/>
  <c r="G132"/>
  <c r="H132"/>
  <c r="I132"/>
  <c r="E134"/>
  <c r="H134"/>
  <c r="D136"/>
  <c r="F136"/>
  <c r="I136"/>
  <c r="D137"/>
  <c r="F137"/>
  <c r="E138"/>
  <c r="I138"/>
  <c r="D139"/>
  <c r="E139"/>
  <c r="G139"/>
  <c r="H139"/>
  <c r="I139"/>
  <c r="D141"/>
  <c r="E141"/>
  <c r="F141"/>
  <c r="G141"/>
  <c r="H141"/>
  <c r="I141"/>
  <c r="D143"/>
  <c r="H143"/>
  <c r="D144"/>
  <c r="F144"/>
  <c r="D145"/>
  <c r="E145"/>
  <c r="F145"/>
  <c r="H145"/>
  <c r="I145"/>
  <c r="D146"/>
  <c r="E147"/>
  <c r="F147"/>
  <c r="G147"/>
  <c r="I147"/>
  <c r="D148"/>
  <c r="E148"/>
  <c r="F148"/>
  <c r="G148"/>
  <c r="H148"/>
  <c r="I148"/>
  <c r="E149"/>
  <c r="G149"/>
  <c r="D150"/>
  <c r="G150"/>
  <c r="I150"/>
  <c r="F151"/>
  <c r="H151"/>
  <c r="H152"/>
  <c r="D153"/>
  <c r="F153"/>
  <c r="H153"/>
  <c r="E154"/>
  <c r="D155"/>
  <c r="E155"/>
  <c r="F155"/>
  <c r="G155"/>
  <c r="H155"/>
  <c r="I155"/>
  <c r="I156"/>
  <c r="E158"/>
  <c r="F160"/>
  <c r="I161"/>
  <c r="D162"/>
  <c r="G162"/>
  <c r="H162"/>
  <c r="I162"/>
  <c r="E163"/>
  <c r="G163"/>
  <c r="I163"/>
  <c r="E164"/>
  <c r="D166"/>
  <c r="I166"/>
  <c r="D169"/>
  <c r="E169"/>
  <c r="F169"/>
  <c r="G169"/>
  <c r="H169"/>
  <c r="I169"/>
  <c r="G170"/>
  <c r="I170"/>
  <c r="F171"/>
  <c r="E172"/>
  <c r="D173"/>
  <c r="E173"/>
  <c r="I173"/>
  <c r="E174"/>
  <c r="H174"/>
  <c r="F175"/>
  <c r="H175"/>
  <c r="D177"/>
  <c r="E177"/>
  <c r="F177"/>
  <c r="G177"/>
  <c r="H177"/>
  <c r="I177"/>
  <c r="D179"/>
  <c r="F179"/>
  <c r="H179"/>
  <c r="E181"/>
  <c r="F181"/>
  <c r="G181"/>
  <c r="I181"/>
  <c r="D182"/>
  <c r="E182"/>
  <c r="G182"/>
  <c r="H182"/>
  <c r="I182"/>
  <c r="D183"/>
  <c r="F183"/>
  <c r="G183"/>
  <c r="H183"/>
  <c r="D184"/>
  <c r="D185"/>
  <c r="E185"/>
  <c r="F185"/>
  <c r="G185"/>
  <c r="H185"/>
  <c r="I185"/>
  <c r="D187"/>
  <c r="E187"/>
  <c r="F187"/>
  <c r="G187"/>
  <c r="H187"/>
  <c r="I187"/>
  <c r="E188"/>
  <c r="F188"/>
  <c r="G188"/>
  <c r="H188"/>
  <c r="I188"/>
  <c r="F189"/>
  <c r="D190"/>
  <c r="E190"/>
  <c r="G190"/>
  <c r="H190"/>
  <c r="I190"/>
  <c r="G191"/>
  <c r="D192"/>
  <c r="E192"/>
  <c r="F192"/>
  <c r="G192"/>
  <c r="H192"/>
  <c r="I192"/>
  <c r="D193"/>
  <c r="E193"/>
  <c r="F193"/>
  <c r="G193"/>
  <c r="H193"/>
  <c r="I193"/>
  <c r="D194"/>
  <c r="E194"/>
  <c r="G194"/>
  <c r="H194"/>
  <c r="I194"/>
  <c r="D195"/>
  <c r="F195"/>
  <c r="H195"/>
  <c r="F196"/>
  <c r="D198"/>
  <c r="E198"/>
  <c r="G198"/>
  <c r="H198"/>
  <c r="I198"/>
  <c r="D200"/>
  <c r="E200"/>
  <c r="F200"/>
  <c r="G200"/>
  <c r="H200"/>
  <c r="I200"/>
  <c r="D201"/>
  <c r="E201"/>
  <c r="F201"/>
  <c r="G201"/>
  <c r="H201"/>
  <c r="I201"/>
  <c r="G202"/>
  <c r="H202"/>
  <c r="E203"/>
  <c r="G203"/>
  <c r="I203"/>
  <c r="G204"/>
  <c r="E205"/>
  <c r="F205"/>
  <c r="I205"/>
  <c r="F207"/>
  <c r="G207"/>
  <c r="E208"/>
  <c r="D209"/>
  <c r="E209"/>
  <c r="F209"/>
  <c r="G209"/>
  <c r="H209"/>
  <c r="I209"/>
  <c r="E211"/>
  <c r="G211"/>
  <c r="I211"/>
  <c r="I212"/>
  <c r="D214"/>
  <c r="G214"/>
  <c r="I214"/>
  <c r="D215"/>
  <c r="E215"/>
  <c r="F215"/>
  <c r="G215"/>
  <c r="H215"/>
  <c r="I215"/>
  <c r="E217"/>
  <c r="G217"/>
  <c r="I217"/>
  <c r="D219"/>
  <c r="E219"/>
  <c r="F219"/>
  <c r="G219"/>
  <c r="H219"/>
  <c r="I219"/>
  <c r="D220"/>
  <c r="E220"/>
  <c r="F220"/>
  <c r="G220"/>
  <c r="H220"/>
  <c r="I220"/>
  <c r="E221"/>
  <c r="F221"/>
  <c r="G221"/>
  <c r="I221"/>
  <c r="D223"/>
  <c r="E223"/>
  <c r="F223"/>
  <c r="G223"/>
  <c r="H223"/>
  <c r="I223"/>
  <c r="E225"/>
  <c r="G225"/>
  <c r="D226"/>
  <c r="G226"/>
  <c r="I226"/>
  <c r="E227"/>
  <c r="G227"/>
  <c r="I227"/>
  <c r="D228"/>
  <c r="E228"/>
  <c r="G228"/>
  <c r="H228"/>
  <c r="I228"/>
  <c r="F229"/>
  <c r="D230"/>
  <c r="E230"/>
  <c r="G230"/>
  <c r="H230"/>
  <c r="I230"/>
  <c r="D231"/>
  <c r="E231"/>
  <c r="F231"/>
  <c r="G231"/>
  <c r="H231"/>
  <c r="I231"/>
  <c r="G234"/>
  <c r="E236"/>
  <c r="E237"/>
  <c r="G240"/>
  <c r="E241"/>
  <c r="F241"/>
  <c r="G241"/>
  <c r="I241"/>
  <c r="D242"/>
  <c r="E242"/>
  <c r="G242"/>
  <c r="H242"/>
  <c r="I242"/>
  <c r="D243"/>
  <c r="E243"/>
  <c r="F243"/>
  <c r="G243"/>
  <c r="H243"/>
  <c r="I243"/>
  <c r="D244"/>
  <c r="G244"/>
  <c r="I244"/>
  <c r="E246"/>
  <c r="H246"/>
  <c r="D247"/>
  <c r="F247"/>
  <c r="H247"/>
  <c r="G248"/>
  <c r="H248"/>
  <c r="F249"/>
  <c r="G249"/>
  <c r="D250"/>
  <c r="E250"/>
  <c r="G250"/>
  <c r="H250"/>
  <c r="I250"/>
  <c r="D252"/>
  <c r="E252"/>
  <c r="G252"/>
  <c r="H252"/>
  <c r="I252"/>
  <c r="E253"/>
  <c r="F253"/>
  <c r="G253"/>
  <c r="I253"/>
  <c r="D255"/>
  <c r="E255"/>
  <c r="F255"/>
  <c r="G255"/>
  <c r="H255"/>
  <c r="I255"/>
  <c r="G257"/>
  <c r="G258"/>
  <c r="E259"/>
  <c r="I259"/>
  <c r="D260"/>
  <c r="E260"/>
  <c r="G260"/>
  <c r="H260"/>
  <c r="I260"/>
  <c r="D262"/>
  <c r="E262"/>
  <c r="G262"/>
  <c r="H262"/>
  <c r="I262"/>
  <c r="D263"/>
  <c r="E263"/>
  <c r="F263"/>
  <c r="G263"/>
  <c r="H263"/>
  <c r="I263"/>
  <c r="E264"/>
  <c r="E265"/>
  <c r="D266"/>
  <c r="G266"/>
  <c r="I266"/>
  <c r="E268"/>
  <c r="H268"/>
  <c r="E269"/>
  <c r="G269"/>
  <c r="E270"/>
  <c r="E271"/>
  <c r="G271"/>
  <c r="I271"/>
  <c r="E273"/>
  <c r="F273"/>
  <c r="G273"/>
  <c r="I273"/>
  <c r="D274"/>
  <c r="E274"/>
  <c r="G274"/>
  <c r="H274"/>
  <c r="I274"/>
  <c r="D275"/>
  <c r="E275"/>
  <c r="F275"/>
  <c r="G275"/>
  <c r="H275"/>
  <c r="I275"/>
  <c r="G276"/>
  <c r="D278"/>
  <c r="I278"/>
  <c r="D280"/>
  <c r="E280"/>
  <c r="I280"/>
  <c r="E281"/>
  <c r="I281"/>
  <c r="D282"/>
  <c r="E282"/>
  <c r="F282"/>
  <c r="G282"/>
  <c r="H282"/>
  <c r="I282"/>
  <c r="D284"/>
  <c r="F284"/>
  <c r="H284"/>
  <c r="D285"/>
  <c r="E285"/>
  <c r="F285"/>
  <c r="G285"/>
  <c r="H285"/>
  <c r="I285"/>
  <c r="G287"/>
  <c r="E288"/>
  <c r="D289"/>
  <c r="E289"/>
  <c r="F289"/>
  <c r="G289"/>
  <c r="H289"/>
  <c r="I289"/>
  <c r="D290"/>
  <c r="F290"/>
  <c r="H290"/>
  <c r="D291"/>
  <c r="E291"/>
  <c r="F291"/>
  <c r="G291"/>
  <c r="H291"/>
  <c r="I291"/>
  <c r="D292"/>
  <c r="H292"/>
  <c r="D294"/>
  <c r="E294"/>
  <c r="F294"/>
  <c r="G294"/>
  <c r="H294"/>
  <c r="I294"/>
  <c r="D295"/>
  <c r="F295"/>
  <c r="H295"/>
  <c r="D296"/>
  <c r="G296"/>
  <c r="H296"/>
  <c r="E297"/>
  <c r="F297"/>
  <c r="I297"/>
  <c r="D298"/>
  <c r="E298"/>
  <c r="F298"/>
  <c r="G298"/>
  <c r="H298"/>
  <c r="I298"/>
  <c r="D300"/>
  <c r="I11"/>
  <c r="H11"/>
  <c r="G11"/>
  <c r="F11"/>
  <c r="E11"/>
  <c r="D11"/>
  <c r="D11" i="4"/>
  <c r="J301" i="5"/>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E105" i="4"/>
  <c r="G105"/>
  <c r="I105"/>
  <c r="D107"/>
  <c r="E107"/>
  <c r="F107"/>
  <c r="G107"/>
  <c r="H107"/>
  <c r="I107"/>
  <c r="J107"/>
  <c r="E109"/>
  <c r="I109"/>
  <c r="F110"/>
  <c r="G111"/>
  <c r="D112"/>
  <c r="E112"/>
  <c r="F112"/>
  <c r="G112"/>
  <c r="H112"/>
  <c r="I112"/>
  <c r="J112"/>
  <c r="D115"/>
  <c r="E115"/>
  <c r="F115"/>
  <c r="G115"/>
  <c r="H115"/>
  <c r="I115"/>
  <c r="J115"/>
  <c r="D116"/>
  <c r="F116"/>
  <c r="H116"/>
  <c r="J116"/>
  <c r="J117"/>
  <c r="G118"/>
  <c r="D119"/>
  <c r="D121"/>
  <c r="H121"/>
  <c r="E123"/>
  <c r="G123"/>
  <c r="I123"/>
  <c r="J124"/>
  <c r="D126"/>
  <c r="H126"/>
  <c r="G127"/>
  <c r="E128"/>
  <c r="G128"/>
  <c r="I128"/>
  <c r="D129"/>
  <c r="H129"/>
  <c r="G130"/>
  <c r="D132"/>
  <c r="F132"/>
  <c r="H132"/>
  <c r="J132"/>
  <c r="G133"/>
  <c r="E134"/>
  <c r="I134"/>
  <c r="G135"/>
  <c r="E136"/>
  <c r="G136"/>
  <c r="I136"/>
  <c r="D137"/>
  <c r="H137"/>
  <c r="G138"/>
  <c r="D140"/>
  <c r="F140"/>
  <c r="H140"/>
  <c r="J140"/>
  <c r="F142"/>
  <c r="J142"/>
  <c r="D144"/>
  <c r="F144"/>
  <c r="H144"/>
  <c r="J144"/>
  <c r="E145"/>
  <c r="I145"/>
  <c r="D146"/>
  <c r="H146"/>
  <c r="D148"/>
  <c r="F148"/>
  <c r="H148"/>
  <c r="J148"/>
  <c r="G149"/>
  <c r="D150"/>
  <c r="H150"/>
  <c r="D152"/>
  <c r="F152"/>
  <c r="H152"/>
  <c r="J152"/>
  <c r="E153"/>
  <c r="I153"/>
  <c r="E154"/>
  <c r="I154"/>
  <c r="D156"/>
  <c r="F156"/>
  <c r="H156"/>
  <c r="J156"/>
  <c r="D158"/>
  <c r="H158"/>
  <c r="G159"/>
  <c r="E160"/>
  <c r="G160"/>
  <c r="I160"/>
  <c r="D161"/>
  <c r="H161"/>
  <c r="G162"/>
  <c r="D164"/>
  <c r="F164"/>
  <c r="H164"/>
  <c r="J164"/>
  <c r="G165"/>
  <c r="E166"/>
  <c r="I166"/>
  <c r="G167"/>
  <c r="E168"/>
  <c r="G168"/>
  <c r="I168"/>
  <c r="D169"/>
  <c r="H169"/>
  <c r="G170"/>
  <c r="D172"/>
  <c r="F172"/>
  <c r="H172"/>
  <c r="J172"/>
  <c r="F174"/>
  <c r="J174"/>
  <c r="D176"/>
  <c r="F176"/>
  <c r="H176"/>
  <c r="J176"/>
  <c r="E177"/>
  <c r="I177"/>
  <c r="D178"/>
  <c r="H178"/>
  <c r="D180"/>
  <c r="F180"/>
  <c r="H180"/>
  <c r="J180"/>
  <c r="G181"/>
  <c r="D182"/>
  <c r="H182"/>
  <c r="D184"/>
  <c r="F184"/>
  <c r="H184"/>
  <c r="J184"/>
  <c r="E185"/>
  <c r="I185"/>
  <c r="E186"/>
  <c r="I186"/>
  <c r="D188"/>
  <c r="F188"/>
  <c r="H188"/>
  <c r="J188"/>
  <c r="D190"/>
  <c r="H190"/>
  <c r="G191"/>
  <c r="E192"/>
  <c r="G192"/>
  <c r="I192"/>
  <c r="D193"/>
  <c r="H193"/>
  <c r="G194"/>
  <c r="D196"/>
  <c r="F196"/>
  <c r="H196"/>
  <c r="J196"/>
  <c r="G197"/>
  <c r="E198"/>
  <c r="I198"/>
  <c r="G199"/>
  <c r="E200"/>
  <c r="G200"/>
  <c r="I200"/>
  <c r="D201"/>
  <c r="H201"/>
  <c r="G202"/>
  <c r="D204"/>
  <c r="F204"/>
  <c r="H204"/>
  <c r="J204"/>
  <c r="F206"/>
  <c r="J206"/>
  <c r="D208"/>
  <c r="F208"/>
  <c r="H208"/>
  <c r="J208"/>
  <c r="E209"/>
  <c r="I209"/>
  <c r="D210"/>
  <c r="H210"/>
  <c r="D212"/>
  <c r="F212"/>
  <c r="H212"/>
  <c r="J212"/>
  <c r="G213"/>
  <c r="D214"/>
  <c r="H214"/>
  <c r="D216"/>
  <c r="F216"/>
  <c r="H216"/>
  <c r="J216"/>
  <c r="E217"/>
  <c r="I217"/>
  <c r="E218"/>
  <c r="I218"/>
  <c r="D220"/>
  <c r="F220"/>
  <c r="H220"/>
  <c r="J220"/>
  <c r="D222"/>
  <c r="H222"/>
  <c r="G223"/>
  <c r="E224"/>
  <c r="G224"/>
  <c r="I224"/>
  <c r="D225"/>
  <c r="H225"/>
  <c r="G226"/>
  <c r="D228"/>
  <c r="F228"/>
  <c r="H228"/>
  <c r="J228"/>
  <c r="G229"/>
  <c r="E230"/>
  <c r="I230"/>
  <c r="G231"/>
  <c r="E232"/>
  <c r="G232"/>
  <c r="I232"/>
  <c r="D233"/>
  <c r="H233"/>
  <c r="G234"/>
  <c r="D236"/>
  <c r="F236"/>
  <c r="H236"/>
  <c r="J236"/>
  <c r="F238"/>
  <c r="J238"/>
  <c r="D240"/>
  <c r="F240"/>
  <c r="H240"/>
  <c r="J240"/>
  <c r="E241"/>
  <c r="I241"/>
  <c r="D242"/>
  <c r="H242"/>
  <c r="D244"/>
  <c r="F244"/>
  <c r="H244"/>
  <c r="J244"/>
  <c r="G245"/>
  <c r="D246"/>
  <c r="H246"/>
  <c r="D248"/>
  <c r="F248"/>
  <c r="H248"/>
  <c r="J248"/>
  <c r="E249"/>
  <c r="I249"/>
  <c r="E250"/>
  <c r="I250"/>
  <c r="D252"/>
  <c r="F252"/>
  <c r="H252"/>
  <c r="J252"/>
  <c r="D254"/>
  <c r="H254"/>
  <c r="G255"/>
  <c r="E256"/>
  <c r="G256"/>
  <c r="I256"/>
  <c r="D257"/>
  <c r="H257"/>
  <c r="G258"/>
  <c r="D260"/>
  <c r="F260"/>
  <c r="H260"/>
  <c r="J260"/>
  <c r="G261"/>
  <c r="E262"/>
  <c r="I262"/>
  <c r="G263"/>
  <c r="E264"/>
  <c r="G264"/>
  <c r="I264"/>
  <c r="D265"/>
  <c r="H265"/>
  <c r="G266"/>
  <c r="D268"/>
  <c r="F268"/>
  <c r="H268"/>
  <c r="J268"/>
  <c r="F270"/>
  <c r="J270"/>
  <c r="D272"/>
  <c r="F272"/>
  <c r="H272"/>
  <c r="J272"/>
  <c r="E273"/>
  <c r="I273"/>
  <c r="D274"/>
  <c r="H274"/>
  <c r="D276"/>
  <c r="F276"/>
  <c r="H276"/>
  <c r="J276"/>
  <c r="G277"/>
  <c r="D278"/>
  <c r="H278"/>
  <c r="D280"/>
  <c r="F280"/>
  <c r="H280"/>
  <c r="J280"/>
  <c r="E281"/>
  <c r="I281"/>
  <c r="E282"/>
  <c r="I282"/>
  <c r="D284"/>
  <c r="F284"/>
  <c r="H284"/>
  <c r="J284"/>
  <c r="D286"/>
  <c r="H286"/>
  <c r="G287"/>
  <c r="E288"/>
  <c r="G288"/>
  <c r="I288"/>
  <c r="D289"/>
  <c r="H289"/>
  <c r="G290"/>
  <c r="D292"/>
  <c r="F292"/>
  <c r="H292"/>
  <c r="J292"/>
  <c r="G293"/>
  <c r="E294"/>
  <c r="I294"/>
  <c r="G295"/>
  <c r="E296"/>
  <c r="G296"/>
  <c r="I296"/>
  <c r="D297"/>
  <c r="H297"/>
  <c r="G298"/>
  <c r="D300"/>
  <c r="F300"/>
  <c r="H300"/>
  <c r="J300"/>
  <c r="F12"/>
  <c r="G12"/>
  <c r="J12"/>
  <c r="E13"/>
  <c r="G13"/>
  <c r="I13"/>
  <c r="H15"/>
  <c r="F16"/>
  <c r="J16"/>
  <c r="F17"/>
  <c r="I17"/>
  <c r="F18"/>
  <c r="G18"/>
  <c r="H18"/>
  <c r="J18"/>
  <c r="E19"/>
  <c r="G19"/>
  <c r="I19"/>
  <c r="E20"/>
  <c r="I20"/>
  <c r="E21"/>
  <c r="H21"/>
  <c r="J21"/>
  <c r="E22"/>
  <c r="F22"/>
  <c r="G22"/>
  <c r="H22"/>
  <c r="I22"/>
  <c r="J22"/>
  <c r="H23"/>
  <c r="I23"/>
  <c r="E25"/>
  <c r="F25"/>
  <c r="G25"/>
  <c r="H25"/>
  <c r="I25"/>
  <c r="J25"/>
  <c r="E27"/>
  <c r="I27"/>
  <c r="E28"/>
  <c r="F28"/>
  <c r="J28"/>
  <c r="F29"/>
  <c r="H29"/>
  <c r="J29"/>
  <c r="H30"/>
  <c r="H31"/>
  <c r="G33"/>
  <c r="H33"/>
  <c r="E34"/>
  <c r="F34"/>
  <c r="G34"/>
  <c r="I34"/>
  <c r="J34"/>
  <c r="E35"/>
  <c r="F35"/>
  <c r="G35"/>
  <c r="H35"/>
  <c r="I35"/>
  <c r="J35"/>
  <c r="E37"/>
  <c r="G37"/>
  <c r="H37"/>
  <c r="I37"/>
  <c r="E38"/>
  <c r="F38"/>
  <c r="G38"/>
  <c r="H38"/>
  <c r="I38"/>
  <c r="J38"/>
  <c r="H39"/>
  <c r="E41"/>
  <c r="F41"/>
  <c r="G41"/>
  <c r="H41"/>
  <c r="I41"/>
  <c r="J41"/>
  <c r="F42"/>
  <c r="J42"/>
  <c r="E43"/>
  <c r="F43"/>
  <c r="G43"/>
  <c r="H43"/>
  <c r="I43"/>
  <c r="J43"/>
  <c r="G44"/>
  <c r="E45"/>
  <c r="F45"/>
  <c r="G45"/>
  <c r="H45"/>
  <c r="I45"/>
  <c r="J45"/>
  <c r="I46"/>
  <c r="E48"/>
  <c r="G48"/>
  <c r="I48"/>
  <c r="E49"/>
  <c r="J49"/>
  <c r="E50"/>
  <c r="I50"/>
  <c r="E51"/>
  <c r="F51"/>
  <c r="G51"/>
  <c r="H51"/>
  <c r="I51"/>
  <c r="J51"/>
  <c r="E52"/>
  <c r="F52"/>
  <c r="G52"/>
  <c r="H52"/>
  <c r="I52"/>
  <c r="J52"/>
  <c r="E53"/>
  <c r="I53"/>
  <c r="J53"/>
  <c r="F54"/>
  <c r="H54"/>
  <c r="J54"/>
  <c r="E55"/>
  <c r="F55"/>
  <c r="G55"/>
  <c r="I55"/>
  <c r="J55"/>
  <c r="E57"/>
  <c r="F57"/>
  <c r="G57"/>
  <c r="H57"/>
  <c r="I57"/>
  <c r="J57"/>
  <c r="F58"/>
  <c r="J58"/>
  <c r="E59"/>
  <c r="F59"/>
  <c r="G59"/>
  <c r="H59"/>
  <c r="I59"/>
  <c r="J59"/>
  <c r="E60"/>
  <c r="G60"/>
  <c r="I60"/>
  <c r="E61"/>
  <c r="F61"/>
  <c r="G61"/>
  <c r="H61"/>
  <c r="I61"/>
  <c r="J61"/>
  <c r="E62"/>
  <c r="F62"/>
  <c r="G62"/>
  <c r="H62"/>
  <c r="I62"/>
  <c r="J62"/>
  <c r="H63"/>
  <c r="E64"/>
  <c r="F64"/>
  <c r="G64"/>
  <c r="H64"/>
  <c r="I64"/>
  <c r="J64"/>
  <c r="F65"/>
  <c r="H65"/>
  <c r="J65"/>
  <c r="F66"/>
  <c r="J66"/>
  <c r="E67"/>
  <c r="F67"/>
  <c r="G67"/>
  <c r="H67"/>
  <c r="I67"/>
  <c r="J67"/>
  <c r="E68"/>
  <c r="F68"/>
  <c r="G68"/>
  <c r="H68"/>
  <c r="I68"/>
  <c r="J68"/>
  <c r="E70"/>
  <c r="F70"/>
  <c r="G70"/>
  <c r="H70"/>
  <c r="I70"/>
  <c r="J70"/>
  <c r="E71"/>
  <c r="F71"/>
  <c r="G71"/>
  <c r="H71"/>
  <c r="I71"/>
  <c r="J71"/>
  <c r="J72"/>
  <c r="E73"/>
  <c r="F73"/>
  <c r="G73"/>
  <c r="H73"/>
  <c r="I73"/>
  <c r="J73"/>
  <c r="E75"/>
  <c r="G75"/>
  <c r="I75"/>
  <c r="E76"/>
  <c r="F76"/>
  <c r="G76"/>
  <c r="H76"/>
  <c r="I76"/>
  <c r="J76"/>
  <c r="E77"/>
  <c r="F77"/>
  <c r="G77"/>
  <c r="H77"/>
  <c r="I77"/>
  <c r="J77"/>
  <c r="E78"/>
  <c r="F78"/>
  <c r="G78"/>
  <c r="H78"/>
  <c r="I78"/>
  <c r="J78"/>
  <c r="H79"/>
  <c r="F80"/>
  <c r="H80"/>
  <c r="J80"/>
  <c r="E81"/>
  <c r="F81"/>
  <c r="G81"/>
  <c r="H81"/>
  <c r="I81"/>
  <c r="J81"/>
  <c r="E82"/>
  <c r="F82"/>
  <c r="G82"/>
  <c r="H82"/>
  <c r="I82"/>
  <c r="J82"/>
  <c r="E83"/>
  <c r="F83"/>
  <c r="G83"/>
  <c r="H83"/>
  <c r="I83"/>
  <c r="J83"/>
  <c r="J84"/>
  <c r="E85"/>
  <c r="F85"/>
  <c r="G85"/>
  <c r="H85"/>
  <c r="I85"/>
  <c r="J85"/>
  <c r="E86"/>
  <c r="F86"/>
  <c r="G86"/>
  <c r="H86"/>
  <c r="I86"/>
  <c r="J86"/>
  <c r="G87"/>
  <c r="H87"/>
  <c r="G89"/>
  <c r="F90"/>
  <c r="E91"/>
  <c r="F91"/>
  <c r="G91"/>
  <c r="H91"/>
  <c r="I91"/>
  <c r="J91"/>
  <c r="G92"/>
  <c r="H92"/>
  <c r="E93"/>
  <c r="F93"/>
  <c r="G93"/>
  <c r="H93"/>
  <c r="I93"/>
  <c r="J93"/>
  <c r="H95"/>
  <c r="E96"/>
  <c r="F96"/>
  <c r="G96"/>
  <c r="H96"/>
  <c r="I96"/>
  <c r="J96"/>
  <c r="F97"/>
  <c r="G97"/>
  <c r="J97"/>
  <c r="E98"/>
  <c r="F98"/>
  <c r="G98"/>
  <c r="H98"/>
  <c r="I98"/>
  <c r="J98"/>
  <c r="J99"/>
  <c r="E100"/>
  <c r="F100"/>
  <c r="G100"/>
  <c r="H100"/>
  <c r="I100"/>
  <c r="J100"/>
  <c r="E101"/>
  <c r="F101"/>
  <c r="G101"/>
  <c r="H101"/>
  <c r="I101"/>
  <c r="J101"/>
  <c r="E102"/>
  <c r="F102"/>
  <c r="G102"/>
  <c r="H102"/>
  <c r="I102"/>
  <c r="J102"/>
  <c r="J103"/>
  <c r="J11"/>
  <c r="I11"/>
  <c r="H11"/>
  <c r="G11"/>
  <c r="F11"/>
  <c r="E11"/>
  <c r="D12"/>
  <c r="D13"/>
  <c r="D15"/>
  <c r="D17"/>
  <c r="D18"/>
  <c r="D19"/>
  <c r="D21"/>
  <c r="D22"/>
  <c r="D25"/>
  <c r="D28"/>
  <c r="D29"/>
  <c r="D31"/>
  <c r="D34"/>
  <c r="D35"/>
  <c r="D36"/>
  <c r="D37"/>
  <c r="D38"/>
  <c r="D39"/>
  <c r="D41"/>
  <c r="D43"/>
  <c r="D45"/>
  <c r="D48"/>
  <c r="D49"/>
  <c r="D50"/>
  <c r="D51"/>
  <c r="D52"/>
  <c r="D53"/>
  <c r="D54"/>
  <c r="D55"/>
  <c r="D57"/>
  <c r="D59"/>
  <c r="D60"/>
  <c r="D61"/>
  <c r="D62"/>
  <c r="D63"/>
  <c r="D64"/>
  <c r="D67"/>
  <c r="D68"/>
  <c r="D70"/>
  <c r="D71"/>
  <c r="D73"/>
  <c r="D76"/>
  <c r="D77"/>
  <c r="D78"/>
  <c r="D80"/>
  <c r="D81"/>
  <c r="D82"/>
  <c r="D83"/>
  <c r="D84"/>
  <c r="D85"/>
  <c r="D86"/>
  <c r="D91"/>
  <c r="D92"/>
  <c r="D93"/>
  <c r="D95"/>
  <c r="D96"/>
  <c r="D98"/>
  <c r="D100"/>
  <c r="D101"/>
  <c r="D102"/>
  <c r="D103"/>
  <c r="K301"/>
  <c r="K302"/>
  <c r="F10" i="3"/>
  <c r="F11"/>
  <c r="F12"/>
  <c r="F13"/>
  <c r="F14"/>
  <c r="F17"/>
  <c r="F18"/>
  <c r="F19"/>
  <c r="F20"/>
  <c r="F21"/>
  <c r="F22"/>
  <c r="F23"/>
  <c r="F26"/>
  <c r="F28"/>
  <c r="F29"/>
  <c r="F33"/>
  <c r="C33"/>
  <c r="C30" i="13"/>
  <c r="I12" i="11"/>
  <c r="H12"/>
  <c r="G12"/>
  <c r="F12"/>
  <c r="E12"/>
  <c r="D12"/>
  <c r="B17" i="12"/>
  <c r="B16"/>
  <c r="B15"/>
  <c r="B14"/>
  <c r="B13"/>
  <c r="B12"/>
  <c r="B10"/>
  <c r="B9"/>
  <c r="B8"/>
  <c r="B7"/>
  <c r="B6"/>
  <c r="B5"/>
  <c r="F11" i="6"/>
  <c r="E11"/>
  <c r="D11"/>
  <c r="H36" i="13"/>
  <c r="G36"/>
  <c r="F36"/>
  <c r="H32"/>
  <c r="G32"/>
  <c r="F32"/>
  <c r="G30"/>
  <c r="F30"/>
  <c r="C36"/>
  <c r="C34"/>
  <c r="C33"/>
  <c r="C32"/>
  <c r="C8"/>
  <c r="C7"/>
  <c r="F10" i="5"/>
  <c r="G10"/>
  <c r="H10"/>
  <c r="I10"/>
  <c r="E10"/>
  <c r="D10"/>
  <c r="F10" i="4"/>
  <c r="G10"/>
  <c r="H10"/>
  <c r="I10"/>
  <c r="J10"/>
  <c r="E10"/>
  <c r="D10"/>
  <c r="C31" i="3"/>
  <c r="C30"/>
  <c r="F31"/>
  <c r="F30"/>
  <c r="C12"/>
  <c r="C11"/>
  <c r="C10"/>
  <c r="C9"/>
  <c r="C8"/>
  <c r="C7"/>
  <c r="H210" i="5"/>
  <c r="G210"/>
  <c r="I210"/>
  <c r="D210"/>
  <c r="E210"/>
  <c r="C199"/>
  <c r="L199"/>
  <c r="G199"/>
  <c r="F199"/>
  <c r="E199"/>
  <c r="I199"/>
  <c r="D199"/>
  <c r="H199"/>
  <c r="E178"/>
  <c r="H178"/>
  <c r="G178"/>
  <c r="I178"/>
  <c r="D178"/>
  <c r="C140"/>
  <c r="L140" s="1"/>
  <c r="D140"/>
  <c r="H140"/>
  <c r="G140"/>
  <c r="F140"/>
  <c r="E140"/>
  <c r="I140"/>
  <c r="C28" i="11"/>
  <c r="L28" s="1"/>
  <c r="G28"/>
  <c r="D28"/>
  <c r="I28"/>
  <c r="H28"/>
  <c r="E28"/>
  <c r="F28"/>
  <c r="C197" i="5"/>
  <c r="L197" s="1"/>
  <c r="F197"/>
  <c r="E197"/>
  <c r="I197"/>
  <c r="G197"/>
  <c r="D197"/>
  <c r="H197"/>
  <c r="C167"/>
  <c r="L167" s="1"/>
  <c r="E167"/>
  <c r="I167"/>
  <c r="D167"/>
  <c r="H167"/>
  <c r="F167"/>
  <c r="G167"/>
  <c r="C135"/>
  <c r="L135" s="1"/>
  <c r="E135"/>
  <c r="I135"/>
  <c r="D135"/>
  <c r="H135"/>
  <c r="G135"/>
  <c r="F135"/>
  <c r="C283"/>
  <c r="L283" s="1"/>
  <c r="D283"/>
  <c r="H283"/>
  <c r="G283"/>
  <c r="F283"/>
  <c r="I283"/>
  <c r="E283"/>
  <c r="C165"/>
  <c r="L165" s="1"/>
  <c r="D165"/>
  <c r="H165"/>
  <c r="F165"/>
  <c r="E165"/>
  <c r="I165"/>
  <c r="G165"/>
  <c r="C133"/>
  <c r="L133" s="1"/>
  <c r="D133"/>
  <c r="H133"/>
  <c r="F133"/>
  <c r="E133"/>
  <c r="I133"/>
  <c r="G133"/>
  <c r="C251"/>
  <c r="L251" s="1"/>
  <c r="G251"/>
  <c r="F251"/>
  <c r="D251"/>
  <c r="I251"/>
  <c r="H251"/>
  <c r="E251"/>
  <c r="C299"/>
  <c r="L299" s="1"/>
  <c r="D299"/>
  <c r="G299"/>
  <c r="F299"/>
  <c r="F235"/>
  <c r="H235"/>
  <c r="H23" i="13"/>
  <c r="C267" i="5"/>
  <c r="L267" s="1"/>
  <c r="E267"/>
  <c r="I267"/>
  <c r="D267"/>
  <c r="H267"/>
  <c r="F267"/>
  <c r="G267"/>
  <c r="D142"/>
  <c r="E142"/>
  <c r="H142"/>
  <c r="I113" i="4"/>
  <c r="H113"/>
  <c r="C108"/>
  <c r="M108"/>
  <c r="F108"/>
  <c r="J108"/>
  <c r="E108"/>
  <c r="I108"/>
  <c r="C49"/>
  <c r="M49"/>
  <c r="H49"/>
  <c r="C44"/>
  <c r="M44" s="1"/>
  <c r="H44"/>
  <c r="C39"/>
  <c r="M39"/>
  <c r="F39"/>
  <c r="J39"/>
  <c r="D218" i="5"/>
  <c r="C176"/>
  <c r="L176" s="1"/>
  <c r="E176"/>
  <c r="I176"/>
  <c r="D176"/>
  <c r="H176"/>
  <c r="C112"/>
  <c r="L112" s="1"/>
  <c r="F112"/>
  <c r="E112"/>
  <c r="D112"/>
  <c r="I112"/>
  <c r="C108"/>
  <c r="L108" s="1"/>
  <c r="E108"/>
  <c r="I108"/>
  <c r="F108"/>
  <c r="D108"/>
  <c r="C101"/>
  <c r="L101" s="1"/>
  <c r="E101"/>
  <c r="I101"/>
  <c r="D101"/>
  <c r="H101"/>
  <c r="C91"/>
  <c r="L91" s="1"/>
  <c r="F91"/>
  <c r="H91"/>
  <c r="G91"/>
  <c r="C88"/>
  <c r="L88"/>
  <c r="G88"/>
  <c r="D88"/>
  <c r="I88"/>
  <c r="H88"/>
  <c r="C83"/>
  <c r="L83"/>
  <c r="D83"/>
  <c r="H83"/>
  <c r="F83"/>
  <c r="E83"/>
  <c r="C80"/>
  <c r="L80"/>
  <c r="E80"/>
  <c r="I80"/>
  <c r="H80"/>
  <c r="G80"/>
  <c r="C76"/>
  <c r="L76"/>
  <c r="D76"/>
  <c r="H76"/>
  <c r="G76"/>
  <c r="F76"/>
  <c r="C188" i="11"/>
  <c r="L188"/>
  <c r="G188"/>
  <c r="E188"/>
  <c r="D188"/>
  <c r="I188"/>
  <c r="C149"/>
  <c r="L149"/>
  <c r="E149"/>
  <c r="I149"/>
  <c r="H149"/>
  <c r="G149"/>
  <c r="C139"/>
  <c r="L139"/>
  <c r="E139"/>
  <c r="I139"/>
  <c r="H139"/>
  <c r="G139"/>
  <c r="H127"/>
  <c r="D127"/>
  <c r="C85"/>
  <c r="L85"/>
  <c r="E85"/>
  <c r="I85"/>
  <c r="F85"/>
  <c r="D85"/>
  <c r="C78"/>
  <c r="L78"/>
  <c r="G78"/>
  <c r="D78"/>
  <c r="I78"/>
  <c r="H78"/>
  <c r="C75"/>
  <c r="L75"/>
  <c r="E75"/>
  <c r="I75"/>
  <c r="F75"/>
  <c r="D75"/>
  <c r="C60"/>
  <c r="L60"/>
  <c r="G60"/>
  <c r="E60"/>
  <c r="D60"/>
  <c r="I60"/>
  <c r="G18"/>
  <c r="H18"/>
  <c r="C18"/>
  <c r="F18"/>
  <c r="A2" i="6"/>
  <c r="C50" i="4"/>
  <c r="M50" s="1"/>
  <c r="F50"/>
  <c r="J50"/>
  <c r="C30"/>
  <c r="M30" s="1"/>
  <c r="G30"/>
  <c r="C23"/>
  <c r="M23"/>
  <c r="G23"/>
  <c r="C216" i="5"/>
  <c r="L216" s="1"/>
  <c r="E216"/>
  <c r="I216"/>
  <c r="D216"/>
  <c r="H216"/>
  <c r="C184"/>
  <c r="L184" s="1"/>
  <c r="G184"/>
  <c r="F184"/>
  <c r="E184"/>
  <c r="H154"/>
  <c r="I154"/>
  <c r="G154"/>
  <c r="H183" i="11"/>
  <c r="D183"/>
  <c r="C178"/>
  <c r="L178" s="1"/>
  <c r="G178"/>
  <c r="E178"/>
  <c r="D178"/>
  <c r="I178"/>
  <c r="C173"/>
  <c r="L173" s="1"/>
  <c r="E173"/>
  <c r="I173"/>
  <c r="F173"/>
  <c r="D173"/>
  <c r="C168"/>
  <c r="L168" s="1"/>
  <c r="G168"/>
  <c r="F168"/>
  <c r="E168"/>
  <c r="C164"/>
  <c r="L164"/>
  <c r="G164"/>
  <c r="D164"/>
  <c r="I164"/>
  <c r="H164"/>
  <c r="C100"/>
  <c r="L100"/>
  <c r="G100"/>
  <c r="F100"/>
  <c r="E100"/>
  <c r="C30"/>
  <c r="L30" s="1"/>
  <c r="G30"/>
  <c r="E30"/>
  <c r="D30"/>
  <c r="I30"/>
  <c r="G26"/>
  <c r="H26"/>
  <c r="F26"/>
  <c r="H17" i="13"/>
  <c r="F17"/>
  <c r="G17"/>
  <c r="C37" i="4"/>
  <c r="M37" s="1"/>
  <c r="F37"/>
  <c r="J37"/>
  <c r="C34"/>
  <c r="M34" s="1"/>
  <c r="H34"/>
  <c r="C17"/>
  <c r="M17"/>
  <c r="G17"/>
  <c r="E14"/>
  <c r="C12"/>
  <c r="M12" s="1"/>
  <c r="E12"/>
  <c r="I12"/>
  <c r="H12"/>
  <c r="C296" i="5"/>
  <c r="L296"/>
  <c r="F296"/>
  <c r="E296"/>
  <c r="I296"/>
  <c r="H280"/>
  <c r="G280"/>
  <c r="H264"/>
  <c r="G264"/>
  <c r="E248"/>
  <c r="D248"/>
  <c r="I248"/>
  <c r="I232"/>
  <c r="C207"/>
  <c r="L207" s="1"/>
  <c r="E207"/>
  <c r="I207"/>
  <c r="D207"/>
  <c r="H207"/>
  <c r="C204"/>
  <c r="L204" s="1"/>
  <c r="F204"/>
  <c r="I204"/>
  <c r="E202"/>
  <c r="D202"/>
  <c r="I202"/>
  <c r="C191"/>
  <c r="L191" s="1"/>
  <c r="E191"/>
  <c r="I191"/>
  <c r="D191"/>
  <c r="H191"/>
  <c r="C189"/>
  <c r="L189" s="1"/>
  <c r="D189"/>
  <c r="H189"/>
  <c r="G189"/>
  <c r="C175"/>
  <c r="L175"/>
  <c r="G175"/>
  <c r="E175"/>
  <c r="D175"/>
  <c r="I175"/>
  <c r="C172"/>
  <c r="L172"/>
  <c r="D172"/>
  <c r="H172"/>
  <c r="I172"/>
  <c r="G172"/>
  <c r="H170"/>
  <c r="E170"/>
  <c r="D170"/>
  <c r="C152"/>
  <c r="L152" s="1"/>
  <c r="G152"/>
  <c r="F152"/>
  <c r="E152"/>
  <c r="C137"/>
  <c r="L137"/>
  <c r="E137"/>
  <c r="I137"/>
  <c r="H137"/>
  <c r="G137"/>
  <c r="C131"/>
  <c r="L131"/>
  <c r="D131"/>
  <c r="H131"/>
  <c r="I131"/>
  <c r="G131"/>
  <c r="D122"/>
  <c r="I122"/>
  <c r="H122"/>
  <c r="G122"/>
  <c r="C181" i="11"/>
  <c r="L181"/>
  <c r="E181"/>
  <c r="I181"/>
  <c r="G181"/>
  <c r="F181"/>
  <c r="C174"/>
  <c r="L174"/>
  <c r="G174"/>
  <c r="E174"/>
  <c r="D174"/>
  <c r="I174"/>
  <c r="C171"/>
  <c r="L171"/>
  <c r="E171"/>
  <c r="I171"/>
  <c r="G171"/>
  <c r="F171"/>
  <c r="C156"/>
  <c r="L156"/>
  <c r="G156"/>
  <c r="F156"/>
  <c r="E156"/>
  <c r="C117"/>
  <c r="L117" s="1"/>
  <c r="E117"/>
  <c r="I117"/>
  <c r="D117"/>
  <c r="H117"/>
  <c r="C110"/>
  <c r="L110" s="1"/>
  <c r="G110"/>
  <c r="H110"/>
  <c r="F110"/>
  <c r="C107"/>
  <c r="L107"/>
  <c r="E107"/>
  <c r="I107"/>
  <c r="D107"/>
  <c r="H107"/>
  <c r="H95"/>
  <c r="D95"/>
  <c r="C92"/>
  <c r="L92"/>
  <c r="G92"/>
  <c r="D92"/>
  <c r="I92"/>
  <c r="H92"/>
  <c r="C53"/>
  <c r="L53"/>
  <c r="E53"/>
  <c r="I53"/>
  <c r="G53"/>
  <c r="F53"/>
  <c r="C46"/>
  <c r="L46"/>
  <c r="G46"/>
  <c r="E46"/>
  <c r="D46"/>
  <c r="I46"/>
  <c r="C43"/>
  <c r="L43"/>
  <c r="E43"/>
  <c r="I43"/>
  <c r="G43"/>
  <c r="F43"/>
  <c r="H31"/>
  <c r="D31"/>
  <c r="L24"/>
  <c r="M24"/>
  <c r="C22"/>
  <c r="G22"/>
  <c r="E22"/>
  <c r="D22"/>
  <c r="I22"/>
  <c r="D46" i="4"/>
  <c r="J46"/>
  <c r="E46"/>
  <c r="H208" i="5"/>
  <c r="G83"/>
  <c r="D80"/>
  <c r="H85" i="11"/>
  <c r="D97" i="4"/>
  <c r="D23"/>
  <c r="I92"/>
  <c r="E92"/>
  <c r="F69"/>
  <c r="H66"/>
  <c r="G50"/>
  <c r="G49"/>
  <c r="J44"/>
  <c r="F40"/>
  <c r="E39"/>
  <c r="I30"/>
  <c r="J23"/>
  <c r="E23"/>
  <c r="G108"/>
  <c r="G218" i="5"/>
  <c r="F216"/>
  <c r="H184"/>
  <c r="F176"/>
  <c r="D91"/>
  <c r="E88"/>
  <c r="I83"/>
  <c r="F80"/>
  <c r="I76"/>
  <c r="F178" i="11"/>
  <c r="D168"/>
  <c r="F149"/>
  <c r="F139"/>
  <c r="D119"/>
  <c r="H100"/>
  <c r="G75"/>
  <c r="D63"/>
  <c r="F60"/>
  <c r="C26"/>
  <c r="F25" i="13"/>
  <c r="C110" i="4"/>
  <c r="M110"/>
  <c r="D110"/>
  <c r="H110"/>
  <c r="G110"/>
  <c r="C46"/>
  <c r="M46" s="1"/>
  <c r="H46"/>
  <c r="F208" i="5"/>
  <c r="H186"/>
  <c r="I186"/>
  <c r="G186"/>
  <c r="E110"/>
  <c r="H110"/>
  <c r="C103"/>
  <c r="L103"/>
  <c r="F103"/>
  <c r="H103"/>
  <c r="G103"/>
  <c r="C97"/>
  <c r="L97" s="1"/>
  <c r="G97"/>
  <c r="F97"/>
  <c r="D78"/>
  <c r="I78"/>
  <c r="E78"/>
  <c r="C142" i="11"/>
  <c r="L142" s="1"/>
  <c r="G142"/>
  <c r="F142"/>
  <c r="E142"/>
  <c r="C124"/>
  <c r="L124"/>
  <c r="G124"/>
  <c r="H124"/>
  <c r="F124"/>
  <c r="A30" i="14" a="1"/>
  <c r="A30" s="1"/>
  <c r="F30" s="1"/>
  <c r="A76" a="1"/>
  <c r="A76" s="1"/>
  <c r="A14" a="1"/>
  <c r="A14" s="1"/>
  <c r="C14"/>
  <c r="L14" s="1"/>
  <c r="A94" a="1"/>
  <c r="A94" s="1"/>
  <c r="A46" a="1"/>
  <c r="A46" s="1"/>
  <c r="A92" a="1"/>
  <c r="A92" s="1"/>
  <c r="A60" a="1"/>
  <c r="A60" s="1"/>
  <c r="C117" i="4"/>
  <c r="M117"/>
  <c r="E117"/>
  <c r="I117"/>
  <c r="D117"/>
  <c r="H117"/>
  <c r="I114"/>
  <c r="C53"/>
  <c r="M53"/>
  <c r="H53"/>
  <c r="C33"/>
  <c r="M33" s="1"/>
  <c r="F33"/>
  <c r="J33"/>
  <c r="C28"/>
  <c r="M28" s="1"/>
  <c r="G28"/>
  <c r="C212" i="5"/>
  <c r="L212"/>
  <c r="D212"/>
  <c r="H212"/>
  <c r="G212"/>
  <c r="C180"/>
  <c r="L180" s="1"/>
  <c r="F180"/>
  <c r="I180"/>
  <c r="C114" i="11"/>
  <c r="L114" s="1"/>
  <c r="G114"/>
  <c r="H114"/>
  <c r="F114"/>
  <c r="C109"/>
  <c r="L109"/>
  <c r="E109"/>
  <c r="I109"/>
  <c r="H109"/>
  <c r="G109"/>
  <c r="C104"/>
  <c r="L104"/>
  <c r="G104"/>
  <c r="D104"/>
  <c r="I104"/>
  <c r="H104"/>
  <c r="H55"/>
  <c r="D55"/>
  <c r="C50"/>
  <c r="L50"/>
  <c r="G50"/>
  <c r="E50"/>
  <c r="D50"/>
  <c r="I50"/>
  <c r="C45"/>
  <c r="L45"/>
  <c r="E45"/>
  <c r="I45"/>
  <c r="F45"/>
  <c r="D45"/>
  <c r="C40"/>
  <c r="L40"/>
  <c r="G40"/>
  <c r="F40"/>
  <c r="E40"/>
  <c r="C36"/>
  <c r="L36" s="1"/>
  <c r="G36"/>
  <c r="D36"/>
  <c r="I36"/>
  <c r="H36"/>
  <c r="H15" i="13"/>
  <c r="F15"/>
  <c r="C298" i="4"/>
  <c r="M298" s="1"/>
  <c r="F298"/>
  <c r="J298"/>
  <c r="E298"/>
  <c r="I298"/>
  <c r="C294"/>
  <c r="M294" s="1"/>
  <c r="D294"/>
  <c r="H294"/>
  <c r="G294"/>
  <c r="C290"/>
  <c r="M290"/>
  <c r="E290"/>
  <c r="I290"/>
  <c r="D290"/>
  <c r="H290"/>
  <c r="C286"/>
  <c r="M286"/>
  <c r="G286"/>
  <c r="F286"/>
  <c r="J286"/>
  <c r="C282"/>
  <c r="M282" s="1"/>
  <c r="D282"/>
  <c r="H282"/>
  <c r="G282"/>
  <c r="C278"/>
  <c r="M278"/>
  <c r="F278"/>
  <c r="J278"/>
  <c r="E278"/>
  <c r="I278"/>
  <c r="C274"/>
  <c r="M274"/>
  <c r="G274"/>
  <c r="F274"/>
  <c r="J274"/>
  <c r="C270"/>
  <c r="M270" s="1"/>
  <c r="E270"/>
  <c r="I270"/>
  <c r="D270"/>
  <c r="H270"/>
  <c r="C266"/>
  <c r="M266" s="1"/>
  <c r="F266"/>
  <c r="J266"/>
  <c r="E266"/>
  <c r="I266"/>
  <c r="C262"/>
  <c r="M262" s="1"/>
  <c r="D262"/>
  <c r="H262"/>
  <c r="G262"/>
  <c r="C258"/>
  <c r="M258"/>
  <c r="E258"/>
  <c r="I258"/>
  <c r="D258"/>
  <c r="H258"/>
  <c r="C254"/>
  <c r="M254"/>
  <c r="G254"/>
  <c r="F254"/>
  <c r="J254"/>
  <c r="C250"/>
  <c r="M250" s="1"/>
  <c r="D250"/>
  <c r="H250"/>
  <c r="G250"/>
  <c r="C246"/>
  <c r="M246"/>
  <c r="F246"/>
  <c r="J246"/>
  <c r="E246"/>
  <c r="I246"/>
  <c r="C242"/>
  <c r="M242"/>
  <c r="G242"/>
  <c r="F242"/>
  <c r="J242"/>
  <c r="C238"/>
  <c r="M238" s="1"/>
  <c r="E238"/>
  <c r="I238"/>
  <c r="D238"/>
  <c r="H238"/>
  <c r="C234"/>
  <c r="M234" s="1"/>
  <c r="F234"/>
  <c r="J234"/>
  <c r="E234"/>
  <c r="I234"/>
  <c r="C230"/>
  <c r="M230" s="1"/>
  <c r="D230"/>
  <c r="H230"/>
  <c r="G230"/>
  <c r="C226"/>
  <c r="M226"/>
  <c r="E226"/>
  <c r="I226"/>
  <c r="D226"/>
  <c r="H226"/>
  <c r="C222"/>
  <c r="M222"/>
  <c r="G222"/>
  <c r="F222"/>
  <c r="J222"/>
  <c r="C218"/>
  <c r="M218" s="1"/>
  <c r="D218"/>
  <c r="H218"/>
  <c r="G218"/>
  <c r="C214"/>
  <c r="M214"/>
  <c r="F214"/>
  <c r="J214"/>
  <c r="E214"/>
  <c r="I214"/>
  <c r="C210"/>
  <c r="M210"/>
  <c r="G210"/>
  <c r="F210"/>
  <c r="J210"/>
  <c r="C206"/>
  <c r="M206" s="1"/>
  <c r="E206"/>
  <c r="I206"/>
  <c r="D206"/>
  <c r="H206"/>
  <c r="C202"/>
  <c r="M202" s="1"/>
  <c r="F202"/>
  <c r="J202"/>
  <c r="E202"/>
  <c r="I202"/>
  <c r="C198"/>
  <c r="M198" s="1"/>
  <c r="D198"/>
  <c r="H198"/>
  <c r="G198"/>
  <c r="C194"/>
  <c r="M194"/>
  <c r="E194"/>
  <c r="I194"/>
  <c r="D194"/>
  <c r="H194"/>
  <c r="C190"/>
  <c r="M190"/>
  <c r="G190"/>
  <c r="F190"/>
  <c r="J190"/>
  <c r="C186"/>
  <c r="M186" s="1"/>
  <c r="D186"/>
  <c r="H186"/>
  <c r="G186"/>
  <c r="C182"/>
  <c r="M182"/>
  <c r="F182"/>
  <c r="J182"/>
  <c r="E182"/>
  <c r="I182"/>
  <c r="C178"/>
  <c r="M178"/>
  <c r="G178"/>
  <c r="F178"/>
  <c r="J178"/>
  <c r="C174"/>
  <c r="M174" s="1"/>
  <c r="E174"/>
  <c r="I174"/>
  <c r="D174"/>
  <c r="H174"/>
  <c r="C170"/>
  <c r="M170" s="1"/>
  <c r="F170"/>
  <c r="J170"/>
  <c r="E170"/>
  <c r="I170"/>
  <c r="C166"/>
  <c r="M166" s="1"/>
  <c r="D166"/>
  <c r="H166"/>
  <c r="G166"/>
  <c r="C162"/>
  <c r="M162"/>
  <c r="E162"/>
  <c r="I162"/>
  <c r="D162"/>
  <c r="H162"/>
  <c r="C158"/>
  <c r="M158"/>
  <c r="G158"/>
  <c r="F158"/>
  <c r="J158"/>
  <c r="C154"/>
  <c r="M154" s="1"/>
  <c r="D154"/>
  <c r="H154"/>
  <c r="G154"/>
  <c r="C150"/>
  <c r="M150"/>
  <c r="F150"/>
  <c r="J150"/>
  <c r="E150"/>
  <c r="I150"/>
  <c r="C146"/>
  <c r="M146"/>
  <c r="G146"/>
  <c r="F146"/>
  <c r="J146"/>
  <c r="C142"/>
  <c r="M142" s="1"/>
  <c r="E142"/>
  <c r="I142"/>
  <c r="D142"/>
  <c r="H142"/>
  <c r="C138"/>
  <c r="M138" s="1"/>
  <c r="F138"/>
  <c r="J138"/>
  <c r="E138"/>
  <c r="I138"/>
  <c r="C134"/>
  <c r="M134" s="1"/>
  <c r="D134"/>
  <c r="H134"/>
  <c r="G134"/>
  <c r="C130"/>
  <c r="M130"/>
  <c r="E130"/>
  <c r="I130"/>
  <c r="D130"/>
  <c r="H130"/>
  <c r="C126"/>
  <c r="M126"/>
  <c r="G126"/>
  <c r="F126"/>
  <c r="J126"/>
  <c r="C124"/>
  <c r="M124" s="1"/>
  <c r="E124"/>
  <c r="D124"/>
  <c r="C119"/>
  <c r="M119" s="1"/>
  <c r="G119"/>
  <c r="J119"/>
  <c r="C55"/>
  <c r="M55"/>
  <c r="H55"/>
  <c r="C21"/>
  <c r="M21" s="1"/>
  <c r="G21"/>
  <c r="C18"/>
  <c r="M18"/>
  <c r="E18"/>
  <c r="I18"/>
  <c r="C297" i="5"/>
  <c r="L297"/>
  <c r="D297"/>
  <c r="H297"/>
  <c r="G297"/>
  <c r="G281"/>
  <c r="F281"/>
  <c r="G265"/>
  <c r="F265"/>
  <c r="E249"/>
  <c r="I249"/>
  <c r="C205"/>
  <c r="L205" s="1"/>
  <c r="D205"/>
  <c r="H205"/>
  <c r="G205"/>
  <c r="C173"/>
  <c r="L173"/>
  <c r="F173"/>
  <c r="H173"/>
  <c r="G173"/>
  <c r="C159"/>
  <c r="L159" s="1"/>
  <c r="G159"/>
  <c r="E157"/>
  <c r="I157"/>
  <c r="C144"/>
  <c r="L144"/>
  <c r="E144"/>
  <c r="I144"/>
  <c r="H144"/>
  <c r="G144"/>
  <c r="C129"/>
  <c r="L129"/>
  <c r="D129"/>
  <c r="H129"/>
  <c r="F129"/>
  <c r="E129"/>
  <c r="C123"/>
  <c r="L123"/>
  <c r="G123"/>
  <c r="H123"/>
  <c r="F123"/>
  <c r="C120"/>
  <c r="L120" s="1"/>
  <c r="D120"/>
  <c r="H120"/>
  <c r="I120"/>
  <c r="G120"/>
  <c r="C105"/>
  <c r="L105" s="1"/>
  <c r="F105"/>
  <c r="G105"/>
  <c r="E105"/>
  <c r="C99"/>
  <c r="L99"/>
  <c r="E99"/>
  <c r="I99"/>
  <c r="G99"/>
  <c r="F99"/>
  <c r="H90"/>
  <c r="I90"/>
  <c r="G90"/>
  <c r="C85"/>
  <c r="L85" s="1"/>
  <c r="D85"/>
  <c r="H85"/>
  <c r="E85"/>
  <c r="I85"/>
  <c r="C200" i="11"/>
  <c r="L200" s="1"/>
  <c r="G200"/>
  <c r="E200"/>
  <c r="D200"/>
  <c r="I200"/>
  <c r="C196"/>
  <c r="L196" s="1"/>
  <c r="G196"/>
  <c r="H196"/>
  <c r="F196"/>
  <c r="H151"/>
  <c r="D151"/>
  <c r="C146"/>
  <c r="L146"/>
  <c r="G146"/>
  <c r="F146"/>
  <c r="E146"/>
  <c r="C141"/>
  <c r="L141" s="1"/>
  <c r="E141"/>
  <c r="I141"/>
  <c r="G141"/>
  <c r="F141"/>
  <c r="C136"/>
  <c r="L136" s="1"/>
  <c r="G136"/>
  <c r="H136"/>
  <c r="F136"/>
  <c r="C132"/>
  <c r="L132"/>
  <c r="G132"/>
  <c r="E132"/>
  <c r="D132"/>
  <c r="I132"/>
  <c r="C82"/>
  <c r="L82"/>
  <c r="G82"/>
  <c r="D82"/>
  <c r="I82"/>
  <c r="H82"/>
  <c r="C77"/>
  <c r="L77"/>
  <c r="E77"/>
  <c r="I77"/>
  <c r="D77"/>
  <c r="H77"/>
  <c r="C72"/>
  <c r="L72"/>
  <c r="G72"/>
  <c r="E72"/>
  <c r="D72"/>
  <c r="I72"/>
  <c r="C68"/>
  <c r="L68"/>
  <c r="G68"/>
  <c r="H68"/>
  <c r="F68"/>
  <c r="C20"/>
  <c r="M20" s="1"/>
  <c r="G20"/>
  <c r="D20"/>
  <c r="I20"/>
  <c r="H20"/>
  <c r="G66" i="4"/>
  <c r="F56"/>
  <c r="F49"/>
  <c r="I44"/>
  <c r="I39"/>
  <c r="J113"/>
  <c r="I110"/>
  <c r="D108"/>
  <c r="H112" i="5"/>
  <c r="G110"/>
  <c r="H108"/>
  <c r="E97"/>
  <c r="G78"/>
  <c r="E76"/>
  <c r="H188" i="11"/>
  <c r="D149"/>
  <c r="D139"/>
  <c r="D124"/>
  <c r="I18"/>
  <c r="A2" i="5"/>
  <c r="K457" i="6"/>
  <c r="D87" i="4"/>
  <c r="D33"/>
  <c r="H103"/>
  <c r="H97"/>
  <c r="I87"/>
  <c r="E87"/>
  <c r="D94"/>
  <c r="D66"/>
  <c r="D44"/>
  <c r="I103"/>
  <c r="I97"/>
  <c r="E97"/>
  <c r="J94"/>
  <c r="J92"/>
  <c r="F92"/>
  <c r="J87"/>
  <c r="F87"/>
  <c r="G69"/>
  <c r="I66"/>
  <c r="E66"/>
  <c r="G53"/>
  <c r="H50"/>
  <c r="I49"/>
  <c r="G46"/>
  <c r="G39"/>
  <c r="E33"/>
  <c r="J30"/>
  <c r="I28"/>
  <c r="F23"/>
  <c r="F117"/>
  <c r="F113"/>
  <c r="E110"/>
  <c r="H108"/>
  <c r="G216" i="5"/>
  <c r="F212"/>
  <c r="D208"/>
  <c r="E186"/>
  <c r="I184"/>
  <c r="G176"/>
  <c r="D154"/>
  <c r="E103"/>
  <c r="F101"/>
  <c r="E91"/>
  <c r="F88"/>
  <c r="H181" i="11"/>
  <c r="H178"/>
  <c r="G173"/>
  <c r="H168"/>
  <c r="E164"/>
  <c r="D156"/>
  <c r="H142"/>
  <c r="I124"/>
  <c r="G117"/>
  <c r="I114"/>
  <c r="D110"/>
  <c r="G107"/>
  <c r="I100"/>
  <c r="E92"/>
  <c r="E78"/>
  <c r="H75"/>
  <c r="H60"/>
  <c r="F46"/>
  <c r="H43"/>
  <c r="D26"/>
  <c r="D18"/>
  <c r="K260" i="6"/>
  <c r="K197"/>
  <c r="K69"/>
  <c r="A78" i="14" a="1"/>
  <c r="A78"/>
  <c r="E78" s="1"/>
  <c r="G27" i="13"/>
  <c r="H9"/>
  <c r="G9"/>
  <c r="C188" i="5"/>
  <c r="L188"/>
  <c r="D188"/>
  <c r="C160"/>
  <c r="L160" s="1"/>
  <c r="E160"/>
  <c r="C156"/>
  <c r="L156" s="1"/>
  <c r="D156"/>
  <c r="C147"/>
  <c r="L147" s="1"/>
  <c r="D147"/>
  <c r="H147"/>
  <c r="C121"/>
  <c r="L121" s="1"/>
  <c r="F121"/>
  <c r="I115"/>
  <c r="D106"/>
  <c r="I106"/>
  <c r="C89"/>
  <c r="L89"/>
  <c r="E89"/>
  <c r="I89"/>
  <c r="C81"/>
  <c r="L81"/>
  <c r="G81"/>
  <c r="C189" i="11"/>
  <c r="L189" s="1"/>
  <c r="E189"/>
  <c r="I189"/>
  <c r="C185"/>
  <c r="L185" s="1"/>
  <c r="E185"/>
  <c r="I185"/>
  <c r="C179"/>
  <c r="L179" s="1"/>
  <c r="E179"/>
  <c r="I179"/>
  <c r="C172"/>
  <c r="L172" s="1"/>
  <c r="G172"/>
  <c r="C157"/>
  <c r="L157"/>
  <c r="E157"/>
  <c r="I157"/>
  <c r="C153"/>
  <c r="L153"/>
  <c r="E153"/>
  <c r="I153"/>
  <c r="C147"/>
  <c r="L147"/>
  <c r="E147"/>
  <c r="I147"/>
  <c r="C140"/>
  <c r="L140"/>
  <c r="G140"/>
  <c r="C125"/>
  <c r="L125" s="1"/>
  <c r="E125"/>
  <c r="I125"/>
  <c r="C121"/>
  <c r="L121" s="1"/>
  <c r="E121"/>
  <c r="I121"/>
  <c r="C115"/>
  <c r="L115" s="1"/>
  <c r="E115"/>
  <c r="I115"/>
  <c r="C108"/>
  <c r="L108" s="1"/>
  <c r="G108"/>
  <c r="C93"/>
  <c r="L93"/>
  <c r="E93"/>
  <c r="I93"/>
  <c r="C89"/>
  <c r="L89"/>
  <c r="E89"/>
  <c r="I89"/>
  <c r="C83"/>
  <c r="L83"/>
  <c r="E83"/>
  <c r="I83"/>
  <c r="C76"/>
  <c r="L76"/>
  <c r="G76"/>
  <c r="C61"/>
  <c r="L61" s="1"/>
  <c r="E61"/>
  <c r="I61"/>
  <c r="C57"/>
  <c r="L57" s="1"/>
  <c r="E57"/>
  <c r="I57"/>
  <c r="C51"/>
  <c r="L51" s="1"/>
  <c r="E51"/>
  <c r="I51"/>
  <c r="C44"/>
  <c r="L44" s="1"/>
  <c r="G44"/>
  <c r="C14"/>
  <c r="L14"/>
  <c r="G14"/>
  <c r="K12" i="6"/>
  <c r="K432"/>
  <c r="K331"/>
  <c r="K291"/>
  <c r="K279"/>
  <c r="K29"/>
  <c r="C183" i="5"/>
  <c r="L183" s="1"/>
  <c r="E183"/>
  <c r="I183"/>
  <c r="C181"/>
  <c r="L181" s="1"/>
  <c r="D181"/>
  <c r="H181"/>
  <c r="C168"/>
  <c r="L168" s="1"/>
  <c r="C151"/>
  <c r="L151" s="1"/>
  <c r="E151"/>
  <c r="I151"/>
  <c r="C149"/>
  <c r="L149" s="1"/>
  <c r="D149"/>
  <c r="H149"/>
  <c r="C145"/>
  <c r="L145" s="1"/>
  <c r="G145"/>
  <c r="C139"/>
  <c r="L139"/>
  <c r="F139"/>
  <c r="C136"/>
  <c r="L136" s="1"/>
  <c r="G136"/>
  <c r="C128"/>
  <c r="L128"/>
  <c r="F128"/>
  <c r="C124"/>
  <c r="L124" s="1"/>
  <c r="E124"/>
  <c r="I124"/>
  <c r="C119"/>
  <c r="L119" s="1"/>
  <c r="F119"/>
  <c r="C117"/>
  <c r="L117"/>
  <c r="E117"/>
  <c r="I117"/>
  <c r="H113"/>
  <c r="C107"/>
  <c r="L107"/>
  <c r="G107"/>
  <c r="C104"/>
  <c r="L104" s="1"/>
  <c r="D104"/>
  <c r="H104"/>
  <c r="C96"/>
  <c r="L96" s="1"/>
  <c r="E96"/>
  <c r="I96"/>
  <c r="D94"/>
  <c r="C92"/>
  <c r="L92" s="1"/>
  <c r="D92"/>
  <c r="H92"/>
  <c r="C87"/>
  <c r="L87" s="1"/>
  <c r="E87"/>
  <c r="I87"/>
  <c r="C84"/>
  <c r="L84" s="1"/>
  <c r="F84"/>
  <c r="C75"/>
  <c r="L75"/>
  <c r="F75"/>
  <c r="C72"/>
  <c r="L72" s="1"/>
  <c r="G72"/>
  <c r="C69"/>
  <c r="L69"/>
  <c r="E69"/>
  <c r="I69"/>
  <c r="C65"/>
  <c r="L65"/>
  <c r="D65"/>
  <c r="H65"/>
  <c r="C61"/>
  <c r="L61"/>
  <c r="D61"/>
  <c r="H61"/>
  <c r="C57"/>
  <c r="L57"/>
  <c r="G57"/>
  <c r="C53"/>
  <c r="L53" s="1"/>
  <c r="E53"/>
  <c r="I53"/>
  <c r="C49"/>
  <c r="L49" s="1"/>
  <c r="G49"/>
  <c r="C45"/>
  <c r="L45"/>
  <c r="F45"/>
  <c r="C41"/>
  <c r="L41" s="1"/>
  <c r="D41"/>
  <c r="H41"/>
  <c r="C37"/>
  <c r="L37" s="1"/>
  <c r="F37"/>
  <c r="C33"/>
  <c r="L33"/>
  <c r="E33"/>
  <c r="I33"/>
  <c r="C29"/>
  <c r="L29"/>
  <c r="D29"/>
  <c r="H29"/>
  <c r="C25"/>
  <c r="L25"/>
  <c r="F25"/>
  <c r="C21"/>
  <c r="L21" s="1"/>
  <c r="E21"/>
  <c r="I21"/>
  <c r="C17"/>
  <c r="L17" s="1"/>
  <c r="D17"/>
  <c r="H17"/>
  <c r="C13"/>
  <c r="L13" s="1"/>
  <c r="F13"/>
  <c r="C177" i="11"/>
  <c r="L177"/>
  <c r="E177"/>
  <c r="I177"/>
  <c r="C170"/>
  <c r="L170"/>
  <c r="G170"/>
  <c r="C145"/>
  <c r="L145" s="1"/>
  <c r="E145"/>
  <c r="I145"/>
  <c r="C138"/>
  <c r="L138" s="1"/>
  <c r="G138"/>
  <c r="C113"/>
  <c r="L113"/>
  <c r="E113"/>
  <c r="I113"/>
  <c r="C106"/>
  <c r="L106"/>
  <c r="G106"/>
  <c r="C81"/>
  <c r="L81" s="1"/>
  <c r="E81"/>
  <c r="I81"/>
  <c r="C74"/>
  <c r="L74" s="1"/>
  <c r="G74"/>
  <c r="C49"/>
  <c r="L49"/>
  <c r="E49"/>
  <c r="I49"/>
  <c r="C42"/>
  <c r="L42"/>
  <c r="G42"/>
  <c r="C15"/>
  <c r="L15" s="1"/>
  <c r="E15"/>
  <c r="I15"/>
  <c r="K500" i="6"/>
  <c r="K494"/>
  <c r="K476"/>
  <c r="K474"/>
  <c r="K53"/>
  <c r="K499"/>
  <c r="K481"/>
  <c r="K451"/>
  <c r="K443"/>
  <c r="K428"/>
  <c r="K425"/>
  <c r="K407"/>
  <c r="K360"/>
  <c r="K332"/>
  <c r="K292"/>
  <c r="K280"/>
  <c r="K275"/>
  <c r="K268"/>
  <c r="K248"/>
  <c r="K207"/>
  <c r="K192"/>
  <c r="K181"/>
  <c r="K175"/>
  <c r="K173"/>
  <c r="K159"/>
  <c r="K111"/>
  <c r="K87"/>
  <c r="K63"/>
  <c r="K47"/>
  <c r="K24"/>
  <c r="K491"/>
  <c r="K460"/>
  <c r="K458"/>
  <c r="K421"/>
  <c r="K401"/>
  <c r="K375"/>
  <c r="K347"/>
  <c r="K343"/>
  <c r="K323"/>
  <c r="K311"/>
  <c r="K307"/>
  <c r="K295"/>
  <c r="K247"/>
  <c r="K240"/>
  <c r="K235"/>
  <c r="K223"/>
  <c r="K212"/>
  <c r="K178"/>
  <c r="K144"/>
  <c r="K140"/>
  <c r="K120"/>
  <c r="K116"/>
  <c r="K96"/>
  <c r="K92"/>
  <c r="K14"/>
  <c r="A62" i="14" a="1"/>
  <c r="A62"/>
  <c r="K495" i="6"/>
  <c r="K489"/>
  <c r="K483"/>
  <c r="K475"/>
  <c r="K468"/>
  <c r="K459"/>
  <c r="K447"/>
  <c r="K426"/>
  <c r="K408"/>
  <c r="K403"/>
  <c r="K388"/>
  <c r="K384"/>
  <c r="K379"/>
  <c r="K376"/>
  <c r="K352"/>
  <c r="K340"/>
  <c r="K327"/>
  <c r="K320"/>
  <c r="K289"/>
  <c r="K251"/>
  <c r="K190"/>
  <c r="K148"/>
  <c r="K142"/>
  <c r="K124"/>
  <c r="K100"/>
  <c r="K94"/>
  <c r="K76"/>
  <c r="K72"/>
  <c r="K36"/>
  <c r="K488"/>
  <c r="K486"/>
  <c r="K471"/>
  <c r="K462"/>
  <c r="K461"/>
  <c r="K441"/>
  <c r="K436"/>
  <c r="K434"/>
  <c r="K433"/>
  <c r="K430"/>
  <c r="K422"/>
  <c r="K416"/>
  <c r="K414"/>
  <c r="K399"/>
  <c r="K387"/>
  <c r="K383"/>
  <c r="K367"/>
  <c r="K361"/>
  <c r="K357"/>
  <c r="K356"/>
  <c r="K351"/>
  <c r="K346"/>
  <c r="K345"/>
  <c r="K344"/>
  <c r="K335"/>
  <c r="K324"/>
  <c r="K319"/>
  <c r="K308"/>
  <c r="K302"/>
  <c r="K300"/>
  <c r="K288"/>
  <c r="K286"/>
  <c r="K283"/>
  <c r="K262"/>
  <c r="K261"/>
  <c r="K252"/>
  <c r="K243"/>
  <c r="K228"/>
  <c r="K222"/>
  <c r="K213"/>
  <c r="K204"/>
  <c r="K189"/>
  <c r="K180"/>
  <c r="K174"/>
  <c r="K165"/>
  <c r="K156"/>
  <c r="K151"/>
  <c r="K132"/>
  <c r="K117"/>
  <c r="K108"/>
  <c r="K103"/>
  <c r="K84"/>
  <c r="K79"/>
  <c r="K60"/>
  <c r="K39"/>
  <c r="K21"/>
  <c r="K15"/>
  <c r="H29" i="13"/>
  <c r="F29"/>
  <c r="G24"/>
  <c r="H24"/>
  <c r="F24"/>
  <c r="H21"/>
  <c r="F21"/>
  <c r="G16"/>
  <c r="H16"/>
  <c r="F16"/>
  <c r="H13"/>
  <c r="G13"/>
  <c r="F13"/>
  <c r="C299" i="4"/>
  <c r="M299"/>
  <c r="F299"/>
  <c r="J299"/>
  <c r="E299"/>
  <c r="I299"/>
  <c r="D299"/>
  <c r="H299"/>
  <c r="C295"/>
  <c r="M295"/>
  <c r="F295"/>
  <c r="J295"/>
  <c r="E295"/>
  <c r="I295"/>
  <c r="D295"/>
  <c r="H295"/>
  <c r="C291"/>
  <c r="M291"/>
  <c r="F291"/>
  <c r="J291"/>
  <c r="E291"/>
  <c r="I291"/>
  <c r="D291"/>
  <c r="H291"/>
  <c r="C287"/>
  <c r="M287"/>
  <c r="F287"/>
  <c r="J287"/>
  <c r="E287"/>
  <c r="I287"/>
  <c r="D287"/>
  <c r="H287"/>
  <c r="C283"/>
  <c r="M283"/>
  <c r="F283"/>
  <c r="J283"/>
  <c r="E283"/>
  <c r="I283"/>
  <c r="D283"/>
  <c r="H283"/>
  <c r="C279"/>
  <c r="M279"/>
  <c r="F279"/>
  <c r="J279"/>
  <c r="E279"/>
  <c r="I279"/>
  <c r="D279"/>
  <c r="H279"/>
  <c r="C275"/>
  <c r="M275"/>
  <c r="F275"/>
  <c r="J275"/>
  <c r="E275"/>
  <c r="I275"/>
  <c r="D275"/>
  <c r="H275"/>
  <c r="C271"/>
  <c r="M271"/>
  <c r="F271"/>
  <c r="J271"/>
  <c r="E271"/>
  <c r="I271"/>
  <c r="D271"/>
  <c r="H271"/>
  <c r="C267"/>
  <c r="M267"/>
  <c r="F267"/>
  <c r="J267"/>
  <c r="E267"/>
  <c r="I267"/>
  <c r="D267"/>
  <c r="H267"/>
  <c r="C263"/>
  <c r="M263"/>
  <c r="F263"/>
  <c r="J263"/>
  <c r="E263"/>
  <c r="I263"/>
  <c r="D263"/>
  <c r="H263"/>
  <c r="C259"/>
  <c r="M259"/>
  <c r="F259"/>
  <c r="J259"/>
  <c r="E259"/>
  <c r="I259"/>
  <c r="D259"/>
  <c r="H259"/>
  <c r="C255"/>
  <c r="M255"/>
  <c r="F255"/>
  <c r="J255"/>
  <c r="E255"/>
  <c r="I255"/>
  <c r="D255"/>
  <c r="H255"/>
  <c r="C251"/>
  <c r="M251"/>
  <c r="F251"/>
  <c r="J251"/>
  <c r="E251"/>
  <c r="I251"/>
  <c r="D251"/>
  <c r="H251"/>
  <c r="C247"/>
  <c r="M247"/>
  <c r="F247"/>
  <c r="J247"/>
  <c r="E247"/>
  <c r="I247"/>
  <c r="D247"/>
  <c r="H247"/>
  <c r="C243"/>
  <c r="M243"/>
  <c r="F243"/>
  <c r="J243"/>
  <c r="E243"/>
  <c r="I243"/>
  <c r="D243"/>
  <c r="H243"/>
  <c r="C239"/>
  <c r="M239"/>
  <c r="F239"/>
  <c r="J239"/>
  <c r="E239"/>
  <c r="I239"/>
  <c r="D239"/>
  <c r="H239"/>
  <c r="C235"/>
  <c r="M235"/>
  <c r="F235"/>
  <c r="J235"/>
  <c r="E235"/>
  <c r="I235"/>
  <c r="D235"/>
  <c r="H235"/>
  <c r="C231"/>
  <c r="M231"/>
  <c r="F231"/>
  <c r="J231"/>
  <c r="E231"/>
  <c r="I231"/>
  <c r="D231"/>
  <c r="H231"/>
  <c r="C227"/>
  <c r="M227"/>
  <c r="F227"/>
  <c r="J227"/>
  <c r="E227"/>
  <c r="I227"/>
  <c r="D227"/>
  <c r="H227"/>
  <c r="C223"/>
  <c r="M223"/>
  <c r="F223"/>
  <c r="J223"/>
  <c r="E223"/>
  <c r="I223"/>
  <c r="D223"/>
  <c r="H223"/>
  <c r="C219"/>
  <c r="M219"/>
  <c r="F219"/>
  <c r="J219"/>
  <c r="E219"/>
  <c r="I219"/>
  <c r="D219"/>
  <c r="H219"/>
  <c r="C215"/>
  <c r="M215"/>
  <c r="F215"/>
  <c r="J215"/>
  <c r="E215"/>
  <c r="I215"/>
  <c r="D215"/>
  <c r="H215"/>
  <c r="C211"/>
  <c r="M211"/>
  <c r="F211"/>
  <c r="J211"/>
  <c r="E211"/>
  <c r="I211"/>
  <c r="D211"/>
  <c r="H211"/>
  <c r="C207"/>
  <c r="M207"/>
  <c r="F207"/>
  <c r="J207"/>
  <c r="E207"/>
  <c r="I207"/>
  <c r="D207"/>
  <c r="H207"/>
  <c r="C203"/>
  <c r="M203"/>
  <c r="F203"/>
  <c r="J203"/>
  <c r="E203"/>
  <c r="I203"/>
  <c r="D203"/>
  <c r="H203"/>
  <c r="C199"/>
  <c r="M199"/>
  <c r="F199"/>
  <c r="J199"/>
  <c r="E199"/>
  <c r="I199"/>
  <c r="D199"/>
  <c r="H199"/>
  <c r="C195"/>
  <c r="M195"/>
  <c r="F195"/>
  <c r="J195"/>
  <c r="E195"/>
  <c r="I195"/>
  <c r="D195"/>
  <c r="H195"/>
  <c r="C191"/>
  <c r="M191"/>
  <c r="F191"/>
  <c r="J191"/>
  <c r="E191"/>
  <c r="I191"/>
  <c r="D191"/>
  <c r="H191"/>
  <c r="C187"/>
  <c r="M187"/>
  <c r="F187"/>
  <c r="J187"/>
  <c r="E187"/>
  <c r="I187"/>
  <c r="D187"/>
  <c r="H187"/>
  <c r="C183"/>
  <c r="M183"/>
  <c r="F183"/>
  <c r="J183"/>
  <c r="E183"/>
  <c r="I183"/>
  <c r="D183"/>
  <c r="H183"/>
  <c r="C179"/>
  <c r="M179"/>
  <c r="F179"/>
  <c r="J179"/>
  <c r="E179"/>
  <c r="I179"/>
  <c r="D179"/>
  <c r="H179"/>
  <c r="C175"/>
  <c r="M175"/>
  <c r="F175"/>
  <c r="J175"/>
  <c r="E175"/>
  <c r="I175"/>
  <c r="D175"/>
  <c r="H175"/>
  <c r="C171"/>
  <c r="M171"/>
  <c r="F171"/>
  <c r="J171"/>
  <c r="E171"/>
  <c r="I171"/>
  <c r="D171"/>
  <c r="H171"/>
  <c r="C167"/>
  <c r="M167"/>
  <c r="F167"/>
  <c r="J167"/>
  <c r="E167"/>
  <c r="I167"/>
  <c r="D167"/>
  <c r="H167"/>
  <c r="C163"/>
  <c r="M163"/>
  <c r="F163"/>
  <c r="J163"/>
  <c r="E163"/>
  <c r="I163"/>
  <c r="D163"/>
  <c r="H163"/>
  <c r="C159"/>
  <c r="M159"/>
  <c r="F159"/>
  <c r="J159"/>
  <c r="E159"/>
  <c r="I159"/>
  <c r="D159"/>
  <c r="H159"/>
  <c r="C155"/>
  <c r="M155"/>
  <c r="F155"/>
  <c r="J155"/>
  <c r="E155"/>
  <c r="I155"/>
  <c r="D155"/>
  <c r="H155"/>
  <c r="C151"/>
  <c r="M151"/>
  <c r="F151"/>
  <c r="J151"/>
  <c r="E151"/>
  <c r="I151"/>
  <c r="D151"/>
  <c r="H151"/>
  <c r="C147"/>
  <c r="M147"/>
  <c r="F147"/>
  <c r="J147"/>
  <c r="E147"/>
  <c r="I147"/>
  <c r="D147"/>
  <c r="H147"/>
  <c r="C143"/>
  <c r="M143"/>
  <c r="F143"/>
  <c r="J143"/>
  <c r="E143"/>
  <c r="I143"/>
  <c r="D143"/>
  <c r="H143"/>
  <c r="C139"/>
  <c r="M139"/>
  <c r="F139"/>
  <c r="J139"/>
  <c r="E139"/>
  <c r="I139"/>
  <c r="D139"/>
  <c r="H139"/>
  <c r="C135"/>
  <c r="M135"/>
  <c r="F135"/>
  <c r="J135"/>
  <c r="E135"/>
  <c r="I135"/>
  <c r="D135"/>
  <c r="H135"/>
  <c r="C131"/>
  <c r="M131"/>
  <c r="F131"/>
  <c r="J131"/>
  <c r="E131"/>
  <c r="I131"/>
  <c r="D131"/>
  <c r="H131"/>
  <c r="C127"/>
  <c r="M127"/>
  <c r="F127"/>
  <c r="J127"/>
  <c r="E127"/>
  <c r="I127"/>
  <c r="D127"/>
  <c r="H127"/>
  <c r="C122"/>
  <c r="M122"/>
  <c r="E122"/>
  <c r="I122"/>
  <c r="D122"/>
  <c r="H122"/>
  <c r="G122"/>
  <c r="C120"/>
  <c r="M120" s="1"/>
  <c r="G120"/>
  <c r="F120"/>
  <c r="J120"/>
  <c r="E120"/>
  <c r="I120"/>
  <c r="C111"/>
  <c r="M111"/>
  <c r="F111"/>
  <c r="J111"/>
  <c r="E111"/>
  <c r="I111"/>
  <c r="D111"/>
  <c r="H111"/>
  <c r="C106"/>
  <c r="M106" s="1"/>
  <c r="E106"/>
  <c r="D106"/>
  <c r="G106"/>
  <c r="C104"/>
  <c r="M104"/>
  <c r="G104"/>
  <c r="F104"/>
  <c r="J104"/>
  <c r="E104"/>
  <c r="I104"/>
  <c r="C95"/>
  <c r="M95" s="1"/>
  <c r="G95"/>
  <c r="F95"/>
  <c r="J95"/>
  <c r="E95"/>
  <c r="I95"/>
  <c r="C90"/>
  <c r="M90"/>
  <c r="E90"/>
  <c r="I90"/>
  <c r="D90"/>
  <c r="H90"/>
  <c r="G90"/>
  <c r="C88"/>
  <c r="M88" s="1"/>
  <c r="E88"/>
  <c r="H88"/>
  <c r="D88"/>
  <c r="E79"/>
  <c r="C74"/>
  <c r="M74" s="1"/>
  <c r="E74"/>
  <c r="G74"/>
  <c r="C72"/>
  <c r="M72"/>
  <c r="E72"/>
  <c r="I72"/>
  <c r="H72"/>
  <c r="G72"/>
  <c r="D72"/>
  <c r="C63"/>
  <c r="M63" s="1"/>
  <c r="G63"/>
  <c r="F63"/>
  <c r="J63"/>
  <c r="E63"/>
  <c r="I63"/>
  <c r="C58"/>
  <c r="M58"/>
  <c r="E58"/>
  <c r="I58"/>
  <c r="D58"/>
  <c r="H58"/>
  <c r="G58"/>
  <c r="C56"/>
  <c r="M56" s="1"/>
  <c r="E56"/>
  <c r="I56"/>
  <c r="H56"/>
  <c r="G56"/>
  <c r="D56"/>
  <c r="F47"/>
  <c r="E47"/>
  <c r="C42"/>
  <c r="M42" s="1"/>
  <c r="E42"/>
  <c r="I42"/>
  <c r="D42"/>
  <c r="H42"/>
  <c r="G42"/>
  <c r="C40"/>
  <c r="M40"/>
  <c r="E40"/>
  <c r="I40"/>
  <c r="H40"/>
  <c r="G40"/>
  <c r="D40"/>
  <c r="C31"/>
  <c r="M31" s="1"/>
  <c r="G31"/>
  <c r="F31"/>
  <c r="J31"/>
  <c r="E31"/>
  <c r="I31"/>
  <c r="I26"/>
  <c r="C24"/>
  <c r="M24" s="1"/>
  <c r="E24"/>
  <c r="I24"/>
  <c r="H24"/>
  <c r="G24"/>
  <c r="D24"/>
  <c r="C15"/>
  <c r="M15"/>
  <c r="G15"/>
  <c r="F15"/>
  <c r="J15"/>
  <c r="E15"/>
  <c r="I15"/>
  <c r="C293" i="5"/>
  <c r="L293" s="1"/>
  <c r="F293"/>
  <c r="E293"/>
  <c r="I293"/>
  <c r="D293"/>
  <c r="H293"/>
  <c r="C288"/>
  <c r="L288"/>
  <c r="D288"/>
  <c r="H288"/>
  <c r="G288"/>
  <c r="F288"/>
  <c r="H286"/>
  <c r="H277"/>
  <c r="I277"/>
  <c r="C272"/>
  <c r="L272" s="1"/>
  <c r="F272"/>
  <c r="E272"/>
  <c r="D272"/>
  <c r="I272"/>
  <c r="H272"/>
  <c r="C270"/>
  <c r="L270"/>
  <c r="F270"/>
  <c r="D270"/>
  <c r="I270"/>
  <c r="H270"/>
  <c r="G270"/>
  <c r="C261"/>
  <c r="L261" s="1"/>
  <c r="D261"/>
  <c r="H261"/>
  <c r="E261"/>
  <c r="I261"/>
  <c r="G261"/>
  <c r="I256"/>
  <c r="C254"/>
  <c r="L254" s="1"/>
  <c r="F254"/>
  <c r="D254"/>
  <c r="I254"/>
  <c r="H254"/>
  <c r="G254"/>
  <c r="C245"/>
  <c r="L245"/>
  <c r="D245"/>
  <c r="H245"/>
  <c r="E245"/>
  <c r="I245"/>
  <c r="G245"/>
  <c r="C240"/>
  <c r="L240" s="1"/>
  <c r="F240"/>
  <c r="E240"/>
  <c r="D240"/>
  <c r="I240"/>
  <c r="H240"/>
  <c r="D238"/>
  <c r="H238"/>
  <c r="C229"/>
  <c r="L229" s="1"/>
  <c r="D229"/>
  <c r="H229"/>
  <c r="E229"/>
  <c r="I229"/>
  <c r="G229"/>
  <c r="C224"/>
  <c r="L224"/>
  <c r="F224"/>
  <c r="E224"/>
  <c r="D224"/>
  <c r="I224"/>
  <c r="H224"/>
  <c r="C222"/>
  <c r="L222" s="1"/>
  <c r="F222"/>
  <c r="I222"/>
  <c r="C146"/>
  <c r="L146"/>
  <c r="F146"/>
  <c r="H146"/>
  <c r="G146"/>
  <c r="E146"/>
  <c r="C130"/>
  <c r="L130"/>
  <c r="F130"/>
  <c r="H130"/>
  <c r="G130"/>
  <c r="E130"/>
  <c r="C114"/>
  <c r="L114"/>
  <c r="F114"/>
  <c r="H114"/>
  <c r="G114"/>
  <c r="E114"/>
  <c r="C98"/>
  <c r="L98"/>
  <c r="F98"/>
  <c r="H98"/>
  <c r="G98"/>
  <c r="E98"/>
  <c r="C82"/>
  <c r="L82"/>
  <c r="F82"/>
  <c r="H82"/>
  <c r="G82"/>
  <c r="E82"/>
  <c r="C68"/>
  <c r="L68"/>
  <c r="F68"/>
  <c r="D68"/>
  <c r="I68"/>
  <c r="H68"/>
  <c r="G68"/>
  <c r="C64"/>
  <c r="L64" s="1"/>
  <c r="F64"/>
  <c r="H64"/>
  <c r="G64"/>
  <c r="E64"/>
  <c r="C60"/>
  <c r="L60" s="1"/>
  <c r="F60"/>
  <c r="G60"/>
  <c r="E60"/>
  <c r="D60"/>
  <c r="I60"/>
  <c r="C56"/>
  <c r="L56"/>
  <c r="F56"/>
  <c r="E56"/>
  <c r="D56"/>
  <c r="I56"/>
  <c r="H56"/>
  <c r="C52"/>
  <c r="L52" s="1"/>
  <c r="F52"/>
  <c r="D52"/>
  <c r="I52"/>
  <c r="H52"/>
  <c r="G52"/>
  <c r="C48"/>
  <c r="L48"/>
  <c r="F48"/>
  <c r="E48"/>
  <c r="I48"/>
  <c r="G48"/>
  <c r="D48"/>
  <c r="C44"/>
  <c r="L44" s="1"/>
  <c r="F44"/>
  <c r="E44"/>
  <c r="I44"/>
  <c r="H44"/>
  <c r="G44"/>
  <c r="D44"/>
  <c r="C40"/>
  <c r="L40" s="1"/>
  <c r="F40"/>
  <c r="E40"/>
  <c r="I40"/>
  <c r="H40"/>
  <c r="G40"/>
  <c r="C36"/>
  <c r="L36"/>
  <c r="F36"/>
  <c r="E36"/>
  <c r="I36"/>
  <c r="D36"/>
  <c r="H36"/>
  <c r="C32"/>
  <c r="L32" s="1"/>
  <c r="F32"/>
  <c r="E32"/>
  <c r="I32"/>
  <c r="G32"/>
  <c r="D32"/>
  <c r="C28"/>
  <c r="L28"/>
  <c r="F28"/>
  <c r="E28"/>
  <c r="I28"/>
  <c r="H28"/>
  <c r="G28"/>
  <c r="D28"/>
  <c r="C24"/>
  <c r="L24"/>
  <c r="F24"/>
  <c r="E24"/>
  <c r="I24"/>
  <c r="H24"/>
  <c r="G24"/>
  <c r="C20"/>
  <c r="L20" s="1"/>
  <c r="F20"/>
  <c r="E20"/>
  <c r="I20"/>
  <c r="D20"/>
  <c r="H20"/>
  <c r="C16"/>
  <c r="L16"/>
  <c r="F16"/>
  <c r="E16"/>
  <c r="I16"/>
  <c r="G16"/>
  <c r="D16"/>
  <c r="C12"/>
  <c r="L12" s="1"/>
  <c r="F12"/>
  <c r="E12"/>
  <c r="I12"/>
  <c r="H12"/>
  <c r="G12"/>
  <c r="D12"/>
  <c r="F8" i="13"/>
  <c r="G8"/>
  <c r="H8"/>
  <c r="J90" i="4"/>
  <c r="J88"/>
  <c r="F72"/>
  <c r="J24"/>
  <c r="G299"/>
  <c r="G291"/>
  <c r="G283"/>
  <c r="G275"/>
  <c r="G267"/>
  <c r="G259"/>
  <c r="G251"/>
  <c r="G243"/>
  <c r="G235"/>
  <c r="G227"/>
  <c r="G219"/>
  <c r="G211"/>
  <c r="G203"/>
  <c r="G195"/>
  <c r="G187"/>
  <c r="G179"/>
  <c r="G171"/>
  <c r="G163"/>
  <c r="G155"/>
  <c r="G147"/>
  <c r="G139"/>
  <c r="G131"/>
  <c r="F122"/>
  <c r="H120"/>
  <c r="F106"/>
  <c r="H104"/>
  <c r="I288" i="5"/>
  <c r="G256"/>
  <c r="F245"/>
  <c r="E238"/>
  <c r="I146"/>
  <c r="D98"/>
  <c r="I82"/>
  <c r="G56"/>
  <c r="H16"/>
  <c r="F7" i="13"/>
  <c r="H7"/>
  <c r="G7"/>
  <c r="J122" i="4"/>
  <c r="J106"/>
  <c r="G293" i="5"/>
  <c r="G272"/>
  <c r="F261"/>
  <c r="E254"/>
  <c r="D114"/>
  <c r="I98"/>
  <c r="E52"/>
  <c r="D40"/>
  <c r="G22" i="13"/>
  <c r="F22"/>
  <c r="G14"/>
  <c r="F14"/>
  <c r="C273" i="5"/>
  <c r="L273"/>
  <c r="D273"/>
  <c r="H273"/>
  <c r="C268"/>
  <c r="L268"/>
  <c r="F268"/>
  <c r="C266"/>
  <c r="L266" s="1"/>
  <c r="F266"/>
  <c r="H257"/>
  <c r="C252"/>
  <c r="L252"/>
  <c r="F252"/>
  <c r="C250"/>
  <c r="L250" s="1"/>
  <c r="F250"/>
  <c r="C241"/>
  <c r="L241"/>
  <c r="D241"/>
  <c r="H241"/>
  <c r="C234"/>
  <c r="L234" s="1"/>
  <c r="F234"/>
  <c r="C225"/>
  <c r="L225"/>
  <c r="D225"/>
  <c r="H225"/>
  <c r="C214"/>
  <c r="L214"/>
  <c r="F214"/>
  <c r="F206"/>
  <c r="C198"/>
  <c r="L198"/>
  <c r="F198"/>
  <c r="C190"/>
  <c r="L190" s="1"/>
  <c r="F190"/>
  <c r="C182"/>
  <c r="L182"/>
  <c r="F182"/>
  <c r="C174"/>
  <c r="L174" s="1"/>
  <c r="F174"/>
  <c r="C158"/>
  <c r="L158" s="1"/>
  <c r="F158"/>
  <c r="C150"/>
  <c r="L150"/>
  <c r="F150"/>
  <c r="C134"/>
  <c r="L134" s="1"/>
  <c r="F134"/>
  <c r="C118"/>
  <c r="L118"/>
  <c r="F118"/>
  <c r="C102"/>
  <c r="L102" s="1"/>
  <c r="F102"/>
  <c r="C86"/>
  <c r="L86"/>
  <c r="F86"/>
  <c r="G23" i="13"/>
  <c r="G15"/>
  <c r="G28"/>
  <c r="F28"/>
  <c r="G20"/>
  <c r="H20"/>
  <c r="F20"/>
  <c r="G12"/>
  <c r="H12"/>
  <c r="F12"/>
  <c r="C280" i="5"/>
  <c r="L280"/>
  <c r="F280"/>
  <c r="C278"/>
  <c r="L278" s="1"/>
  <c r="F278"/>
  <c r="C269"/>
  <c r="L269"/>
  <c r="D269"/>
  <c r="H269"/>
  <c r="C264"/>
  <c r="L264"/>
  <c r="F264"/>
  <c r="C262"/>
  <c r="L262" s="1"/>
  <c r="F262"/>
  <c r="C253"/>
  <c r="L253"/>
  <c r="D253"/>
  <c r="H253"/>
  <c r="C248"/>
  <c r="L248"/>
  <c r="F248"/>
  <c r="C246"/>
  <c r="L246" s="1"/>
  <c r="F246"/>
  <c r="C230"/>
  <c r="L230" s="1"/>
  <c r="F230"/>
  <c r="C221"/>
  <c r="L221"/>
  <c r="D221"/>
  <c r="H221"/>
  <c r="C138"/>
  <c r="L138"/>
  <c r="F138"/>
  <c r="C122"/>
  <c r="L122" s="1"/>
  <c r="F122"/>
  <c r="C106"/>
  <c r="L106"/>
  <c r="F106"/>
  <c r="C90"/>
  <c r="L90" s="1"/>
  <c r="F90"/>
  <c r="C74"/>
  <c r="L74"/>
  <c r="F74"/>
  <c r="G26" i="13"/>
  <c r="F26"/>
  <c r="G18"/>
  <c r="F18"/>
  <c r="G10"/>
  <c r="F10"/>
  <c r="D92" i="14"/>
  <c r="E92"/>
  <c r="C76"/>
  <c r="L76" s="1"/>
  <c r="C281" i="5"/>
  <c r="L281" s="1"/>
  <c r="D281"/>
  <c r="H281"/>
  <c r="C276"/>
  <c r="L276" s="1"/>
  <c r="F276"/>
  <c r="C274"/>
  <c r="L274"/>
  <c r="F274"/>
  <c r="C265"/>
  <c r="L265" s="1"/>
  <c r="D265"/>
  <c r="H265"/>
  <c r="C260"/>
  <c r="L260" s="1"/>
  <c r="F260"/>
  <c r="C249"/>
  <c r="L249" s="1"/>
  <c r="D249"/>
  <c r="H249"/>
  <c r="C244"/>
  <c r="L244" s="1"/>
  <c r="F244"/>
  <c r="C242"/>
  <c r="L242"/>
  <c r="F242"/>
  <c r="C233"/>
  <c r="L233" s="1"/>
  <c r="D233"/>
  <c r="C228"/>
  <c r="L228" s="1"/>
  <c r="F228"/>
  <c r="C226"/>
  <c r="L226"/>
  <c r="F226"/>
  <c r="C218"/>
  <c r="L218" s="1"/>
  <c r="F218"/>
  <c r="C210"/>
  <c r="L210"/>
  <c r="F210"/>
  <c r="C202"/>
  <c r="L202" s="1"/>
  <c r="F202"/>
  <c r="C194"/>
  <c r="L194"/>
  <c r="F194"/>
  <c r="C186"/>
  <c r="L186" s="1"/>
  <c r="F186"/>
  <c r="C178"/>
  <c r="L178"/>
  <c r="F178"/>
  <c r="C170"/>
  <c r="L170" s="1"/>
  <c r="F170"/>
  <c r="C162"/>
  <c r="L162"/>
  <c r="F162"/>
  <c r="C154"/>
  <c r="L154" s="1"/>
  <c r="F154"/>
  <c r="C126"/>
  <c r="L126" s="1"/>
  <c r="F126"/>
  <c r="C94"/>
  <c r="L94" s="1"/>
  <c r="F94"/>
  <c r="C78"/>
  <c r="L78"/>
  <c r="F78"/>
  <c r="C199" i="11"/>
  <c r="L199" s="1"/>
  <c r="G199"/>
  <c r="F199"/>
  <c r="E199"/>
  <c r="I199"/>
  <c r="C191"/>
  <c r="L191" s="1"/>
  <c r="G191"/>
  <c r="F191"/>
  <c r="E191"/>
  <c r="I191"/>
  <c r="C183"/>
  <c r="L183" s="1"/>
  <c r="G183"/>
  <c r="F183"/>
  <c r="E183"/>
  <c r="I183"/>
  <c r="C175"/>
  <c r="L175" s="1"/>
  <c r="G175"/>
  <c r="F175"/>
  <c r="E175"/>
  <c r="I175"/>
  <c r="C167"/>
  <c r="L167" s="1"/>
  <c r="G167"/>
  <c r="F167"/>
  <c r="E167"/>
  <c r="I167"/>
  <c r="C159"/>
  <c r="L159" s="1"/>
  <c r="G159"/>
  <c r="F159"/>
  <c r="E159"/>
  <c r="I159"/>
  <c r="C151"/>
  <c r="L151" s="1"/>
  <c r="G151"/>
  <c r="F151"/>
  <c r="E151"/>
  <c r="I151"/>
  <c r="C143"/>
  <c r="L143" s="1"/>
  <c r="G143"/>
  <c r="F143"/>
  <c r="E143"/>
  <c r="I143"/>
  <c r="C135"/>
  <c r="L135" s="1"/>
  <c r="G135"/>
  <c r="F135"/>
  <c r="E135"/>
  <c r="I135"/>
  <c r="C127"/>
  <c r="L127" s="1"/>
  <c r="G127"/>
  <c r="F127"/>
  <c r="E127"/>
  <c r="I127"/>
  <c r="C119"/>
  <c r="L119" s="1"/>
  <c r="G119"/>
  <c r="F119"/>
  <c r="E119"/>
  <c r="I119"/>
  <c r="C111"/>
  <c r="L111" s="1"/>
  <c r="G111"/>
  <c r="F111"/>
  <c r="E111"/>
  <c r="I111"/>
  <c r="C103"/>
  <c r="L103" s="1"/>
  <c r="G103"/>
  <c r="F103"/>
  <c r="E103"/>
  <c r="I103"/>
  <c r="C95"/>
  <c r="L95" s="1"/>
  <c r="G95"/>
  <c r="F95"/>
  <c r="E95"/>
  <c r="I95"/>
  <c r="C87"/>
  <c r="L87" s="1"/>
  <c r="G87"/>
  <c r="F87"/>
  <c r="E87"/>
  <c r="I87"/>
  <c r="C79"/>
  <c r="L79" s="1"/>
  <c r="G79"/>
  <c r="F79"/>
  <c r="E79"/>
  <c r="I79"/>
  <c r="C71"/>
  <c r="L71" s="1"/>
  <c r="G71"/>
  <c r="F71"/>
  <c r="E71"/>
  <c r="I71"/>
  <c r="C63"/>
  <c r="L63" s="1"/>
  <c r="G63"/>
  <c r="F63"/>
  <c r="E63"/>
  <c r="I63"/>
  <c r="C55"/>
  <c r="L55" s="1"/>
  <c r="G55"/>
  <c r="F55"/>
  <c r="E55"/>
  <c r="I55"/>
  <c r="C47"/>
  <c r="L47" s="1"/>
  <c r="G47"/>
  <c r="F47"/>
  <c r="E47"/>
  <c r="I47"/>
  <c r="C39"/>
  <c r="L39" s="1"/>
  <c r="G39"/>
  <c r="F39"/>
  <c r="E39"/>
  <c r="I39"/>
  <c r="C31"/>
  <c r="L31" s="1"/>
  <c r="G31"/>
  <c r="F31"/>
  <c r="E31"/>
  <c r="I31"/>
  <c r="C23"/>
  <c r="G23"/>
  <c r="F23"/>
  <c r="E23"/>
  <c r="I23"/>
  <c r="L18"/>
  <c r="M18"/>
  <c r="D14" i="14"/>
  <c r="D94"/>
  <c r="F94"/>
  <c r="E46"/>
  <c r="D30"/>
  <c r="K464" i="6"/>
  <c r="K484"/>
  <c r="K435"/>
  <c r="A24" i="14" a="1"/>
  <c r="A24" s="1"/>
  <c r="F24" s="1"/>
  <c r="A32" a="1"/>
  <c r="A32" s="1"/>
  <c r="D32" s="1"/>
  <c r="A40" a="1"/>
  <c r="A40" s="1"/>
  <c r="A48" a="1"/>
  <c r="A48" s="1"/>
  <c r="A56" a="1"/>
  <c r="A56" s="1"/>
  <c r="E56" s="1"/>
  <c r="A64" a="1"/>
  <c r="A64" s="1"/>
  <c r="A72" a="1"/>
  <c r="A72" s="1"/>
  <c r="A80" a="1"/>
  <c r="A80" s="1"/>
  <c r="A88" a="1"/>
  <c r="A88" s="1"/>
  <c r="C88" s="1"/>
  <c r="L88" s="1"/>
  <c r="A96" a="1"/>
  <c r="A96" s="1"/>
  <c r="D96" s="1"/>
  <c r="A104" a="1"/>
  <c r="A104" s="1"/>
  <c r="A26" a="1"/>
  <c r="A26" s="1"/>
  <c r="A34" a="1"/>
  <c r="A34" s="1"/>
  <c r="D34" s="1"/>
  <c r="F34" s="1"/>
  <c r="A42" a="1"/>
  <c r="A42" s="1"/>
  <c r="A50" a="1"/>
  <c r="A50" s="1"/>
  <c r="A58" a="1"/>
  <c r="A58" s="1"/>
  <c r="A66" a="1"/>
  <c r="A66" s="1"/>
  <c r="F66" s="1"/>
  <c r="A74" a="1"/>
  <c r="A74" s="1"/>
  <c r="A82" a="1"/>
  <c r="A82" s="1"/>
  <c r="A90" a="1"/>
  <c r="A90" s="1"/>
  <c r="A98" a="1"/>
  <c r="A98" s="1"/>
  <c r="E98" s="1"/>
  <c r="A106" a="1"/>
  <c r="A106" s="1"/>
  <c r="C106" s="1"/>
  <c r="L106" s="1"/>
  <c r="A22" a="1"/>
  <c r="A22" s="1"/>
  <c r="A38" a="1"/>
  <c r="A38" s="1"/>
  <c r="A54" a="1"/>
  <c r="A54" s="1"/>
  <c r="C54" s="1"/>
  <c r="L54" s="1"/>
  <c r="A70" a="1"/>
  <c r="A70" s="1"/>
  <c r="A86" a="1"/>
  <c r="A86" s="1"/>
  <c r="A102" a="1"/>
  <c r="A102" s="1"/>
  <c r="A20" a="1"/>
  <c r="A20" s="1"/>
  <c r="D20" s="1"/>
  <c r="F20" s="1"/>
  <c r="A36" a="1"/>
  <c r="A36" s="1"/>
  <c r="A52" a="1"/>
  <c r="A52" s="1"/>
  <c r="A68" a="1"/>
  <c r="A68" s="1"/>
  <c r="A84" a="1"/>
  <c r="A84" s="1"/>
  <c r="F84" s="1"/>
  <c r="A100" a="1"/>
  <c r="A100" s="1"/>
  <c r="E100" s="1"/>
  <c r="K485" i="6"/>
  <c r="K473"/>
  <c r="K465"/>
  <c r="K453"/>
  <c r="K449"/>
  <c r="K445"/>
  <c r="K438"/>
  <c r="K417"/>
  <c r="K382"/>
  <c r="K378"/>
  <c r="K370"/>
  <c r="K362"/>
  <c r="K353"/>
  <c r="K322"/>
  <c r="K317"/>
  <c r="K316"/>
  <c r="A44" i="14" a="1"/>
  <c r="A44" s="1"/>
  <c r="K478" i="6"/>
  <c r="K477"/>
  <c r="K424"/>
  <c r="K410"/>
  <c r="K402"/>
  <c r="K394"/>
  <c r="K389"/>
  <c r="K385"/>
  <c r="K325"/>
  <c r="K315"/>
  <c r="K290"/>
  <c r="K263"/>
  <c r="A28" i="14" a="1"/>
  <c r="A28" s="1"/>
  <c r="K429" i="6"/>
  <c r="K413"/>
  <c r="K405"/>
  <c r="K397"/>
  <c r="K374"/>
  <c r="K373"/>
  <c r="K365"/>
  <c r="K310"/>
  <c r="K309"/>
  <c r="K306"/>
  <c r="K305"/>
  <c r="K301"/>
  <c r="K298"/>
  <c r="K297"/>
  <c r="K294"/>
  <c r="K293"/>
  <c r="K285"/>
  <c r="K281"/>
  <c r="K277"/>
  <c r="K258"/>
  <c r="K257"/>
  <c r="K221"/>
  <c r="K338"/>
  <c r="K337"/>
  <c r="K334"/>
  <c r="K333"/>
  <c r="K330"/>
  <c r="K274"/>
  <c r="K273"/>
  <c r="K270"/>
  <c r="K266"/>
  <c r="K265"/>
  <c r="K254"/>
  <c r="K253"/>
  <c r="K250"/>
  <c r="K249"/>
  <c r="K246"/>
  <c r="K245"/>
  <c r="K242"/>
  <c r="K241"/>
  <c r="K238"/>
  <c r="K237"/>
  <c r="K234"/>
  <c r="K233"/>
  <c r="K230"/>
  <c r="K229"/>
  <c r="K214"/>
  <c r="K198"/>
  <c r="K182"/>
  <c r="K150"/>
  <c r="K118"/>
  <c r="K86"/>
  <c r="K70"/>
  <c r="K54"/>
  <c r="K38"/>
  <c r="K22"/>
  <c r="K225"/>
  <c r="K219"/>
  <c r="K211"/>
  <c r="K203"/>
  <c r="K195"/>
  <c r="K187"/>
  <c r="K179"/>
  <c r="K171"/>
  <c r="K163"/>
  <c r="K155"/>
  <c r="K139"/>
  <c r="K131"/>
  <c r="K123"/>
  <c r="K115"/>
  <c r="K107"/>
  <c r="K99"/>
  <c r="K91"/>
  <c r="K83"/>
  <c r="K75"/>
  <c r="K67"/>
  <c r="K59"/>
  <c r="K51"/>
  <c r="K43"/>
  <c r="K35"/>
  <c r="K27"/>
  <c r="K19"/>
  <c r="A16" i="14" a="1"/>
  <c r="A16" s="1"/>
  <c r="A18" a="1"/>
  <c r="A18" s="1"/>
  <c r="A21" a="1"/>
  <c r="A21" s="1"/>
  <c r="E21" s="1"/>
  <c r="A25" a="1"/>
  <c r="A25" s="1"/>
  <c r="A29" a="1"/>
  <c r="A29" s="1"/>
  <c r="A33" a="1"/>
  <c r="A33" s="1"/>
  <c r="A37" a="1"/>
  <c r="A37" s="1"/>
  <c r="C37" s="1"/>
  <c r="L37" s="1"/>
  <c r="A41" a="1"/>
  <c r="A41" s="1"/>
  <c r="F41" s="1"/>
  <c r="A45" a="1"/>
  <c r="A45" s="1"/>
  <c r="A49" a="1"/>
  <c r="A49" s="1"/>
  <c r="A53" a="1"/>
  <c r="A53" s="1"/>
  <c r="D53" s="1"/>
  <c r="F53" s="1"/>
  <c r="A57" a="1"/>
  <c r="A57" s="1"/>
  <c r="D57" s="1"/>
  <c r="A61" a="1"/>
  <c r="A61" s="1"/>
  <c r="A65" a="1"/>
  <c r="A65" s="1"/>
  <c r="A69" a="1"/>
  <c r="A69" s="1"/>
  <c r="F69" s="1"/>
  <c r="A73" a="1"/>
  <c r="A73" s="1"/>
  <c r="A77" a="1"/>
  <c r="A77" s="1"/>
  <c r="A81" a="1"/>
  <c r="A81" s="1"/>
  <c r="A85" a="1"/>
  <c r="A85" s="1"/>
  <c r="E85" s="1"/>
  <c r="A89" a="1"/>
  <c r="A89" s="1"/>
  <c r="A93" a="1"/>
  <c r="A93" s="1"/>
  <c r="A97" a="1"/>
  <c r="A97" s="1"/>
  <c r="A101" a="1"/>
  <c r="A101" s="1"/>
  <c r="C101" s="1"/>
  <c r="L101" s="1"/>
  <c r="A105" a="1"/>
  <c r="A105" s="1"/>
  <c r="A15" a="1"/>
  <c r="A15" s="1"/>
  <c r="A17" a="1"/>
  <c r="A17" s="1"/>
  <c r="A19" a="1"/>
  <c r="A19" s="1"/>
  <c r="F19" s="1"/>
  <c r="A23" a="1"/>
  <c r="A23" s="1"/>
  <c r="A27" a="1"/>
  <c r="A27" s="1"/>
  <c r="A31" a="1"/>
  <c r="A31" s="1"/>
  <c r="A35" a="1"/>
  <c r="A35" s="1"/>
  <c r="C35" s="1"/>
  <c r="L35" s="1"/>
  <c r="A39" a="1"/>
  <c r="A39" s="1"/>
  <c r="F39" s="1"/>
  <c r="A43" a="1"/>
  <c r="A43" s="1"/>
  <c r="A47" a="1"/>
  <c r="A47" s="1"/>
  <c r="A51" a="1"/>
  <c r="A51" s="1"/>
  <c r="C51" s="1"/>
  <c r="L51" s="1"/>
  <c r="A55" a="1"/>
  <c r="A55" s="1"/>
  <c r="C55" s="1"/>
  <c r="L55" s="1"/>
  <c r="A59" a="1"/>
  <c r="A59" s="1"/>
  <c r="A63" a="1"/>
  <c r="A63" s="1"/>
  <c r="A67" a="1"/>
  <c r="A67" s="1"/>
  <c r="E67" s="1"/>
  <c r="A71" a="1"/>
  <c r="A71" s="1"/>
  <c r="E71" s="1"/>
  <c r="A75" a="1"/>
  <c r="A75" s="1"/>
  <c r="A79" a="1"/>
  <c r="A79" s="1"/>
  <c r="A83" a="1"/>
  <c r="A83" s="1"/>
  <c r="A87" a="1"/>
  <c r="A87" s="1"/>
  <c r="A91" a="1"/>
  <c r="A91" s="1"/>
  <c r="A95" a="1"/>
  <c r="A95" s="1"/>
  <c r="A99" a="1"/>
  <c r="A99" s="1"/>
  <c r="E99" s="1"/>
  <c r="A103" a="1"/>
  <c r="A103" s="1"/>
  <c r="A107" a="1"/>
  <c r="A107" s="1"/>
  <c r="K217" i="6"/>
  <c r="K209"/>
  <c r="K201"/>
  <c r="K193"/>
  <c r="K185"/>
  <c r="K177"/>
  <c r="K169"/>
  <c r="K161"/>
  <c r="K153"/>
  <c r="K145"/>
  <c r="K137"/>
  <c r="K129"/>
  <c r="K121"/>
  <c r="K105"/>
  <c r="K97"/>
  <c r="K89"/>
  <c r="K81"/>
  <c r="K73"/>
  <c r="K65"/>
  <c r="K57"/>
  <c r="K49"/>
  <c r="K41"/>
  <c r="K33"/>
  <c r="K25"/>
  <c r="K17"/>
  <c r="L26" i="11"/>
  <c r="M26"/>
  <c r="L22"/>
  <c r="M22"/>
  <c r="D78" i="14"/>
  <c r="F78" s="1"/>
  <c r="L20" i="11"/>
  <c r="D71" i="14"/>
  <c r="C71"/>
  <c r="L71" s="1"/>
  <c r="D105"/>
  <c r="C105"/>
  <c r="L105" s="1"/>
  <c r="E25"/>
  <c r="C70"/>
  <c r="L70" s="1"/>
  <c r="E96"/>
  <c r="D23"/>
  <c r="C23"/>
  <c r="L23" s="1"/>
  <c r="E23"/>
  <c r="C57"/>
  <c r="L57" s="1"/>
  <c r="D36"/>
  <c r="E36"/>
  <c r="C42"/>
  <c r="L42" s="1"/>
  <c r="C59"/>
  <c r="L59" s="1"/>
  <c r="E45"/>
  <c r="E22"/>
  <c r="D55"/>
  <c r="E55"/>
  <c r="E89"/>
  <c r="C89"/>
  <c r="L89" s="1"/>
  <c r="D41"/>
  <c r="D64"/>
  <c r="E64"/>
  <c r="F16"/>
  <c r="C52"/>
  <c r="L52" s="1"/>
  <c r="E79"/>
  <c r="D47"/>
  <c r="C47"/>
  <c r="L47" s="1"/>
  <c r="E31"/>
  <c r="C97"/>
  <c r="L97" s="1"/>
  <c r="D97"/>
  <c r="E65"/>
  <c r="D18"/>
  <c r="C18"/>
  <c r="L18" s="1"/>
  <c r="D68"/>
  <c r="F68"/>
  <c r="C38"/>
  <c r="L38" s="1"/>
  <c r="D58"/>
  <c r="F58" s="1"/>
  <c r="E80"/>
  <c r="C80"/>
  <c r="L80" s="1"/>
  <c r="L23" i="11"/>
  <c r="M23"/>
  <c r="D39" i="14"/>
  <c r="C39"/>
  <c r="L39" s="1"/>
  <c r="D73"/>
  <c r="C73"/>
  <c r="L73" s="1"/>
  <c r="D100"/>
  <c r="C74"/>
  <c r="L74" s="1"/>
  <c r="E32"/>
  <c r="D75"/>
  <c r="C29"/>
  <c r="L29" s="1"/>
  <c r="D82"/>
  <c r="C40"/>
  <c r="L40" s="1"/>
  <c r="D95"/>
  <c r="E95"/>
  <c r="C63"/>
  <c r="L63" s="1"/>
  <c r="F17"/>
  <c r="C81"/>
  <c r="L81" s="1"/>
  <c r="D81"/>
  <c r="E49"/>
  <c r="C33"/>
  <c r="L33" s="1"/>
  <c r="D33"/>
  <c r="D28"/>
  <c r="F28" s="1"/>
  <c r="E102"/>
  <c r="C102"/>
  <c r="L102" s="1"/>
  <c r="D90"/>
  <c r="F90"/>
  <c r="C26"/>
  <c r="L26" s="1"/>
  <c r="D48"/>
  <c r="E48"/>
  <c r="C99"/>
  <c r="L99" s="1"/>
  <c r="D99"/>
  <c r="F99" s="1"/>
  <c r="E83"/>
  <c r="C67"/>
  <c r="L67" s="1"/>
  <c r="D67"/>
  <c r="F67" s="1"/>
  <c r="E51"/>
  <c r="E35"/>
  <c r="C19"/>
  <c r="L19" s="1"/>
  <c r="D19"/>
  <c r="D101"/>
  <c r="E101"/>
  <c r="C85"/>
  <c r="L85" s="1"/>
  <c r="D69"/>
  <c r="E69"/>
  <c r="C53"/>
  <c r="L53" s="1"/>
  <c r="F37"/>
  <c r="C21"/>
  <c r="L21" s="1"/>
  <c r="D84"/>
  <c r="E84"/>
  <c r="C20"/>
  <c r="L20" s="1"/>
  <c r="D54"/>
  <c r="E54"/>
  <c r="C98"/>
  <c r="L98" s="1"/>
  <c r="D66"/>
  <c r="E66"/>
  <c r="C34"/>
  <c r="L34" s="1"/>
  <c r="D88"/>
  <c r="E88"/>
  <c r="C56"/>
  <c r="L56" s="1"/>
  <c r="D24"/>
  <c r="E24"/>
  <c r="F83" l="1"/>
  <c r="E107"/>
  <c r="C107"/>
  <c r="L107" s="1"/>
  <c r="E91"/>
  <c r="F75"/>
  <c r="E75"/>
  <c r="D59"/>
  <c r="F59" s="1"/>
  <c r="C43"/>
  <c r="L43" s="1"/>
  <c r="E43"/>
  <c r="C27"/>
  <c r="L27" s="1"/>
  <c r="D27"/>
  <c r="F27" s="1"/>
  <c r="C15"/>
  <c r="L15" s="1"/>
  <c r="C93"/>
  <c r="L93" s="1"/>
  <c r="D93"/>
  <c r="F93" s="1"/>
  <c r="E93"/>
  <c r="C77"/>
  <c r="L77" s="1"/>
  <c r="D77"/>
  <c r="E77"/>
  <c r="D61"/>
  <c r="F61" s="1"/>
  <c r="E61"/>
  <c r="C61"/>
  <c r="L61" s="1"/>
  <c r="C16"/>
  <c r="L16" s="1"/>
  <c r="D16"/>
  <c r="D44"/>
  <c r="E44"/>
  <c r="D52"/>
  <c r="E52"/>
  <c r="E86"/>
  <c r="D86"/>
  <c r="C22"/>
  <c r="L22" s="1"/>
  <c r="F22"/>
  <c r="F82"/>
  <c r="C82"/>
  <c r="L82" s="1"/>
  <c r="C50"/>
  <c r="L50" s="1"/>
  <c r="F50"/>
  <c r="C104"/>
  <c r="L104" s="1"/>
  <c r="D104"/>
  <c r="F104"/>
  <c r="E72"/>
  <c r="D72"/>
  <c r="F72" s="1"/>
  <c r="D40"/>
  <c r="E40"/>
  <c r="D46"/>
  <c r="F46"/>
  <c r="E76"/>
  <c r="D76"/>
  <c r="F27" i="13"/>
  <c r="H27"/>
  <c r="F285" i="4"/>
  <c r="J285"/>
  <c r="C285"/>
  <c r="M285" s="1"/>
  <c r="D285"/>
  <c r="H285"/>
  <c r="I285"/>
  <c r="E285"/>
  <c r="F269"/>
  <c r="J269"/>
  <c r="C269"/>
  <c r="M269" s="1"/>
  <c r="D269"/>
  <c r="H269"/>
  <c r="I269"/>
  <c r="E269"/>
  <c r="F253"/>
  <c r="J253"/>
  <c r="C253"/>
  <c r="M253" s="1"/>
  <c r="D253"/>
  <c r="H253"/>
  <c r="I253"/>
  <c r="E253"/>
  <c r="F237"/>
  <c r="J237"/>
  <c r="C237"/>
  <c r="M237" s="1"/>
  <c r="D237"/>
  <c r="H237"/>
  <c r="I237"/>
  <c r="E237"/>
  <c r="F221"/>
  <c r="J221"/>
  <c r="C221"/>
  <c r="M221" s="1"/>
  <c r="D221"/>
  <c r="H221"/>
  <c r="I221"/>
  <c r="E221"/>
  <c r="F205"/>
  <c r="J205"/>
  <c r="C205"/>
  <c r="M205" s="1"/>
  <c r="D205"/>
  <c r="H205"/>
  <c r="I205"/>
  <c r="E205"/>
  <c r="F189"/>
  <c r="J189"/>
  <c r="C189"/>
  <c r="M189" s="1"/>
  <c r="D189"/>
  <c r="H189"/>
  <c r="I189"/>
  <c r="E189"/>
  <c r="F173"/>
  <c r="J173"/>
  <c r="C173"/>
  <c r="M173" s="1"/>
  <c r="D173"/>
  <c r="H173"/>
  <c r="I173"/>
  <c r="E173"/>
  <c r="F157"/>
  <c r="J157"/>
  <c r="C157"/>
  <c r="M157" s="1"/>
  <c r="D157"/>
  <c r="H157"/>
  <c r="I157"/>
  <c r="E157"/>
  <c r="F141"/>
  <c r="J141"/>
  <c r="C141"/>
  <c r="M141" s="1"/>
  <c r="D141"/>
  <c r="H141"/>
  <c r="I141"/>
  <c r="E141"/>
  <c r="F125"/>
  <c r="J125"/>
  <c r="C125"/>
  <c r="M125" s="1"/>
  <c r="D125"/>
  <c r="H125"/>
  <c r="I125"/>
  <c r="E125"/>
  <c r="D114"/>
  <c r="C114"/>
  <c r="M114" s="1"/>
  <c r="E114"/>
  <c r="G114"/>
  <c r="F114"/>
  <c r="C99"/>
  <c r="M99" s="1"/>
  <c r="G99"/>
  <c r="E99"/>
  <c r="I99"/>
  <c r="C94"/>
  <c r="M94" s="1"/>
  <c r="G94"/>
  <c r="E94"/>
  <c r="F94"/>
  <c r="C89"/>
  <c r="M89" s="1"/>
  <c r="F89"/>
  <c r="J89"/>
  <c r="H89"/>
  <c r="D89"/>
  <c r="C84"/>
  <c r="M84" s="1"/>
  <c r="G84"/>
  <c r="E84"/>
  <c r="I84"/>
  <c r="G79"/>
  <c r="I79"/>
  <c r="D79"/>
  <c r="C79"/>
  <c r="M79" s="1"/>
  <c r="J79"/>
  <c r="J74"/>
  <c r="I74"/>
  <c r="H74"/>
  <c r="F74"/>
  <c r="C69"/>
  <c r="M69" s="1"/>
  <c r="H69"/>
  <c r="E69"/>
  <c r="D69"/>
  <c r="J69"/>
  <c r="D47"/>
  <c r="C47"/>
  <c r="M47" s="1"/>
  <c r="J47"/>
  <c r="H47"/>
  <c r="G47"/>
  <c r="I47"/>
  <c r="C36"/>
  <c r="M36" s="1"/>
  <c r="G36"/>
  <c r="E36"/>
  <c r="I36"/>
  <c r="C32"/>
  <c r="M32" s="1"/>
  <c r="F32"/>
  <c r="J32"/>
  <c r="H32"/>
  <c r="D32"/>
  <c r="F26"/>
  <c r="C26"/>
  <c r="M26" s="1"/>
  <c r="D26"/>
  <c r="E26"/>
  <c r="G26"/>
  <c r="G14"/>
  <c r="J14"/>
  <c r="F14"/>
  <c r="D14"/>
  <c r="H14"/>
  <c r="C300" i="5"/>
  <c r="L300" s="1"/>
  <c r="G300"/>
  <c r="E300"/>
  <c r="I300"/>
  <c r="F300"/>
  <c r="D286"/>
  <c r="C286"/>
  <c r="L286" s="1"/>
  <c r="G286"/>
  <c r="I286"/>
  <c r="C279"/>
  <c r="L279" s="1"/>
  <c r="D279"/>
  <c r="H279"/>
  <c r="F279"/>
  <c r="E279"/>
  <c r="I279"/>
  <c r="F277"/>
  <c r="C277"/>
  <c r="L277" s="1"/>
  <c r="E277"/>
  <c r="D277"/>
  <c r="G277"/>
  <c r="H258"/>
  <c r="E258"/>
  <c r="D258"/>
  <c r="C258"/>
  <c r="L258" s="1"/>
  <c r="I258"/>
  <c r="F258"/>
  <c r="C256"/>
  <c r="L256" s="1"/>
  <c r="D256"/>
  <c r="F256"/>
  <c r="H256"/>
  <c r="C239"/>
  <c r="L239" s="1"/>
  <c r="E239"/>
  <c r="I239"/>
  <c r="G239"/>
  <c r="F239"/>
  <c r="F237"/>
  <c r="I237"/>
  <c r="D237"/>
  <c r="G237"/>
  <c r="C237"/>
  <c r="L237" s="1"/>
  <c r="G235"/>
  <c r="E235"/>
  <c r="D235"/>
  <c r="F233"/>
  <c r="H233"/>
  <c r="G233"/>
  <c r="E222"/>
  <c r="D222"/>
  <c r="H222"/>
  <c r="E213"/>
  <c r="I213"/>
  <c r="C213"/>
  <c r="L213" s="1"/>
  <c r="G213"/>
  <c r="D213"/>
  <c r="H213"/>
  <c r="G206"/>
  <c r="D206"/>
  <c r="I206"/>
  <c r="H206"/>
  <c r="G196"/>
  <c r="C196"/>
  <c r="L196" s="1"/>
  <c r="E196"/>
  <c r="I196"/>
  <c r="D196"/>
  <c r="H196"/>
  <c r="E171"/>
  <c r="I171"/>
  <c r="C171"/>
  <c r="L171" s="1"/>
  <c r="G171"/>
  <c r="H171"/>
  <c r="D171"/>
  <c r="F168"/>
  <c r="D168"/>
  <c r="I168"/>
  <c r="E168"/>
  <c r="D164"/>
  <c r="I164"/>
  <c r="G164"/>
  <c r="H164"/>
  <c r="F164"/>
  <c r="C164"/>
  <c r="L164" s="1"/>
  <c r="C161"/>
  <c r="L161" s="1"/>
  <c r="D161"/>
  <c r="H161"/>
  <c r="F161"/>
  <c r="G161"/>
  <c r="E159"/>
  <c r="H159"/>
  <c r="I159"/>
  <c r="A3" i="12"/>
  <c r="C8" i="15"/>
  <c r="A2" i="14"/>
  <c r="A3" i="13"/>
  <c r="C95" i="14"/>
  <c r="L95" s="1"/>
  <c r="F95"/>
  <c r="D79"/>
  <c r="F79" s="1"/>
  <c r="C79"/>
  <c r="L79" s="1"/>
  <c r="E63"/>
  <c r="D63"/>
  <c r="F63" s="1"/>
  <c r="F47"/>
  <c r="E47"/>
  <c r="C31"/>
  <c r="L31" s="1"/>
  <c r="D31"/>
  <c r="F31" s="1"/>
  <c r="D17"/>
  <c r="E17" s="1"/>
  <c r="C17"/>
  <c r="L17" s="1"/>
  <c r="E97"/>
  <c r="F97"/>
  <c r="E81"/>
  <c r="F81"/>
  <c r="C65"/>
  <c r="L65" s="1"/>
  <c r="D65"/>
  <c r="F65" s="1"/>
  <c r="D49"/>
  <c r="F49" s="1"/>
  <c r="C49"/>
  <c r="L49" s="1"/>
  <c r="E33"/>
  <c r="F33"/>
  <c r="F18"/>
  <c r="E18"/>
  <c r="E28"/>
  <c r="C28"/>
  <c r="L28" s="1"/>
  <c r="C68"/>
  <c r="L68" s="1"/>
  <c r="E68"/>
  <c r="D102"/>
  <c r="F102" s="1"/>
  <c r="F38"/>
  <c r="D38"/>
  <c r="E38" s="1"/>
  <c r="C90"/>
  <c r="L90" s="1"/>
  <c r="E90"/>
  <c r="E58"/>
  <c r="C58"/>
  <c r="L58" s="1"/>
  <c r="E26"/>
  <c r="D26"/>
  <c r="F26" s="1"/>
  <c r="D80"/>
  <c r="F80" s="1"/>
  <c r="F48"/>
  <c r="C48"/>
  <c r="L48" s="1"/>
  <c r="C92"/>
  <c r="L92" s="1"/>
  <c r="F92"/>
  <c r="F14"/>
  <c r="E14"/>
  <c r="G289" i="4"/>
  <c r="C289"/>
  <c r="M289" s="1"/>
  <c r="E289"/>
  <c r="I289"/>
  <c r="F289"/>
  <c r="J289"/>
  <c r="D273"/>
  <c r="H273"/>
  <c r="C273"/>
  <c r="M273" s="1"/>
  <c r="F273"/>
  <c r="J273"/>
  <c r="G273"/>
  <c r="G257"/>
  <c r="C257"/>
  <c r="M257" s="1"/>
  <c r="E257"/>
  <c r="I257"/>
  <c r="F257"/>
  <c r="J257"/>
  <c r="D241"/>
  <c r="H241"/>
  <c r="C241"/>
  <c r="M241" s="1"/>
  <c r="F241"/>
  <c r="J241"/>
  <c r="G241"/>
  <c r="G225"/>
  <c r="C225"/>
  <c r="M225" s="1"/>
  <c r="E225"/>
  <c r="I225"/>
  <c r="F225"/>
  <c r="J225"/>
  <c r="D209"/>
  <c r="H209"/>
  <c r="C209"/>
  <c r="M209" s="1"/>
  <c r="F209"/>
  <c r="J209"/>
  <c r="G209"/>
  <c r="G193"/>
  <c r="C193"/>
  <c r="M193" s="1"/>
  <c r="E193"/>
  <c r="I193"/>
  <c r="F193"/>
  <c r="J193"/>
  <c r="D177"/>
  <c r="H177"/>
  <c r="C177"/>
  <c r="M177" s="1"/>
  <c r="F177"/>
  <c r="J177"/>
  <c r="G177"/>
  <c r="G161"/>
  <c r="C161"/>
  <c r="M161" s="1"/>
  <c r="E161"/>
  <c r="I161"/>
  <c r="F161"/>
  <c r="J161"/>
  <c r="D145"/>
  <c r="H145"/>
  <c r="C145"/>
  <c r="M145" s="1"/>
  <c r="F145"/>
  <c r="J145"/>
  <c r="G145"/>
  <c r="G129"/>
  <c r="C129"/>
  <c r="M129" s="1"/>
  <c r="E129"/>
  <c r="I129"/>
  <c r="F129"/>
  <c r="J129"/>
  <c r="F29" i="14"/>
  <c r="C24"/>
  <c r="L24" s="1"/>
  <c r="D56"/>
  <c r="F56" s="1"/>
  <c r="F88"/>
  <c r="E34"/>
  <c r="C66"/>
  <c r="L66" s="1"/>
  <c r="D98"/>
  <c r="F98" s="1"/>
  <c r="F54"/>
  <c r="E20"/>
  <c r="C84"/>
  <c r="L84" s="1"/>
  <c r="D21"/>
  <c r="F21" s="1"/>
  <c r="D37"/>
  <c r="E37" s="1"/>
  <c r="E53"/>
  <c r="C69"/>
  <c r="L69" s="1"/>
  <c r="D85"/>
  <c r="F85" s="1"/>
  <c r="F101"/>
  <c r="D35"/>
  <c r="F35" s="1"/>
  <c r="D51"/>
  <c r="F51"/>
  <c r="C83"/>
  <c r="L83" s="1"/>
  <c r="E82"/>
  <c r="E29"/>
  <c r="C75"/>
  <c r="L75" s="1"/>
  <c r="E39"/>
  <c r="C72"/>
  <c r="L72" s="1"/>
  <c r="D50"/>
  <c r="D91"/>
  <c r="F91" s="1"/>
  <c r="F44"/>
  <c r="D107"/>
  <c r="F107" s="1"/>
  <c r="H237" i="5"/>
  <c r="C206"/>
  <c r="L206" s="1"/>
  <c r="J26" i="4"/>
  <c r="G222" i="5"/>
  <c r="E256"/>
  <c r="F286"/>
  <c r="H26" i="4"/>
  <c r="D74"/>
  <c r="F79"/>
  <c r="C78" i="14"/>
  <c r="L78" s="1"/>
  <c r="G168" i="5"/>
  <c r="I94" i="4"/>
  <c r="F159" i="5"/>
  <c r="I233"/>
  <c r="A2" i="4"/>
  <c r="I69"/>
  <c r="C14"/>
  <c r="M14" s="1"/>
  <c r="A2" i="11"/>
  <c r="I235" i="5"/>
  <c r="H94" i="4"/>
  <c r="I89"/>
  <c r="F36"/>
  <c r="E32"/>
  <c r="G285"/>
  <c r="G237"/>
  <c r="G221"/>
  <c r="G173"/>
  <c r="G157"/>
  <c r="H300" i="5"/>
  <c r="D239"/>
  <c r="E233"/>
  <c r="F213"/>
  <c r="D159"/>
  <c r="C62" i="14"/>
  <c r="L62" s="1"/>
  <c r="D62"/>
  <c r="F62" s="1"/>
  <c r="E62"/>
  <c r="D60"/>
  <c r="F60" s="1"/>
  <c r="C60"/>
  <c r="L60" s="1"/>
  <c r="F19" i="13"/>
  <c r="H19"/>
  <c r="F293" i="4"/>
  <c r="J293"/>
  <c r="C293"/>
  <c r="M293" s="1"/>
  <c r="D293"/>
  <c r="H293"/>
  <c r="E293"/>
  <c r="I293"/>
  <c r="F277"/>
  <c r="J277"/>
  <c r="C277"/>
  <c r="M277" s="1"/>
  <c r="D277"/>
  <c r="H277"/>
  <c r="E277"/>
  <c r="I277"/>
  <c r="F261"/>
  <c r="J261"/>
  <c r="C261"/>
  <c r="M261" s="1"/>
  <c r="D261"/>
  <c r="H261"/>
  <c r="E261"/>
  <c r="I261"/>
  <c r="F245"/>
  <c r="J245"/>
  <c r="C245"/>
  <c r="M245" s="1"/>
  <c r="D245"/>
  <c r="H245"/>
  <c r="E245"/>
  <c r="I245"/>
  <c r="F229"/>
  <c r="J229"/>
  <c r="C229"/>
  <c r="M229" s="1"/>
  <c r="D229"/>
  <c r="H229"/>
  <c r="E229"/>
  <c r="I229"/>
  <c r="F213"/>
  <c r="J213"/>
  <c r="C213"/>
  <c r="M213" s="1"/>
  <c r="D213"/>
  <c r="H213"/>
  <c r="E213"/>
  <c r="I213"/>
  <c r="F197"/>
  <c r="J197"/>
  <c r="C197"/>
  <c r="M197" s="1"/>
  <c r="D197"/>
  <c r="H197"/>
  <c r="E197"/>
  <c r="I197"/>
  <c r="F181"/>
  <c r="J181"/>
  <c r="C181"/>
  <c r="M181" s="1"/>
  <c r="D181"/>
  <c r="H181"/>
  <c r="E181"/>
  <c r="I181"/>
  <c r="F165"/>
  <c r="J165"/>
  <c r="C165"/>
  <c r="M165" s="1"/>
  <c r="D165"/>
  <c r="H165"/>
  <c r="E165"/>
  <c r="I165"/>
  <c r="F149"/>
  <c r="J149"/>
  <c r="C149"/>
  <c r="M149" s="1"/>
  <c r="D149"/>
  <c r="H149"/>
  <c r="E149"/>
  <c r="I149"/>
  <c r="F133"/>
  <c r="J133"/>
  <c r="C133"/>
  <c r="M133" s="1"/>
  <c r="D133"/>
  <c r="H133"/>
  <c r="E133"/>
  <c r="I133"/>
  <c r="G124"/>
  <c r="F124"/>
  <c r="I124"/>
  <c r="H124"/>
  <c r="F118"/>
  <c r="J118"/>
  <c r="D118"/>
  <c r="H118"/>
  <c r="E118"/>
  <c r="C118"/>
  <c r="M118" s="1"/>
  <c r="I118"/>
  <c r="G113"/>
  <c r="E113"/>
  <c r="C113"/>
  <c r="M113" s="1"/>
  <c r="D113"/>
  <c r="D109"/>
  <c r="H109"/>
  <c r="C109"/>
  <c r="M109" s="1"/>
  <c r="F109"/>
  <c r="J109"/>
  <c r="G109"/>
  <c r="H106"/>
  <c r="I106"/>
  <c r="C103"/>
  <c r="M103" s="1"/>
  <c r="E103"/>
  <c r="F103"/>
  <c r="G103"/>
  <c r="G88"/>
  <c r="F88"/>
  <c r="I88"/>
  <c r="C80"/>
  <c r="M80" s="1"/>
  <c r="G80"/>
  <c r="E80"/>
  <c r="I80"/>
  <c r="C75"/>
  <c r="M75" s="1"/>
  <c r="H75"/>
  <c r="F75"/>
  <c r="J75"/>
  <c r="D75"/>
  <c r="C65"/>
  <c r="M65" s="1"/>
  <c r="E65"/>
  <c r="I65"/>
  <c r="D65"/>
  <c r="G65"/>
  <c r="C60"/>
  <c r="M60" s="1"/>
  <c r="F60"/>
  <c r="J60"/>
  <c r="H60"/>
  <c r="C54"/>
  <c r="M54" s="1"/>
  <c r="G54"/>
  <c r="E54"/>
  <c r="I54"/>
  <c r="C48"/>
  <c r="M48" s="1"/>
  <c r="H48"/>
  <c r="F48"/>
  <c r="J48"/>
  <c r="F44"/>
  <c r="E44"/>
  <c r="F30"/>
  <c r="E30"/>
  <c r="D30"/>
  <c r="C27"/>
  <c r="M27" s="1"/>
  <c r="F27"/>
  <c r="J27"/>
  <c r="H27"/>
  <c r="G27"/>
  <c r="D27"/>
  <c r="H20"/>
  <c r="C20"/>
  <c r="M20" s="1"/>
  <c r="F20"/>
  <c r="J20"/>
  <c r="G20"/>
  <c r="D20"/>
  <c r="C16"/>
  <c r="M16" s="1"/>
  <c r="E16"/>
  <c r="I16"/>
  <c r="G16"/>
  <c r="H16"/>
  <c r="D16"/>
  <c r="E299" i="5"/>
  <c r="H299"/>
  <c r="I299"/>
  <c r="C292"/>
  <c r="L292" s="1"/>
  <c r="E292"/>
  <c r="I292"/>
  <c r="G292"/>
  <c r="F292"/>
  <c r="C287"/>
  <c r="L287" s="1"/>
  <c r="F287"/>
  <c r="D287"/>
  <c r="H287"/>
  <c r="E287"/>
  <c r="I287"/>
  <c r="E278"/>
  <c r="H278"/>
  <c r="G278"/>
  <c r="H276"/>
  <c r="E276"/>
  <c r="I276"/>
  <c r="D276"/>
  <c r="C259"/>
  <c r="L259" s="1"/>
  <c r="F259"/>
  <c r="D259"/>
  <c r="H259"/>
  <c r="G259"/>
  <c r="I257"/>
  <c r="F257"/>
  <c r="D257"/>
  <c r="E257"/>
  <c r="C257"/>
  <c r="L257" s="1"/>
  <c r="C238"/>
  <c r="L238" s="1"/>
  <c r="I238"/>
  <c r="F238"/>
  <c r="G238"/>
  <c r="G236"/>
  <c r="D236"/>
  <c r="I236"/>
  <c r="H236"/>
  <c r="C236"/>
  <c r="L236" s="1"/>
  <c r="F236"/>
  <c r="H234"/>
  <c r="E234"/>
  <c r="D234"/>
  <c r="I234"/>
  <c r="G232"/>
  <c r="H232"/>
  <c r="F232"/>
  <c r="E232"/>
  <c r="D232"/>
  <c r="C232"/>
  <c r="L232" s="1"/>
  <c r="E218"/>
  <c r="H218"/>
  <c r="I218"/>
  <c r="I208"/>
  <c r="C208"/>
  <c r="L208" s="1"/>
  <c r="G208"/>
  <c r="D204"/>
  <c r="H204"/>
  <c r="E204"/>
  <c r="E180"/>
  <c r="D180"/>
  <c r="H180"/>
  <c r="G180"/>
  <c r="H166"/>
  <c r="E166"/>
  <c r="C166"/>
  <c r="L166" s="1"/>
  <c r="G166"/>
  <c r="F166"/>
  <c r="D160"/>
  <c r="G160"/>
  <c r="H160"/>
  <c r="I160"/>
  <c r="D158"/>
  <c r="I158"/>
  <c r="G158"/>
  <c r="H158"/>
  <c r="G156"/>
  <c r="E156"/>
  <c r="F156"/>
  <c r="H156"/>
  <c r="C143"/>
  <c r="L143" s="1"/>
  <c r="G143"/>
  <c r="E143"/>
  <c r="I143"/>
  <c r="F143"/>
  <c r="G115"/>
  <c r="D115"/>
  <c r="E115"/>
  <c r="F115"/>
  <c r="C115"/>
  <c r="L115" s="1"/>
  <c r="G113"/>
  <c r="E113"/>
  <c r="F113"/>
  <c r="C113"/>
  <c r="L113" s="1"/>
  <c r="D113"/>
  <c r="D110"/>
  <c r="I110"/>
  <c r="C110"/>
  <c r="L110" s="1"/>
  <c r="F110"/>
  <c r="I97"/>
  <c r="D97"/>
  <c r="H97"/>
  <c r="G94"/>
  <c r="H94"/>
  <c r="I94"/>
  <c r="C166" i="11"/>
  <c r="L166" s="1"/>
  <c r="G166"/>
  <c r="E166"/>
  <c r="H166"/>
  <c r="F166"/>
  <c r="F86" i="14"/>
  <c r="D15"/>
  <c r="E15" s="1"/>
  <c r="E50"/>
  <c r="E16"/>
  <c r="F77"/>
  <c r="C91"/>
  <c r="L91" s="1"/>
  <c r="F99" i="4"/>
  <c r="F84"/>
  <c r="H36"/>
  <c r="G32"/>
  <c r="H114"/>
  <c r="G279" i="5"/>
  <c r="H239"/>
  <c r="D103" i="14"/>
  <c r="F103" s="1"/>
  <c r="E103"/>
  <c r="C103"/>
  <c r="L103" s="1"/>
  <c r="C87"/>
  <c r="L87" s="1"/>
  <c r="D87"/>
  <c r="F87" s="1"/>
  <c r="E87"/>
  <c r="F105"/>
  <c r="E105"/>
  <c r="D89"/>
  <c r="F89" s="1"/>
  <c r="F73"/>
  <c r="E73"/>
  <c r="E57"/>
  <c r="F57"/>
  <c r="C41"/>
  <c r="L41" s="1"/>
  <c r="E41"/>
  <c r="D25"/>
  <c r="F25" s="1"/>
  <c r="C25"/>
  <c r="L25" s="1"/>
  <c r="F100"/>
  <c r="C100"/>
  <c r="L100" s="1"/>
  <c r="C36"/>
  <c r="L36" s="1"/>
  <c r="F36"/>
  <c r="D70"/>
  <c r="F70" s="1"/>
  <c r="E70"/>
  <c r="E106"/>
  <c r="D106"/>
  <c r="F106" s="1"/>
  <c r="D74"/>
  <c r="F74" s="1"/>
  <c r="E74"/>
  <c r="E42"/>
  <c r="D42"/>
  <c r="F42" s="1"/>
  <c r="C96"/>
  <c r="L96" s="1"/>
  <c r="F96"/>
  <c r="F64"/>
  <c r="C64"/>
  <c r="L64" s="1"/>
  <c r="C32"/>
  <c r="L32" s="1"/>
  <c r="F32"/>
  <c r="E94"/>
  <c r="C94"/>
  <c r="L94" s="1"/>
  <c r="C30"/>
  <c r="L30" s="1"/>
  <c r="E30"/>
  <c r="F11" i="13"/>
  <c r="G11"/>
  <c r="H11"/>
  <c r="G297" i="4"/>
  <c r="C297"/>
  <c r="M297" s="1"/>
  <c r="E297"/>
  <c r="I297"/>
  <c r="J297"/>
  <c r="F297"/>
  <c r="D281"/>
  <c r="H281"/>
  <c r="C281"/>
  <c r="M281" s="1"/>
  <c r="F281"/>
  <c r="J281"/>
  <c r="G281"/>
  <c r="G265"/>
  <c r="C265"/>
  <c r="M265" s="1"/>
  <c r="E265"/>
  <c r="I265"/>
  <c r="J265"/>
  <c r="F265"/>
  <c r="D249"/>
  <c r="H249"/>
  <c r="C249"/>
  <c r="M249" s="1"/>
  <c r="F249"/>
  <c r="J249"/>
  <c r="G249"/>
  <c r="G233"/>
  <c r="C233"/>
  <c r="M233" s="1"/>
  <c r="E233"/>
  <c r="I233"/>
  <c r="J233"/>
  <c r="F233"/>
  <c r="D217"/>
  <c r="H217"/>
  <c r="C217"/>
  <c r="M217" s="1"/>
  <c r="F217"/>
  <c r="J217"/>
  <c r="G217"/>
  <c r="G201"/>
  <c r="C201"/>
  <c r="M201" s="1"/>
  <c r="E201"/>
  <c r="I201"/>
  <c r="J201"/>
  <c r="F201"/>
  <c r="D185"/>
  <c r="H185"/>
  <c r="C185"/>
  <c r="M185" s="1"/>
  <c r="F185"/>
  <c r="J185"/>
  <c r="G185"/>
  <c r="G169"/>
  <c r="C169"/>
  <c r="M169" s="1"/>
  <c r="E169"/>
  <c r="I169"/>
  <c r="J169"/>
  <c r="F169"/>
  <c r="D153"/>
  <c r="H153"/>
  <c r="C153"/>
  <c r="M153" s="1"/>
  <c r="F153"/>
  <c r="J153"/>
  <c r="G153"/>
  <c r="G137"/>
  <c r="C137"/>
  <c r="M137" s="1"/>
  <c r="E137"/>
  <c r="I137"/>
  <c r="J137"/>
  <c r="F137"/>
  <c r="G121"/>
  <c r="C121"/>
  <c r="M121" s="1"/>
  <c r="E121"/>
  <c r="I121"/>
  <c r="J121"/>
  <c r="F121"/>
  <c r="I119"/>
  <c r="E119"/>
  <c r="H119"/>
  <c r="F119"/>
  <c r="E104" i="14"/>
  <c r="C44"/>
  <c r="L44" s="1"/>
  <c r="D45"/>
  <c r="F45" s="1"/>
  <c r="D43"/>
  <c r="F43" s="1"/>
  <c r="E19"/>
  <c r="D83"/>
  <c r="F40"/>
  <c r="C86"/>
  <c r="L86" s="1"/>
  <c r="D29"/>
  <c r="F15"/>
  <c r="F52"/>
  <c r="E27"/>
  <c r="D22"/>
  <c r="C45"/>
  <c r="L45" s="1"/>
  <c r="E59"/>
  <c r="F71"/>
  <c r="F55"/>
  <c r="F23"/>
  <c r="C46"/>
  <c r="L46" s="1"/>
  <c r="F76"/>
  <c r="J114" i="4"/>
  <c r="E60" i="14"/>
  <c r="H25" i="13"/>
  <c r="C235" i="5"/>
  <c r="L235" s="1"/>
  <c r="D99" i="4"/>
  <c r="H99"/>
  <c r="E89"/>
  <c r="H84"/>
  <c r="J36"/>
  <c r="I32"/>
  <c r="I14"/>
  <c r="G269"/>
  <c r="G253"/>
  <c r="G205"/>
  <c r="G189"/>
  <c r="G141"/>
  <c r="G125"/>
  <c r="E286" i="5"/>
  <c r="E206"/>
  <c r="H168"/>
  <c r="E161"/>
  <c r="E300" i="4"/>
  <c r="I300"/>
  <c r="C300"/>
  <c r="M300" s="1"/>
  <c r="G300"/>
  <c r="D298"/>
  <c r="H298"/>
  <c r="E292"/>
  <c r="I292"/>
  <c r="C292"/>
  <c r="M292" s="1"/>
  <c r="G292"/>
  <c r="F290"/>
  <c r="J290"/>
  <c r="E284"/>
  <c r="I284"/>
  <c r="C284"/>
  <c r="M284" s="1"/>
  <c r="G284"/>
  <c r="F282"/>
  <c r="J282"/>
  <c r="E276"/>
  <c r="I276"/>
  <c r="C276"/>
  <c r="M276" s="1"/>
  <c r="G276"/>
  <c r="E274"/>
  <c r="I274"/>
  <c r="E268"/>
  <c r="I268"/>
  <c r="C268"/>
  <c r="M268" s="1"/>
  <c r="G268"/>
  <c r="D266"/>
  <c r="H266"/>
  <c r="E260"/>
  <c r="I260"/>
  <c r="C260"/>
  <c r="M260" s="1"/>
  <c r="G260"/>
  <c r="F258"/>
  <c r="J258"/>
  <c r="E252"/>
  <c r="I252"/>
  <c r="C252"/>
  <c r="M252" s="1"/>
  <c r="G252"/>
  <c r="F250"/>
  <c r="J250"/>
  <c r="E244"/>
  <c r="I244"/>
  <c r="C244"/>
  <c r="M244" s="1"/>
  <c r="G244"/>
  <c r="E242"/>
  <c r="I242"/>
  <c r="E236"/>
  <c r="I236"/>
  <c r="C236"/>
  <c r="M236" s="1"/>
  <c r="G236"/>
  <c r="D234"/>
  <c r="H234"/>
  <c r="E228"/>
  <c r="I228"/>
  <c r="C228"/>
  <c r="M228" s="1"/>
  <c r="G228"/>
  <c r="F226"/>
  <c r="J226"/>
  <c r="E220"/>
  <c r="I220"/>
  <c r="C220"/>
  <c r="M220" s="1"/>
  <c r="G220"/>
  <c r="F218"/>
  <c r="J218"/>
  <c r="E212"/>
  <c r="I212"/>
  <c r="C212"/>
  <c r="M212" s="1"/>
  <c r="G212"/>
  <c r="E210"/>
  <c r="I210"/>
  <c r="E204"/>
  <c r="I204"/>
  <c r="C204"/>
  <c r="M204" s="1"/>
  <c r="G204"/>
  <c r="D202"/>
  <c r="H202"/>
  <c r="E196"/>
  <c r="I196"/>
  <c r="C196"/>
  <c r="M196" s="1"/>
  <c r="G196"/>
  <c r="F194"/>
  <c r="J194"/>
  <c r="E188"/>
  <c r="I188"/>
  <c r="C188"/>
  <c r="M188" s="1"/>
  <c r="G188"/>
  <c r="F186"/>
  <c r="J186"/>
  <c r="E180"/>
  <c r="I180"/>
  <c r="C180"/>
  <c r="M180" s="1"/>
  <c r="G180"/>
  <c r="E178"/>
  <c r="I178"/>
  <c r="E172"/>
  <c r="I172"/>
  <c r="C172"/>
  <c r="M172" s="1"/>
  <c r="G172"/>
  <c r="D170"/>
  <c r="H170"/>
  <c r="E164"/>
  <c r="I164"/>
  <c r="C164"/>
  <c r="M164" s="1"/>
  <c r="G164"/>
  <c r="F162"/>
  <c r="J162"/>
  <c r="E156"/>
  <c r="I156"/>
  <c r="C156"/>
  <c r="M156" s="1"/>
  <c r="G156"/>
  <c r="F154"/>
  <c r="J154"/>
  <c r="E148"/>
  <c r="I148"/>
  <c r="C148"/>
  <c r="M148" s="1"/>
  <c r="G148"/>
  <c r="E146"/>
  <c r="I146"/>
  <c r="E140"/>
  <c r="I140"/>
  <c r="C140"/>
  <c r="M140" s="1"/>
  <c r="G140"/>
  <c r="D138"/>
  <c r="H138"/>
  <c r="E132"/>
  <c r="I132"/>
  <c r="C132"/>
  <c r="M132" s="1"/>
  <c r="G132"/>
  <c r="F130"/>
  <c r="J130"/>
  <c r="G116"/>
  <c r="E116"/>
  <c r="I116"/>
  <c r="F21"/>
  <c r="I21"/>
  <c r="H17"/>
  <c r="E17"/>
  <c r="J17"/>
  <c r="C13"/>
  <c r="M13" s="1"/>
  <c r="H13"/>
  <c r="F13"/>
  <c r="J13"/>
  <c r="C284" i="5"/>
  <c r="L284" s="1"/>
  <c r="G284"/>
  <c r="E284"/>
  <c r="I284"/>
  <c r="C271"/>
  <c r="L271" s="1"/>
  <c r="D271"/>
  <c r="H271"/>
  <c r="F271"/>
  <c r="F269"/>
  <c r="I269"/>
  <c r="G246"/>
  <c r="D246"/>
  <c r="I246"/>
  <c r="H244"/>
  <c r="E244"/>
  <c r="C227"/>
  <c r="L227" s="1"/>
  <c r="F227"/>
  <c r="D227"/>
  <c r="H227"/>
  <c r="I225"/>
  <c r="F225"/>
  <c r="C195"/>
  <c r="L195" s="1"/>
  <c r="E195"/>
  <c r="I195"/>
  <c r="G195"/>
  <c r="E189"/>
  <c r="I189"/>
  <c r="G174"/>
  <c r="D174"/>
  <c r="I174"/>
  <c r="C163"/>
  <c r="L163" s="1"/>
  <c r="F163"/>
  <c r="D163"/>
  <c r="H163"/>
  <c r="C153"/>
  <c r="L153" s="1"/>
  <c r="G153"/>
  <c r="E153"/>
  <c r="I153"/>
  <c r="G151"/>
  <c r="D151"/>
  <c r="I149"/>
  <c r="F149"/>
  <c r="H138"/>
  <c r="G138"/>
  <c r="D138"/>
  <c r="G134"/>
  <c r="D134"/>
  <c r="I134"/>
  <c r="F107"/>
  <c r="D107"/>
  <c r="I107"/>
  <c r="G87"/>
  <c r="D87"/>
  <c r="E65"/>
  <c r="G65"/>
  <c r="E49"/>
  <c r="H49"/>
  <c r="F33"/>
  <c r="H33"/>
  <c r="F17"/>
  <c r="I17"/>
  <c r="C184" i="11"/>
  <c r="L184" s="1"/>
  <c r="D184"/>
  <c r="H184"/>
  <c r="F184"/>
  <c r="H175"/>
  <c r="D175"/>
  <c r="H170"/>
  <c r="E170"/>
  <c r="C160"/>
  <c r="L160" s="1"/>
  <c r="G160"/>
  <c r="F160"/>
  <c r="D160"/>
  <c r="I160"/>
  <c r="F157"/>
  <c r="H157"/>
  <c r="C154"/>
  <c r="L154" s="1"/>
  <c r="G154"/>
  <c r="E154"/>
  <c r="I154"/>
  <c r="D142"/>
  <c r="I142"/>
  <c r="C131"/>
  <c r="L131" s="1"/>
  <c r="F131"/>
  <c r="D131"/>
  <c r="H131"/>
  <c r="C123"/>
  <c r="L123" s="1"/>
  <c r="F123"/>
  <c r="D123"/>
  <c r="H123"/>
  <c r="D113"/>
  <c r="G113"/>
  <c r="F104"/>
  <c r="E104"/>
  <c r="C90"/>
  <c r="L90" s="1"/>
  <c r="G90"/>
  <c r="E90"/>
  <c r="I90"/>
  <c r="C70"/>
  <c r="L70" s="1"/>
  <c r="G70"/>
  <c r="D70"/>
  <c r="I70"/>
  <c r="F70"/>
  <c r="C65"/>
  <c r="L65" s="1"/>
  <c r="F65"/>
  <c r="D65"/>
  <c r="H65"/>
  <c r="C62"/>
  <c r="L62" s="1"/>
  <c r="E62"/>
  <c r="I62"/>
  <c r="G62"/>
  <c r="F57"/>
  <c r="H57"/>
  <c r="H49"/>
  <c r="F49"/>
  <c r="I40"/>
  <c r="H40"/>
  <c r="C25"/>
  <c r="F25"/>
  <c r="D25"/>
  <c r="H25"/>
  <c r="L19"/>
  <c r="M19"/>
  <c r="G15"/>
  <c r="D15"/>
  <c r="C142" i="5"/>
  <c r="L142" s="1"/>
  <c r="D157"/>
  <c r="C157"/>
  <c r="L157" s="1"/>
  <c r="I142"/>
  <c r="H157"/>
  <c r="K492" i="6"/>
  <c r="K470"/>
  <c r="K463"/>
  <c r="C116" i="5"/>
  <c r="L116" s="1"/>
  <c r="F116"/>
  <c r="D116"/>
  <c r="H116"/>
  <c r="C79"/>
  <c r="L79" s="1"/>
  <c r="E79"/>
  <c r="I79"/>
  <c r="G79"/>
  <c r="K162" i="6"/>
  <c r="K146"/>
  <c r="F296" i="4"/>
  <c r="J296"/>
  <c r="C296"/>
  <c r="M296" s="1"/>
  <c r="D296"/>
  <c r="H296"/>
  <c r="J294"/>
  <c r="F294"/>
  <c r="F288"/>
  <c r="J288"/>
  <c r="C288"/>
  <c r="M288" s="1"/>
  <c r="D288"/>
  <c r="H288"/>
  <c r="I286"/>
  <c r="E286"/>
  <c r="G280"/>
  <c r="C280"/>
  <c r="M280" s="1"/>
  <c r="E280"/>
  <c r="I280"/>
  <c r="G272"/>
  <c r="C272"/>
  <c r="M272" s="1"/>
  <c r="E272"/>
  <c r="I272"/>
  <c r="F264"/>
  <c r="J264"/>
  <c r="C264"/>
  <c r="M264" s="1"/>
  <c r="D264"/>
  <c r="H264"/>
  <c r="J262"/>
  <c r="F262"/>
  <c r="F256"/>
  <c r="J256"/>
  <c r="C256"/>
  <c r="M256" s="1"/>
  <c r="D256"/>
  <c r="H256"/>
  <c r="I254"/>
  <c r="E254"/>
  <c r="G248"/>
  <c r="C248"/>
  <c r="M248" s="1"/>
  <c r="E248"/>
  <c r="I248"/>
  <c r="G240"/>
  <c r="C240"/>
  <c r="M240" s="1"/>
  <c r="E240"/>
  <c r="I240"/>
  <c r="F232"/>
  <c r="J232"/>
  <c r="C232"/>
  <c r="M232" s="1"/>
  <c r="D232"/>
  <c r="H232"/>
  <c r="J230"/>
  <c r="F230"/>
  <c r="F224"/>
  <c r="J224"/>
  <c r="C224"/>
  <c r="M224" s="1"/>
  <c r="D224"/>
  <c r="H224"/>
  <c r="I222"/>
  <c r="E222"/>
  <c r="G216"/>
  <c r="C216"/>
  <c r="M216" s="1"/>
  <c r="E216"/>
  <c r="I216"/>
  <c r="G208"/>
  <c r="C208"/>
  <c r="M208" s="1"/>
  <c r="E208"/>
  <c r="I208"/>
  <c r="F200"/>
  <c r="J200"/>
  <c r="C200"/>
  <c r="M200" s="1"/>
  <c r="D200"/>
  <c r="H200"/>
  <c r="J198"/>
  <c r="F198"/>
  <c r="F192"/>
  <c r="J192"/>
  <c r="C192"/>
  <c r="M192" s="1"/>
  <c r="D192"/>
  <c r="H192"/>
  <c r="I190"/>
  <c r="E190"/>
  <c r="G184"/>
  <c r="C184"/>
  <c r="M184" s="1"/>
  <c r="E184"/>
  <c r="I184"/>
  <c r="G176"/>
  <c r="C176"/>
  <c r="M176" s="1"/>
  <c r="E176"/>
  <c r="I176"/>
  <c r="F168"/>
  <c r="J168"/>
  <c r="C168"/>
  <c r="M168" s="1"/>
  <c r="D168"/>
  <c r="H168"/>
  <c r="J166"/>
  <c r="F166"/>
  <c r="F160"/>
  <c r="J160"/>
  <c r="C160"/>
  <c r="M160" s="1"/>
  <c r="D160"/>
  <c r="H160"/>
  <c r="I158"/>
  <c r="E158"/>
  <c r="G152"/>
  <c r="C152"/>
  <c r="M152" s="1"/>
  <c r="E152"/>
  <c r="I152"/>
  <c r="G144"/>
  <c r="C144"/>
  <c r="M144" s="1"/>
  <c r="E144"/>
  <c r="I144"/>
  <c r="F136"/>
  <c r="J136"/>
  <c r="C136"/>
  <c r="M136" s="1"/>
  <c r="D136"/>
  <c r="H136"/>
  <c r="J134"/>
  <c r="F134"/>
  <c r="F128"/>
  <c r="J128"/>
  <c r="C128"/>
  <c r="M128" s="1"/>
  <c r="D128"/>
  <c r="H128"/>
  <c r="I126"/>
  <c r="E126"/>
  <c r="C123"/>
  <c r="M123" s="1"/>
  <c r="D123"/>
  <c r="H123"/>
  <c r="F123"/>
  <c r="J123"/>
  <c r="C105"/>
  <c r="M105" s="1"/>
  <c r="F105"/>
  <c r="J105"/>
  <c r="D105"/>
  <c r="H105"/>
  <c r="C29"/>
  <c r="M29" s="1"/>
  <c r="E29"/>
  <c r="I29"/>
  <c r="G29"/>
  <c r="C19"/>
  <c r="M19" s="1"/>
  <c r="M1" s="1"/>
  <c r="F19"/>
  <c r="J19"/>
  <c r="H19"/>
  <c r="C295" i="5"/>
  <c r="L295" s="1"/>
  <c r="E295"/>
  <c r="I295"/>
  <c r="G295"/>
  <c r="C290"/>
  <c r="L290" s="1"/>
  <c r="E290"/>
  <c r="I290"/>
  <c r="G290"/>
  <c r="G268"/>
  <c r="D268"/>
  <c r="I268"/>
  <c r="H266"/>
  <c r="E266"/>
  <c r="D264"/>
  <c r="I264"/>
  <c r="C247"/>
  <c r="L247" s="1"/>
  <c r="E247"/>
  <c r="I247"/>
  <c r="G247"/>
  <c r="H226"/>
  <c r="E226"/>
  <c r="C217"/>
  <c r="L217" s="1"/>
  <c r="D217"/>
  <c r="H217"/>
  <c r="F217"/>
  <c r="H214"/>
  <c r="E214"/>
  <c r="C211"/>
  <c r="L211" s="1"/>
  <c r="D211"/>
  <c r="H211"/>
  <c r="F211"/>
  <c r="C203"/>
  <c r="L203" s="1"/>
  <c r="F203"/>
  <c r="D203"/>
  <c r="H203"/>
  <c r="C179"/>
  <c r="L179" s="1"/>
  <c r="E179"/>
  <c r="I179"/>
  <c r="G179"/>
  <c r="I152"/>
  <c r="D152"/>
  <c r="H150"/>
  <c r="E150"/>
  <c r="E136"/>
  <c r="H136"/>
  <c r="E126"/>
  <c r="G126"/>
  <c r="I126"/>
  <c r="C109"/>
  <c r="L109" s="1"/>
  <c r="D109"/>
  <c r="H109"/>
  <c r="F109"/>
  <c r="D105"/>
  <c r="I105"/>
  <c r="G102"/>
  <c r="D102"/>
  <c r="I102"/>
  <c r="G93"/>
  <c r="C93"/>
  <c r="L93" s="1"/>
  <c r="E93"/>
  <c r="I93"/>
  <c r="G89"/>
  <c r="D89"/>
  <c r="C73"/>
  <c r="L73" s="1"/>
  <c r="M1" s="1"/>
  <c r="F73"/>
  <c r="D73"/>
  <c r="H73"/>
  <c r="D57"/>
  <c r="I57"/>
  <c r="F57"/>
  <c r="I41"/>
  <c r="F41"/>
  <c r="H25"/>
  <c r="E25"/>
  <c r="D196" i="11"/>
  <c r="I196"/>
  <c r="F189"/>
  <c r="H189"/>
  <c r="C150"/>
  <c r="L150" s="1"/>
  <c r="G150"/>
  <c r="E150"/>
  <c r="I150"/>
  <c r="D138"/>
  <c r="I138"/>
  <c r="F138"/>
  <c r="E114"/>
  <c r="D114"/>
  <c r="H89"/>
  <c r="F89"/>
  <c r="C69"/>
  <c r="L69" s="1"/>
  <c r="F69"/>
  <c r="D69"/>
  <c r="H69"/>
  <c r="C29"/>
  <c r="L29" s="1"/>
  <c r="D29"/>
  <c r="H29"/>
  <c r="F29"/>
  <c r="H14"/>
  <c r="E14"/>
  <c r="F142" i="5"/>
  <c r="F157"/>
  <c r="E116"/>
  <c r="H79"/>
  <c r="C64" i="11"/>
  <c r="L64" s="1"/>
  <c r="G64"/>
  <c r="K26" i="6"/>
  <c r="G66" i="11"/>
  <c r="C66"/>
  <c r="L66" s="1"/>
  <c r="K498" i="6"/>
  <c r="K452"/>
  <c r="K411"/>
  <c r="K409"/>
  <c r="K404"/>
  <c r="K393"/>
  <c r="K381"/>
  <c r="K482"/>
  <c r="K448"/>
  <c r="K349"/>
  <c r="K122"/>
  <c r="K493"/>
  <c r="K412"/>
  <c r="K321"/>
  <c r="K313"/>
  <c r="K160"/>
  <c r="K74"/>
  <c r="K55"/>
  <c r="K23"/>
  <c r="A222" s="1" a="1"/>
  <c r="A222" s="1"/>
  <c r="K329"/>
  <c r="K299"/>
  <c r="K157"/>
  <c r="K133"/>
  <c r="K98"/>
  <c r="K48"/>
  <c r="K419"/>
  <c r="K400"/>
  <c r="K396"/>
  <c r="K326"/>
  <c r="K284"/>
  <c r="K276"/>
  <c r="K271"/>
  <c r="K244"/>
  <c r="K232"/>
  <c r="K231"/>
  <c r="K226"/>
  <c r="K188"/>
  <c r="K170"/>
  <c r="K152"/>
  <c r="K136"/>
  <c r="K128"/>
  <c r="K101"/>
  <c r="K71"/>
  <c r="K62"/>
  <c r="K52"/>
  <c r="K37"/>
  <c r="M1" i="11" l="1"/>
  <c r="E222" i="6"/>
  <c r="D222"/>
  <c r="F222"/>
  <c r="C222"/>
  <c r="L222" s="1"/>
  <c r="A102" a="1"/>
  <c r="A102" s="1"/>
  <c r="A110" a="1"/>
  <c r="A110" s="1"/>
  <c r="A126" a="1"/>
  <c r="A126" s="1"/>
  <c r="A142" a="1"/>
  <c r="A142" s="1"/>
  <c r="A158" a="1"/>
  <c r="A158" s="1"/>
  <c r="A174" a="1"/>
  <c r="A174" s="1"/>
  <c r="A190" a="1"/>
  <c r="A190" s="1"/>
  <c r="A205" a="1"/>
  <c r="A205" s="1"/>
  <c r="A218" a="1"/>
  <c r="A218" s="1"/>
  <c r="A231" a="1"/>
  <c r="A231" s="1"/>
  <c r="A239" a="1"/>
  <c r="A239" s="1"/>
  <c r="A247" a="1"/>
  <c r="A247" s="1"/>
  <c r="A255" a="1"/>
  <c r="A255" s="1"/>
  <c r="A263" a="1"/>
  <c r="A263" s="1"/>
  <c r="A271" a="1"/>
  <c r="A271" s="1"/>
  <c r="A279" a="1"/>
  <c r="A279" s="1"/>
  <c r="A287" a="1"/>
  <c r="A287" s="1"/>
  <c r="A295" a="1"/>
  <c r="A295" s="1"/>
  <c r="A204" a="1"/>
  <c r="A204" s="1"/>
  <c r="A225" a="1"/>
  <c r="A225" s="1"/>
  <c r="A100" a="1"/>
  <c r="A100" s="1"/>
  <c r="A116" a="1"/>
  <c r="A116" s="1"/>
  <c r="A132" a="1"/>
  <c r="A132" s="1"/>
  <c r="A148" a="1"/>
  <c r="A148" s="1"/>
  <c r="A164" a="1"/>
  <c r="A164" s="1"/>
  <c r="A180" a="1"/>
  <c r="A180" s="1"/>
  <c r="A196" a="1"/>
  <c r="A196" s="1"/>
  <c r="A210" a="1"/>
  <c r="A210" s="1"/>
  <c r="A223" a="1"/>
  <c r="A223" s="1"/>
  <c r="A234" a="1"/>
  <c r="A234" s="1"/>
  <c r="A242" a="1"/>
  <c r="A242" s="1"/>
  <c r="A250" a="1"/>
  <c r="A250" s="1"/>
  <c r="A258" a="1"/>
  <c r="A258" s="1"/>
  <c r="A266" a="1"/>
  <c r="A266" s="1"/>
  <c r="A274" a="1"/>
  <c r="A274" s="1"/>
  <c r="A282" a="1"/>
  <c r="A282" s="1"/>
  <c r="A290" a="1"/>
  <c r="A290" s="1"/>
  <c r="A298" a="1"/>
  <c r="A298" s="1"/>
  <c r="A212" a="1"/>
  <c r="A212" s="1"/>
  <c r="A12" a="1"/>
  <c r="A12" s="1"/>
  <c r="A122" a="1"/>
  <c r="A122" s="1"/>
  <c r="A138" a="1"/>
  <c r="A138" s="1"/>
  <c r="A154" a="1"/>
  <c r="A154" s="1"/>
  <c r="A170" a="1"/>
  <c r="A170" s="1"/>
  <c r="A186" a="1"/>
  <c r="A186" s="1"/>
  <c r="A202" a="1"/>
  <c r="A202" s="1"/>
  <c r="A215" a="1"/>
  <c r="A215" s="1"/>
  <c r="A228" a="1"/>
  <c r="A228" s="1"/>
  <c r="A237" a="1"/>
  <c r="A237" s="1"/>
  <c r="A245" a="1"/>
  <c r="A245" s="1"/>
  <c r="A253" a="1"/>
  <c r="A253" s="1"/>
  <c r="A261" a="1"/>
  <c r="A261" s="1"/>
  <c r="A269" a="1"/>
  <c r="A269" s="1"/>
  <c r="A277" a="1"/>
  <c r="A277" s="1"/>
  <c r="A285" a="1"/>
  <c r="A285" s="1"/>
  <c r="A293" a="1"/>
  <c r="A293" s="1"/>
  <c r="A199" a="1"/>
  <c r="A199" s="1"/>
  <c r="A219" a="1"/>
  <c r="A219" s="1"/>
  <c r="A96" a="1"/>
  <c r="A96" s="1"/>
  <c r="A112" a="1"/>
  <c r="A112" s="1"/>
  <c r="A128" a="1"/>
  <c r="A128" s="1"/>
  <c r="A144" a="1"/>
  <c r="A144" s="1"/>
  <c r="A160" a="1"/>
  <c r="A160" s="1"/>
  <c r="A176" a="1"/>
  <c r="A176" s="1"/>
  <c r="A192" a="1"/>
  <c r="A192" s="1"/>
  <c r="A206" a="1"/>
  <c r="A206" s="1"/>
  <c r="A220" a="1"/>
  <c r="A220" s="1"/>
  <c r="A232" a="1"/>
  <c r="A232" s="1"/>
  <c r="A240" a="1"/>
  <c r="A240" s="1"/>
  <c r="A248" a="1"/>
  <c r="A248" s="1"/>
  <c r="A256" a="1"/>
  <c r="A256" s="1"/>
  <c r="A264" a="1"/>
  <c r="A264" s="1"/>
  <c r="A272" a="1"/>
  <c r="A272" s="1"/>
  <c r="A280" a="1"/>
  <c r="A280" s="1"/>
  <c r="A288" a="1"/>
  <c r="A288" s="1"/>
  <c r="A296" a="1"/>
  <c r="A296" s="1"/>
  <c r="A207" a="1"/>
  <c r="A207" s="1"/>
  <c r="A227" a="1"/>
  <c r="A227" s="1"/>
  <c r="M1" i="14"/>
  <c r="A94" i="6" a="1"/>
  <c r="A94" s="1"/>
  <c r="A118" a="1"/>
  <c r="A118" s="1"/>
  <c r="A134" a="1"/>
  <c r="A134" s="1"/>
  <c r="A150" a="1"/>
  <c r="A150" s="1"/>
  <c r="A166" a="1"/>
  <c r="A166" s="1"/>
  <c r="A182" a="1"/>
  <c r="A182" s="1"/>
  <c r="A198" a="1"/>
  <c r="A198" s="1"/>
  <c r="A211" a="1"/>
  <c r="A211" s="1"/>
  <c r="A224" a="1"/>
  <c r="A224" s="1"/>
  <c r="A235" a="1"/>
  <c r="A235" s="1"/>
  <c r="A243" a="1"/>
  <c r="A243" s="1"/>
  <c r="A251" a="1"/>
  <c r="A251" s="1"/>
  <c r="A259" a="1"/>
  <c r="A259" s="1"/>
  <c r="A267" a="1"/>
  <c r="A267" s="1"/>
  <c r="A275" a="1"/>
  <c r="A275" s="1"/>
  <c r="A283" a="1"/>
  <c r="A283" s="1"/>
  <c r="A291" a="1"/>
  <c r="A291" s="1"/>
  <c r="A299" a="1"/>
  <c r="A299" s="1"/>
  <c r="A214" a="1"/>
  <c r="A214" s="1"/>
  <c r="A92" a="1"/>
  <c r="A92" s="1"/>
  <c r="A108" a="1"/>
  <c r="A108" s="1"/>
  <c r="A124" a="1"/>
  <c r="A124" s="1"/>
  <c r="A140" a="1"/>
  <c r="A140" s="1"/>
  <c r="A156" a="1"/>
  <c r="A156" s="1"/>
  <c r="A172" a="1"/>
  <c r="A172" s="1"/>
  <c r="A188" a="1"/>
  <c r="A188" s="1"/>
  <c r="A203" a="1"/>
  <c r="A203" s="1"/>
  <c r="A216" a="1"/>
  <c r="A216" s="1"/>
  <c r="A229" a="1"/>
  <c r="A229" s="1"/>
  <c r="A238" a="1"/>
  <c r="A238" s="1"/>
  <c r="A246" a="1"/>
  <c r="A246" s="1"/>
  <c r="A254" a="1"/>
  <c r="A254" s="1"/>
  <c r="A262" a="1"/>
  <c r="A262" s="1"/>
  <c r="A270" a="1"/>
  <c r="A270" s="1"/>
  <c r="A278" a="1"/>
  <c r="A278" s="1"/>
  <c r="A286" a="1"/>
  <c r="A286" s="1"/>
  <c r="A294" a="1"/>
  <c r="A294" s="1"/>
  <c r="A201" a="1"/>
  <c r="A201" s="1"/>
  <c r="L25" i="11"/>
  <c r="M25"/>
  <c r="A106" i="6" a="1"/>
  <c r="A106" s="1"/>
  <c r="A86" a="1"/>
  <c r="A86" s="1"/>
  <c r="A78" a="1"/>
  <c r="A78" s="1"/>
  <c r="A70" a="1"/>
  <c r="A70" s="1"/>
  <c r="A62" a="1"/>
  <c r="A62" s="1"/>
  <c r="A54" a="1"/>
  <c r="A54" s="1"/>
  <c r="A46" a="1"/>
  <c r="A46" s="1"/>
  <c r="A38" a="1"/>
  <c r="A38" s="1"/>
  <c r="A30" a="1"/>
  <c r="A30" s="1"/>
  <c r="A22" a="1"/>
  <c r="A22" s="1"/>
  <c r="A14" a="1"/>
  <c r="A14" s="1"/>
  <c r="A31" a="1"/>
  <c r="A31" s="1"/>
  <c r="A197" a="1"/>
  <c r="A197" s="1"/>
  <c r="A189" a="1"/>
  <c r="A189" s="1"/>
  <c r="A181" a="1"/>
  <c r="A181" s="1"/>
  <c r="A173" a="1"/>
  <c r="A173" s="1"/>
  <c r="A165" a="1"/>
  <c r="A165" s="1"/>
  <c r="A157" a="1"/>
  <c r="A157" s="1"/>
  <c r="A149" a="1"/>
  <c r="A149" s="1"/>
  <c r="A141" a="1"/>
  <c r="A141" s="1"/>
  <c r="A133" a="1"/>
  <c r="A133" s="1"/>
  <c r="A125" a="1"/>
  <c r="A125" s="1"/>
  <c r="A101" a="1"/>
  <c r="A101" s="1"/>
  <c r="A93" a="1"/>
  <c r="A93" s="1"/>
  <c r="A85" a="1"/>
  <c r="A85" s="1"/>
  <c r="A77" a="1"/>
  <c r="A77" s="1"/>
  <c r="A69" a="1"/>
  <c r="A69" s="1"/>
  <c r="A57" a="1"/>
  <c r="A57" s="1"/>
  <c r="A53" a="1"/>
  <c r="A53" s="1"/>
  <c r="A45" a="1"/>
  <c r="A45" s="1"/>
  <c r="A29" a="1"/>
  <c r="A29" s="1"/>
  <c r="A19" a="1"/>
  <c r="A19" s="1"/>
  <c r="A107" a="1"/>
  <c r="A107" s="1"/>
  <c r="A95" a="1"/>
  <c r="A95" s="1"/>
  <c r="A83" a="1"/>
  <c r="A83" s="1"/>
  <c r="A67" a="1"/>
  <c r="A67" s="1"/>
  <c r="A51" a="1"/>
  <c r="A51" s="1"/>
  <c r="A25" a="1"/>
  <c r="A25" s="1"/>
  <c r="A90" a="1"/>
  <c r="A90" s="1"/>
  <c r="A82" a="1"/>
  <c r="A82" s="1"/>
  <c r="A74" a="1"/>
  <c r="A74" s="1"/>
  <c r="A66" a="1"/>
  <c r="A66" s="1"/>
  <c r="A58" a="1"/>
  <c r="A58" s="1"/>
  <c r="A50" a="1"/>
  <c r="A50" s="1"/>
  <c r="A42" a="1"/>
  <c r="A42" s="1"/>
  <c r="A34" a="1"/>
  <c r="A34" s="1"/>
  <c r="A26" a="1"/>
  <c r="A26" s="1"/>
  <c r="A18" a="1"/>
  <c r="A18" s="1"/>
  <c r="A39" a="1"/>
  <c r="A39" s="1"/>
  <c r="A21" a="1"/>
  <c r="A21" s="1"/>
  <c r="A193" a="1"/>
  <c r="A193" s="1"/>
  <c r="A185" a="1"/>
  <c r="A185" s="1"/>
  <c r="A177" a="1"/>
  <c r="A177" s="1"/>
  <c r="A169" a="1"/>
  <c r="A169" s="1"/>
  <c r="A161" a="1"/>
  <c r="A161" s="1"/>
  <c r="A153" a="1"/>
  <c r="A153" s="1"/>
  <c r="A145" a="1"/>
  <c r="A145" s="1"/>
  <c r="A137" a="1"/>
  <c r="A137" s="1"/>
  <c r="A129" a="1"/>
  <c r="A129" s="1"/>
  <c r="A121" a="1"/>
  <c r="A121" s="1"/>
  <c r="A117" a="1"/>
  <c r="A117" s="1"/>
  <c r="A113" a="1"/>
  <c r="A113" s="1"/>
  <c r="A109" a="1"/>
  <c r="A109" s="1"/>
  <c r="A105" a="1"/>
  <c r="A105" s="1"/>
  <c r="A97" a="1"/>
  <c r="A97" s="1"/>
  <c r="A89" a="1"/>
  <c r="A89" s="1"/>
  <c r="A81" a="1"/>
  <c r="A81" s="1"/>
  <c r="A73" a="1"/>
  <c r="A73" s="1"/>
  <c r="A65" a="1"/>
  <c r="A65" s="1"/>
  <c r="A61" a="1"/>
  <c r="A61" s="1"/>
  <c r="A49" a="1"/>
  <c r="A49" s="1"/>
  <c r="A37" a="1"/>
  <c r="A37" s="1"/>
  <c r="A13" a="1"/>
  <c r="A13" s="1"/>
  <c r="A111" a="1"/>
  <c r="A111" s="1"/>
  <c r="A91" a="1"/>
  <c r="A91" s="1"/>
  <c r="A79" a="1"/>
  <c r="A79" s="1"/>
  <c r="A63" a="1"/>
  <c r="A63" s="1"/>
  <c r="A47" a="1"/>
  <c r="A47" s="1"/>
  <c r="A33" a="1"/>
  <c r="A33" s="1"/>
  <c r="A98" a="1"/>
  <c r="A98" s="1"/>
  <c r="A88" a="1"/>
  <c r="A88" s="1"/>
  <c r="A84" a="1"/>
  <c r="A84" s="1"/>
  <c r="A80" a="1"/>
  <c r="A80" s="1"/>
  <c r="A76" a="1"/>
  <c r="A76" s="1"/>
  <c r="A72" a="1"/>
  <c r="A72" s="1"/>
  <c r="A68" a="1"/>
  <c r="A68" s="1"/>
  <c r="A64" a="1"/>
  <c r="A64" s="1"/>
  <c r="A60" a="1"/>
  <c r="A60" s="1"/>
  <c r="A56" a="1"/>
  <c r="A56" s="1"/>
  <c r="A52" a="1"/>
  <c r="A52" s="1"/>
  <c r="A48" a="1"/>
  <c r="A48" s="1"/>
  <c r="A44" a="1"/>
  <c r="A44" s="1"/>
  <c r="A40" a="1"/>
  <c r="A40" s="1"/>
  <c r="A36" a="1"/>
  <c r="A36" s="1"/>
  <c r="A32" a="1"/>
  <c r="A32" s="1"/>
  <c r="A28" a="1"/>
  <c r="A28" s="1"/>
  <c r="A24" a="1"/>
  <c r="A24" s="1"/>
  <c r="A20" a="1"/>
  <c r="A20" s="1"/>
  <c r="A16" a="1"/>
  <c r="A16" s="1"/>
  <c r="A43" a="1"/>
  <c r="A43" s="1"/>
  <c r="A35" a="1"/>
  <c r="A35" s="1"/>
  <c r="A27" a="1"/>
  <c r="A27" s="1"/>
  <c r="A17" a="1"/>
  <c r="A17" s="1"/>
  <c r="A195" a="1"/>
  <c r="A195" s="1"/>
  <c r="A191" a="1"/>
  <c r="A191" s="1"/>
  <c r="A187" a="1"/>
  <c r="A187" s="1"/>
  <c r="A183" a="1"/>
  <c r="A183" s="1"/>
  <c r="A179" a="1"/>
  <c r="A179" s="1"/>
  <c r="A175" a="1"/>
  <c r="A175" s="1"/>
  <c r="A171" a="1"/>
  <c r="A171" s="1"/>
  <c r="A167" a="1"/>
  <c r="A167" s="1"/>
  <c r="A163" a="1"/>
  <c r="A163" s="1"/>
  <c r="A159" a="1"/>
  <c r="A159" s="1"/>
  <c r="A155" a="1"/>
  <c r="A155" s="1"/>
  <c r="A151" a="1"/>
  <c r="A151" s="1"/>
  <c r="A147" a="1"/>
  <c r="A147" s="1"/>
  <c r="A143" a="1"/>
  <c r="A143" s="1"/>
  <c r="A139" a="1"/>
  <c r="A139" s="1"/>
  <c r="A135" a="1"/>
  <c r="A135" s="1"/>
  <c r="A131" a="1"/>
  <c r="A131" s="1"/>
  <c r="A127" a="1"/>
  <c r="A127" s="1"/>
  <c r="A123" a="1"/>
  <c r="A123" s="1"/>
  <c r="A119" a="1"/>
  <c r="A119" s="1"/>
  <c r="A115" a="1"/>
  <c r="A115" s="1"/>
  <c r="A103" a="1"/>
  <c r="A103" s="1"/>
  <c r="A99" a="1"/>
  <c r="A99" s="1"/>
  <c r="A87" a="1"/>
  <c r="A87" s="1"/>
  <c r="A75" a="1"/>
  <c r="A75" s="1"/>
  <c r="A71" a="1"/>
  <c r="A71" s="1"/>
  <c r="A59" a="1"/>
  <c r="A59" s="1"/>
  <c r="A55" a="1"/>
  <c r="A55" s="1"/>
  <c r="A41" a="1"/>
  <c r="A41" s="1"/>
  <c r="A15" a="1"/>
  <c r="A15" s="1"/>
  <c r="A23" a="1"/>
  <c r="A23" s="1"/>
  <c r="A114" a="1"/>
  <c r="A114" s="1"/>
  <c r="A130" a="1"/>
  <c r="A130" s="1"/>
  <c r="A146" a="1"/>
  <c r="A146" s="1"/>
  <c r="A162" a="1"/>
  <c r="A162" s="1"/>
  <c r="A178" a="1"/>
  <c r="A178" s="1"/>
  <c r="A194" a="1"/>
  <c r="A194" s="1"/>
  <c r="A208" a="1"/>
  <c r="A208" s="1"/>
  <c r="A221" a="1"/>
  <c r="A221" s="1"/>
  <c r="A233" a="1"/>
  <c r="A233" s="1"/>
  <c r="A241" a="1"/>
  <c r="A241" s="1"/>
  <c r="A249" a="1"/>
  <c r="A249" s="1"/>
  <c r="A257" a="1"/>
  <c r="A257" s="1"/>
  <c r="A265" a="1"/>
  <c r="A265" s="1"/>
  <c r="A273" a="1"/>
  <c r="A273" s="1"/>
  <c r="A281" a="1"/>
  <c r="A281" s="1"/>
  <c r="A289" a="1"/>
  <c r="A289" s="1"/>
  <c r="A297" a="1"/>
  <c r="A297" s="1"/>
  <c r="A209" a="1"/>
  <c r="A209" s="1"/>
  <c r="A230" a="1"/>
  <c r="A230" s="1"/>
  <c r="A104" a="1"/>
  <c r="A104" s="1"/>
  <c r="A120" a="1"/>
  <c r="A120" s="1"/>
  <c r="A136" a="1"/>
  <c r="A136" s="1"/>
  <c r="A152" a="1"/>
  <c r="A152" s="1"/>
  <c r="A168" a="1"/>
  <c r="A168" s="1"/>
  <c r="A184" a="1"/>
  <c r="A184" s="1"/>
  <c r="A200" a="1"/>
  <c r="A200" s="1"/>
  <c r="A213" a="1"/>
  <c r="A213" s="1"/>
  <c r="A226" a="1"/>
  <c r="A226" s="1"/>
  <c r="A236" a="1"/>
  <c r="A236" s="1"/>
  <c r="A244" a="1"/>
  <c r="A244" s="1"/>
  <c r="A252" a="1"/>
  <c r="A252" s="1"/>
  <c r="A260" a="1"/>
  <c r="A260" s="1"/>
  <c r="A268" a="1"/>
  <c r="A268" s="1"/>
  <c r="A276" a="1"/>
  <c r="A276" s="1"/>
  <c r="A284" a="1"/>
  <c r="A284" s="1"/>
  <c r="A292" a="1"/>
  <c r="A292" s="1"/>
  <c r="A300" a="1"/>
  <c r="A300" s="1"/>
  <c r="A217" a="1"/>
  <c r="A217" s="1"/>
  <c r="E284" l="1"/>
  <c r="D284"/>
  <c r="F284"/>
  <c r="C284"/>
  <c r="L284" s="1"/>
  <c r="E213"/>
  <c r="D213"/>
  <c r="F213"/>
  <c r="C213"/>
  <c r="L213" s="1"/>
  <c r="D281"/>
  <c r="C281"/>
  <c r="L281" s="1"/>
  <c r="E281"/>
  <c r="F281"/>
  <c r="C249"/>
  <c r="L249" s="1"/>
  <c r="F249"/>
  <c r="E249"/>
  <c r="D249"/>
  <c r="E15"/>
  <c r="C15"/>
  <c r="L15" s="1"/>
  <c r="F15"/>
  <c r="D15"/>
  <c r="C103"/>
  <c r="L103" s="1"/>
  <c r="D103"/>
  <c r="E103"/>
  <c r="F103"/>
  <c r="D143"/>
  <c r="F143"/>
  <c r="C143"/>
  <c r="L143" s="1"/>
  <c r="E143"/>
  <c r="E191"/>
  <c r="D191"/>
  <c r="F191"/>
  <c r="C191"/>
  <c r="L191" s="1"/>
  <c r="D35"/>
  <c r="F35"/>
  <c r="C35"/>
  <c r="L35" s="1"/>
  <c r="E35"/>
  <c r="E56"/>
  <c r="D56"/>
  <c r="F56"/>
  <c r="C56"/>
  <c r="L56" s="1"/>
  <c r="E88"/>
  <c r="D88"/>
  <c r="F88"/>
  <c r="C88"/>
  <c r="L88" s="1"/>
  <c r="C13"/>
  <c r="L13" s="1"/>
  <c r="D13"/>
  <c r="F13"/>
  <c r="E13"/>
  <c r="E117"/>
  <c r="D117"/>
  <c r="F117"/>
  <c r="C117"/>
  <c r="L117" s="1"/>
  <c r="C145"/>
  <c r="L145" s="1"/>
  <c r="D145"/>
  <c r="E145"/>
  <c r="F145"/>
  <c r="F177"/>
  <c r="E177"/>
  <c r="D177"/>
  <c r="C177"/>
  <c r="L177" s="1"/>
  <c r="F39"/>
  <c r="E39"/>
  <c r="D39"/>
  <c r="C39"/>
  <c r="L39" s="1"/>
  <c r="C42"/>
  <c r="L42" s="1"/>
  <c r="F42"/>
  <c r="E42"/>
  <c r="D42"/>
  <c r="C74"/>
  <c r="L74" s="1"/>
  <c r="F74"/>
  <c r="E74"/>
  <c r="D74"/>
  <c r="E51"/>
  <c r="C51"/>
  <c r="L51" s="1"/>
  <c r="D51"/>
  <c r="F51"/>
  <c r="F107"/>
  <c r="E107"/>
  <c r="C107"/>
  <c r="L107" s="1"/>
  <c r="D107"/>
  <c r="E53"/>
  <c r="D53"/>
  <c r="F53"/>
  <c r="C53"/>
  <c r="L53" s="1"/>
  <c r="E85"/>
  <c r="D85"/>
  <c r="F85"/>
  <c r="C85"/>
  <c r="L85" s="1"/>
  <c r="C133"/>
  <c r="L133" s="1"/>
  <c r="F133"/>
  <c r="E133"/>
  <c r="D133"/>
  <c r="C165"/>
  <c r="L165" s="1"/>
  <c r="F165"/>
  <c r="E165"/>
  <c r="D165"/>
  <c r="C197"/>
  <c r="L197" s="1"/>
  <c r="F197"/>
  <c r="E197"/>
  <c r="D197"/>
  <c r="C30"/>
  <c r="L30" s="1"/>
  <c r="F30"/>
  <c r="E30"/>
  <c r="D30"/>
  <c r="C62"/>
  <c r="L62" s="1"/>
  <c r="F62"/>
  <c r="E62"/>
  <c r="D62"/>
  <c r="F106"/>
  <c r="D106"/>
  <c r="C106"/>
  <c r="L106" s="1"/>
  <c r="E106"/>
  <c r="E294"/>
  <c r="D294"/>
  <c r="F294"/>
  <c r="C294"/>
  <c r="L294" s="1"/>
  <c r="E262"/>
  <c r="D262"/>
  <c r="F262"/>
  <c r="C262"/>
  <c r="L262" s="1"/>
  <c r="E229"/>
  <c r="D229"/>
  <c r="F229"/>
  <c r="C229"/>
  <c r="L229" s="1"/>
  <c r="E172"/>
  <c r="D172"/>
  <c r="F172"/>
  <c r="C172"/>
  <c r="L172" s="1"/>
  <c r="E108"/>
  <c r="D108"/>
  <c r="F108"/>
  <c r="C108"/>
  <c r="L108" s="1"/>
  <c r="F291"/>
  <c r="E291"/>
  <c r="D291"/>
  <c r="C291"/>
  <c r="L291" s="1"/>
  <c r="F259"/>
  <c r="D259"/>
  <c r="E259"/>
  <c r="C259"/>
  <c r="L259" s="1"/>
  <c r="F224"/>
  <c r="D224"/>
  <c r="E224"/>
  <c r="C224"/>
  <c r="L224" s="1"/>
  <c r="F166"/>
  <c r="E166"/>
  <c r="D166"/>
  <c r="C166"/>
  <c r="L166" s="1"/>
  <c r="C94"/>
  <c r="L94" s="1"/>
  <c r="F94"/>
  <c r="E94"/>
  <c r="D94"/>
  <c r="F296"/>
  <c r="D296"/>
  <c r="C296"/>
  <c r="L296" s="1"/>
  <c r="E296"/>
  <c r="F264"/>
  <c r="D264"/>
  <c r="E264"/>
  <c r="C264"/>
  <c r="L264" s="1"/>
  <c r="F232"/>
  <c r="D232"/>
  <c r="E232"/>
  <c r="C232"/>
  <c r="L232" s="1"/>
  <c r="F176"/>
  <c r="D176"/>
  <c r="C176"/>
  <c r="L176" s="1"/>
  <c r="E176"/>
  <c r="F112"/>
  <c r="D112"/>
  <c r="C112"/>
  <c r="L112" s="1"/>
  <c r="E112"/>
  <c r="C293"/>
  <c r="L293" s="1"/>
  <c r="F293"/>
  <c r="E293"/>
  <c r="D293"/>
  <c r="F261"/>
  <c r="E261"/>
  <c r="D261"/>
  <c r="C261"/>
  <c r="L261" s="1"/>
  <c r="C228"/>
  <c r="L228" s="1"/>
  <c r="F228"/>
  <c r="E228"/>
  <c r="D228"/>
  <c r="C170"/>
  <c r="L170" s="1"/>
  <c r="F170"/>
  <c r="E170"/>
  <c r="D170"/>
  <c r="D12"/>
  <c r="C12"/>
  <c r="L12" s="1"/>
  <c r="F12"/>
  <c r="E12"/>
  <c r="D282"/>
  <c r="C282"/>
  <c r="L282" s="1"/>
  <c r="E282"/>
  <c r="F282"/>
  <c r="D250"/>
  <c r="C250"/>
  <c r="L250" s="1"/>
  <c r="E250"/>
  <c r="F250"/>
  <c r="D210"/>
  <c r="C210"/>
  <c r="L210" s="1"/>
  <c r="E210"/>
  <c r="F210"/>
  <c r="C148"/>
  <c r="L148" s="1"/>
  <c r="D148"/>
  <c r="F148"/>
  <c r="E148"/>
  <c r="E225"/>
  <c r="D225"/>
  <c r="F225"/>
  <c r="C225"/>
  <c r="L225" s="1"/>
  <c r="E279"/>
  <c r="C279"/>
  <c r="L279" s="1"/>
  <c r="F279"/>
  <c r="D279"/>
  <c r="E247"/>
  <c r="C247"/>
  <c r="L247" s="1"/>
  <c r="F247"/>
  <c r="D247"/>
  <c r="E205"/>
  <c r="D205"/>
  <c r="F205"/>
  <c r="C205"/>
  <c r="L205" s="1"/>
  <c r="E142"/>
  <c r="D142"/>
  <c r="F142"/>
  <c r="C142"/>
  <c r="L142" s="1"/>
  <c r="C292"/>
  <c r="L292" s="1"/>
  <c r="F292"/>
  <c r="E292"/>
  <c r="D292"/>
  <c r="C260"/>
  <c r="L260" s="1"/>
  <c r="F260"/>
  <c r="E260"/>
  <c r="D260"/>
  <c r="C226"/>
  <c r="L226" s="1"/>
  <c r="F226"/>
  <c r="E226"/>
  <c r="D226"/>
  <c r="C168"/>
  <c r="L168" s="1"/>
  <c r="F168"/>
  <c r="E168"/>
  <c r="D168"/>
  <c r="C104"/>
  <c r="L104" s="1"/>
  <c r="F104"/>
  <c r="E104"/>
  <c r="D104"/>
  <c r="E289"/>
  <c r="D289"/>
  <c r="F289"/>
  <c r="C289"/>
  <c r="L289" s="1"/>
  <c r="F257"/>
  <c r="D257"/>
  <c r="C257"/>
  <c r="L257" s="1"/>
  <c r="E257"/>
  <c r="E221"/>
  <c r="D221"/>
  <c r="F221"/>
  <c r="C221"/>
  <c r="L221" s="1"/>
  <c r="F162"/>
  <c r="E162"/>
  <c r="D162"/>
  <c r="C162"/>
  <c r="L162" s="1"/>
  <c r="C23"/>
  <c r="L23" s="1"/>
  <c r="D23"/>
  <c r="F23"/>
  <c r="E23"/>
  <c r="C59"/>
  <c r="L59" s="1"/>
  <c r="D59"/>
  <c r="E59"/>
  <c r="F59"/>
  <c r="D99"/>
  <c r="C99"/>
  <c r="L99" s="1"/>
  <c r="F99"/>
  <c r="E99"/>
  <c r="C123"/>
  <c r="L123" s="1"/>
  <c r="E123"/>
  <c r="D123"/>
  <c r="F123"/>
  <c r="F139"/>
  <c r="D139"/>
  <c r="E139"/>
  <c r="C139"/>
  <c r="L139" s="1"/>
  <c r="C155"/>
  <c r="L155" s="1"/>
  <c r="D155"/>
  <c r="E155"/>
  <c r="F155"/>
  <c r="F171"/>
  <c r="E171"/>
  <c r="D171"/>
  <c r="C171"/>
  <c r="L171" s="1"/>
  <c r="C187"/>
  <c r="L187" s="1"/>
  <c r="E187"/>
  <c r="D187"/>
  <c r="F187"/>
  <c r="F27"/>
  <c r="D27"/>
  <c r="E27"/>
  <c r="C27"/>
  <c r="L27" s="1"/>
  <c r="C20"/>
  <c r="L20" s="1"/>
  <c r="E20"/>
  <c r="D20"/>
  <c r="F20"/>
  <c r="F36"/>
  <c r="E36"/>
  <c r="C36"/>
  <c r="L36" s="1"/>
  <c r="D36"/>
  <c r="E52"/>
  <c r="C52"/>
  <c r="L52" s="1"/>
  <c r="D52"/>
  <c r="F52"/>
  <c r="F68"/>
  <c r="D68"/>
  <c r="C68"/>
  <c r="L68" s="1"/>
  <c r="E68"/>
  <c r="C84"/>
  <c r="L84" s="1"/>
  <c r="E84"/>
  <c r="D84"/>
  <c r="F84"/>
  <c r="D47"/>
  <c r="F47"/>
  <c r="C47"/>
  <c r="L47" s="1"/>
  <c r="E47"/>
  <c r="D111"/>
  <c r="F111"/>
  <c r="C111"/>
  <c r="L111" s="1"/>
  <c r="E111"/>
  <c r="C61"/>
  <c r="L61" s="1"/>
  <c r="E61"/>
  <c r="D61"/>
  <c r="F61"/>
  <c r="D89"/>
  <c r="F89"/>
  <c r="C89"/>
  <c r="L89" s="1"/>
  <c r="E89"/>
  <c r="F113"/>
  <c r="D113"/>
  <c r="E113"/>
  <c r="C113"/>
  <c r="L113" s="1"/>
  <c r="E137"/>
  <c r="D137"/>
  <c r="F137"/>
  <c r="C137"/>
  <c r="L137" s="1"/>
  <c r="C169"/>
  <c r="L169" s="1"/>
  <c r="F169"/>
  <c r="E169"/>
  <c r="D169"/>
  <c r="F21"/>
  <c r="E21"/>
  <c r="D21"/>
  <c r="C21"/>
  <c r="L21" s="1"/>
  <c r="E34"/>
  <c r="D34"/>
  <c r="F34"/>
  <c r="C34"/>
  <c r="L34" s="1"/>
  <c r="F66"/>
  <c r="C66"/>
  <c r="L66" s="1"/>
  <c r="E66"/>
  <c r="D66"/>
  <c r="D25"/>
  <c r="F25"/>
  <c r="C25"/>
  <c r="L25" s="1"/>
  <c r="E25"/>
  <c r="E95"/>
  <c r="D95"/>
  <c r="F95"/>
  <c r="C95"/>
  <c r="L95" s="1"/>
  <c r="F45"/>
  <c r="E45"/>
  <c r="D45"/>
  <c r="C45"/>
  <c r="L45" s="1"/>
  <c r="F77"/>
  <c r="D77"/>
  <c r="E77"/>
  <c r="C77"/>
  <c r="L77" s="1"/>
  <c r="C125"/>
  <c r="L125" s="1"/>
  <c r="E125"/>
  <c r="F125"/>
  <c r="D125"/>
  <c r="C157"/>
  <c r="L157" s="1"/>
  <c r="D157"/>
  <c r="E157"/>
  <c r="F157"/>
  <c r="E189"/>
  <c r="C189"/>
  <c r="L189" s="1"/>
  <c r="F189"/>
  <c r="D189"/>
  <c r="C22"/>
  <c r="L22" s="1"/>
  <c r="E22"/>
  <c r="D22"/>
  <c r="F22"/>
  <c r="D54"/>
  <c r="C54"/>
  <c r="L54" s="1"/>
  <c r="E54"/>
  <c r="F54"/>
  <c r="C86"/>
  <c r="L86" s="1"/>
  <c r="D86"/>
  <c r="E86"/>
  <c r="F86"/>
  <c r="C201"/>
  <c r="L201" s="1"/>
  <c r="F201"/>
  <c r="E201"/>
  <c r="D201"/>
  <c r="C270"/>
  <c r="L270" s="1"/>
  <c r="F270"/>
  <c r="E270"/>
  <c r="D270"/>
  <c r="C238"/>
  <c r="L238" s="1"/>
  <c r="F238"/>
  <c r="E238"/>
  <c r="D238"/>
  <c r="C188"/>
  <c r="L188" s="1"/>
  <c r="F188"/>
  <c r="E188"/>
  <c r="D188"/>
  <c r="C124"/>
  <c r="L124" s="1"/>
  <c r="F124"/>
  <c r="E124"/>
  <c r="D124"/>
  <c r="C299"/>
  <c r="L299" s="1"/>
  <c r="D299"/>
  <c r="E299"/>
  <c r="F299"/>
  <c r="C267"/>
  <c r="L267" s="1"/>
  <c r="D267"/>
  <c r="E267"/>
  <c r="F267"/>
  <c r="C235"/>
  <c r="L235" s="1"/>
  <c r="D235"/>
  <c r="E235"/>
  <c r="F235"/>
  <c r="E182"/>
  <c r="C182"/>
  <c r="L182" s="1"/>
  <c r="D182"/>
  <c r="F182"/>
  <c r="E118"/>
  <c r="C118"/>
  <c r="L118" s="1"/>
  <c r="D118"/>
  <c r="F118"/>
  <c r="C207"/>
  <c r="L207" s="1"/>
  <c r="D207"/>
  <c r="E207"/>
  <c r="F207"/>
  <c r="C272"/>
  <c r="L272" s="1"/>
  <c r="D272"/>
  <c r="E272"/>
  <c r="F272"/>
  <c r="C240"/>
  <c r="L240" s="1"/>
  <c r="D240"/>
  <c r="E240"/>
  <c r="F240"/>
  <c r="C192"/>
  <c r="L192" s="1"/>
  <c r="E192"/>
  <c r="D192"/>
  <c r="F192"/>
  <c r="C128"/>
  <c r="L128" s="1"/>
  <c r="E128"/>
  <c r="D128"/>
  <c r="F128"/>
  <c r="F199"/>
  <c r="D199"/>
  <c r="E199"/>
  <c r="C199"/>
  <c r="L199" s="1"/>
  <c r="E269"/>
  <c r="D269"/>
  <c r="F269"/>
  <c r="C269"/>
  <c r="L269" s="1"/>
  <c r="C237"/>
  <c r="L237" s="1"/>
  <c r="D237"/>
  <c r="E237"/>
  <c r="F237"/>
  <c r="E186"/>
  <c r="D186"/>
  <c r="F186"/>
  <c r="C186"/>
  <c r="L186" s="1"/>
  <c r="E122"/>
  <c r="D122"/>
  <c r="F122"/>
  <c r="C122"/>
  <c r="L122" s="1"/>
  <c r="F290"/>
  <c r="D290"/>
  <c r="E290"/>
  <c r="C290"/>
  <c r="L290" s="1"/>
  <c r="F258"/>
  <c r="D258"/>
  <c r="E258"/>
  <c r="C258"/>
  <c r="L258" s="1"/>
  <c r="F223"/>
  <c r="E223"/>
  <c r="C223"/>
  <c r="L223" s="1"/>
  <c r="D223"/>
  <c r="F164"/>
  <c r="E164"/>
  <c r="C164"/>
  <c r="L164" s="1"/>
  <c r="D164"/>
  <c r="F100"/>
  <c r="E100"/>
  <c r="C100"/>
  <c r="L100" s="1"/>
  <c r="D100"/>
  <c r="D287"/>
  <c r="F287"/>
  <c r="C287"/>
  <c r="L287" s="1"/>
  <c r="E287"/>
  <c r="D255"/>
  <c r="F255"/>
  <c r="C255"/>
  <c r="L255" s="1"/>
  <c r="E255"/>
  <c r="C218"/>
  <c r="L218" s="1"/>
  <c r="F218"/>
  <c r="E218"/>
  <c r="D218"/>
  <c r="C158"/>
  <c r="L158" s="1"/>
  <c r="F158"/>
  <c r="E158"/>
  <c r="D158"/>
  <c r="F102"/>
  <c r="E102"/>
  <c r="C102"/>
  <c r="L102" s="1"/>
  <c r="D102"/>
  <c r="E252"/>
  <c r="D252"/>
  <c r="F252"/>
  <c r="C252"/>
  <c r="L252" s="1"/>
  <c r="F230"/>
  <c r="E230"/>
  <c r="D230"/>
  <c r="C230"/>
  <c r="L230" s="1"/>
  <c r="C146"/>
  <c r="L146" s="1"/>
  <c r="E146"/>
  <c r="F146"/>
  <c r="D146"/>
  <c r="E127"/>
  <c r="D127"/>
  <c r="F127"/>
  <c r="C127"/>
  <c r="L127" s="1"/>
  <c r="D175"/>
  <c r="F175"/>
  <c r="C175"/>
  <c r="L175" s="1"/>
  <c r="E175"/>
  <c r="C40"/>
  <c r="L40" s="1"/>
  <c r="F40"/>
  <c r="E40"/>
  <c r="D40"/>
  <c r="E63"/>
  <c r="C63"/>
  <c r="L63" s="1"/>
  <c r="F63"/>
  <c r="D63"/>
  <c r="F97"/>
  <c r="D97"/>
  <c r="E97"/>
  <c r="C97"/>
  <c r="L97" s="1"/>
  <c r="E268"/>
  <c r="D268"/>
  <c r="F268"/>
  <c r="C268"/>
  <c r="L268" s="1"/>
  <c r="E236"/>
  <c r="D236"/>
  <c r="F236"/>
  <c r="C236"/>
  <c r="L236" s="1"/>
  <c r="E184"/>
  <c r="D184"/>
  <c r="F184"/>
  <c r="C184"/>
  <c r="L184" s="1"/>
  <c r="E120"/>
  <c r="D120"/>
  <c r="F120"/>
  <c r="C120"/>
  <c r="L120" s="1"/>
  <c r="C297"/>
  <c r="L297" s="1"/>
  <c r="E297"/>
  <c r="D297"/>
  <c r="F297"/>
  <c r="D265"/>
  <c r="C265"/>
  <c r="L265" s="1"/>
  <c r="F265"/>
  <c r="E265"/>
  <c r="E233"/>
  <c r="C233"/>
  <c r="L233" s="1"/>
  <c r="F233"/>
  <c r="D233"/>
  <c r="C178"/>
  <c r="L178" s="1"/>
  <c r="F178"/>
  <c r="E178"/>
  <c r="D178"/>
  <c r="E114"/>
  <c r="C114"/>
  <c r="L114" s="1"/>
  <c r="D114"/>
  <c r="F114"/>
  <c r="F55"/>
  <c r="D55"/>
  <c r="E55"/>
  <c r="C55"/>
  <c r="L55" s="1"/>
  <c r="F87"/>
  <c r="E87"/>
  <c r="D87"/>
  <c r="C87"/>
  <c r="L87" s="1"/>
  <c r="F119"/>
  <c r="D119"/>
  <c r="E119"/>
  <c r="C119"/>
  <c r="L119" s="1"/>
  <c r="C135"/>
  <c r="L135" s="1"/>
  <c r="E135"/>
  <c r="F135"/>
  <c r="D135"/>
  <c r="F151"/>
  <c r="E151"/>
  <c r="C151"/>
  <c r="L151" s="1"/>
  <c r="D151"/>
  <c r="C167"/>
  <c r="L167" s="1"/>
  <c r="E167"/>
  <c r="D167"/>
  <c r="F167"/>
  <c r="F183"/>
  <c r="E183"/>
  <c r="D183"/>
  <c r="C183"/>
  <c r="L183" s="1"/>
  <c r="C17"/>
  <c r="L17" s="1"/>
  <c r="D17"/>
  <c r="E17"/>
  <c r="F17"/>
  <c r="F16"/>
  <c r="E16"/>
  <c r="D16"/>
  <c r="C16"/>
  <c r="L16" s="1"/>
  <c r="C32"/>
  <c r="L32" s="1"/>
  <c r="E32"/>
  <c r="D32"/>
  <c r="F32"/>
  <c r="F48"/>
  <c r="E48"/>
  <c r="D48"/>
  <c r="C48"/>
  <c r="L48" s="1"/>
  <c r="C64"/>
  <c r="L64" s="1"/>
  <c r="D64"/>
  <c r="E64"/>
  <c r="F64"/>
  <c r="F80"/>
  <c r="E80"/>
  <c r="C80"/>
  <c r="L80" s="1"/>
  <c r="D80"/>
  <c r="C33"/>
  <c r="L33" s="1"/>
  <c r="D33"/>
  <c r="E33"/>
  <c r="F33"/>
  <c r="C91"/>
  <c r="L91" s="1"/>
  <c r="D91"/>
  <c r="F91"/>
  <c r="E91"/>
  <c r="C49"/>
  <c r="L49" s="1"/>
  <c r="D49"/>
  <c r="E49"/>
  <c r="F49"/>
  <c r="F81"/>
  <c r="D81"/>
  <c r="E81"/>
  <c r="C81"/>
  <c r="L81" s="1"/>
  <c r="F109"/>
  <c r="E109"/>
  <c r="D109"/>
  <c r="C109"/>
  <c r="L109" s="1"/>
  <c r="E129"/>
  <c r="C129"/>
  <c r="L129" s="1"/>
  <c r="D129"/>
  <c r="F129"/>
  <c r="C161"/>
  <c r="L161" s="1"/>
  <c r="D161"/>
  <c r="E161"/>
  <c r="F161"/>
  <c r="E193"/>
  <c r="D193"/>
  <c r="F193"/>
  <c r="C193"/>
  <c r="L193" s="1"/>
  <c r="E26"/>
  <c r="D26"/>
  <c r="C26"/>
  <c r="L26" s="1"/>
  <c r="F26"/>
  <c r="E58"/>
  <c r="C58"/>
  <c r="L58" s="1"/>
  <c r="D58"/>
  <c r="F58"/>
  <c r="E90"/>
  <c r="D90"/>
  <c r="F90"/>
  <c r="C90"/>
  <c r="L90" s="1"/>
  <c r="E83"/>
  <c r="F83"/>
  <c r="C83"/>
  <c r="L83" s="1"/>
  <c r="D83"/>
  <c r="C29"/>
  <c r="L29" s="1"/>
  <c r="F29"/>
  <c r="E29"/>
  <c r="D29"/>
  <c r="D69"/>
  <c r="F69"/>
  <c r="E69"/>
  <c r="C69"/>
  <c r="L69" s="1"/>
  <c r="C101"/>
  <c r="L101" s="1"/>
  <c r="F101"/>
  <c r="E101"/>
  <c r="D101"/>
  <c r="E149"/>
  <c r="D149"/>
  <c r="F149"/>
  <c r="C149"/>
  <c r="L149" s="1"/>
  <c r="E181"/>
  <c r="D181"/>
  <c r="F181"/>
  <c r="C181"/>
  <c r="L181" s="1"/>
  <c r="E14"/>
  <c r="D14"/>
  <c r="F14"/>
  <c r="C14"/>
  <c r="L14" s="1"/>
  <c r="E46"/>
  <c r="D46"/>
  <c r="F46"/>
  <c r="C46"/>
  <c r="L46" s="1"/>
  <c r="E78"/>
  <c r="D78"/>
  <c r="F78"/>
  <c r="C78"/>
  <c r="L78" s="1"/>
  <c r="E278"/>
  <c r="D278"/>
  <c r="F278"/>
  <c r="C278"/>
  <c r="L278" s="1"/>
  <c r="E246"/>
  <c r="D246"/>
  <c r="F246"/>
  <c r="C246"/>
  <c r="L246" s="1"/>
  <c r="E203"/>
  <c r="C203"/>
  <c r="L203" s="1"/>
  <c r="D203"/>
  <c r="F203"/>
  <c r="E140"/>
  <c r="D140"/>
  <c r="F140"/>
  <c r="C140"/>
  <c r="L140" s="1"/>
  <c r="F214"/>
  <c r="E214"/>
  <c r="D214"/>
  <c r="C214"/>
  <c r="L214" s="1"/>
  <c r="F275"/>
  <c r="E275"/>
  <c r="D275"/>
  <c r="C275"/>
  <c r="L275" s="1"/>
  <c r="F243"/>
  <c r="E243"/>
  <c r="C243"/>
  <c r="L243" s="1"/>
  <c r="D243"/>
  <c r="F198"/>
  <c r="D198"/>
  <c r="E198"/>
  <c r="C198"/>
  <c r="L198" s="1"/>
  <c r="F134"/>
  <c r="D134"/>
  <c r="C134"/>
  <c r="L134" s="1"/>
  <c r="E134"/>
  <c r="F227"/>
  <c r="E227"/>
  <c r="D227"/>
  <c r="C227"/>
  <c r="L227" s="1"/>
  <c r="F280"/>
  <c r="E280"/>
  <c r="D280"/>
  <c r="C280"/>
  <c r="L280" s="1"/>
  <c r="F248"/>
  <c r="E248"/>
  <c r="C248"/>
  <c r="L248" s="1"/>
  <c r="D248"/>
  <c r="F206"/>
  <c r="E206"/>
  <c r="D206"/>
  <c r="C206"/>
  <c r="L206" s="1"/>
  <c r="F144"/>
  <c r="E144"/>
  <c r="D144"/>
  <c r="C144"/>
  <c r="L144" s="1"/>
  <c r="E219"/>
  <c r="C219"/>
  <c r="L219" s="1"/>
  <c r="F219"/>
  <c r="D219"/>
  <c r="C277"/>
  <c r="L277" s="1"/>
  <c r="F277"/>
  <c r="E277"/>
  <c r="D277"/>
  <c r="C245"/>
  <c r="L245" s="1"/>
  <c r="F245"/>
  <c r="E245"/>
  <c r="D245"/>
  <c r="F202"/>
  <c r="D202"/>
  <c r="E202"/>
  <c r="C202"/>
  <c r="L202" s="1"/>
  <c r="C138"/>
  <c r="L138" s="1"/>
  <c r="F138"/>
  <c r="E138"/>
  <c r="D138"/>
  <c r="C298"/>
  <c r="L298" s="1"/>
  <c r="D298"/>
  <c r="E298"/>
  <c r="F298"/>
  <c r="C266"/>
  <c r="L266" s="1"/>
  <c r="D266"/>
  <c r="E266"/>
  <c r="F266"/>
  <c r="C234"/>
  <c r="L234" s="1"/>
  <c r="D234"/>
  <c r="E234"/>
  <c r="F234"/>
  <c r="D180"/>
  <c r="C180"/>
  <c r="L180" s="1"/>
  <c r="F180"/>
  <c r="E180"/>
  <c r="D116"/>
  <c r="C116"/>
  <c r="L116" s="1"/>
  <c r="F116"/>
  <c r="E116"/>
  <c r="E295"/>
  <c r="C295"/>
  <c r="L295" s="1"/>
  <c r="D295"/>
  <c r="F295"/>
  <c r="E263"/>
  <c r="C263"/>
  <c r="L263" s="1"/>
  <c r="F263"/>
  <c r="D263"/>
  <c r="E231"/>
  <c r="F231"/>
  <c r="C231"/>
  <c r="L231" s="1"/>
  <c r="D231"/>
  <c r="E174"/>
  <c r="D174"/>
  <c r="C174"/>
  <c r="L174" s="1"/>
  <c r="F174"/>
  <c r="E110"/>
  <c r="D110"/>
  <c r="F110"/>
  <c r="C110"/>
  <c r="L110" s="1"/>
  <c r="E152"/>
  <c r="D152"/>
  <c r="F152"/>
  <c r="C152"/>
  <c r="L152" s="1"/>
  <c r="D208"/>
  <c r="C208"/>
  <c r="L208" s="1"/>
  <c r="E208"/>
  <c r="F208"/>
  <c r="C71"/>
  <c r="L71" s="1"/>
  <c r="D71"/>
  <c r="E71"/>
  <c r="F71"/>
  <c r="E159"/>
  <c r="C159"/>
  <c r="L159" s="1"/>
  <c r="F159"/>
  <c r="D159"/>
  <c r="E24"/>
  <c r="D24"/>
  <c r="F24"/>
  <c r="C24"/>
  <c r="L24" s="1"/>
  <c r="C72"/>
  <c r="L72" s="1"/>
  <c r="F72"/>
  <c r="E72"/>
  <c r="D72"/>
  <c r="C65"/>
  <c r="L65" s="1"/>
  <c r="D65"/>
  <c r="F65"/>
  <c r="E65"/>
  <c r="E300"/>
  <c r="D300"/>
  <c r="F300"/>
  <c r="C300"/>
  <c r="L300" s="1"/>
  <c r="C217"/>
  <c r="L217" s="1"/>
  <c r="F217"/>
  <c r="E217"/>
  <c r="D217"/>
  <c r="C276"/>
  <c r="L276" s="1"/>
  <c r="F276"/>
  <c r="E276"/>
  <c r="D276"/>
  <c r="C244"/>
  <c r="L244" s="1"/>
  <c r="F244"/>
  <c r="E244"/>
  <c r="D244"/>
  <c r="C200"/>
  <c r="L200" s="1"/>
  <c r="F200"/>
  <c r="E200"/>
  <c r="D200"/>
  <c r="C136"/>
  <c r="L136" s="1"/>
  <c r="F136"/>
  <c r="E136"/>
  <c r="D136"/>
  <c r="C209"/>
  <c r="L209" s="1"/>
  <c r="F209"/>
  <c r="E209"/>
  <c r="D209"/>
  <c r="E273"/>
  <c r="D273"/>
  <c r="F273"/>
  <c r="C273"/>
  <c r="L273" s="1"/>
  <c r="F241"/>
  <c r="C241"/>
  <c r="L241" s="1"/>
  <c r="E241"/>
  <c r="D241"/>
  <c r="F194"/>
  <c r="E194"/>
  <c r="C194"/>
  <c r="L194" s="1"/>
  <c r="D194"/>
  <c r="E130"/>
  <c r="D130"/>
  <c r="F130"/>
  <c r="C130"/>
  <c r="L130" s="1"/>
  <c r="F41"/>
  <c r="E41"/>
  <c r="C41"/>
  <c r="L41" s="1"/>
  <c r="D41"/>
  <c r="F75"/>
  <c r="E75"/>
  <c r="D75"/>
  <c r="C75"/>
  <c r="L75" s="1"/>
  <c r="E115"/>
  <c r="C115"/>
  <c r="L115" s="1"/>
  <c r="F115"/>
  <c r="D115"/>
  <c r="D131"/>
  <c r="F131"/>
  <c r="E131"/>
  <c r="C131"/>
  <c r="L131" s="1"/>
  <c r="E147"/>
  <c r="C147"/>
  <c r="L147" s="1"/>
  <c r="F147"/>
  <c r="D147"/>
  <c r="D163"/>
  <c r="F163"/>
  <c r="C163"/>
  <c r="L163" s="1"/>
  <c r="E163"/>
  <c r="E179"/>
  <c r="C179"/>
  <c r="L179" s="1"/>
  <c r="F179"/>
  <c r="D179"/>
  <c r="D195"/>
  <c r="F195"/>
  <c r="C195"/>
  <c r="L195" s="1"/>
  <c r="E195"/>
  <c r="E43"/>
  <c r="C43"/>
  <c r="L43" s="1"/>
  <c r="F43"/>
  <c r="D43"/>
  <c r="C28"/>
  <c r="L28" s="1"/>
  <c r="F28"/>
  <c r="E28"/>
  <c r="D28"/>
  <c r="E44"/>
  <c r="D44"/>
  <c r="F44"/>
  <c r="C44"/>
  <c r="L44" s="1"/>
  <c r="C60"/>
  <c r="L60" s="1"/>
  <c r="F60"/>
  <c r="E60"/>
  <c r="D60"/>
  <c r="E76"/>
  <c r="D76"/>
  <c r="F76"/>
  <c r="C76"/>
  <c r="L76" s="1"/>
  <c r="F98"/>
  <c r="D98"/>
  <c r="C98"/>
  <c r="L98" s="1"/>
  <c r="E98"/>
  <c r="D79"/>
  <c r="C79"/>
  <c r="L79" s="1"/>
  <c r="F79"/>
  <c r="E79"/>
  <c r="E37"/>
  <c r="C37"/>
  <c r="L37" s="1"/>
  <c r="F37"/>
  <c r="D37"/>
  <c r="C73"/>
  <c r="L73" s="1"/>
  <c r="F73"/>
  <c r="E73"/>
  <c r="D73"/>
  <c r="E105"/>
  <c r="D105"/>
  <c r="F105"/>
  <c r="C105"/>
  <c r="L105" s="1"/>
  <c r="E121"/>
  <c r="D121"/>
  <c r="F121"/>
  <c r="C121"/>
  <c r="L121" s="1"/>
  <c r="C153"/>
  <c r="L153" s="1"/>
  <c r="F153"/>
  <c r="E153"/>
  <c r="D153"/>
  <c r="C185"/>
  <c r="L185" s="1"/>
  <c r="F185"/>
  <c r="E185"/>
  <c r="D185"/>
  <c r="D18"/>
  <c r="C18"/>
  <c r="L18" s="1"/>
  <c r="E18"/>
  <c r="F18"/>
  <c r="D50"/>
  <c r="C50"/>
  <c r="L50" s="1"/>
  <c r="E50"/>
  <c r="F50"/>
  <c r="C82"/>
  <c r="L82" s="1"/>
  <c r="F82"/>
  <c r="E82"/>
  <c r="D82"/>
  <c r="D67"/>
  <c r="F67"/>
  <c r="E67"/>
  <c r="C67"/>
  <c r="L67" s="1"/>
  <c r="C19"/>
  <c r="L19" s="1"/>
  <c r="E19"/>
  <c r="D19"/>
  <c r="F19"/>
  <c r="D57"/>
  <c r="F57"/>
  <c r="C57"/>
  <c r="L57" s="1"/>
  <c r="E57"/>
  <c r="C93"/>
  <c r="L93" s="1"/>
  <c r="E93"/>
  <c r="D93"/>
  <c r="F93"/>
  <c r="F141"/>
  <c r="D141"/>
  <c r="E141"/>
  <c r="C141"/>
  <c r="L141" s="1"/>
  <c r="F173"/>
  <c r="E173"/>
  <c r="C173"/>
  <c r="L173" s="1"/>
  <c r="D173"/>
  <c r="F31"/>
  <c r="D31"/>
  <c r="E31"/>
  <c r="C31"/>
  <c r="L31" s="1"/>
  <c r="F38"/>
  <c r="E38"/>
  <c r="D38"/>
  <c r="C38"/>
  <c r="L38" s="1"/>
  <c r="F70"/>
  <c r="D70"/>
  <c r="E70"/>
  <c r="C70"/>
  <c r="L70" s="1"/>
  <c r="C286"/>
  <c r="L286" s="1"/>
  <c r="F286"/>
  <c r="E286"/>
  <c r="D286"/>
  <c r="C254"/>
  <c r="L254" s="1"/>
  <c r="F254"/>
  <c r="E254"/>
  <c r="D254"/>
  <c r="C216"/>
  <c r="L216" s="1"/>
  <c r="F216"/>
  <c r="E216"/>
  <c r="D216"/>
  <c r="C156"/>
  <c r="L156" s="1"/>
  <c r="F156"/>
  <c r="E156"/>
  <c r="D156"/>
  <c r="C92"/>
  <c r="L92" s="1"/>
  <c r="F92"/>
  <c r="E92"/>
  <c r="D92"/>
  <c r="C283"/>
  <c r="L283" s="1"/>
  <c r="E283"/>
  <c r="D283"/>
  <c r="F283"/>
  <c r="C251"/>
  <c r="L251" s="1"/>
  <c r="D251"/>
  <c r="E251"/>
  <c r="F251"/>
  <c r="C211"/>
  <c r="L211" s="1"/>
  <c r="D211"/>
  <c r="E211"/>
  <c r="F211"/>
  <c r="C150"/>
  <c r="L150" s="1"/>
  <c r="E150"/>
  <c r="D150"/>
  <c r="F150"/>
  <c r="D288"/>
  <c r="C288"/>
  <c r="L288" s="1"/>
  <c r="E288"/>
  <c r="F288"/>
  <c r="E256"/>
  <c r="C256"/>
  <c r="L256" s="1"/>
  <c r="D256"/>
  <c r="F256"/>
  <c r="D220"/>
  <c r="C220"/>
  <c r="L220" s="1"/>
  <c r="E220"/>
  <c r="F220"/>
  <c r="D160"/>
  <c r="C160"/>
  <c r="L160" s="1"/>
  <c r="E160"/>
  <c r="F160"/>
  <c r="E96"/>
  <c r="C96"/>
  <c r="L96" s="1"/>
  <c r="F96"/>
  <c r="D96"/>
  <c r="F285"/>
  <c r="D285"/>
  <c r="C285"/>
  <c r="L285" s="1"/>
  <c r="E285"/>
  <c r="E253"/>
  <c r="D253"/>
  <c r="F253"/>
  <c r="C253"/>
  <c r="L253" s="1"/>
  <c r="E215"/>
  <c r="C215"/>
  <c r="L215" s="1"/>
  <c r="F215"/>
  <c r="D215"/>
  <c r="C154"/>
  <c r="L154" s="1"/>
  <c r="E154"/>
  <c r="D154"/>
  <c r="F154"/>
  <c r="F212"/>
  <c r="E212"/>
  <c r="D212"/>
  <c r="C212"/>
  <c r="L212" s="1"/>
  <c r="F274"/>
  <c r="E274"/>
  <c r="D274"/>
  <c r="C274"/>
  <c r="L274" s="1"/>
  <c r="F242"/>
  <c r="E242"/>
  <c r="D242"/>
  <c r="C242"/>
  <c r="L242" s="1"/>
  <c r="F196"/>
  <c r="C196"/>
  <c r="L196" s="1"/>
  <c r="E196"/>
  <c r="D196"/>
  <c r="F132"/>
  <c r="D132"/>
  <c r="C132"/>
  <c r="L132" s="1"/>
  <c r="E132"/>
  <c r="C204"/>
  <c r="L204" s="1"/>
  <c r="F204"/>
  <c r="E204"/>
  <c r="D204"/>
  <c r="D271"/>
  <c r="F271"/>
  <c r="C271"/>
  <c r="L271" s="1"/>
  <c r="E271"/>
  <c r="D239"/>
  <c r="F239"/>
  <c r="C239"/>
  <c r="L239" s="1"/>
  <c r="E239"/>
  <c r="C190"/>
  <c r="L190" s="1"/>
  <c r="F190"/>
  <c r="E190"/>
  <c r="D190"/>
  <c r="C126"/>
  <c r="L126" s="1"/>
  <c r="F126"/>
  <c r="E126"/>
  <c r="D126"/>
  <c r="M1" l="1"/>
</calcChain>
</file>

<file path=xl/comments1.xml><?xml version="1.0" encoding="utf-8"?>
<comments xmlns="http://schemas.openxmlformats.org/spreadsheetml/2006/main">
  <authors>
    <author>Microsoft</author>
  </authors>
  <commentList>
    <comment ref="G7" authorId="0">
      <text>
        <r>
          <rPr>
            <b/>
            <sz val="12"/>
            <color indexed="81"/>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<sst xmlns="http://schemas.openxmlformats.org/spreadsheetml/2006/main" count="486" uniqueCount="396">
  <si>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</si>
  <si>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</si>
  <si>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</si>
  <si>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</si>
  <si>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</si>
  <si>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</si>
  <si>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</si>
  <si>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</si>
  <si>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</si>
  <si>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</si>
  <si>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</si>
  <si>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</si>
  <si>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</si>
  <si>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</si>
  <si>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</si>
  <si>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</si>
  <si>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</si>
  <si>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</si>
  <si>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</si>
  <si>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</si>
  <si>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</si>
  <si>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</si>
  <si>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</si>
  <si>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</si>
  <si>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</si>
  <si>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</si>
  <si>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</si>
  <si>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</si>
  <si>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</si>
  <si>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</si>
  <si>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</si>
  <si>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</si>
  <si>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</si>
  <si>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</si>
  <si>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</si>
  <si>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</si>
  <si>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</si>
  <si>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</si>
  <si>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</si>
  <si>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</si>
  <si>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</si>
  <si>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</si>
  <si>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</si>
  <si>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</si>
  <si>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</si>
  <si>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</si>
  <si>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charset val="134"/>
      </rPr>
      <t xml:space="preserve">   </t>
    </r>
    <r>
      <rPr>
        <sz val="12"/>
        <rFont val="宋体"/>
        <charset val="134"/>
      </rPr>
      <t>目</t>
    </r>
    <phoneticPr fontId="2" type="noConversion"/>
  </si>
  <si>
    <t xml:space="preserve">基本支出  </t>
    <phoneticPr fontId="2" type="noConversion"/>
  </si>
  <si>
    <t>合计</t>
    <phoneticPr fontId="2" type="noConversion"/>
  </si>
  <si>
    <t>单位：万元</t>
    <phoneticPr fontId="2" type="noConversion"/>
  </si>
  <si>
    <t>7</t>
    <phoneticPr fontId="2" type="noConversion"/>
  </si>
  <si>
    <t>财政拨款收入</t>
    <phoneticPr fontId="2" type="noConversion"/>
  </si>
  <si>
    <t>本年收入</t>
    <phoneticPr fontId="10" type="noConversion"/>
  </si>
  <si>
    <t>项目支出</t>
    <phoneticPr fontId="10" type="noConversion"/>
  </si>
  <si>
    <t xml:space="preserve">基本支出  </t>
    <phoneticPr fontId="10" type="noConversion"/>
  </si>
  <si>
    <t>本年支出</t>
    <phoneticPr fontId="10" type="noConversion"/>
  </si>
  <si>
    <t>小计</t>
    <phoneticPr fontId="10" type="noConversion"/>
  </si>
  <si>
    <t>本年支出合计</t>
    <phoneticPr fontId="2" type="noConversion"/>
  </si>
  <si>
    <t>附属单位上缴收入</t>
    <phoneticPr fontId="2" type="noConversion"/>
  </si>
  <si>
    <t>二、政府性基金预算财政拨款</t>
  </si>
  <si>
    <t>年初财政拨款结转和结余</t>
  </si>
  <si>
    <t>经济分类科目编码</t>
    <phoneticPr fontId="2" type="noConversion"/>
  </si>
  <si>
    <t>人员经费</t>
    <phoneticPr fontId="2" type="noConversion"/>
  </si>
  <si>
    <t>公用经费</t>
    <phoneticPr fontId="21" type="noConversion"/>
  </si>
  <si>
    <t>功能分类科目编码</t>
    <phoneticPr fontId="2" type="noConversion"/>
  </si>
  <si>
    <t>功能分类科目编码</t>
    <phoneticPr fontId="10" type="noConversion"/>
  </si>
  <si>
    <t>年初结转和结余</t>
    <phoneticPr fontId="10"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</si>
  <si>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</si>
  <si>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</si>
  <si>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</si>
  <si>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</si>
  <si>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</si>
  <si>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</si>
  <si>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</si>
  <si>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</si>
  <si>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</si>
  <si>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</si>
  <si>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</si>
  <si>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</si>
  <si>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</si>
  <si>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</si>
  <si>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t>金额</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</si>
  <si>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</si>
  <si>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</si>
  <si>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</si>
  <si>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</si>
  <si>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</si>
  <si>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</si>
  <si>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</si>
  <si>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</si>
  <si>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</si>
  <si>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</si>
  <si>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</si>
  <si>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</si>
  <si>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</si>
  <si>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</si>
  <si>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</si>
  <si>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</si>
  <si>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</si>
  <si>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</si>
  <si>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</si>
  <si>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</si>
  <si>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</si>
  <si>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</si>
  <si>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金额单位：万元</t>
    <phoneticPr fontId="2" type="noConversion"/>
  </si>
  <si>
    <t>预算代码：</t>
    <phoneticPr fontId="2" type="noConversion"/>
  </si>
  <si>
    <t>部门名称：</t>
    <phoneticPr fontId="2" type="noConversion"/>
  </si>
  <si>
    <r>
      <t xml:space="preserve">    3.本表以“万元”为金额单位（保留两位小数）。</t>
    </r>
    <r>
      <rPr>
        <sz val="12"/>
        <rFont val="宋体"/>
        <charset val="134"/>
      </rPr>
      <t/>
    </r>
    <phoneticPr fontId="2" type="noConversion"/>
  </si>
  <si>
    <t>注：1.本表依据《一般公共预算财政拨款基本支出决算明细表》（财决08-1表）进行批复。</t>
    <phoneticPr fontId="2" type="noConversion"/>
  </si>
  <si>
    <t xml:space="preserve">    2.本表批复到款级科目。</t>
    <phoneticPr fontId="2" type="noConversion"/>
  </si>
  <si>
    <t>15</t>
  </si>
  <si>
    <t>27</t>
  </si>
  <si>
    <t>28</t>
  </si>
  <si>
    <t>29</t>
  </si>
  <si>
    <t>30</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</si>
  <si>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</si>
  <si>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</si>
  <si>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</si>
  <si>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</si>
  <si>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</si>
  <si>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</si>
  <si>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</si>
  <si>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</si>
  <si>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</si>
  <si>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</si>
  <si>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</si>
  <si>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</si>
  <si>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</si>
  <si>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</si>
  <si>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</si>
  <si>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</si>
  <si>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</si>
  <si>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</si>
  <si>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</si>
  <si>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</si>
  <si>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</si>
  <si>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</si>
  <si>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</si>
  <si>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</si>
  <si>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</si>
  <si>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</si>
  <si>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</si>
  <si>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</si>
  <si>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</si>
  <si>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</si>
  <si>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</si>
  <si>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</si>
  <si>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</si>
  <si>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</si>
  <si>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</si>
  <si>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</si>
  <si>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</si>
  <si>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</si>
  <si>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</si>
  <si>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</si>
  <si>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</si>
  <si>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</si>
  <si>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</si>
  <si>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</si>
  <si>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</si>
  <si>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</si>
  <si>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</si>
  <si>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</si>
  <si>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</si>
  <si>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</si>
  <si>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</si>
  <si>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</si>
  <si>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</si>
  <si>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</si>
  <si>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</si>
  <si>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</si>
  <si>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</si>
  <si>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</si>
  <si>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</si>
  <si>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</si>
  <si>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</si>
  <si>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</si>
  <si>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其他资本性支出</t>
  </si>
  <si>
    <t>企业政策性补贴</t>
  </si>
  <si>
    <t>事业单位补贴</t>
  </si>
  <si>
    <t>财政贴息</t>
  </si>
  <si>
    <t>其他对企事业单位的补贴支出</t>
  </si>
  <si>
    <t>国内债务付息</t>
  </si>
  <si>
    <t>国外债务付息</t>
  </si>
  <si>
    <t>赠与</t>
  </si>
  <si>
    <t>贷款转贷</t>
  </si>
  <si>
    <t>其他支出</t>
  </si>
  <si>
    <t>其他社会保障缴费</t>
    <phoneticPr fontId="42" type="noConversion"/>
  </si>
  <si>
    <t>机关事业单位基本养老保险缴费</t>
    <phoneticPr fontId="42" type="noConversion"/>
  </si>
  <si>
    <t>职业年金缴费</t>
    <phoneticPr fontId="42" type="noConversion"/>
  </si>
  <si>
    <t>采暖补贴</t>
    <phoneticPr fontId="42" type="noConversion"/>
  </si>
  <si>
    <t>物业服务补贴</t>
    <phoneticPr fontId="42" type="noConversion"/>
  </si>
  <si>
    <t>工资福利支出</t>
    <phoneticPr fontId="2" type="noConversion"/>
  </si>
  <si>
    <t>商品和服务支出</t>
    <phoneticPr fontId="2" type="noConversion"/>
  </si>
  <si>
    <t>对个人和家庭的补助</t>
    <phoneticPr fontId="2" type="noConversion"/>
  </si>
  <si>
    <t>基本建设支出</t>
    <phoneticPr fontId="2" type="noConversion"/>
  </si>
  <si>
    <t>其他资本性支出</t>
    <phoneticPr fontId="2" type="noConversion"/>
  </si>
  <si>
    <t>对企事业单位的补贴</t>
    <phoneticPr fontId="2" type="noConversion"/>
  </si>
  <si>
    <t>债务利息支出</t>
    <phoneticPr fontId="2" type="noConversion"/>
  </si>
  <si>
    <t>其他支出</t>
    <phoneticPr fontId="2" type="noConversion"/>
  </si>
  <si>
    <r>
      <t>注：1.本表依据《收入决算表》（财决0</t>
    </r>
    <r>
      <rPr>
        <sz val="10"/>
        <rFont val="宋体"/>
        <charset val="134"/>
      </rPr>
      <t>3表）进行批复。</t>
    </r>
    <phoneticPr fontId="2" type="noConversion"/>
  </si>
  <si>
    <r>
      <t>3</t>
    </r>
    <r>
      <rPr>
        <sz val="10"/>
        <rFont val="宋体"/>
        <charset val="134"/>
      </rPr>
      <t>.本表批复到项级科目。</t>
    </r>
    <phoneticPr fontId="2" type="noConversion"/>
  </si>
  <si>
    <t>2.本表含政府性基金预算财政拨款。</t>
    <phoneticPr fontId="2" type="noConversion"/>
  </si>
  <si>
    <t xml:space="preserve">    4.本表以“万元”为金额单位（保留两位小数）。</t>
  </si>
  <si>
    <t>5.本表反映部门本年度取得的各项收入情况。</t>
    <phoneticPr fontId="2" type="noConversion"/>
  </si>
  <si>
    <t>注：1.本表依据《支出决算表》（财决04表）进行批复。</t>
  </si>
  <si>
    <t xml:space="preserve">    2.本表含政府性基金预算财政拨款。</t>
  </si>
  <si>
    <t xml:space="preserve">    3.本表批复到项级科目。</t>
  </si>
  <si>
    <t xml:space="preserve">    5.本表反映部门本年度各项支出情况。</t>
  </si>
  <si>
    <r>
      <t>注：1.本表依据《财政拨款收入支出决算总表》（财决01-1</t>
    </r>
    <r>
      <rPr>
        <sz val="10"/>
        <rFont val="宋体"/>
        <charset val="134"/>
      </rPr>
      <t>表）进行批复。</t>
    </r>
    <phoneticPr fontId="2" type="noConversion"/>
  </si>
  <si>
    <r>
      <t xml:space="preserve">    2.本表以“万元”为金额单位（保留两位小数）。</t>
    </r>
    <r>
      <rPr>
        <sz val="12"/>
        <rFont val="宋体"/>
        <charset val="134"/>
      </rPr>
      <t/>
    </r>
    <phoneticPr fontId="2" type="noConversion"/>
  </si>
  <si>
    <t xml:space="preserve">    3、本表反映部门本年度一般公共预算财政拨款和政府性基金预算财政拨款的总收支和年末结转结余情况。</t>
    <phoneticPr fontId="2" type="noConversion"/>
  </si>
  <si>
    <t>注：1.本表依据《收入支出决算总表》（财决01表）进行批复。</t>
    <phoneticPr fontId="2" type="noConversion"/>
  </si>
  <si>
    <t xml:space="preserve">    2.本表含政府性基金预算财政拨款。</t>
    <phoneticPr fontId="2" type="noConversion"/>
  </si>
  <si>
    <t xml:space="preserve">    4.本表反映部门本年度的总收支和年末结转结余情况。</t>
    <phoneticPr fontId="2" type="noConversion"/>
  </si>
  <si>
    <t>2.本表批复到项级科目。</t>
  </si>
  <si>
    <r>
      <t xml:space="preserve">    3.本表以“万元”为金额单位（保留两位小数）。</t>
    </r>
    <r>
      <rPr>
        <sz val="12"/>
        <rFont val="宋体"/>
        <charset val="134"/>
      </rPr>
      <t/>
    </r>
    <phoneticPr fontId="2" type="noConversion"/>
  </si>
  <si>
    <t>注：1.本表依据《一般公共预算财政拨款收入支出决算表》（财决07表）进行批复。</t>
    <phoneticPr fontId="2" type="noConversion"/>
  </si>
  <si>
    <t>4、本表反映部门本年度一般公共预算财政拨款实际支出情况。</t>
    <phoneticPr fontId="2" type="noConversion"/>
  </si>
  <si>
    <t>功能分类          科目编码</t>
    <phoneticPr fontId="2" type="noConversion"/>
  </si>
  <si>
    <t xml:space="preserve">    4、本表反映部门本年度一般公共预算财政拨款基本支出明细情况。</t>
    <phoneticPr fontId="2" type="noConversion"/>
  </si>
  <si>
    <t>301</t>
    <phoneticPr fontId="2" type="noConversion"/>
  </si>
  <si>
    <t>30104</t>
    <phoneticPr fontId="2" type="noConversion"/>
  </si>
  <si>
    <t>30106</t>
    <phoneticPr fontId="2" type="noConversion"/>
  </si>
  <si>
    <t>30107</t>
    <phoneticPr fontId="2" type="noConversion"/>
  </si>
  <si>
    <t>30108</t>
    <phoneticPr fontId="2" type="noConversion"/>
  </si>
  <si>
    <t>30109</t>
    <phoneticPr fontId="2" type="noConversion"/>
  </si>
  <si>
    <t>30199</t>
    <phoneticPr fontId="2" type="noConversion"/>
  </si>
  <si>
    <t>302</t>
    <phoneticPr fontId="2" type="noConversion"/>
  </si>
  <si>
    <t>30201</t>
    <phoneticPr fontId="2" type="noConversion"/>
  </si>
  <si>
    <t>30202</t>
    <phoneticPr fontId="2" type="noConversion"/>
  </si>
  <si>
    <t>30203</t>
    <phoneticPr fontId="2" type="noConversion"/>
  </si>
  <si>
    <t>30204</t>
    <phoneticPr fontId="2" type="noConversion"/>
  </si>
  <si>
    <t>30205</t>
    <phoneticPr fontId="2" type="noConversion"/>
  </si>
  <si>
    <t>30206</t>
    <phoneticPr fontId="2" type="noConversion"/>
  </si>
  <si>
    <t>30207</t>
    <phoneticPr fontId="2" type="noConversion"/>
  </si>
  <si>
    <t>30208</t>
    <phoneticPr fontId="2" type="noConversion"/>
  </si>
  <si>
    <t>30209</t>
    <phoneticPr fontId="2" type="noConversion"/>
  </si>
  <si>
    <t>30211</t>
    <phoneticPr fontId="2" type="noConversion"/>
  </si>
  <si>
    <t>30212</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</si>
  <si>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</si>
  <si>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</si>
  <si>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</si>
  <si>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</si>
  <si>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</si>
  <si>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30218</t>
    <phoneticPr fontId="2" type="noConversion"/>
  </si>
  <si>
    <t>30224</t>
    <phoneticPr fontId="2" type="noConversion"/>
  </si>
  <si>
    <t>30225</t>
    <phoneticPr fontId="2" type="noConversion"/>
  </si>
  <si>
    <t>30226</t>
    <phoneticPr fontId="2" type="noConversion"/>
  </si>
  <si>
    <t>30227</t>
    <phoneticPr fontId="2" type="noConversion"/>
  </si>
  <si>
    <t>30228</t>
    <phoneticPr fontId="2" type="noConversion"/>
  </si>
  <si>
    <t>30229</t>
    <phoneticPr fontId="2" type="noConversion"/>
  </si>
  <si>
    <t>30231</t>
    <phoneticPr fontId="2" type="noConversion"/>
  </si>
  <si>
    <t>30239</t>
    <phoneticPr fontId="2" type="noConversion"/>
  </si>
  <si>
    <t>30240</t>
    <phoneticPr fontId="2" type="noConversion"/>
  </si>
  <si>
    <t>30299</t>
    <phoneticPr fontId="2" type="noConversion"/>
  </si>
  <si>
    <t>303</t>
    <phoneticPr fontId="2" type="noConversion"/>
  </si>
  <si>
    <t>30301</t>
    <phoneticPr fontId="2" type="noConversion"/>
  </si>
  <si>
    <t>30302</t>
    <phoneticPr fontId="2" type="noConversion"/>
  </si>
  <si>
    <t>30303</t>
    <phoneticPr fontId="2" type="noConversion"/>
  </si>
  <si>
    <t>30304</t>
    <phoneticPr fontId="2" type="noConversion"/>
  </si>
  <si>
    <t>30305</t>
    <phoneticPr fontId="2" type="noConversion"/>
  </si>
  <si>
    <t>30306</t>
    <phoneticPr fontId="2" type="noConversion"/>
  </si>
  <si>
    <t>30307</t>
    <phoneticPr fontId="2" type="noConversion"/>
  </si>
  <si>
    <t>30308</t>
    <phoneticPr fontId="2" type="noConversion"/>
  </si>
  <si>
    <t>30309</t>
    <phoneticPr fontId="2" type="noConversion"/>
  </si>
  <si>
    <t>30310</t>
    <phoneticPr fontId="2" type="noConversion"/>
  </si>
  <si>
    <t>30311</t>
    <phoneticPr fontId="2" type="noConversion"/>
  </si>
  <si>
    <t>30312</t>
    <phoneticPr fontId="2" type="noConversion"/>
  </si>
  <si>
    <t>30313</t>
    <phoneticPr fontId="2" type="noConversion"/>
  </si>
  <si>
    <t>30314</t>
    <phoneticPr fontId="2" type="noConversion"/>
  </si>
  <si>
    <t>30315</t>
    <phoneticPr fontId="2" type="noConversion"/>
  </si>
  <si>
    <t>30399</t>
    <phoneticPr fontId="2" type="noConversion"/>
  </si>
  <si>
    <t>309</t>
    <phoneticPr fontId="2" type="noConversion"/>
  </si>
  <si>
    <t>30901</t>
    <phoneticPr fontId="2" type="noConversion"/>
  </si>
  <si>
    <t>30902</t>
    <phoneticPr fontId="2" type="noConversion"/>
  </si>
  <si>
    <t>30903</t>
    <phoneticPr fontId="2" type="noConversion"/>
  </si>
  <si>
    <t>30905</t>
    <phoneticPr fontId="2" type="noConversion"/>
  </si>
  <si>
    <t>30906</t>
    <phoneticPr fontId="2" type="noConversion"/>
  </si>
  <si>
    <t>30907</t>
    <phoneticPr fontId="2" type="noConversion"/>
  </si>
  <si>
    <t>30908</t>
    <phoneticPr fontId="2" type="noConversion"/>
  </si>
  <si>
    <t>30913</t>
    <phoneticPr fontId="2" type="noConversion"/>
  </si>
  <si>
    <t>30919</t>
    <phoneticPr fontId="2" type="noConversion"/>
  </si>
  <si>
    <t>30999</t>
    <phoneticPr fontId="2" type="noConversion"/>
  </si>
  <si>
    <t>310</t>
    <phoneticPr fontId="2" type="noConversion"/>
  </si>
  <si>
    <t>31001</t>
    <phoneticPr fontId="2" type="noConversion"/>
  </si>
  <si>
    <t>31002</t>
    <phoneticPr fontId="2" type="noConversion"/>
  </si>
  <si>
    <t>31003</t>
    <phoneticPr fontId="2" type="noConversion"/>
  </si>
  <si>
    <t>31005</t>
    <phoneticPr fontId="2" type="noConversion"/>
  </si>
  <si>
    <t>31006</t>
    <phoneticPr fontId="2" type="noConversion"/>
  </si>
  <si>
    <t>31007</t>
    <phoneticPr fontId="2" type="noConversion"/>
  </si>
  <si>
    <t>31008</t>
    <phoneticPr fontId="2" type="noConversion"/>
  </si>
  <si>
    <t>31009</t>
    <phoneticPr fontId="2" type="noConversion"/>
  </si>
  <si>
    <t>31010</t>
    <phoneticPr fontId="2" type="noConversion"/>
  </si>
  <si>
    <t>31011</t>
    <phoneticPr fontId="2" type="noConversion"/>
  </si>
  <si>
    <t>31012</t>
    <phoneticPr fontId="2" type="noConversion"/>
  </si>
  <si>
    <t>31013</t>
    <phoneticPr fontId="2" type="noConversion"/>
  </si>
  <si>
    <t>31019</t>
    <phoneticPr fontId="2" type="noConversion"/>
  </si>
  <si>
    <t>31020</t>
    <phoneticPr fontId="2" type="noConversion"/>
  </si>
  <si>
    <t>31099</t>
    <phoneticPr fontId="2" type="noConversion"/>
  </si>
  <si>
    <t>304</t>
    <phoneticPr fontId="2" type="noConversion"/>
  </si>
  <si>
    <t>30401</t>
    <phoneticPr fontId="2" type="noConversion"/>
  </si>
  <si>
    <t>30402</t>
    <phoneticPr fontId="2" type="noConversion"/>
  </si>
  <si>
    <t>30403</t>
    <phoneticPr fontId="2" type="noConversion"/>
  </si>
  <si>
    <t>30499</t>
    <phoneticPr fontId="2" type="noConversion"/>
  </si>
  <si>
    <t>307</t>
    <phoneticPr fontId="2" type="noConversion"/>
  </si>
  <si>
    <t>30701</t>
    <phoneticPr fontId="2" type="noConversion"/>
  </si>
  <si>
    <t>30707</t>
    <phoneticPr fontId="2" type="noConversion"/>
  </si>
  <si>
    <t>399</t>
    <phoneticPr fontId="2" type="noConversion"/>
  </si>
  <si>
    <t>39906</t>
    <phoneticPr fontId="2" type="noConversion"/>
  </si>
  <si>
    <t>39907</t>
    <phoneticPr fontId="2" type="noConversion"/>
  </si>
  <si>
    <t>39999</t>
    <phoneticPr fontId="2" type="noConversion"/>
  </si>
  <si>
    <t>注：1.本表依据《政府性基金预算财政拨款收入支出决算表》（财决09表）进行批复。</t>
    <phoneticPr fontId="2" type="noConversion"/>
  </si>
  <si>
    <r>
      <t xml:space="preserve">    2.本表以“万元”为金额单位（保留两位小数）。</t>
    </r>
    <r>
      <rPr>
        <sz val="12"/>
        <rFont val="宋体"/>
        <charset val="134"/>
      </rPr>
      <t/>
    </r>
    <phoneticPr fontId="2" type="noConversion"/>
  </si>
  <si>
    <t xml:space="preserve">    3、本表反映部门本年度政府性基金预算财政拨款收入支出及结转和结余情况。</t>
    <phoneticPr fontId="10" type="noConversion"/>
  </si>
  <si>
    <t>年末结转    和结余</t>
    <phoneticPr fontId="10" type="noConversion"/>
  </si>
  <si>
    <t>注：1.本表依据《部门决算相关信息统计表》（CS05表）进行批复。</t>
    <phoneticPr fontId="2" type="noConversion"/>
  </si>
  <si>
    <t xml:space="preserve">    2.本表以“万元”为金额单位（保留两位小数）。</t>
    <phoneticPr fontId="2" type="noConversion"/>
  </si>
  <si>
    <t xml:space="preserve">    3、本表批复内容为列市级支出的“三公”经费当年安排数和上年结转数；</t>
    <phoneticPr fontId="2" type="noConversion"/>
  </si>
  <si>
    <t xml:space="preserve">    4、一般公共预算拨款支出包括经费拨款和纳入一般公共预算管理的非税收入拨款形成的支出；</t>
    <phoneticPr fontId="2" type="noConversion"/>
  </si>
  <si>
    <t xml:space="preserve">    5、注明因公出国（境）团组数和人数；当年公务用车购置数和保有量；</t>
    <phoneticPr fontId="2" type="noConversion"/>
  </si>
  <si>
    <t xml:space="preserve">    6、注明公务接待批次和人数。</t>
    <phoneticPr fontId="2" type="noConversion"/>
  </si>
  <si>
    <t>30101</t>
    <phoneticPr fontId="2" type="noConversion"/>
  </si>
  <si>
    <t>30102</t>
    <phoneticPr fontId="2" type="noConversion"/>
  </si>
  <si>
    <t>30103</t>
    <phoneticPr fontId="2" type="noConversion"/>
  </si>
  <si>
    <t>a1:I12</t>
    <phoneticPr fontId="10" type="noConversion"/>
  </si>
  <si>
    <t>a1:j23</t>
    <phoneticPr fontId="2" type="noConversion"/>
  </si>
  <si>
    <t>a1:I23</t>
    <phoneticPr fontId="2" type="noConversion"/>
  </si>
  <si>
    <t>a1:f22</t>
    <phoneticPr fontId="2" type="noConversion"/>
  </si>
  <si>
    <t>a1:f27</t>
    <phoneticPr fontId="2" type="noConversion"/>
  </si>
  <si>
    <t>收入支出决算表</t>
    <phoneticPr fontId="2" type="noConversion"/>
  </si>
  <si>
    <t>收入决算表</t>
    <phoneticPr fontId="2" type="noConversion"/>
  </si>
  <si>
    <t>财决公开02表</t>
    <phoneticPr fontId="2" type="noConversion"/>
  </si>
  <si>
    <t>支出决算表</t>
    <phoneticPr fontId="2" type="noConversion"/>
  </si>
  <si>
    <t>财决公开03表</t>
    <phoneticPr fontId="2" type="noConversion"/>
  </si>
  <si>
    <t>财政拨款收入支出决算表</t>
    <phoneticPr fontId="2" type="noConversion"/>
  </si>
  <si>
    <t>财决公开04表</t>
    <phoneticPr fontId="2" type="noConversion"/>
  </si>
  <si>
    <t>一般公共预算财政拨款支出决算表</t>
    <phoneticPr fontId="2" type="noConversion"/>
  </si>
  <si>
    <r>
      <t>财决公开</t>
    </r>
    <r>
      <rPr>
        <sz val="11"/>
        <rFont val="Times New Roman"/>
        <family val="1"/>
      </rPr>
      <t>05</t>
    </r>
    <r>
      <rPr>
        <sz val="11"/>
        <rFont val="宋体"/>
        <charset val="134"/>
      </rPr>
      <t>表</t>
    </r>
    <phoneticPr fontId="2" type="noConversion"/>
  </si>
  <si>
    <t>一般公共预算财政拨款基本支出决算表</t>
    <phoneticPr fontId="2" type="noConversion"/>
  </si>
  <si>
    <t>财决公开06表</t>
    <phoneticPr fontId="2" type="noConversion"/>
  </si>
  <si>
    <t>一般公共预算财政拨款“三公”经费支出决算表</t>
    <phoneticPr fontId="2" type="noConversion"/>
  </si>
  <si>
    <t>财决公开07表</t>
    <phoneticPr fontId="2" type="noConversion"/>
  </si>
  <si>
    <t>政府性基金预算财政拨款收入支出决算表</t>
    <phoneticPr fontId="2" type="noConversion"/>
  </si>
  <si>
    <t>财决公开08表</t>
    <phoneticPr fontId="2" type="noConversion"/>
  </si>
  <si>
    <t>2016年度部门决算公开表</t>
    <phoneticPr fontId="2" type="noConversion"/>
  </si>
  <si>
    <r>
      <t>财决公开</t>
    </r>
    <r>
      <rPr>
        <sz val="10"/>
        <rFont val="Times New Roman"/>
        <family val="1"/>
      </rPr>
      <t>01</t>
    </r>
    <r>
      <rPr>
        <sz val="10"/>
        <rFont val="宋体"/>
        <charset val="134"/>
      </rPr>
      <t>表</t>
    </r>
    <phoneticPr fontId="2" type="noConversion"/>
  </si>
  <si>
    <t>益阳市市直工委2016年度部门决算公开表格.xls 兼容性报表</t>
  </si>
  <si>
    <t>运行环境: 2017/7/17 9:49</t>
  </si>
  <si>
    <t>因为 Excel 2007 之前的 Excel 版本不支持此工作簿中的某些功能，如果以此格式保存，则这些功能将丢失或降级。</t>
  </si>
  <si>
    <t>轻微保真损失</t>
  </si>
  <si>
    <t>发生次数</t>
  </si>
  <si>
    <t>此工作簿中的某些数组公式引用了一整列。重新计算此类公式时，早期版本的 Excel 可能将这些公式转换为 #NUM! 错误。</t>
  </si>
  <si>
    <t>'01收入支出决算总表'!D7:D29</t>
  </si>
  <si>
    <t>'04财政拨款收入支出决算总表'!D7:D29</t>
  </si>
  <si>
    <t>'05一般公共预算财政拨款支出决算表'!A12:A300</t>
  </si>
  <si>
    <t>'g06一般公共预算财政拨款基本支出决算表'!A14:A107</t>
  </si>
  <si>
    <t>此工作簿中的某些公式链接到了其他已关闭的工作簿。 如果链接的工作簿未打开，则在早期版本的 Excel 中重新计算这些公式时，最多只能返回 255 个字符。</t>
  </si>
  <si>
    <t>'01收入支出决算总表'!A3:C3</t>
  </si>
  <si>
    <t>'01收入支出决算总表'!C7:D7</t>
  </si>
  <si>
    <t>'01收入支出决算总表'!F7:F31</t>
  </si>
  <si>
    <t>'01收入支出决算总表'!C8:D12</t>
  </si>
  <si>
    <t>'01收入支出决算总表'!D13:D29</t>
  </si>
  <si>
    <t>'01收入支出决算总表'!C30:C31</t>
  </si>
  <si>
    <t>'01收入支出决算总表'!C33</t>
  </si>
  <si>
    <t>'01收入支出决算总表'!F33</t>
  </si>
  <si>
    <t>'02收入决算表'!D10:J10</t>
  </si>
  <si>
    <t>'02收入决算表'!C11:L59</t>
  </si>
  <si>
    <t>'02收入决算表'!C60:E60</t>
  </si>
  <si>
    <t>'03支出决算表'!D10:I10</t>
  </si>
  <si>
    <t>'03支出决算表'!C11:K64</t>
  </si>
  <si>
    <t>'03支出决算表'!C65:J65</t>
  </si>
  <si>
    <t>'04财政拨款收入支出决算总表'!C7:D7</t>
  </si>
  <si>
    <t>'04财政拨款收入支出决算总表'!F7:H7</t>
  </si>
  <si>
    <t>'04财政拨款收入支出决算总表'!C8:D8</t>
  </si>
  <si>
    <t>'04财政拨款收入支出决算总表'!F8:H8</t>
  </si>
  <si>
    <t>'04财政拨款收入支出决算总表'!D9:D29</t>
  </si>
  <si>
    <t>'04财政拨款收入支出决算总表'!F9:H29</t>
  </si>
  <si>
    <t>'04财政拨款收入支出决算总表'!C30</t>
  </si>
  <si>
    <t>'04财政拨款收入支出决算总表'!F30:H30</t>
  </si>
  <si>
    <t>'04财政拨款收入支出决算总表'!C32:C34</t>
  </si>
  <si>
    <t>'04财政拨款收入支出决算总表'!F32:H32</t>
  </si>
  <si>
    <t>'04财政拨款收入支出决算总表'!C36</t>
  </si>
  <si>
    <t>'04财政拨款收入支出决算总表'!F36:H36</t>
  </si>
  <si>
    <t>'05一般公共预算财政拨款支出决算表'!D11:F11</t>
  </si>
  <si>
    <t>'05一般公共预算财政拨款支出决算表'!C12:H93</t>
  </si>
  <si>
    <t>'05一般公共预算财政拨款支出决算表'!C94:G94</t>
  </si>
  <si>
    <t>'g06一般公共预算财政拨款基本支出决算表'!D13:E13</t>
  </si>
  <si>
    <t>'g06一般公共预算财政拨款基本支出决算表'!I14:I68</t>
  </si>
  <si>
    <t>'g06一般公共预算财政拨款基本支出决算表'!I80:I93</t>
  </si>
  <si>
    <t>'g06一般公共预算财政拨款基本支出决算表'!I95:I105</t>
  </si>
  <si>
    <t>'07“三公”经费公共预算财政拨款支出决算表'!B5:B10</t>
  </si>
  <si>
    <t>'07“三公”经费公共预算财政拨款支出决算表'!B12:B17</t>
  </si>
  <si>
    <t>'08政府性基金预算财政拨款支出决算表'!D12:I12</t>
  </si>
  <si>
    <t>'08政府性基金预算财政拨款支出决算表'!C13:K66</t>
  </si>
  <si>
    <t>'08政府性基金预算财政拨款支出决算表'!C67:J67</t>
  </si>
</sst>
</file>

<file path=xl/styles.xml><?xml version="1.0" encoding="utf-8"?>
<styleSheet xmlns="http://schemas.openxmlformats.org/spreadsheetml/2006/main">
  <numFmts count="7">
    <numFmt numFmtId="43" formatCode="_ * #,##0.00_ ;_ * \-#,##0.00_ ;_ * &quot;-&quot;??_ ;_ @_ "/>
    <numFmt numFmtId="24" formatCode="\$#,##0_);[Red]\(\$#,##0\)"/>
    <numFmt numFmtId="184" formatCode="0.00_ "/>
    <numFmt numFmtId="185" formatCode="#,##0.00_ "/>
    <numFmt numFmtId="191" formatCode="0_ "/>
    <numFmt numFmtId="196" formatCode="0_);[Red]\(0\)"/>
    <numFmt numFmtId="198" formatCode="#,##0.00_);[Red]\(#,##0.00\)"/>
  </numFmts>
  <fonts count="63">
    <font>
      <sz val="12"/>
      <name val="宋体"/>
      <charset val="134"/>
    </font>
    <font>
      <sz val="12"/>
      <name val="宋体"/>
      <charset val="134"/>
    </font>
    <font>
      <sz val="9"/>
      <name val="宋体"/>
      <charset val="134"/>
    </font>
    <font>
      <sz val="10"/>
      <name val="宋体"/>
      <charset val="134"/>
    </font>
    <font>
      <u/>
      <sz val="12"/>
      <color indexed="12"/>
      <name val="宋体"/>
      <charset val="134"/>
    </font>
    <font>
      <sz val="16"/>
      <name val="宋体"/>
      <charset val="134"/>
    </font>
    <font>
      <sz val="10"/>
      <color indexed="8"/>
      <name val="宋体"/>
      <charset val="134"/>
    </font>
    <font>
      <sz val="11"/>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6"/>
      <name val="华文中宋"/>
      <charset val="134"/>
    </font>
    <font>
      <sz val="16"/>
      <color indexed="8"/>
      <name val="华文中宋"/>
      <charset val="134"/>
    </font>
    <font>
      <sz val="11"/>
      <name val="宋体"/>
      <charset val="134"/>
    </font>
    <font>
      <sz val="10"/>
      <color indexed="8"/>
      <name val="宋体"/>
      <charset val="134"/>
    </font>
    <font>
      <sz val="16"/>
      <name val="华文中宋"/>
      <charset val="134"/>
    </font>
    <font>
      <sz val="12"/>
      <name val="宋体"/>
      <charset val="134"/>
    </font>
    <font>
      <sz val="9"/>
      <name val="宋体"/>
      <charset val="134"/>
    </font>
    <font>
      <sz val="12"/>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charset val="134"/>
    </font>
    <font>
      <sz val="20"/>
      <name val="宋体"/>
      <charset val="134"/>
    </font>
    <font>
      <sz val="12"/>
      <color indexed="8"/>
      <name val="宋体"/>
      <charset val="134"/>
    </font>
    <font>
      <sz val="12"/>
      <color indexed="20"/>
      <name val="宋体"/>
      <charset val="134"/>
    </font>
    <font>
      <sz val="12"/>
      <color indexed="17"/>
      <name val="宋体"/>
      <charset val="134"/>
    </font>
    <font>
      <sz val="14"/>
      <name val="黑体"/>
      <charset val="134"/>
    </font>
    <font>
      <sz val="32"/>
      <name val="华文中宋"/>
      <charset val="134"/>
    </font>
    <font>
      <sz val="24"/>
      <name val="华文中宋"/>
      <charset val="134"/>
    </font>
    <font>
      <sz val="19"/>
      <name val="华文中宋"/>
      <charset val="134"/>
    </font>
    <font>
      <sz val="20"/>
      <name val="黑体"/>
      <charset val="134"/>
    </font>
    <font>
      <sz val="18"/>
      <name val="黑体"/>
      <charset val="134"/>
    </font>
    <font>
      <sz val="11"/>
      <name val="Times New Roman"/>
      <family val="1"/>
    </font>
    <font>
      <sz val="10"/>
      <name val="宋体"/>
      <charset val="134"/>
    </font>
    <font>
      <sz val="9"/>
      <name val="宋体"/>
      <charset val="134"/>
    </font>
    <font>
      <b/>
      <sz val="12"/>
      <name val="宋体"/>
      <charset val="134"/>
    </font>
    <font>
      <b/>
      <sz val="12"/>
      <name val="宋体"/>
      <charset val="134"/>
    </font>
    <font>
      <sz val="10"/>
      <name val="宋体"/>
      <charset val="134"/>
    </font>
    <font>
      <sz val="10"/>
      <color indexed="8"/>
      <name val="宋体"/>
      <charset val="134"/>
    </font>
    <font>
      <sz val="11"/>
      <name val="宋体"/>
      <charset val="134"/>
    </font>
    <font>
      <b/>
      <sz val="10"/>
      <name val="宋体"/>
      <charset val="134"/>
    </font>
    <font>
      <sz val="12"/>
      <name val="宋体"/>
      <charset val="134"/>
    </font>
    <font>
      <sz val="11"/>
      <color indexed="63"/>
      <name val="Arial"/>
      <family val="2"/>
    </font>
    <font>
      <sz val="12"/>
      <color indexed="9"/>
      <name val="宋体"/>
      <charset val="134"/>
    </font>
    <font>
      <sz val="16"/>
      <color indexed="9"/>
      <name val="宋体"/>
      <charset val="134"/>
    </font>
    <font>
      <sz val="10"/>
      <color indexed="9"/>
      <name val="宋体"/>
      <charset val="134"/>
    </font>
    <font>
      <sz val="11"/>
      <color indexed="9"/>
      <name val="宋体"/>
      <charset val="134"/>
    </font>
    <font>
      <b/>
      <sz val="12"/>
      <color indexed="9"/>
      <name val="宋体"/>
      <charset val="134"/>
    </font>
    <font>
      <sz val="12"/>
      <color indexed="9"/>
      <name val="宋体"/>
      <charset val="134"/>
    </font>
    <font>
      <sz val="12"/>
      <color indexed="9"/>
      <name val="宋体"/>
      <charset val="134"/>
    </font>
    <font>
      <sz val="16"/>
      <name val="宋体"/>
      <charset val="134"/>
    </font>
    <font>
      <sz val="20"/>
      <name val="华文中宋"/>
      <charset val="134"/>
    </font>
    <font>
      <b/>
      <sz val="12"/>
      <color indexed="81"/>
      <name val="仿宋"/>
      <family val="3"/>
      <charset val="134"/>
    </font>
    <font>
      <sz val="12"/>
      <color indexed="12"/>
      <name val="宋体"/>
      <charset val="134"/>
    </font>
    <font>
      <sz val="11"/>
      <color theme="1"/>
      <name val="宋体"/>
      <charset val="134"/>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s>
  <cellStyleXfs count="33">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32"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 fillId="0" borderId="0"/>
    <xf numFmtId="0" fontId="1" fillId="0" borderId="0"/>
    <xf numFmtId="0" fontId="62" fillId="0" borderId="0">
      <alignment vertical="center"/>
    </xf>
    <xf numFmtId="0" fontId="8" fillId="0" borderId="0"/>
    <xf numFmtId="0" fontId="14" fillId="0" borderId="0"/>
    <xf numFmtId="0" fontId="1" fillId="0" borderId="0"/>
    <xf numFmtId="0" fontId="9" fillId="0" borderId="0">
      <alignment vertical="center"/>
    </xf>
    <xf numFmtId="0" fontId="9" fillId="0" borderId="0"/>
    <xf numFmtId="0" fontId="14" fillId="0" borderId="0"/>
    <xf numFmtId="0" fontId="2" fillId="0" borderId="0"/>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4" fillId="0" borderId="0" applyNumberFormat="0" applyFill="0" applyBorder="0" applyAlignment="0" applyProtection="0">
      <alignment vertical="top"/>
      <protection locked="0"/>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33"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0" borderId="0"/>
    <xf numFmtId="0" fontId="22" fillId="0" borderId="0"/>
  </cellStyleXfs>
  <cellXfs count="258">
    <xf numFmtId="0" fontId="0" fillId="0" borderId="0" xfId="0"/>
    <xf numFmtId="0" fontId="34" fillId="0" borderId="0" xfId="18" applyFont="1" applyBorder="1" applyAlignment="1" applyProtection="1">
      <alignment horizontal="left" vertical="center"/>
      <protection hidden="1"/>
    </xf>
    <xf numFmtId="0" fontId="1" fillId="0" borderId="0" xfId="18" applyBorder="1" applyAlignment="1" applyProtection="1">
      <alignment horizontal="left" vertical="center"/>
      <protection hidden="1"/>
    </xf>
    <xf numFmtId="0" fontId="1" fillId="0" borderId="0" xfId="21" applyProtection="1">
      <protection hidden="1"/>
    </xf>
    <xf numFmtId="0" fontId="36" fillId="0" borderId="0" xfId="18" applyFont="1" applyFill="1" applyBorder="1" applyAlignment="1" applyProtection="1">
      <alignment vertical="center"/>
      <protection hidden="1"/>
    </xf>
    <xf numFmtId="0" fontId="49" fillId="0" borderId="0" xfId="21" applyFont="1" applyProtection="1">
      <protection hidden="1"/>
    </xf>
    <xf numFmtId="0" fontId="36" fillId="0" borderId="0" xfId="18" applyFont="1" applyFill="1" applyBorder="1" applyAlignment="1" applyProtection="1">
      <alignment horizontal="center" vertical="center"/>
      <protection hidden="1"/>
    </xf>
    <xf numFmtId="0" fontId="38" fillId="0" borderId="0" xfId="18" applyFont="1" applyFill="1" applyBorder="1" applyAlignment="1" applyProtection="1">
      <alignment vertical="center"/>
      <protection hidden="1"/>
    </xf>
    <xf numFmtId="0" fontId="39" fillId="0" borderId="0" xfId="18" applyFont="1" applyFill="1" applyBorder="1" applyAlignment="1" applyProtection="1">
      <alignment vertical="center"/>
      <protection hidden="1"/>
    </xf>
    <xf numFmtId="0" fontId="1" fillId="0" borderId="0" xfId="18" applyAlignment="1" applyProtection="1">
      <alignment horizontal="left" vertical="center"/>
      <protection hidden="1"/>
    </xf>
    <xf numFmtId="0" fontId="5" fillId="0" borderId="0" xfId="19" applyFont="1" applyBorder="1" applyAlignment="1" applyProtection="1">
      <alignment horizontal="right" vertical="center"/>
      <protection hidden="1"/>
    </xf>
    <xf numFmtId="0" fontId="5" fillId="0" borderId="0" xfId="19" applyFont="1" applyAlignment="1" applyProtection="1">
      <alignment horizontal="right" vertical="center"/>
      <protection hidden="1"/>
    </xf>
    <xf numFmtId="0" fontId="1" fillId="6" borderId="0" xfId="19" applyFill="1" applyAlignment="1" applyProtection="1">
      <alignment horizontal="right" vertical="center"/>
      <protection hidden="1"/>
    </xf>
    <xf numFmtId="196" fontId="1" fillId="6" borderId="0" xfId="19" applyNumberFormat="1" applyFill="1" applyAlignment="1" applyProtection="1">
      <alignment horizontal="right" vertical="center"/>
      <protection hidden="1"/>
    </xf>
    <xf numFmtId="0" fontId="6" fillId="6" borderId="0" xfId="19" applyFont="1" applyFill="1" applyAlignment="1" applyProtection="1">
      <alignment horizontal="right" vertical="center"/>
      <protection hidden="1"/>
    </xf>
    <xf numFmtId="0" fontId="1" fillId="0" borderId="0" xfId="19" applyBorder="1" applyAlignment="1" applyProtection="1">
      <alignment horizontal="right" vertical="center"/>
      <protection hidden="1"/>
    </xf>
    <xf numFmtId="0" fontId="1" fillId="0" borderId="0" xfId="19" applyAlignment="1" applyProtection="1">
      <alignment horizontal="right" vertical="center"/>
      <protection hidden="1"/>
    </xf>
    <xf numFmtId="0" fontId="50" fillId="0" borderId="0" xfId="0" applyFont="1" applyProtection="1">
      <protection hidden="1"/>
    </xf>
    <xf numFmtId="184" fontId="1" fillId="6" borderId="1" xfId="19" quotePrefix="1" applyNumberFormat="1" applyFont="1" applyFill="1" applyBorder="1" applyAlignment="1" applyProtection="1">
      <alignment horizontal="center" vertical="center"/>
      <protection hidden="1"/>
    </xf>
    <xf numFmtId="0" fontId="3" fillId="0" borderId="0" xfId="19" applyFont="1" applyBorder="1" applyAlignment="1" applyProtection="1">
      <alignment horizontal="right" vertical="center"/>
      <protection hidden="1"/>
    </xf>
    <xf numFmtId="0" fontId="3" fillId="0" borderId="0" xfId="19" applyFont="1" applyAlignment="1" applyProtection="1">
      <alignment horizontal="right" vertical="center"/>
      <protection hidden="1"/>
    </xf>
    <xf numFmtId="184" fontId="3" fillId="6" borderId="1" xfId="19" quotePrefix="1" applyNumberFormat="1" applyFont="1" applyFill="1" applyBorder="1" applyAlignment="1" applyProtection="1">
      <alignment horizontal="center" vertical="center"/>
      <protection hidden="1"/>
    </xf>
    <xf numFmtId="184" fontId="1" fillId="6" borderId="1" xfId="19" applyNumberFormat="1" applyFont="1" applyFill="1" applyBorder="1" applyAlignment="1" applyProtection="1">
      <alignment horizontal="center" vertical="center"/>
      <protection hidden="1"/>
    </xf>
    <xf numFmtId="196" fontId="3" fillId="6" borderId="1" xfId="19" quotePrefix="1" applyNumberFormat="1" applyFont="1" applyFill="1" applyBorder="1" applyAlignment="1" applyProtection="1">
      <alignment horizontal="center" vertical="center"/>
      <protection hidden="1"/>
    </xf>
    <xf numFmtId="196" fontId="1" fillId="6" borderId="1" xfId="19" applyNumberFormat="1" applyFont="1" applyFill="1" applyBorder="1" applyAlignment="1" applyProtection="1">
      <alignment horizontal="center" vertical="center"/>
      <protection hidden="1"/>
    </xf>
    <xf numFmtId="184" fontId="3" fillId="0" borderId="1" xfId="19" quotePrefix="1" applyNumberFormat="1" applyFont="1" applyFill="1" applyBorder="1" applyAlignment="1" applyProtection="1">
      <alignment horizontal="left" vertical="center"/>
      <protection hidden="1"/>
    </xf>
    <xf numFmtId="184" fontId="45" fillId="6" borderId="1" xfId="19" quotePrefix="1" applyNumberFormat="1" applyFont="1" applyFill="1" applyBorder="1" applyAlignment="1" applyProtection="1">
      <alignment horizontal="center" vertical="center"/>
      <protection hidden="1"/>
    </xf>
    <xf numFmtId="43" fontId="45" fillId="0" borderId="1" xfId="19" applyNumberFormat="1" applyFont="1" applyFill="1" applyBorder="1" applyAlignment="1" applyProtection="1">
      <alignment horizontal="right" vertical="center"/>
      <protection hidden="1"/>
    </xf>
    <xf numFmtId="184" fontId="45" fillId="6" borderId="1" xfId="19" applyNumberFormat="1" applyFont="1" applyFill="1" applyBorder="1" applyAlignment="1" applyProtection="1">
      <alignment horizontal="left" vertical="center"/>
      <protection hidden="1"/>
    </xf>
    <xf numFmtId="196" fontId="45" fillId="6" borderId="1" xfId="19" quotePrefix="1" applyNumberFormat="1" applyFont="1" applyFill="1" applyBorder="1" applyAlignment="1" applyProtection="1">
      <alignment vertical="center"/>
      <protection hidden="1"/>
    </xf>
    <xf numFmtId="0" fontId="3" fillId="0" borderId="0" xfId="19" applyFont="1" applyBorder="1" applyAlignment="1" applyProtection="1">
      <alignment vertical="center"/>
      <protection hidden="1"/>
    </xf>
    <xf numFmtId="0" fontId="3" fillId="0" borderId="0" xfId="19" applyFont="1" applyBorder="1" applyAlignment="1" applyProtection="1">
      <alignment horizontal="left" vertical="center"/>
      <protection hidden="1"/>
    </xf>
    <xf numFmtId="0" fontId="3" fillId="0" borderId="0" xfId="19" applyFont="1" applyAlignment="1" applyProtection="1">
      <alignment horizontal="left" vertical="center"/>
      <protection hidden="1"/>
    </xf>
    <xf numFmtId="184" fontId="45" fillId="0" borderId="1" xfId="19" applyNumberFormat="1" applyFont="1" applyFill="1" applyBorder="1" applyAlignment="1" applyProtection="1">
      <alignment horizontal="right" vertical="center"/>
      <protection hidden="1"/>
    </xf>
    <xf numFmtId="184" fontId="45" fillId="0" borderId="1" xfId="19" applyNumberFormat="1" applyFont="1" applyFill="1" applyBorder="1" applyAlignment="1" applyProtection="1">
      <alignment horizontal="left" vertical="center"/>
      <protection hidden="1"/>
    </xf>
    <xf numFmtId="184" fontId="45" fillId="0" borderId="1" xfId="19" quotePrefix="1" applyNumberFormat="1" applyFont="1" applyFill="1" applyBorder="1" applyAlignment="1" applyProtection="1">
      <alignment vertical="center"/>
      <protection hidden="1"/>
    </xf>
    <xf numFmtId="184" fontId="48" fillId="6" borderId="1" xfId="19" quotePrefix="1" applyNumberFormat="1" applyFont="1" applyFill="1" applyBorder="1" applyAlignment="1" applyProtection="1">
      <alignment horizontal="center" vertical="center"/>
      <protection hidden="1"/>
    </xf>
    <xf numFmtId="43" fontId="48" fillId="0" borderId="1" xfId="19" applyNumberFormat="1" applyFont="1" applyFill="1" applyBorder="1" applyAlignment="1" applyProtection="1">
      <alignment horizontal="right" vertical="center"/>
      <protection hidden="1"/>
    </xf>
    <xf numFmtId="196" fontId="48" fillId="6" borderId="1" xfId="19" quotePrefix="1" applyNumberFormat="1" applyFont="1" applyFill="1" applyBorder="1" applyAlignment="1" applyProtection="1">
      <alignment vertical="center"/>
      <protection hidden="1"/>
    </xf>
    <xf numFmtId="4" fontId="48" fillId="0" borderId="1" xfId="19" quotePrefix="1" applyNumberFormat="1" applyFont="1" applyFill="1" applyBorder="1" applyAlignment="1" applyProtection="1">
      <alignment vertical="center"/>
      <protection hidden="1"/>
    </xf>
    <xf numFmtId="0" fontId="44" fillId="0" borderId="0" xfId="19" applyFont="1" applyBorder="1" applyAlignment="1" applyProtection="1">
      <alignment horizontal="right" vertical="center"/>
      <protection hidden="1"/>
    </xf>
    <xf numFmtId="0" fontId="44" fillId="0" borderId="0" xfId="19" applyFont="1" applyAlignment="1" applyProtection="1">
      <alignment horizontal="right" vertical="center"/>
      <protection hidden="1"/>
    </xf>
    <xf numFmtId="0" fontId="45" fillId="0" borderId="0" xfId="0" applyFont="1" applyFill="1" applyAlignment="1" applyProtection="1">
      <alignment vertical="center"/>
      <protection hidden="1"/>
    </xf>
    <xf numFmtId="0" fontId="45" fillId="0" borderId="0" xfId="19" applyFont="1" applyAlignment="1" applyProtection="1">
      <alignment horizontal="right" vertical="center"/>
      <protection hidden="1"/>
    </xf>
    <xf numFmtId="196" fontId="45" fillId="0" borderId="0" xfId="19" applyNumberFormat="1" applyFont="1" applyAlignment="1" applyProtection="1">
      <alignment horizontal="right" vertical="center"/>
      <protection hidden="1"/>
    </xf>
    <xf numFmtId="0" fontId="45" fillId="0" borderId="0" xfId="0" applyFont="1" applyAlignment="1" applyProtection="1">
      <alignment vertical="center"/>
      <protection hidden="1"/>
    </xf>
    <xf numFmtId="196" fontId="1" fillId="0" borderId="0" xfId="19" applyNumberFormat="1" applyAlignment="1" applyProtection="1">
      <alignment horizontal="right" vertical="center"/>
      <protection hidden="1"/>
    </xf>
    <xf numFmtId="191" fontId="51" fillId="0" borderId="0" xfId="0" applyNumberFormat="1" applyFont="1" applyAlignment="1" applyProtection="1">
      <alignment horizontal="left" vertical="center"/>
      <protection hidden="1"/>
    </xf>
    <xf numFmtId="0" fontId="52" fillId="0" borderId="0" xfId="0" applyFont="1" applyAlignment="1" applyProtection="1">
      <alignment horizontal="right" vertical="center"/>
      <protection hidden="1"/>
    </xf>
    <xf numFmtId="0" fontId="52" fillId="0" borderId="0" xfId="0" applyFont="1" applyAlignment="1" applyProtection="1">
      <alignment horizontal="left" vertical="center"/>
      <protection hidden="1"/>
    </xf>
    <xf numFmtId="0" fontId="5" fillId="0" borderId="0" xfId="0" applyFont="1" applyAlignment="1" applyProtection="1">
      <alignment horizontal="right" vertical="center"/>
      <protection hidden="1"/>
    </xf>
    <xf numFmtId="0" fontId="31" fillId="6" borderId="0" xfId="19" applyFont="1" applyFill="1" applyAlignment="1" applyProtection="1">
      <alignment horizontal="left" vertical="center"/>
      <protection hidden="1"/>
    </xf>
    <xf numFmtId="0" fontId="0" fillId="6" borderId="0" xfId="0" applyFill="1" applyAlignment="1" applyProtection="1">
      <alignment horizontal="right" vertical="center"/>
      <protection hidden="1"/>
    </xf>
    <xf numFmtId="0" fontId="5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6" fillId="6"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45" fillId="6" borderId="0" xfId="0" applyFont="1" applyFill="1" applyAlignment="1" applyProtection="1">
      <alignment horizontal="right" vertical="center"/>
      <protection hidden="1"/>
    </xf>
    <xf numFmtId="0" fontId="46" fillId="6" borderId="0" xfId="0" applyFont="1" applyFill="1" applyAlignment="1" applyProtection="1">
      <alignment horizontal="center" vertical="center"/>
      <protection hidden="1"/>
    </xf>
    <xf numFmtId="0" fontId="46" fillId="6" borderId="0" xfId="19" applyFont="1" applyFill="1" applyAlignment="1" applyProtection="1">
      <alignment horizontal="right" vertical="center"/>
      <protection hidden="1"/>
    </xf>
    <xf numFmtId="0" fontId="53" fillId="0" borderId="0" xfId="0" applyFont="1" applyAlignment="1" applyProtection="1">
      <alignment horizontal="right" vertical="center"/>
      <protection hidden="1"/>
    </xf>
    <xf numFmtId="0" fontId="45" fillId="0" borderId="0" xfId="0" applyFont="1" applyAlignment="1" applyProtection="1">
      <alignment horizontal="right" vertical="center"/>
      <protection hidden="1"/>
    </xf>
    <xf numFmtId="0" fontId="46" fillId="6" borderId="0" xfId="19" applyFont="1" applyFill="1" applyAlignment="1" applyProtection="1">
      <alignment horizontal="left" vertical="center"/>
      <protection hidden="1"/>
    </xf>
    <xf numFmtId="0" fontId="45" fillId="6" borderId="0" xfId="0" applyFont="1" applyFill="1" applyAlignment="1" applyProtection="1">
      <alignment horizontal="left" vertical="center"/>
      <protection hidden="1"/>
    </xf>
    <xf numFmtId="191" fontId="51" fillId="0" borderId="0" xfId="0" applyNumberFormat="1" applyFont="1" applyBorder="1" applyAlignment="1" applyProtection="1">
      <alignment horizontal="left" vertical="center" wrapText="1"/>
      <protection hidden="1"/>
    </xf>
    <xf numFmtId="0" fontId="51"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51"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84" fontId="0" fillId="6" borderId="1" xfId="0" quotePrefix="1" applyNumberFormat="1" applyFill="1" applyBorder="1" applyAlignment="1" applyProtection="1">
      <alignment horizontal="center" vertical="center"/>
      <protection hidden="1"/>
    </xf>
    <xf numFmtId="49" fontId="0" fillId="6" borderId="1" xfId="0" applyNumberFormat="1" applyFill="1" applyBorder="1" applyAlignment="1" applyProtection="1">
      <alignment horizontal="center" vertical="center"/>
      <protection hidden="1"/>
    </xf>
    <xf numFmtId="191" fontId="51" fillId="0" borderId="0" xfId="0" applyNumberFormat="1" applyFont="1" applyBorder="1" applyAlignment="1" applyProtection="1">
      <alignment horizontal="left" vertical="center"/>
      <protection hidden="1"/>
    </xf>
    <xf numFmtId="43" fontId="47" fillId="0" borderId="1" xfId="0" applyNumberFormat="1" applyFont="1" applyFill="1" applyBorder="1" applyAlignment="1" applyProtection="1">
      <alignment horizontal="right" vertical="center"/>
      <protection hidden="1"/>
    </xf>
    <xf numFmtId="185" fontId="47" fillId="6" borderId="0" xfId="0" applyNumberFormat="1" applyFont="1" applyFill="1" applyBorder="1" applyAlignment="1" applyProtection="1">
      <alignment horizontal="right" vertical="center"/>
      <protection hidden="1"/>
    </xf>
    <xf numFmtId="4" fontId="51" fillId="0" borderId="0" xfId="0" applyNumberFormat="1" applyFont="1" applyAlignment="1" applyProtection="1">
      <alignment horizontal="right" vertical="center"/>
      <protection hidden="1"/>
    </xf>
    <xf numFmtId="0" fontId="51" fillId="0" borderId="0" xfId="0" applyFont="1" applyAlignment="1" applyProtection="1">
      <alignment vertical="center"/>
      <protection hidden="1"/>
    </xf>
    <xf numFmtId="185" fontId="0" fillId="6" borderId="0" xfId="0" applyNumberFormat="1" applyFill="1" applyBorder="1" applyAlignment="1" applyProtection="1">
      <alignment horizontal="right" vertical="center"/>
      <protection hidden="1"/>
    </xf>
    <xf numFmtId="0" fontId="51" fillId="0" borderId="0" xfId="0" applyFont="1" applyFill="1" applyAlignment="1" applyProtection="1">
      <alignment horizontal="right" vertical="center"/>
      <protection locked="0"/>
    </xf>
    <xf numFmtId="0" fontId="31" fillId="6" borderId="0" xfId="0" applyFont="1" applyFill="1" applyAlignment="1" applyProtection="1">
      <alignment horizontal="right" vertical="center"/>
      <protection hidden="1"/>
    </xf>
    <xf numFmtId="0" fontId="6" fillId="6" borderId="0" xfId="19" applyFont="1" applyFill="1" applyAlignment="1" applyProtection="1">
      <alignment horizontal="left" vertical="center"/>
      <protection hidden="1"/>
    </xf>
    <xf numFmtId="0" fontId="51" fillId="0" borderId="0" xfId="0" applyFont="1" applyBorder="1" applyAlignment="1" applyProtection="1">
      <alignment horizontal="right" vertical="center" wrapText="1"/>
      <protection hidden="1"/>
    </xf>
    <xf numFmtId="49" fontId="1" fillId="6" borderId="1" xfId="0" quotePrefix="1" applyNumberFormat="1" applyFont="1" applyFill="1" applyBorder="1" applyAlignment="1" applyProtection="1">
      <alignment horizontal="center" vertical="center"/>
      <protection hidden="1"/>
    </xf>
    <xf numFmtId="49" fontId="1" fillId="6" borderId="1" xfId="0" applyNumberFormat="1" applyFont="1" applyFill="1" applyBorder="1" applyAlignment="1" applyProtection="1">
      <alignment horizontal="center" vertical="center"/>
      <protection hidden="1"/>
    </xf>
    <xf numFmtId="49" fontId="51" fillId="0" borderId="0" xfId="0" applyNumberFormat="1" applyFont="1" applyBorder="1" applyAlignment="1" applyProtection="1">
      <alignment horizontal="right" vertical="center"/>
      <protection hidden="1"/>
    </xf>
    <xf numFmtId="49" fontId="51" fillId="0" borderId="0" xfId="0" applyNumberFormat="1" applyFont="1" applyAlignment="1" applyProtection="1">
      <alignment horizontal="right" vertical="center"/>
      <protection hidden="1"/>
    </xf>
    <xf numFmtId="0" fontId="51"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51" fillId="0" borderId="0" xfId="0" applyFont="1" applyBorder="1" applyAlignment="1" applyProtection="1">
      <alignment horizontal="right" vertical="center"/>
      <protection hidden="1"/>
    </xf>
    <xf numFmtId="0" fontId="51" fillId="0" borderId="0" xfId="0" applyFont="1" applyAlignment="1" applyProtection="1">
      <alignment horizontal="right" vertical="center"/>
      <protection locked="0"/>
    </xf>
    <xf numFmtId="184" fontId="17" fillId="6" borderId="1" xfId="19" quotePrefix="1" applyNumberFormat="1" applyFont="1" applyFill="1" applyBorder="1" applyAlignment="1" applyProtection="1">
      <alignment horizontal="center" vertical="center"/>
      <protection hidden="1"/>
    </xf>
    <xf numFmtId="184" fontId="47" fillId="6" borderId="1" xfId="19" quotePrefix="1" applyNumberFormat="1" applyFont="1" applyFill="1" applyBorder="1" applyAlignment="1" applyProtection="1">
      <alignment horizontal="center" vertical="center"/>
      <protection hidden="1"/>
    </xf>
    <xf numFmtId="184" fontId="47" fillId="6" borderId="1" xfId="19" applyNumberFormat="1" applyFont="1" applyFill="1" applyBorder="1" applyAlignment="1" applyProtection="1">
      <alignment horizontal="center" vertical="center"/>
      <protection hidden="1"/>
    </xf>
    <xf numFmtId="49" fontId="47" fillId="6" borderId="1" xfId="19" applyNumberFormat="1" applyFont="1" applyFill="1" applyBorder="1" applyAlignment="1" applyProtection="1">
      <alignment horizontal="center" vertical="center" wrapText="1"/>
      <protection hidden="1"/>
    </xf>
    <xf numFmtId="49" fontId="1" fillId="6" borderId="1" xfId="19" quotePrefix="1" applyNumberFormat="1" applyFont="1" applyFill="1" applyBorder="1" applyAlignment="1" applyProtection="1">
      <alignment horizontal="center" vertical="center"/>
      <protection hidden="1"/>
    </xf>
    <xf numFmtId="4" fontId="45" fillId="0" borderId="1" xfId="19" applyNumberFormat="1" applyFont="1" applyFill="1" applyBorder="1" applyAlignment="1" applyProtection="1">
      <alignment horizontal="right" vertical="center"/>
      <protection hidden="1"/>
    </xf>
    <xf numFmtId="0" fontId="45" fillId="6" borderId="1" xfId="19" quotePrefix="1" applyNumberFormat="1" applyFont="1" applyFill="1" applyBorder="1" applyAlignment="1" applyProtection="1">
      <alignment horizontal="center" vertical="center"/>
      <protection hidden="1"/>
    </xf>
    <xf numFmtId="43" fontId="45" fillId="6" borderId="1" xfId="19" quotePrefix="1" applyNumberFormat="1" applyFont="1" applyFill="1" applyBorder="1" applyAlignment="1" applyProtection="1">
      <alignment horizontal="center" vertical="center"/>
      <protection hidden="1"/>
    </xf>
    <xf numFmtId="184" fontId="45" fillId="6" borderId="1" xfId="19" quotePrefix="1" applyNumberFormat="1" applyFont="1" applyFill="1" applyBorder="1" applyAlignment="1" applyProtection="1">
      <alignment horizontal="left" vertical="center"/>
      <protection hidden="1"/>
    </xf>
    <xf numFmtId="4" fontId="45" fillId="0" borderId="1" xfId="19" applyNumberFormat="1" applyFont="1" applyFill="1" applyBorder="1" applyAlignment="1" applyProtection="1">
      <alignment horizontal="left" vertical="center"/>
      <protection hidden="1"/>
    </xf>
    <xf numFmtId="184" fontId="48" fillId="0" borderId="1" xfId="19" quotePrefix="1" applyNumberFormat="1" applyFont="1" applyFill="1" applyBorder="1" applyAlignment="1" applyProtection="1">
      <alignment horizontal="center" vertical="center"/>
      <protection hidden="1"/>
    </xf>
    <xf numFmtId="4" fontId="48" fillId="0" borderId="1" xfId="19" applyNumberFormat="1" applyFont="1" applyFill="1" applyBorder="1" applyAlignment="1" applyProtection="1">
      <alignment horizontal="right" vertical="center"/>
      <protection hidden="1"/>
    </xf>
    <xf numFmtId="43" fontId="48" fillId="6" borderId="1" xfId="19" quotePrefix="1" applyNumberFormat="1" applyFont="1" applyFill="1" applyBorder="1" applyAlignment="1" applyProtection="1">
      <alignment horizontal="center" vertical="center"/>
      <protection hidden="1"/>
    </xf>
    <xf numFmtId="43" fontId="48" fillId="0" borderId="1" xfId="19" quotePrefix="1" applyNumberFormat="1" applyFont="1" applyFill="1" applyBorder="1" applyAlignment="1" applyProtection="1">
      <alignment vertical="center"/>
      <protection hidden="1"/>
    </xf>
    <xf numFmtId="184" fontId="45" fillId="0" borderId="1" xfId="19" applyNumberFormat="1" applyFont="1" applyFill="1" applyBorder="1" applyAlignment="1" applyProtection="1">
      <alignment horizontal="center" vertical="center"/>
      <protection hidden="1"/>
    </xf>
    <xf numFmtId="43" fontId="45" fillId="0" borderId="1" xfId="19" quotePrefix="1" applyNumberFormat="1" applyFont="1" applyFill="1" applyBorder="1" applyAlignment="1" applyProtection="1">
      <alignment vertical="center"/>
      <protection hidden="1"/>
    </xf>
    <xf numFmtId="0" fontId="45" fillId="0" borderId="0" xfId="19" applyFont="1" applyAlignment="1" applyProtection="1">
      <alignment horizontal="left" vertical="center"/>
      <protection hidden="1"/>
    </xf>
    <xf numFmtId="0" fontId="51" fillId="6" borderId="0" xfId="22" applyFont="1" applyFill="1" applyAlignment="1" applyProtection="1">
      <alignment vertical="center" wrapText="1"/>
      <protection hidden="1"/>
    </xf>
    <xf numFmtId="0" fontId="52" fillId="6" borderId="0" xfId="22" applyFont="1" applyFill="1" applyAlignment="1" applyProtection="1">
      <alignment vertical="center" wrapText="1"/>
      <protection hidden="1"/>
    </xf>
    <xf numFmtId="0" fontId="5" fillId="6" borderId="0" xfId="22" applyFont="1" applyFill="1" applyAlignment="1" applyProtection="1">
      <alignment vertical="center" wrapText="1"/>
      <protection hidden="1"/>
    </xf>
    <xf numFmtId="0" fontId="3" fillId="6" borderId="0" xfId="22" applyFont="1" applyFill="1" applyAlignment="1" applyProtection="1">
      <alignment horizontal="center" vertical="center" wrapText="1"/>
      <protection hidden="1"/>
    </xf>
    <xf numFmtId="0" fontId="41" fillId="6" borderId="0" xfId="22" applyFont="1" applyFill="1" applyAlignment="1" applyProtection="1">
      <alignment horizontal="center" vertical="center" wrapText="1"/>
      <protection hidden="1"/>
    </xf>
    <xf numFmtId="0" fontId="3" fillId="6" borderId="0" xfId="22" applyFont="1" applyFill="1" applyAlignment="1" applyProtection="1">
      <alignment vertical="center" wrapText="1"/>
      <protection hidden="1"/>
    </xf>
    <xf numFmtId="0" fontId="53" fillId="6" borderId="0" xfId="22" applyFont="1" applyFill="1" applyAlignment="1" applyProtection="1">
      <alignment vertical="center" wrapText="1"/>
      <protection hidden="1"/>
    </xf>
    <xf numFmtId="0" fontId="3" fillId="6" borderId="0" xfId="22" applyFont="1" applyFill="1" applyBorder="1" applyAlignment="1" applyProtection="1">
      <alignment vertical="center" wrapText="1"/>
      <protection hidden="1"/>
    </xf>
    <xf numFmtId="0" fontId="3" fillId="0" borderId="0" xfId="0" applyFont="1" applyAlignment="1" applyProtection="1">
      <alignment vertical="center"/>
      <protection hidden="1"/>
    </xf>
    <xf numFmtId="0" fontId="45" fillId="0" borderId="0" xfId="22" applyFont="1" applyAlignment="1" applyProtection="1">
      <alignment horizontal="left" vertical="center"/>
      <protection hidden="1"/>
    </xf>
    <xf numFmtId="0" fontId="1" fillId="0" borderId="1" xfId="22" applyFont="1" applyBorder="1" applyAlignment="1" applyProtection="1">
      <alignment horizontal="center" vertical="center" wrapText="1"/>
      <protection hidden="1"/>
    </xf>
    <xf numFmtId="0" fontId="51" fillId="0" borderId="0" xfId="22" applyFont="1" applyAlignment="1" applyProtection="1">
      <alignment horizontal="center" vertical="center" wrapText="1"/>
      <protection hidden="1"/>
    </xf>
    <xf numFmtId="0" fontId="1" fillId="0" borderId="0" xfId="22" applyFont="1" applyAlignment="1" applyProtection="1">
      <alignment horizontal="center" vertical="center" wrapText="1"/>
      <protection hidden="1"/>
    </xf>
    <xf numFmtId="0" fontId="54" fillId="0" borderId="0" xfId="0" applyFont="1" applyAlignment="1" applyProtection="1">
      <alignment vertical="center"/>
      <protection hidden="1"/>
    </xf>
    <xf numFmtId="0" fontId="17" fillId="0" borderId="0" xfId="0" applyFont="1" applyAlignment="1" applyProtection="1">
      <alignment vertical="center"/>
      <protection hidden="1"/>
    </xf>
    <xf numFmtId="0" fontId="51" fillId="0" borderId="0" xfId="22" applyFont="1" applyAlignment="1" applyProtection="1">
      <alignment vertical="center" wrapText="1"/>
      <protection hidden="1"/>
    </xf>
    <xf numFmtId="0" fontId="1" fillId="0" borderId="0" xfId="22" applyAlignment="1" applyProtection="1">
      <alignment vertical="center" wrapText="1"/>
      <protection hidden="1"/>
    </xf>
    <xf numFmtId="4" fontId="1" fillId="0" borderId="1" xfId="22" applyNumberFormat="1" applyFont="1" applyFill="1" applyBorder="1" applyAlignment="1" applyProtection="1">
      <alignment horizontal="right" vertical="center" wrapText="1"/>
      <protection hidden="1"/>
    </xf>
    <xf numFmtId="0" fontId="1" fillId="0" borderId="0" xfId="22" applyFont="1" applyBorder="1" applyAlignment="1" applyProtection="1">
      <alignment vertical="center"/>
      <protection hidden="1"/>
    </xf>
    <xf numFmtId="0" fontId="1" fillId="0" borderId="0" xfId="22" applyFont="1" applyBorder="1" applyAlignment="1" applyProtection="1">
      <alignment vertical="center" wrapText="1"/>
      <protection hidden="1"/>
    </xf>
    <xf numFmtId="185" fontId="1" fillId="0" borderId="0" xfId="22" applyNumberFormat="1" applyFont="1" applyBorder="1" applyAlignment="1" applyProtection="1">
      <alignment vertical="center" wrapText="1"/>
      <protection hidden="1"/>
    </xf>
    <xf numFmtId="0" fontId="1" fillId="0" borderId="0" xfId="22" applyFont="1" applyAlignment="1" applyProtection="1">
      <alignment vertical="center" wrapText="1"/>
      <protection hidden="1"/>
    </xf>
    <xf numFmtId="185" fontId="41" fillId="0" borderId="0" xfId="22" applyNumberFormat="1" applyFont="1" applyBorder="1" applyAlignment="1" applyProtection="1">
      <alignment vertical="center" wrapText="1"/>
      <protection hidden="1"/>
    </xf>
    <xf numFmtId="0" fontId="41" fillId="0" borderId="0" xfId="22" applyFont="1" applyAlignment="1" applyProtection="1">
      <alignment vertical="center" wrapText="1"/>
      <protection hidden="1"/>
    </xf>
    <xf numFmtId="0" fontId="53" fillId="6" borderId="0" xfId="22" applyFont="1" applyFill="1" applyAlignment="1" applyProtection="1">
      <alignment vertical="center" wrapText="1"/>
      <protection locked="0"/>
    </xf>
    <xf numFmtId="0" fontId="51" fillId="6" borderId="0" xfId="22" applyFont="1" applyFill="1" applyAlignment="1" applyProtection="1">
      <alignment horizontal="left" vertical="center" wrapText="1"/>
      <protection hidden="1"/>
    </xf>
    <xf numFmtId="0" fontId="3" fillId="6" borderId="0" xfId="22"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51" fillId="0" borderId="0" xfId="0" applyFont="1" applyFill="1" applyAlignment="1" applyProtection="1">
      <alignment horizontal="left" vertical="center"/>
      <protection hidden="1"/>
    </xf>
    <xf numFmtId="0" fontId="54" fillId="0" borderId="0" xfId="0" applyFont="1" applyFill="1" applyAlignment="1" applyProtection="1">
      <alignment horizontal="left" vertical="center"/>
      <protection hidden="1"/>
    </xf>
    <xf numFmtId="0" fontId="54"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5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51" fillId="0" borderId="0" xfId="22" applyFont="1" applyAlignment="1" applyProtection="1">
      <alignment horizontal="left" vertical="center" wrapText="1"/>
      <protection hidden="1"/>
    </xf>
    <xf numFmtId="0" fontId="1" fillId="0" borderId="0" xfId="22" applyFont="1" applyAlignment="1" applyProtection="1">
      <alignment horizontal="left" vertical="center" wrapText="1"/>
      <protection hidden="1"/>
    </xf>
    <xf numFmtId="4" fontId="43" fillId="0" borderId="1" xfId="22" applyNumberFormat="1" applyFont="1" applyFill="1" applyBorder="1" applyAlignment="1" applyProtection="1">
      <alignment horizontal="right" vertical="center" wrapText="1"/>
      <protection hidden="1"/>
    </xf>
    <xf numFmtId="191" fontId="1" fillId="0" borderId="0" xfId="22" applyNumberFormat="1" applyFont="1" applyAlignment="1" applyProtection="1">
      <alignment horizontal="left" vertical="center"/>
      <protection hidden="1"/>
    </xf>
    <xf numFmtId="0" fontId="49" fillId="0" borderId="0" xfId="22" applyFont="1" applyBorder="1" applyAlignment="1" applyProtection="1">
      <alignment vertical="center" wrapText="1"/>
      <protection hidden="1"/>
    </xf>
    <xf numFmtId="4" fontId="49" fillId="0" borderId="0" xfId="22" applyNumberFormat="1" applyFont="1" applyFill="1" applyBorder="1" applyAlignment="1" applyProtection="1">
      <alignment vertical="center" wrapText="1"/>
      <protection hidden="1"/>
    </xf>
    <xf numFmtId="49" fontId="51" fillId="0" borderId="0" xfId="22" applyNumberFormat="1" applyFont="1" applyAlignment="1" applyProtection="1">
      <alignment horizontal="left" vertical="center" wrapText="1"/>
      <protection hidden="1"/>
    </xf>
    <xf numFmtId="0" fontId="55" fillId="0" borderId="0" xfId="0" applyFont="1" applyBorder="1" applyAlignment="1" applyProtection="1">
      <alignment vertical="center" wrapText="1"/>
      <protection hidden="1"/>
    </xf>
    <xf numFmtId="0" fontId="51" fillId="0" borderId="0" xfId="22" quotePrefix="1" applyFont="1" applyAlignment="1" applyProtection="1">
      <alignment vertical="center" wrapText="1"/>
      <protection hidden="1"/>
    </xf>
    <xf numFmtId="24" fontId="1" fillId="0" borderId="0" xfId="22" applyNumberFormat="1" applyFont="1" applyAlignment="1" applyProtection="1">
      <alignment vertical="center" wrapText="1"/>
      <protection hidden="1"/>
    </xf>
    <xf numFmtId="0" fontId="51" fillId="0" borderId="0" xfId="0" applyFont="1" applyBorder="1" applyAlignment="1" applyProtection="1">
      <alignment vertical="center" wrapText="1"/>
      <protection hidden="1"/>
    </xf>
    <xf numFmtId="191" fontId="51" fillId="0" borderId="0" xfId="22" applyNumberFormat="1" applyFont="1" applyAlignment="1" applyProtection="1">
      <alignment horizontal="left" vertical="center" wrapText="1"/>
      <protection hidden="1"/>
    </xf>
    <xf numFmtId="198" fontId="1" fillId="0" borderId="0" xfId="22" applyNumberFormat="1" applyFont="1" applyAlignment="1" applyProtection="1">
      <alignment vertical="center" wrapText="1"/>
      <protection hidden="1"/>
    </xf>
    <xf numFmtId="0" fontId="44" fillId="0" borderId="0" xfId="22" applyFont="1" applyAlignment="1" applyProtection="1">
      <alignment vertical="center" wrapText="1"/>
      <protection hidden="1"/>
    </xf>
    <xf numFmtId="0" fontId="17" fillId="0" borderId="0" xfId="0" applyFont="1" applyFill="1" applyAlignment="1" applyProtection="1">
      <alignment horizontal="left" vertical="center"/>
      <protection hidden="1"/>
    </xf>
    <xf numFmtId="0" fontId="17" fillId="0" borderId="0" xfId="0" applyFont="1" applyFill="1" applyAlignment="1" applyProtection="1">
      <alignment vertical="center"/>
      <protection hidden="1"/>
    </xf>
    <xf numFmtId="0" fontId="17" fillId="0" borderId="0" xfId="0" applyFont="1" applyAlignment="1" applyProtection="1">
      <alignment horizontal="left" vertical="center"/>
      <protection hidden="1"/>
    </xf>
    <xf numFmtId="0" fontId="1" fillId="0" borderId="0" xfId="22" applyAlignment="1" applyProtection="1">
      <alignment horizontal="left" vertical="center" wrapText="1"/>
      <protection hidden="1"/>
    </xf>
    <xf numFmtId="0" fontId="23" fillId="0" borderId="0" xfId="20" applyFont="1" applyAlignment="1" applyProtection="1">
      <alignment horizontal="center" vertical="center" wrapText="1"/>
      <protection hidden="1"/>
    </xf>
    <xf numFmtId="0" fontId="25" fillId="0" borderId="0" xfId="20" applyNumberFormat="1" applyFont="1" applyFill="1" applyAlignment="1" applyProtection="1">
      <alignment horizontal="center" vertical="center"/>
      <protection hidden="1"/>
    </xf>
    <xf numFmtId="0" fontId="26" fillId="0" borderId="0" xfId="20" applyFont="1" applyAlignment="1" applyProtection="1">
      <alignment horizontal="right" vertical="center" wrapText="1"/>
      <protection hidden="1"/>
    </xf>
    <xf numFmtId="0" fontId="29" fillId="6" borderId="1" xfId="17" applyFont="1" applyFill="1" applyBorder="1" applyAlignment="1" applyProtection="1">
      <alignment horizontal="center" vertical="center" wrapText="1"/>
      <protection hidden="1"/>
    </xf>
    <xf numFmtId="0" fontId="2" fillId="0" borderId="0" xfId="17" applyProtection="1">
      <protection hidden="1"/>
    </xf>
    <xf numFmtId="0" fontId="28" fillId="6" borderId="1" xfId="17" applyFont="1" applyFill="1" applyBorder="1" applyAlignment="1" applyProtection="1">
      <alignment vertical="center" wrapText="1"/>
      <protection hidden="1"/>
    </xf>
    <xf numFmtId="4" fontId="24" fillId="6" borderId="1" xfId="17" applyNumberFormat="1" applyFont="1" applyFill="1" applyBorder="1" applyAlignment="1" applyProtection="1">
      <alignment horizontal="right" vertical="center" wrapText="1"/>
      <protection hidden="1"/>
    </xf>
    <xf numFmtId="0" fontId="27" fillId="6" borderId="1" xfId="17" applyFont="1" applyFill="1" applyBorder="1" applyAlignment="1" applyProtection="1">
      <alignment vertical="center" wrapText="1"/>
      <protection hidden="1"/>
    </xf>
    <xf numFmtId="0" fontId="24" fillId="6" borderId="1" xfId="17" applyFont="1" applyFill="1" applyBorder="1" applyAlignment="1" applyProtection="1">
      <alignment horizontal="right" vertical="center" wrapText="1"/>
      <protection hidden="1"/>
    </xf>
    <xf numFmtId="3" fontId="24" fillId="6" borderId="1" xfId="17" applyNumberFormat="1" applyFont="1" applyFill="1" applyBorder="1" applyAlignment="1" applyProtection="1">
      <alignment horizontal="right" vertical="center" wrapText="1"/>
      <protection hidden="1"/>
    </xf>
    <xf numFmtId="0" fontId="45" fillId="0" borderId="0" xfId="20" applyFont="1" applyBorder="1" applyAlignment="1" applyProtection="1">
      <protection hidden="1"/>
    </xf>
    <xf numFmtId="0" fontId="45" fillId="0" borderId="0" xfId="20" applyFont="1" applyBorder="1" applyAlignment="1" applyProtection="1">
      <alignment horizontal="left"/>
      <protection hidden="1"/>
    </xf>
    <xf numFmtId="0" fontId="3" fillId="6" borderId="0" xfId="22" applyFont="1" applyFill="1" applyAlignment="1" applyProtection="1">
      <alignment horizontal="right" vertical="center" wrapText="1"/>
      <protection hidden="1"/>
    </xf>
    <xf numFmtId="0" fontId="3" fillId="6" borderId="0" xfId="22" applyFont="1" applyFill="1" applyBorder="1" applyAlignment="1" applyProtection="1">
      <alignment horizontal="right" vertical="center" wrapText="1"/>
      <protection hidden="1"/>
    </xf>
    <xf numFmtId="0" fontId="18" fillId="6" borderId="0" xfId="19" applyFont="1" applyFill="1" applyAlignment="1" applyProtection="1">
      <alignment horizontal="right" vertical="center"/>
      <protection hidden="1"/>
    </xf>
    <xf numFmtId="185" fontId="53" fillId="6" borderId="0" xfId="22" applyNumberFormat="1" applyFont="1" applyFill="1" applyAlignment="1" applyProtection="1">
      <alignment vertical="center" wrapText="1"/>
      <protection hidden="1"/>
    </xf>
    <xf numFmtId="43" fontId="1" fillId="0" borderId="1" xfId="22" applyNumberFormat="1" applyFont="1" applyFill="1" applyBorder="1" applyAlignment="1" applyProtection="1">
      <alignment horizontal="right" vertical="center" wrapText="1"/>
      <protection hidden="1"/>
    </xf>
    <xf numFmtId="0" fontId="51" fillId="0" borderId="0" xfId="22" applyFont="1" applyAlignment="1" applyProtection="1">
      <alignment horizontal="right" vertical="center" wrapText="1"/>
      <protection hidden="1"/>
    </xf>
    <xf numFmtId="185" fontId="1" fillId="0" borderId="0" xfId="22" applyNumberFormat="1" applyFont="1" applyAlignment="1" applyProtection="1">
      <alignment horizontal="right" vertical="center" wrapText="1"/>
      <protection hidden="1"/>
    </xf>
    <xf numFmtId="185" fontId="51" fillId="0" borderId="0" xfId="22" applyNumberFormat="1" applyFont="1" applyAlignment="1" applyProtection="1">
      <alignment vertical="center" wrapText="1"/>
      <protection hidden="1"/>
    </xf>
    <xf numFmtId="0" fontId="51" fillId="0" borderId="0" xfId="19" applyFont="1" applyAlignment="1" applyProtection="1">
      <alignment horizontal="right" vertical="center"/>
      <protection hidden="1"/>
    </xf>
    <xf numFmtId="0" fontId="1" fillId="0" borderId="0" xfId="22" applyAlignment="1" applyProtection="1">
      <alignment horizontal="right" vertical="center" wrapText="1"/>
      <protection hidden="1"/>
    </xf>
    <xf numFmtId="0" fontId="56" fillId="6" borderId="0" xfId="19" applyFont="1" applyFill="1" applyAlignment="1" applyProtection="1">
      <alignment horizontal="right" vertical="center"/>
      <protection hidden="1"/>
    </xf>
    <xf numFmtId="0" fontId="57" fillId="6" borderId="0" xfId="19" applyFont="1" applyFill="1" applyAlignment="1" applyProtection="1">
      <alignment horizontal="right" vertical="center"/>
      <protection hidden="1"/>
    </xf>
    <xf numFmtId="0" fontId="58" fillId="6" borderId="0" xfId="22" applyFont="1" applyFill="1" applyAlignment="1" applyProtection="1">
      <alignment vertical="center" wrapText="1"/>
      <protection hidden="1"/>
    </xf>
    <xf numFmtId="0" fontId="45" fillId="6" borderId="0" xfId="22" applyFont="1" applyFill="1" applyAlignment="1" applyProtection="1">
      <alignment vertical="center" wrapText="1"/>
      <protection hidden="1"/>
    </xf>
    <xf numFmtId="0" fontId="49" fillId="0" borderId="0" xfId="22" applyFont="1" applyAlignment="1" applyProtection="1">
      <alignment horizontal="center" vertical="center" wrapText="1"/>
      <protection hidden="1"/>
    </xf>
    <xf numFmtId="0" fontId="47" fillId="0" borderId="0" xfId="0" applyFont="1" applyAlignment="1" applyProtection="1">
      <alignment vertical="center"/>
      <protection hidden="1"/>
    </xf>
    <xf numFmtId="0" fontId="49" fillId="0" borderId="0" xfId="22" applyFont="1" applyAlignment="1" applyProtection="1">
      <alignment vertical="center" wrapText="1"/>
      <protection hidden="1"/>
    </xf>
    <xf numFmtId="0" fontId="56" fillId="6" borderId="0" xfId="22" applyFont="1" applyFill="1" applyAlignment="1" applyProtection="1">
      <alignment vertical="center" wrapText="1"/>
      <protection hidden="1"/>
    </xf>
    <xf numFmtId="0" fontId="56" fillId="0" borderId="0" xfId="22" applyFont="1" applyAlignment="1" applyProtection="1">
      <alignment horizontal="center" vertical="center" wrapText="1"/>
      <protection hidden="1"/>
    </xf>
    <xf numFmtId="0" fontId="56" fillId="0" borderId="0" xfId="22" applyFont="1" applyAlignment="1" applyProtection="1">
      <alignment vertical="center" wrapText="1"/>
      <protection hidden="1"/>
    </xf>
    <xf numFmtId="4" fontId="56" fillId="0" borderId="0" xfId="22" applyNumberFormat="1" applyFont="1" applyAlignment="1" applyProtection="1">
      <alignment vertical="center" wrapText="1"/>
      <protection hidden="1"/>
    </xf>
    <xf numFmtId="184" fontId="49" fillId="6" borderId="0" xfId="0" applyNumberFormat="1" applyFont="1" applyFill="1" applyBorder="1" applyAlignment="1" applyProtection="1">
      <alignment horizontal="left" vertical="center" shrinkToFit="1"/>
      <protection hidden="1"/>
    </xf>
    <xf numFmtId="184" fontId="49" fillId="6" borderId="0" xfId="0" applyNumberFormat="1" applyFont="1" applyFill="1" applyBorder="1" applyAlignment="1" applyProtection="1">
      <alignment vertical="center"/>
      <protection hidden="1"/>
    </xf>
    <xf numFmtId="184" fontId="49" fillId="6" borderId="0" xfId="0" applyNumberFormat="1" applyFont="1" applyFill="1" applyBorder="1" applyAlignment="1" applyProtection="1">
      <alignment vertical="center" shrinkToFit="1"/>
      <protection hidden="1"/>
    </xf>
    <xf numFmtId="0" fontId="1" fillId="0" borderId="0" xfId="22" applyFont="1" applyBorder="1" applyAlignment="1" applyProtection="1">
      <alignment vertical="center" shrinkToFit="1"/>
      <protection hidden="1"/>
    </xf>
    <xf numFmtId="185" fontId="1" fillId="0" borderId="0" xfId="22" applyNumberFormat="1" applyFont="1" applyAlignment="1" applyProtection="1">
      <alignment horizontal="left" vertical="center" shrinkToFit="1"/>
      <protection hidden="1"/>
    </xf>
    <xf numFmtId="185" fontId="49" fillId="0" borderId="0" xfId="22" applyNumberFormat="1" applyFont="1" applyFill="1" applyBorder="1" applyAlignment="1" applyProtection="1">
      <alignment vertical="center" wrapText="1"/>
      <protection hidden="1"/>
    </xf>
    <xf numFmtId="0" fontId="15" fillId="0" borderId="0" xfId="18" applyFont="1" applyFill="1" applyBorder="1" applyAlignment="1" applyProtection="1">
      <alignment horizontal="center" vertical="center"/>
      <protection hidden="1"/>
    </xf>
    <xf numFmtId="0" fontId="36" fillId="7" borderId="0" xfId="18" applyFont="1" applyFill="1" applyBorder="1" applyAlignment="1" applyProtection="1">
      <alignment vertical="center"/>
      <protection hidden="1"/>
    </xf>
    <xf numFmtId="185" fontId="43" fillId="0" borderId="0" xfId="0" applyNumberFormat="1" applyFont="1" applyAlignment="1">
      <alignment vertical="top" wrapText="1"/>
    </xf>
    <xf numFmtId="0" fontId="43" fillId="0" borderId="0" xfId="0" applyFont="1" applyAlignment="1">
      <alignment vertical="top" wrapText="1"/>
    </xf>
    <xf numFmtId="0" fontId="0" fillId="0" borderId="0" xfId="0" applyAlignment="1">
      <alignment vertical="top" wrapText="1"/>
    </xf>
    <xf numFmtId="185" fontId="0" fillId="0" borderId="0" xfId="0" applyNumberFormat="1" applyAlignment="1">
      <alignment vertical="top" wrapText="1"/>
    </xf>
    <xf numFmtId="185" fontId="0" fillId="0" borderId="12" xfId="0" applyNumberForma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2" xfId="0" applyBorder="1" applyAlignment="1">
      <alignment vertical="top" wrapText="1"/>
    </xf>
    <xf numFmtId="0" fontId="43" fillId="0" borderId="0" xfId="0" applyFont="1" applyAlignment="1">
      <alignment horizontal="center" vertical="top" wrapText="1"/>
    </xf>
    <xf numFmtId="0" fontId="0" fillId="0" borderId="0" xfId="0" applyAlignment="1">
      <alignment horizontal="center" vertical="top" wrapText="1"/>
    </xf>
    <xf numFmtId="185" fontId="4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7" xfId="0" applyBorder="1" applyAlignment="1">
      <alignment horizontal="center" vertical="top" wrapText="1"/>
    </xf>
    <xf numFmtId="185" fontId="4" fillId="0" borderId="18" xfId="23" applyNumberFormat="1" applyBorder="1" applyAlignment="1" applyProtection="1">
      <alignment horizontal="center" vertical="top" wrapText="1"/>
    </xf>
    <xf numFmtId="0" fontId="0" fillId="0" borderId="16" xfId="0" applyBorder="1" applyAlignment="1">
      <alignment horizontal="center" vertical="top" wrapText="1"/>
    </xf>
    <xf numFmtId="185" fontId="4" fillId="0" borderId="19" xfId="23" applyNumberFormat="1" applyBorder="1" applyAlignment="1" applyProtection="1">
      <alignment horizontal="center" vertical="top" wrapText="1"/>
    </xf>
    <xf numFmtId="0" fontId="4" fillId="0" borderId="18" xfId="23" applyBorder="1" applyAlignment="1" applyProtection="1">
      <alignment horizontal="center" vertical="top" wrapText="1"/>
    </xf>
    <xf numFmtId="0" fontId="4" fillId="0" borderId="18" xfId="23" applyNumberFormat="1" applyBorder="1" applyAlignment="1" applyProtection="1">
      <alignment horizontal="center" vertical="top" wrapText="1"/>
    </xf>
    <xf numFmtId="0" fontId="4" fillId="0" borderId="19" xfId="23" applyNumberFormat="1" applyBorder="1" applyAlignment="1" applyProtection="1">
      <alignment horizontal="center" vertical="top" wrapText="1"/>
    </xf>
    <xf numFmtId="0" fontId="35" fillId="0" borderId="0" xfId="18" applyNumberFormat="1" applyFont="1" applyFill="1" applyBorder="1" applyAlignment="1" applyProtection="1">
      <alignment horizontal="center" vertical="center"/>
      <protection hidden="1"/>
    </xf>
    <xf numFmtId="0" fontId="37" fillId="0" borderId="0" xfId="18" applyFont="1" applyBorder="1" applyAlignment="1" applyProtection="1">
      <alignment horizontal="center" vertical="center"/>
      <protection hidden="1"/>
    </xf>
    <xf numFmtId="0" fontId="59" fillId="0" borderId="0" xfId="18" applyFont="1" applyFill="1" applyBorder="1" applyAlignment="1" applyProtection="1">
      <alignment horizontal="left" vertical="center"/>
      <protection hidden="1"/>
    </xf>
    <xf numFmtId="0" fontId="16" fillId="0" borderId="0" xfId="19" applyFont="1" applyFill="1" applyAlignment="1" applyProtection="1">
      <alignment horizontal="center" vertical="center"/>
      <protection hidden="1"/>
    </xf>
    <xf numFmtId="184" fontId="1" fillId="6" borderId="1" xfId="19" quotePrefix="1" applyNumberFormat="1" applyFont="1" applyFill="1" applyBorder="1" applyAlignment="1" applyProtection="1">
      <alignment horizontal="center" vertical="center"/>
      <protection hidden="1"/>
    </xf>
    <xf numFmtId="184" fontId="49" fillId="6" borderId="0" xfId="0" applyNumberFormat="1" applyFont="1" applyFill="1" applyBorder="1" applyAlignment="1" applyProtection="1">
      <alignment horizontal="left" vertical="center" shrinkToFit="1"/>
      <protection hidden="1"/>
    </xf>
    <xf numFmtId="184" fontId="0" fillId="6" borderId="1" xfId="0" quotePrefix="1" applyNumberFormat="1" applyFill="1" applyBorder="1" applyAlignment="1" applyProtection="1">
      <alignment horizontal="center" vertical="center" wrapText="1"/>
      <protection hidden="1"/>
    </xf>
    <xf numFmtId="184" fontId="0" fillId="0" borderId="1" xfId="0" quotePrefix="1" applyNumberFormat="1" applyFill="1" applyBorder="1" applyAlignment="1" applyProtection="1">
      <alignment horizontal="center" vertical="center" wrapText="1"/>
      <protection hidden="1"/>
    </xf>
    <xf numFmtId="184" fontId="0" fillId="6" borderId="1" xfId="0" quotePrefix="1" applyNumberFormat="1" applyFill="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184" fontId="20" fillId="6" borderId="1" xfId="0" applyNumberFormat="1" applyFont="1" applyFill="1" applyBorder="1" applyAlignment="1" applyProtection="1">
      <alignment horizontal="center" vertical="center" wrapText="1"/>
      <protection hidden="1"/>
    </xf>
    <xf numFmtId="184" fontId="1" fillId="6" borderId="1" xfId="0" quotePrefix="1" applyNumberFormat="1" applyFont="1" applyFill="1" applyBorder="1" applyAlignment="1" applyProtection="1">
      <alignment horizontal="center" vertical="center" wrapText="1"/>
      <protection hidden="1"/>
    </xf>
    <xf numFmtId="49" fontId="0" fillId="6" borderId="1" xfId="0" quotePrefix="1" applyNumberFormat="1" applyFill="1" applyBorder="1" applyAlignment="1" applyProtection="1">
      <alignment horizontal="center" vertical="center"/>
      <protection hidden="1"/>
    </xf>
    <xf numFmtId="184" fontId="1" fillId="6" borderId="1" xfId="0" applyNumberFormat="1" applyFont="1" applyFill="1" applyBorder="1" applyAlignment="1" applyProtection="1">
      <alignment horizontal="center" vertical="center" wrapText="1"/>
      <protection hidden="1"/>
    </xf>
    <xf numFmtId="0" fontId="1" fillId="0" borderId="1" xfId="22" applyFont="1" applyBorder="1" applyAlignment="1" applyProtection="1">
      <alignment horizontal="center" vertical="center" wrapText="1"/>
      <protection hidden="1"/>
    </xf>
    <xf numFmtId="0" fontId="17" fillId="0" borderId="2" xfId="0" applyFont="1" applyFill="1" applyBorder="1" applyAlignment="1" applyProtection="1">
      <alignment horizontal="left" vertical="center"/>
      <protection hidden="1"/>
    </xf>
    <xf numFmtId="0" fontId="1" fillId="0" borderId="1" xfId="22" applyFont="1" applyFill="1" applyBorder="1" applyAlignment="1" applyProtection="1">
      <alignment horizontal="center" vertical="center" wrapText="1"/>
      <protection hidden="1"/>
    </xf>
    <xf numFmtId="0" fontId="15" fillId="6" borderId="0" xfId="22" applyFont="1" applyFill="1" applyAlignment="1" applyProtection="1">
      <alignment horizontal="center" vertical="center" wrapText="1"/>
      <protection hidden="1"/>
    </xf>
    <xf numFmtId="0" fontId="49" fillId="0" borderId="1" xfId="22" applyFont="1" applyBorder="1" applyAlignment="1" applyProtection="1">
      <alignment horizontal="center" vertical="center" wrapText="1"/>
      <protection hidden="1"/>
    </xf>
    <xf numFmtId="0" fontId="41"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43" fillId="0" borderId="1" xfId="22" applyFont="1" applyBorder="1" applyAlignment="1" applyProtection="1">
      <alignment horizontal="center" vertical="center" wrapText="1"/>
      <protection hidden="1"/>
    </xf>
    <xf numFmtId="0" fontId="19" fillId="6" borderId="0" xfId="22" applyFont="1" applyFill="1" applyAlignment="1" applyProtection="1">
      <alignment horizontal="center" vertical="center" wrapText="1"/>
      <protection hidden="1"/>
    </xf>
    <xf numFmtId="0" fontId="20" fillId="0" borderId="1" xfId="22" applyFont="1" applyFill="1" applyBorder="1" applyAlignment="1" applyProtection="1">
      <alignment horizontal="center" vertical="center" wrapText="1"/>
      <protection hidden="1"/>
    </xf>
    <xf numFmtId="0" fontId="20" fillId="0" borderId="3" xfId="22" applyFont="1" applyBorder="1" applyAlignment="1" applyProtection="1">
      <alignment horizontal="center" vertical="center" wrapText="1"/>
      <protection hidden="1"/>
    </xf>
    <xf numFmtId="0" fontId="1" fillId="0" borderId="4" xfId="22" applyFont="1" applyBorder="1" applyAlignment="1" applyProtection="1">
      <alignment horizontal="center" vertical="center" wrapText="1"/>
      <protection hidden="1"/>
    </xf>
    <xf numFmtId="0" fontId="1" fillId="0" borderId="5" xfId="22" applyFont="1" applyBorder="1" applyAlignment="1" applyProtection="1">
      <alignment horizontal="center" vertical="center" wrapText="1"/>
      <protection hidden="1"/>
    </xf>
    <xf numFmtId="0" fontId="1" fillId="0" borderId="6" xfId="22" applyFont="1" applyBorder="1" applyAlignment="1" applyProtection="1">
      <alignment horizontal="center" vertical="center" wrapText="1"/>
      <protection hidden="1"/>
    </xf>
    <xf numFmtId="0" fontId="1" fillId="0" borderId="7" xfId="22" applyFont="1" applyBorder="1" applyAlignment="1" applyProtection="1">
      <alignment horizontal="center" vertical="center" wrapText="1"/>
      <protection hidden="1"/>
    </xf>
    <xf numFmtId="0" fontId="1" fillId="0" borderId="8" xfId="22" applyFont="1" applyBorder="1" applyAlignment="1" applyProtection="1">
      <alignment horizontal="center" vertical="center" wrapText="1"/>
      <protection hidden="1"/>
    </xf>
    <xf numFmtId="0" fontId="1" fillId="0" borderId="9" xfId="22" applyFont="1" applyBorder="1" applyAlignment="1" applyProtection="1">
      <alignment horizontal="center" vertical="center" wrapText="1"/>
      <protection hidden="1"/>
    </xf>
    <xf numFmtId="0" fontId="1" fillId="0" borderId="10" xfId="22" applyFont="1" applyBorder="1" applyAlignment="1" applyProtection="1">
      <alignment horizontal="center" vertical="center" wrapText="1"/>
      <protection hidden="1"/>
    </xf>
    <xf numFmtId="0" fontId="1" fillId="0" borderId="11" xfId="22" applyFont="1" applyBorder="1" applyAlignment="1" applyProtection="1">
      <alignment horizontal="center" vertical="center" wrapText="1"/>
      <protection hidden="1"/>
    </xf>
    <xf numFmtId="0" fontId="30" fillId="0" borderId="0" xfId="20" applyNumberFormat="1" applyFont="1" applyFill="1" applyAlignment="1" applyProtection="1">
      <alignment horizontal="center" vertical="center"/>
      <protection hidden="1"/>
    </xf>
    <xf numFmtId="0" fontId="45"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xf numFmtId="0" fontId="20" fillId="0" borderId="1" xfId="22" applyFont="1" applyBorder="1" applyAlignment="1" applyProtection="1">
      <alignment horizontal="center" vertical="center" wrapText="1"/>
      <protection hidden="1"/>
    </xf>
  </cellXfs>
  <cellStyles count="33">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超链接" xfId="23" builtinId="8"/>
    <cellStyle name="好_2011年度部门决算审核模板（2011.9.4修改稿）冯" xfId="24"/>
    <cellStyle name="好_2012年度部门决算审核模板-杨皓修订0913" xfId="25"/>
    <cellStyle name="好_5.中央部门决算（草案)-1" xfId="26"/>
    <cellStyle name="好_表格：2015年度部门决算批复表-省档案局" xfId="27"/>
    <cellStyle name="好_出版署2010年度中央部门决算草案" xfId="28"/>
    <cellStyle name="好_全国友协2010年度中央部门决算（草案）" xfId="29"/>
    <cellStyle name="好_司法部2010年度中央部门决算（草案）报" xfId="30"/>
    <cellStyle name="样式 1" xfId="31"/>
    <cellStyle name="样式 1 2" xfId="32"/>
  </cellStyles>
  <dxfs count="14">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096;&#38376;&#20915;&#31639;/2016&#24180;/&#20915;&#31639;&#20844;&#24320;/&#20844;&#24320;&#34920;&#26684;&#27169;&#26495;/&#28246;&#21335;&#30465;&#30410;&#38451;&#24066;&#32431;&#26412;&#32423;2016&#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1表)"/>
      <sheetName val="Z08_2 一般公共预算财政拨款项目支出决算明细表(财决08-2表)"/>
      <sheetName val="Z09 政府性基金预算财政拨款收入支出决算表(财决09表)"/>
      <sheetName val="Z10 政府性基金预算财政拨款支出决算明细表(财决10表)"/>
      <sheetName val="Z10_1 政府性基金预算财政拨款基本支出决算明细表(财决10-1表)"/>
      <sheetName val="Z10_2 政府性基金预算财政拨款项目支出决算明细表(财决10-2表)"/>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8 财政拨款结转和结余情况表"/>
      <sheetName val="CS09 中央单位驻外机构情况表"/>
      <sheetName val="CS10 中央单位驻外机构人员基本数字表"/>
      <sheetName val="CS11 住房公积金业务收支情况表"/>
      <sheetName val="LH01 部门决算量化评价表"/>
    </sheetNames>
    <sheetDataSet>
      <sheetData sheetId="0">
        <row r="3">
          <cell r="A3" t="str">
            <v>编制单位：益阳市工商业联合会</v>
          </cell>
        </row>
        <row r="4">
          <cell r="F4" t="str">
            <v>支出</v>
          </cell>
        </row>
        <row r="5">
          <cell r="F5" t="str">
            <v>项目(按功能分类)</v>
          </cell>
        </row>
        <row r="6">
          <cell r="F6" t="str">
            <v>栏次</v>
          </cell>
        </row>
        <row r="7">
          <cell r="E7">
            <v>245.43</v>
          </cell>
          <cell r="F7" t="str">
            <v>一、一般公共服务支出</v>
          </cell>
          <cell r="G7" t="str">
            <v>37</v>
          </cell>
          <cell r="H7">
            <v>170.97</v>
          </cell>
          <cell r="I7">
            <v>229.83</v>
          </cell>
          <cell r="J7">
            <v>229.83</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0</v>
          </cell>
          <cell r="F13" t="str">
            <v>七、文化体育与传媒支出</v>
          </cell>
          <cell r="G13" t="str">
            <v>43</v>
          </cell>
          <cell r="H13">
            <v>0</v>
          </cell>
          <cell r="I13">
            <v>0</v>
          </cell>
          <cell r="J13">
            <v>0</v>
          </cell>
        </row>
        <row r="14">
          <cell r="F14" t="str">
            <v>八、社会保障和就业支出</v>
          </cell>
          <cell r="G14" t="str">
            <v>44</v>
          </cell>
          <cell r="H14">
            <v>0</v>
          </cell>
          <cell r="I14">
            <v>0</v>
          </cell>
          <cell r="J14">
            <v>0</v>
          </cell>
        </row>
        <row r="15">
          <cell r="F15" t="str">
            <v>九、医疗卫生与计划生育支出</v>
          </cell>
          <cell r="G15" t="str">
            <v>45</v>
          </cell>
          <cell r="H15">
            <v>7.14</v>
          </cell>
          <cell r="I15">
            <v>7.64</v>
          </cell>
          <cell r="J15">
            <v>7.64</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3</v>
          </cell>
          <cell r="J18">
            <v>3</v>
          </cell>
        </row>
        <row r="19">
          <cell r="F19" t="str">
            <v>十三、交通运输支出</v>
          </cell>
          <cell r="G19" t="str">
            <v>49</v>
          </cell>
          <cell r="H19">
            <v>0</v>
          </cell>
          <cell r="I19">
            <v>0</v>
          </cell>
          <cell r="J19">
            <v>0</v>
          </cell>
        </row>
        <row r="20">
          <cell r="F20" t="str">
            <v>十四、资源勘探信息等支出</v>
          </cell>
          <cell r="G20" t="str">
            <v>50</v>
          </cell>
          <cell r="H20">
            <v>0</v>
          </cell>
          <cell r="I20">
            <v>0</v>
          </cell>
          <cell r="J20">
            <v>0</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7.51</v>
          </cell>
          <cell r="I25">
            <v>7.51</v>
          </cell>
          <cell r="J25">
            <v>7.51</v>
          </cell>
        </row>
        <row r="26">
          <cell r="F26" t="str">
            <v>二十、粮油物资储备支出</v>
          </cell>
          <cell r="G26" t="str">
            <v>56</v>
          </cell>
          <cell r="H26">
            <v>0</v>
          </cell>
          <cell r="I26">
            <v>0</v>
          </cell>
          <cell r="J26">
            <v>0</v>
          </cell>
        </row>
        <row r="27">
          <cell r="F27" t="str">
            <v>二十一、其他支出</v>
          </cell>
          <cell r="G27" t="str">
            <v>57</v>
          </cell>
          <cell r="H27">
            <v>21.52</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41.81</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39.26</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287.24</v>
          </cell>
          <cell r="F42" t="str">
            <v>总计</v>
          </cell>
          <cell r="O42">
            <v>287.24</v>
          </cell>
        </row>
        <row r="43">
          <cell r="F43" t="str">
            <v/>
          </cell>
        </row>
      </sheetData>
      <sheetData sheetId="1">
        <row r="4">
          <cell r="F4" t="str">
            <v>支     出</v>
          </cell>
        </row>
        <row r="5">
          <cell r="F5" t="str">
            <v>项目（按功能分类）</v>
          </cell>
        </row>
        <row r="6">
          <cell r="F6" t="str">
            <v/>
          </cell>
        </row>
        <row r="7">
          <cell r="F7" t="str">
            <v>栏    次</v>
          </cell>
        </row>
        <row r="8">
          <cell r="E8">
            <v>245.43</v>
          </cell>
          <cell r="F8" t="str">
            <v>一、一般公共服务支出</v>
          </cell>
          <cell r="G8" t="str">
            <v>31</v>
          </cell>
          <cell r="H8">
            <v>170.97</v>
          </cell>
          <cell r="I8">
            <v>170.97</v>
          </cell>
          <cell r="J8">
            <v>0</v>
          </cell>
          <cell r="K8">
            <v>229.83</v>
          </cell>
          <cell r="L8">
            <v>229.83</v>
          </cell>
          <cell r="M8">
            <v>0</v>
          </cell>
          <cell r="N8">
            <v>229.83</v>
          </cell>
          <cell r="O8">
            <v>229.83</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0</v>
          </cell>
          <cell r="I15">
            <v>0</v>
          </cell>
          <cell r="J15">
            <v>0</v>
          </cell>
          <cell r="K15">
            <v>0</v>
          </cell>
          <cell r="L15">
            <v>0</v>
          </cell>
          <cell r="M15">
            <v>0</v>
          </cell>
          <cell r="N15">
            <v>0</v>
          </cell>
          <cell r="O15">
            <v>0</v>
          </cell>
          <cell r="P15">
            <v>0</v>
          </cell>
        </row>
        <row r="16">
          <cell r="F16" t="str">
            <v>九、医疗卫生与计划生育支出</v>
          </cell>
          <cell r="G16" t="str">
            <v>39</v>
          </cell>
          <cell r="H16">
            <v>7.14</v>
          </cell>
          <cell r="I16">
            <v>7.14</v>
          </cell>
          <cell r="J16">
            <v>0</v>
          </cell>
          <cell r="K16">
            <v>7.64</v>
          </cell>
          <cell r="L16">
            <v>7.64</v>
          </cell>
          <cell r="M16">
            <v>0</v>
          </cell>
          <cell r="N16">
            <v>7.64</v>
          </cell>
          <cell r="O16">
            <v>7.64</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3</v>
          </cell>
          <cell r="L19">
            <v>3</v>
          </cell>
          <cell r="M19">
            <v>0</v>
          </cell>
          <cell r="N19">
            <v>3</v>
          </cell>
          <cell r="O19">
            <v>3</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0</v>
          </cell>
          <cell r="L21">
            <v>0</v>
          </cell>
          <cell r="M21">
            <v>0</v>
          </cell>
          <cell r="N21">
            <v>0</v>
          </cell>
          <cell r="O21">
            <v>0</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7.51</v>
          </cell>
          <cell r="I26">
            <v>7.51</v>
          </cell>
          <cell r="J26">
            <v>0</v>
          </cell>
          <cell r="K26">
            <v>7.51</v>
          </cell>
          <cell r="L26">
            <v>7.51</v>
          </cell>
          <cell r="M26">
            <v>0</v>
          </cell>
          <cell r="N26">
            <v>7.51</v>
          </cell>
          <cell r="O26">
            <v>7.51</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21.52</v>
          </cell>
          <cell r="I28">
            <v>21.52</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245.43</v>
          </cell>
          <cell r="F31" t="str">
            <v>本年支出合计</v>
          </cell>
          <cell r="Y31">
            <v>247.98</v>
          </cell>
          <cell r="Z31">
            <v>247.98</v>
          </cell>
          <cell r="AA31">
            <v>0</v>
          </cell>
        </row>
        <row r="32">
          <cell r="F32" t="str">
            <v/>
          </cell>
        </row>
        <row r="33">
          <cell r="E33">
            <v>41.81</v>
          </cell>
          <cell r="F33" t="str">
            <v>年末财政拨款结转和结余</v>
          </cell>
          <cell r="Y33">
            <v>39.26</v>
          </cell>
          <cell r="Z33">
            <v>39.26</v>
          </cell>
          <cell r="AA33">
            <v>0</v>
          </cell>
        </row>
        <row r="34">
          <cell r="E34">
            <v>41.81</v>
          </cell>
          <cell r="F34" t="str">
            <v xml:space="preserve">    基本支出结转</v>
          </cell>
        </row>
        <row r="35">
          <cell r="E35">
            <v>0</v>
          </cell>
          <cell r="F35" t="str">
            <v xml:space="preserve">    项目支出结转和结余</v>
          </cell>
        </row>
        <row r="36">
          <cell r="F36" t="str">
            <v/>
          </cell>
        </row>
        <row r="37">
          <cell r="E37">
            <v>287.24</v>
          </cell>
          <cell r="F37" t="str">
            <v>总计</v>
          </cell>
          <cell r="Y37">
            <v>287.24</v>
          </cell>
          <cell r="Z37">
            <v>287.24</v>
          </cell>
          <cell r="AA37">
            <v>0</v>
          </cell>
        </row>
        <row r="38">
          <cell r="F38" t="str">
            <v/>
          </cell>
        </row>
      </sheetData>
      <sheetData sheetId="2"/>
      <sheetData sheetId="3">
        <row r="9">
          <cell r="E9">
            <v>245.43</v>
          </cell>
          <cell r="F9">
            <v>245.43</v>
          </cell>
          <cell r="G9">
            <v>0</v>
          </cell>
          <cell r="H9">
            <v>0</v>
          </cell>
          <cell r="I9">
            <v>0</v>
          </cell>
          <cell r="J9">
            <v>0</v>
          </cell>
          <cell r="K9">
            <v>0</v>
          </cell>
        </row>
        <row r="10">
          <cell r="A10" t="str">
            <v>201</v>
          </cell>
          <cell r="B10" t="str">
            <v/>
          </cell>
          <cell r="C10" t="str">
            <v/>
          </cell>
          <cell r="D10" t="str">
            <v>一般公共服务支出</v>
          </cell>
          <cell r="E10">
            <v>227.28</v>
          </cell>
          <cell r="F10">
            <v>227.28</v>
          </cell>
          <cell r="G10">
            <v>0</v>
          </cell>
          <cell r="H10">
            <v>0</v>
          </cell>
          <cell r="I10">
            <v>0</v>
          </cell>
          <cell r="J10">
            <v>0</v>
          </cell>
          <cell r="K10">
            <v>0</v>
          </cell>
        </row>
        <row r="11">
          <cell r="A11" t="str">
            <v>20113</v>
          </cell>
          <cell r="B11" t="str">
            <v/>
          </cell>
          <cell r="C11" t="str">
            <v/>
          </cell>
          <cell r="D11" t="str">
            <v>商贸事务</v>
          </cell>
          <cell r="E11">
            <v>20</v>
          </cell>
          <cell r="F11">
            <v>20</v>
          </cell>
          <cell r="G11">
            <v>0</v>
          </cell>
          <cell r="H11">
            <v>0</v>
          </cell>
          <cell r="I11">
            <v>0</v>
          </cell>
          <cell r="J11">
            <v>0</v>
          </cell>
          <cell r="K11">
            <v>0</v>
          </cell>
        </row>
        <row r="12">
          <cell r="A12" t="str">
            <v>2011308</v>
          </cell>
          <cell r="B12" t="str">
            <v/>
          </cell>
          <cell r="C12" t="str">
            <v/>
          </cell>
          <cell r="D12" t="str">
            <v xml:space="preserve">  招商引资</v>
          </cell>
          <cell r="E12">
            <v>20</v>
          </cell>
          <cell r="F12">
            <v>20</v>
          </cell>
          <cell r="G12">
            <v>0</v>
          </cell>
          <cell r="H12">
            <v>0</v>
          </cell>
          <cell r="I12">
            <v>0</v>
          </cell>
          <cell r="J12">
            <v>0</v>
          </cell>
          <cell r="K12">
            <v>0</v>
          </cell>
        </row>
        <row r="13">
          <cell r="A13" t="str">
            <v>20128</v>
          </cell>
          <cell r="B13" t="str">
            <v/>
          </cell>
          <cell r="C13" t="str">
            <v/>
          </cell>
          <cell r="D13" t="str">
            <v>民主党派及工商联事务</v>
          </cell>
          <cell r="E13">
            <v>184.26</v>
          </cell>
          <cell r="F13">
            <v>184.26</v>
          </cell>
          <cell r="G13">
            <v>0</v>
          </cell>
          <cell r="H13">
            <v>0</v>
          </cell>
          <cell r="I13">
            <v>0</v>
          </cell>
          <cell r="J13">
            <v>0</v>
          </cell>
          <cell r="K13">
            <v>0</v>
          </cell>
        </row>
        <row r="14">
          <cell r="A14" t="str">
            <v>2012801</v>
          </cell>
          <cell r="B14" t="str">
            <v/>
          </cell>
          <cell r="C14" t="str">
            <v/>
          </cell>
          <cell r="D14" t="str">
            <v xml:space="preserve">  行政运行</v>
          </cell>
          <cell r="E14">
            <v>94.37</v>
          </cell>
          <cell r="F14">
            <v>94.37</v>
          </cell>
          <cell r="G14">
            <v>0</v>
          </cell>
          <cell r="H14">
            <v>0</v>
          </cell>
          <cell r="I14">
            <v>0</v>
          </cell>
          <cell r="J14">
            <v>0</v>
          </cell>
          <cell r="K14">
            <v>0</v>
          </cell>
        </row>
        <row r="15">
          <cell r="A15" t="str">
            <v>2012802</v>
          </cell>
          <cell r="B15" t="str">
            <v/>
          </cell>
          <cell r="C15" t="str">
            <v/>
          </cell>
          <cell r="D15" t="str">
            <v xml:space="preserve">  一般行政管理事务</v>
          </cell>
          <cell r="E15">
            <v>79.900000000000006</v>
          </cell>
          <cell r="F15">
            <v>79.900000000000006</v>
          </cell>
          <cell r="G15">
            <v>0</v>
          </cell>
          <cell r="H15">
            <v>0</v>
          </cell>
          <cell r="I15">
            <v>0</v>
          </cell>
          <cell r="J15">
            <v>0</v>
          </cell>
          <cell r="K15">
            <v>0</v>
          </cell>
        </row>
        <row r="16">
          <cell r="A16" t="str">
            <v>2012850</v>
          </cell>
          <cell r="B16" t="str">
            <v/>
          </cell>
          <cell r="C16" t="str">
            <v/>
          </cell>
          <cell r="D16" t="str">
            <v xml:space="preserve">  事业运行</v>
          </cell>
          <cell r="E16">
            <v>9.99</v>
          </cell>
          <cell r="F16">
            <v>9.99</v>
          </cell>
          <cell r="G16">
            <v>0</v>
          </cell>
          <cell r="H16">
            <v>0</v>
          </cell>
          <cell r="I16">
            <v>0</v>
          </cell>
          <cell r="J16">
            <v>0</v>
          </cell>
          <cell r="K16">
            <v>0</v>
          </cell>
        </row>
        <row r="17">
          <cell r="A17" t="str">
            <v>20129</v>
          </cell>
          <cell r="B17" t="str">
            <v/>
          </cell>
          <cell r="C17" t="str">
            <v/>
          </cell>
          <cell r="D17" t="str">
            <v>群众团体事务</v>
          </cell>
          <cell r="E17">
            <v>23.02</v>
          </cell>
          <cell r="F17">
            <v>23.02</v>
          </cell>
          <cell r="G17">
            <v>0</v>
          </cell>
          <cell r="H17">
            <v>0</v>
          </cell>
          <cell r="I17">
            <v>0</v>
          </cell>
          <cell r="J17">
            <v>0</v>
          </cell>
          <cell r="K17">
            <v>0</v>
          </cell>
        </row>
        <row r="18">
          <cell r="A18" t="str">
            <v>2012902</v>
          </cell>
          <cell r="B18" t="str">
            <v/>
          </cell>
          <cell r="C18" t="str">
            <v/>
          </cell>
          <cell r="D18" t="str">
            <v xml:space="preserve">  一般行政管理事务</v>
          </cell>
          <cell r="E18">
            <v>15</v>
          </cell>
          <cell r="F18">
            <v>15</v>
          </cell>
          <cell r="G18">
            <v>0</v>
          </cell>
          <cell r="H18">
            <v>0</v>
          </cell>
          <cell r="I18">
            <v>0</v>
          </cell>
          <cell r="J18">
            <v>0</v>
          </cell>
          <cell r="K18">
            <v>0</v>
          </cell>
        </row>
        <row r="19">
          <cell r="A19" t="str">
            <v>2012950</v>
          </cell>
          <cell r="B19" t="str">
            <v/>
          </cell>
          <cell r="C19" t="str">
            <v/>
          </cell>
          <cell r="D19" t="str">
            <v xml:space="preserve">  事业运行</v>
          </cell>
          <cell r="E19">
            <v>8.02</v>
          </cell>
          <cell r="F19">
            <v>8.02</v>
          </cell>
          <cell r="G19">
            <v>0</v>
          </cell>
          <cell r="H19">
            <v>0</v>
          </cell>
          <cell r="I19">
            <v>0</v>
          </cell>
          <cell r="J19">
            <v>0</v>
          </cell>
          <cell r="K19">
            <v>0</v>
          </cell>
        </row>
        <row r="20">
          <cell r="A20" t="str">
            <v>210</v>
          </cell>
          <cell r="B20" t="str">
            <v/>
          </cell>
          <cell r="C20" t="str">
            <v/>
          </cell>
          <cell r="D20" t="str">
            <v>医疗卫生与计划生育支出</v>
          </cell>
          <cell r="E20">
            <v>7.64</v>
          </cell>
          <cell r="F20">
            <v>7.64</v>
          </cell>
          <cell r="G20">
            <v>0</v>
          </cell>
          <cell r="H20">
            <v>0</v>
          </cell>
          <cell r="I20">
            <v>0</v>
          </cell>
          <cell r="J20">
            <v>0</v>
          </cell>
          <cell r="K20">
            <v>0</v>
          </cell>
        </row>
        <row r="21">
          <cell r="A21" t="str">
            <v>21005</v>
          </cell>
          <cell r="B21" t="str">
            <v/>
          </cell>
          <cell r="C21" t="str">
            <v/>
          </cell>
          <cell r="D21" t="str">
            <v>医疗保障</v>
          </cell>
          <cell r="E21">
            <v>7.14</v>
          </cell>
          <cell r="F21">
            <v>7.14</v>
          </cell>
          <cell r="G21">
            <v>0</v>
          </cell>
          <cell r="H21">
            <v>0</v>
          </cell>
          <cell r="I21">
            <v>0</v>
          </cell>
          <cell r="J21">
            <v>0</v>
          </cell>
          <cell r="K21">
            <v>0</v>
          </cell>
        </row>
        <row r="22">
          <cell r="A22" t="str">
            <v>2100501</v>
          </cell>
          <cell r="B22" t="str">
            <v/>
          </cell>
          <cell r="C22" t="str">
            <v/>
          </cell>
          <cell r="D22" t="str">
            <v xml:space="preserve">  行政单位医疗</v>
          </cell>
          <cell r="E22">
            <v>7.14</v>
          </cell>
          <cell r="F22">
            <v>7.14</v>
          </cell>
          <cell r="G22">
            <v>0</v>
          </cell>
          <cell r="H22">
            <v>0</v>
          </cell>
          <cell r="I22">
            <v>0</v>
          </cell>
          <cell r="J22">
            <v>0</v>
          </cell>
          <cell r="K22">
            <v>0</v>
          </cell>
        </row>
        <row r="23">
          <cell r="A23" t="str">
            <v>21007</v>
          </cell>
          <cell r="B23" t="str">
            <v/>
          </cell>
          <cell r="C23" t="str">
            <v/>
          </cell>
          <cell r="D23" t="str">
            <v>计划生育事务</v>
          </cell>
          <cell r="E23">
            <v>0.5</v>
          </cell>
          <cell r="F23">
            <v>0.5</v>
          </cell>
          <cell r="G23">
            <v>0</v>
          </cell>
          <cell r="H23">
            <v>0</v>
          </cell>
          <cell r="I23">
            <v>0</v>
          </cell>
          <cell r="J23">
            <v>0</v>
          </cell>
          <cell r="K23">
            <v>0</v>
          </cell>
        </row>
        <row r="24">
          <cell r="A24" t="str">
            <v>2100799</v>
          </cell>
          <cell r="B24" t="str">
            <v/>
          </cell>
          <cell r="C24" t="str">
            <v/>
          </cell>
          <cell r="D24" t="str">
            <v xml:space="preserve">  其他计划生育事务支出</v>
          </cell>
          <cell r="E24">
            <v>0.5</v>
          </cell>
          <cell r="F24">
            <v>0.5</v>
          </cell>
          <cell r="G24">
            <v>0</v>
          </cell>
          <cell r="H24">
            <v>0</v>
          </cell>
          <cell r="I24">
            <v>0</v>
          </cell>
          <cell r="J24">
            <v>0</v>
          </cell>
          <cell r="K24">
            <v>0</v>
          </cell>
        </row>
        <row r="25">
          <cell r="A25" t="str">
            <v>213</v>
          </cell>
          <cell r="B25" t="str">
            <v/>
          </cell>
          <cell r="C25" t="str">
            <v/>
          </cell>
          <cell r="D25" t="str">
            <v>农林水支出</v>
          </cell>
          <cell r="E25">
            <v>3</v>
          </cell>
          <cell r="F25">
            <v>3</v>
          </cell>
          <cell r="G25">
            <v>0</v>
          </cell>
          <cell r="H25">
            <v>0</v>
          </cell>
          <cell r="I25">
            <v>0</v>
          </cell>
          <cell r="J25">
            <v>0</v>
          </cell>
          <cell r="K25">
            <v>0</v>
          </cell>
        </row>
        <row r="26">
          <cell r="A26" t="str">
            <v>21301</v>
          </cell>
          <cell r="B26" t="str">
            <v/>
          </cell>
          <cell r="C26" t="str">
            <v/>
          </cell>
          <cell r="D26" t="str">
            <v>农业</v>
          </cell>
          <cell r="E26">
            <v>3</v>
          </cell>
          <cell r="F26">
            <v>3</v>
          </cell>
          <cell r="G26">
            <v>0</v>
          </cell>
          <cell r="H26">
            <v>0</v>
          </cell>
          <cell r="I26">
            <v>0</v>
          </cell>
          <cell r="J26">
            <v>0</v>
          </cell>
          <cell r="K26">
            <v>0</v>
          </cell>
        </row>
        <row r="27">
          <cell r="A27" t="str">
            <v>2130199</v>
          </cell>
          <cell r="B27" t="str">
            <v/>
          </cell>
          <cell r="C27" t="str">
            <v/>
          </cell>
          <cell r="D27" t="str">
            <v xml:space="preserve">  其他农业支出</v>
          </cell>
          <cell r="E27">
            <v>3</v>
          </cell>
          <cell r="F27">
            <v>3</v>
          </cell>
          <cell r="G27">
            <v>0</v>
          </cell>
          <cell r="H27">
            <v>0</v>
          </cell>
          <cell r="I27">
            <v>0</v>
          </cell>
          <cell r="J27">
            <v>0</v>
          </cell>
          <cell r="K27">
            <v>0</v>
          </cell>
        </row>
        <row r="28">
          <cell r="A28" t="str">
            <v>221</v>
          </cell>
          <cell r="B28" t="str">
            <v/>
          </cell>
          <cell r="C28" t="str">
            <v/>
          </cell>
          <cell r="D28" t="str">
            <v>住房保障支出</v>
          </cell>
          <cell r="E28">
            <v>7.51</v>
          </cell>
          <cell r="F28">
            <v>7.51</v>
          </cell>
          <cell r="G28">
            <v>0</v>
          </cell>
          <cell r="H28">
            <v>0</v>
          </cell>
          <cell r="I28">
            <v>0</v>
          </cell>
          <cell r="J28">
            <v>0</v>
          </cell>
          <cell r="K28">
            <v>0</v>
          </cell>
        </row>
        <row r="29">
          <cell r="A29" t="str">
            <v>22102</v>
          </cell>
          <cell r="B29" t="str">
            <v/>
          </cell>
          <cell r="C29" t="str">
            <v/>
          </cell>
          <cell r="D29" t="str">
            <v>住房改革支出</v>
          </cell>
          <cell r="E29">
            <v>7.51</v>
          </cell>
          <cell r="F29">
            <v>7.51</v>
          </cell>
          <cell r="G29">
            <v>0</v>
          </cell>
          <cell r="H29">
            <v>0</v>
          </cell>
          <cell r="I29">
            <v>0</v>
          </cell>
          <cell r="J29">
            <v>0</v>
          </cell>
          <cell r="K29">
            <v>0</v>
          </cell>
        </row>
        <row r="30">
          <cell r="A30" t="str">
            <v>2210201</v>
          </cell>
          <cell r="B30" t="str">
            <v/>
          </cell>
          <cell r="C30" t="str">
            <v/>
          </cell>
          <cell r="D30" t="str">
            <v xml:space="preserve">  住房公积金</v>
          </cell>
          <cell r="E30">
            <v>7.51</v>
          </cell>
          <cell r="F30">
            <v>7.51</v>
          </cell>
          <cell r="G30">
            <v>0</v>
          </cell>
          <cell r="H30">
            <v>0</v>
          </cell>
          <cell r="I30">
            <v>0</v>
          </cell>
          <cell r="J30">
            <v>0</v>
          </cell>
          <cell r="K30">
            <v>0</v>
          </cell>
        </row>
        <row r="32">
          <cell r="G32" t="str">
            <v>—4.%d —</v>
          </cell>
        </row>
      </sheetData>
      <sheetData sheetId="4">
        <row r="9">
          <cell r="E9">
            <v>247.98</v>
          </cell>
          <cell r="F9">
            <v>165.85</v>
          </cell>
          <cell r="G9">
            <v>82.14</v>
          </cell>
          <cell r="H9">
            <v>0</v>
          </cell>
          <cell r="I9">
            <v>0</v>
          </cell>
          <cell r="J9">
            <v>0</v>
          </cell>
        </row>
        <row r="10">
          <cell r="A10" t="str">
            <v>201</v>
          </cell>
          <cell r="B10" t="str">
            <v/>
          </cell>
          <cell r="C10" t="str">
            <v/>
          </cell>
          <cell r="D10" t="str">
            <v>一般公共服务支出</v>
          </cell>
          <cell r="E10">
            <v>229.83</v>
          </cell>
          <cell r="F10">
            <v>147.69999999999999</v>
          </cell>
          <cell r="G10">
            <v>82.14</v>
          </cell>
          <cell r="H10">
            <v>0</v>
          </cell>
          <cell r="I10">
            <v>0</v>
          </cell>
          <cell r="J10">
            <v>0</v>
          </cell>
        </row>
        <row r="11">
          <cell r="A11" t="str">
            <v>20113</v>
          </cell>
          <cell r="B11" t="str">
            <v/>
          </cell>
          <cell r="C11" t="str">
            <v/>
          </cell>
          <cell r="D11" t="str">
            <v>商贸事务</v>
          </cell>
          <cell r="E11">
            <v>20</v>
          </cell>
          <cell r="F11">
            <v>20</v>
          </cell>
          <cell r="G11">
            <v>0</v>
          </cell>
          <cell r="H11">
            <v>0</v>
          </cell>
          <cell r="I11">
            <v>0</v>
          </cell>
          <cell r="J11">
            <v>0</v>
          </cell>
        </row>
        <row r="12">
          <cell r="A12" t="str">
            <v>2011308</v>
          </cell>
          <cell r="B12" t="str">
            <v/>
          </cell>
          <cell r="C12" t="str">
            <v/>
          </cell>
          <cell r="D12" t="str">
            <v xml:space="preserve">  招商引资</v>
          </cell>
          <cell r="E12">
            <v>20</v>
          </cell>
          <cell r="F12">
            <v>20</v>
          </cell>
          <cell r="G12">
            <v>0</v>
          </cell>
          <cell r="H12">
            <v>0</v>
          </cell>
          <cell r="I12">
            <v>0</v>
          </cell>
          <cell r="J12">
            <v>0</v>
          </cell>
        </row>
        <row r="13">
          <cell r="A13" t="str">
            <v>20128</v>
          </cell>
          <cell r="B13" t="str">
            <v/>
          </cell>
          <cell r="C13" t="str">
            <v/>
          </cell>
          <cell r="D13" t="str">
            <v>民主党派及工商联事务</v>
          </cell>
          <cell r="E13">
            <v>186.81</v>
          </cell>
          <cell r="F13">
            <v>119.68</v>
          </cell>
          <cell r="G13">
            <v>67.14</v>
          </cell>
          <cell r="H13">
            <v>0</v>
          </cell>
          <cell r="I13">
            <v>0</v>
          </cell>
          <cell r="J13">
            <v>0</v>
          </cell>
        </row>
        <row r="14">
          <cell r="A14" t="str">
            <v>2012801</v>
          </cell>
          <cell r="B14" t="str">
            <v/>
          </cell>
          <cell r="C14" t="str">
            <v/>
          </cell>
          <cell r="D14" t="str">
            <v xml:space="preserve">  行政运行</v>
          </cell>
          <cell r="E14">
            <v>109.69</v>
          </cell>
          <cell r="F14">
            <v>109.69</v>
          </cell>
          <cell r="G14">
            <v>0</v>
          </cell>
          <cell r="H14">
            <v>0</v>
          </cell>
          <cell r="I14">
            <v>0</v>
          </cell>
          <cell r="J14">
            <v>0</v>
          </cell>
        </row>
        <row r="15">
          <cell r="A15" t="str">
            <v>2012802</v>
          </cell>
          <cell r="B15" t="str">
            <v/>
          </cell>
          <cell r="C15" t="str">
            <v/>
          </cell>
          <cell r="D15" t="str">
            <v xml:space="preserve">  一般行政管理事务</v>
          </cell>
          <cell r="E15">
            <v>67.14</v>
          </cell>
          <cell r="F15">
            <v>0</v>
          </cell>
          <cell r="G15">
            <v>67.14</v>
          </cell>
          <cell r="H15">
            <v>0</v>
          </cell>
          <cell r="I15">
            <v>0</v>
          </cell>
          <cell r="J15">
            <v>0</v>
          </cell>
        </row>
        <row r="16">
          <cell r="A16" t="str">
            <v>2012850</v>
          </cell>
          <cell r="B16" t="str">
            <v/>
          </cell>
          <cell r="C16" t="str">
            <v/>
          </cell>
          <cell r="D16" t="str">
            <v xml:space="preserve">  事业运行</v>
          </cell>
          <cell r="E16">
            <v>9.99</v>
          </cell>
          <cell r="F16">
            <v>9.99</v>
          </cell>
          <cell r="G16">
            <v>0</v>
          </cell>
          <cell r="H16">
            <v>0</v>
          </cell>
          <cell r="I16">
            <v>0</v>
          </cell>
          <cell r="J16">
            <v>0</v>
          </cell>
        </row>
        <row r="17">
          <cell r="A17" t="str">
            <v>20129</v>
          </cell>
          <cell r="B17" t="str">
            <v/>
          </cell>
          <cell r="C17" t="str">
            <v/>
          </cell>
          <cell r="D17" t="str">
            <v>群众团体事务</v>
          </cell>
          <cell r="E17">
            <v>23.02</v>
          </cell>
          <cell r="F17">
            <v>8.02</v>
          </cell>
          <cell r="G17">
            <v>15</v>
          </cell>
          <cell r="H17">
            <v>0</v>
          </cell>
          <cell r="I17">
            <v>0</v>
          </cell>
          <cell r="J17">
            <v>0</v>
          </cell>
        </row>
        <row r="18">
          <cell r="A18" t="str">
            <v>2012902</v>
          </cell>
          <cell r="B18" t="str">
            <v/>
          </cell>
          <cell r="C18" t="str">
            <v/>
          </cell>
          <cell r="D18" t="str">
            <v xml:space="preserve">  一般行政管理事务</v>
          </cell>
          <cell r="E18">
            <v>15</v>
          </cell>
          <cell r="F18">
            <v>0</v>
          </cell>
          <cell r="G18">
            <v>15</v>
          </cell>
          <cell r="H18">
            <v>0</v>
          </cell>
          <cell r="I18">
            <v>0</v>
          </cell>
          <cell r="J18">
            <v>0</v>
          </cell>
        </row>
        <row r="19">
          <cell r="A19" t="str">
            <v>2012950</v>
          </cell>
          <cell r="B19" t="str">
            <v/>
          </cell>
          <cell r="C19" t="str">
            <v/>
          </cell>
          <cell r="D19" t="str">
            <v xml:space="preserve">  事业运行</v>
          </cell>
          <cell r="E19">
            <v>8.02</v>
          </cell>
          <cell r="F19">
            <v>8.02</v>
          </cell>
          <cell r="G19">
            <v>0</v>
          </cell>
          <cell r="H19">
            <v>0</v>
          </cell>
          <cell r="I19">
            <v>0</v>
          </cell>
          <cell r="J19">
            <v>0</v>
          </cell>
        </row>
        <row r="20">
          <cell r="A20" t="str">
            <v>210</v>
          </cell>
          <cell r="B20" t="str">
            <v/>
          </cell>
          <cell r="C20" t="str">
            <v/>
          </cell>
          <cell r="D20" t="str">
            <v>医疗卫生与计划生育支出</v>
          </cell>
          <cell r="E20">
            <v>7.64</v>
          </cell>
          <cell r="F20">
            <v>7.64</v>
          </cell>
          <cell r="G20">
            <v>0</v>
          </cell>
          <cell r="H20">
            <v>0</v>
          </cell>
          <cell r="I20">
            <v>0</v>
          </cell>
          <cell r="J20">
            <v>0</v>
          </cell>
        </row>
        <row r="21">
          <cell r="A21" t="str">
            <v>21005</v>
          </cell>
          <cell r="B21" t="str">
            <v/>
          </cell>
          <cell r="C21" t="str">
            <v/>
          </cell>
          <cell r="D21" t="str">
            <v>医疗保障</v>
          </cell>
          <cell r="E21">
            <v>7.14</v>
          </cell>
          <cell r="F21">
            <v>7.14</v>
          </cell>
          <cell r="G21">
            <v>0</v>
          </cell>
          <cell r="H21">
            <v>0</v>
          </cell>
          <cell r="I21">
            <v>0</v>
          </cell>
          <cell r="J21">
            <v>0</v>
          </cell>
        </row>
        <row r="22">
          <cell r="A22" t="str">
            <v>2100501</v>
          </cell>
          <cell r="B22" t="str">
            <v/>
          </cell>
          <cell r="C22" t="str">
            <v/>
          </cell>
          <cell r="D22" t="str">
            <v xml:space="preserve">  行政单位医疗</v>
          </cell>
          <cell r="E22">
            <v>7.14</v>
          </cell>
          <cell r="F22">
            <v>7.14</v>
          </cell>
          <cell r="G22">
            <v>0</v>
          </cell>
          <cell r="H22">
            <v>0</v>
          </cell>
          <cell r="I22">
            <v>0</v>
          </cell>
          <cell r="J22">
            <v>0</v>
          </cell>
        </row>
        <row r="23">
          <cell r="A23" t="str">
            <v>21007</v>
          </cell>
          <cell r="B23" t="str">
            <v/>
          </cell>
          <cell r="C23" t="str">
            <v/>
          </cell>
          <cell r="D23" t="str">
            <v>计划生育事务</v>
          </cell>
          <cell r="E23">
            <v>0.5</v>
          </cell>
          <cell r="F23">
            <v>0.5</v>
          </cell>
          <cell r="G23">
            <v>0</v>
          </cell>
          <cell r="H23">
            <v>0</v>
          </cell>
          <cell r="I23">
            <v>0</v>
          </cell>
          <cell r="J23">
            <v>0</v>
          </cell>
        </row>
        <row r="24">
          <cell r="A24" t="str">
            <v>2100799</v>
          </cell>
          <cell r="B24" t="str">
            <v/>
          </cell>
          <cell r="C24" t="str">
            <v/>
          </cell>
          <cell r="D24" t="str">
            <v xml:space="preserve">  其他计划生育事务支出</v>
          </cell>
          <cell r="E24">
            <v>0.5</v>
          </cell>
          <cell r="F24">
            <v>0.5</v>
          </cell>
          <cell r="G24">
            <v>0</v>
          </cell>
          <cell r="H24">
            <v>0</v>
          </cell>
          <cell r="I24">
            <v>0</v>
          </cell>
          <cell r="J24">
            <v>0</v>
          </cell>
        </row>
        <row r="25">
          <cell r="A25" t="str">
            <v>213</v>
          </cell>
          <cell r="B25" t="str">
            <v/>
          </cell>
          <cell r="C25" t="str">
            <v/>
          </cell>
          <cell r="D25" t="str">
            <v>农林水支出</v>
          </cell>
          <cell r="E25">
            <v>3</v>
          </cell>
          <cell r="F25">
            <v>3</v>
          </cell>
          <cell r="G25">
            <v>0</v>
          </cell>
          <cell r="H25">
            <v>0</v>
          </cell>
          <cell r="I25">
            <v>0</v>
          </cell>
          <cell r="J25">
            <v>0</v>
          </cell>
        </row>
        <row r="26">
          <cell r="A26" t="str">
            <v>21301</v>
          </cell>
          <cell r="B26" t="str">
            <v/>
          </cell>
          <cell r="C26" t="str">
            <v/>
          </cell>
          <cell r="D26" t="str">
            <v>农业</v>
          </cell>
          <cell r="E26">
            <v>3</v>
          </cell>
          <cell r="F26">
            <v>3</v>
          </cell>
          <cell r="G26">
            <v>0</v>
          </cell>
          <cell r="H26">
            <v>0</v>
          </cell>
          <cell r="I26">
            <v>0</v>
          </cell>
          <cell r="J26">
            <v>0</v>
          </cell>
        </row>
        <row r="27">
          <cell r="A27" t="str">
            <v>2130199</v>
          </cell>
          <cell r="B27" t="str">
            <v/>
          </cell>
          <cell r="C27" t="str">
            <v/>
          </cell>
          <cell r="D27" t="str">
            <v xml:space="preserve">  其他农业支出</v>
          </cell>
          <cell r="E27">
            <v>3</v>
          </cell>
          <cell r="F27">
            <v>3</v>
          </cell>
          <cell r="G27">
            <v>0</v>
          </cell>
          <cell r="H27">
            <v>0</v>
          </cell>
          <cell r="I27">
            <v>0</v>
          </cell>
          <cell r="J27">
            <v>0</v>
          </cell>
        </row>
        <row r="28">
          <cell r="A28" t="str">
            <v>221</v>
          </cell>
          <cell r="B28" t="str">
            <v/>
          </cell>
          <cell r="C28" t="str">
            <v/>
          </cell>
          <cell r="D28" t="str">
            <v>住房保障支出</v>
          </cell>
          <cell r="E28">
            <v>7.51</v>
          </cell>
          <cell r="F28">
            <v>7.51</v>
          </cell>
          <cell r="G28">
            <v>0</v>
          </cell>
          <cell r="H28">
            <v>0</v>
          </cell>
          <cell r="I28">
            <v>0</v>
          </cell>
          <cell r="J28">
            <v>0</v>
          </cell>
        </row>
        <row r="29">
          <cell r="A29" t="str">
            <v>22102</v>
          </cell>
          <cell r="B29" t="str">
            <v/>
          </cell>
          <cell r="C29" t="str">
            <v/>
          </cell>
          <cell r="D29" t="str">
            <v>住房改革支出</v>
          </cell>
          <cell r="E29">
            <v>7.51</v>
          </cell>
          <cell r="F29">
            <v>7.51</v>
          </cell>
          <cell r="G29">
            <v>0</v>
          </cell>
          <cell r="H29">
            <v>0</v>
          </cell>
          <cell r="I29">
            <v>0</v>
          </cell>
          <cell r="J29">
            <v>0</v>
          </cell>
        </row>
        <row r="30">
          <cell r="A30" t="str">
            <v>2210201</v>
          </cell>
          <cell r="B30" t="str">
            <v/>
          </cell>
          <cell r="C30" t="str">
            <v/>
          </cell>
          <cell r="D30" t="str">
            <v xml:space="preserve">  住房公积金</v>
          </cell>
          <cell r="E30">
            <v>7.51</v>
          </cell>
          <cell r="F30">
            <v>7.51</v>
          </cell>
          <cell r="G30">
            <v>0</v>
          </cell>
          <cell r="H30">
            <v>0</v>
          </cell>
          <cell r="I30">
            <v>0</v>
          </cell>
          <cell r="J30">
            <v>0</v>
          </cell>
        </row>
        <row r="32">
          <cell r="F32" t="str">
            <v>— 4.%d —</v>
          </cell>
        </row>
      </sheetData>
      <sheetData sheetId="5"/>
      <sheetData sheetId="6"/>
      <sheetData sheetId="7"/>
      <sheetData sheetId="8"/>
      <sheetData sheetId="9"/>
      <sheetData sheetId="10"/>
      <sheetData sheetId="11">
        <row r="9">
          <cell r="K9">
            <v>247.98</v>
          </cell>
          <cell r="L9">
            <v>165.85</v>
          </cell>
          <cell r="O9">
            <v>82.14</v>
          </cell>
        </row>
        <row r="10">
          <cell r="A10" t="str">
            <v>201</v>
          </cell>
          <cell r="B10" t="str">
            <v/>
          </cell>
          <cell r="C10" t="str">
            <v/>
          </cell>
          <cell r="D10" t="str">
            <v>一般公共服务支出</v>
          </cell>
          <cell r="E10">
            <v>41.81</v>
          </cell>
          <cell r="F10">
            <v>24.29</v>
          </cell>
          <cell r="G10">
            <v>17.52</v>
          </cell>
          <cell r="H10">
            <v>227.28</v>
          </cell>
          <cell r="I10">
            <v>132.38</v>
          </cell>
          <cell r="J10">
            <v>94.9</v>
          </cell>
          <cell r="K10">
            <v>229.83</v>
          </cell>
          <cell r="L10">
            <v>147.69999999999999</v>
          </cell>
          <cell r="M10">
            <v>123.38</v>
          </cell>
          <cell r="N10">
            <v>24.31</v>
          </cell>
          <cell r="O10">
            <v>82.14</v>
          </cell>
          <cell r="P10">
            <v>39.26</v>
          </cell>
          <cell r="Q10">
            <v>8.9700000000000006</v>
          </cell>
          <cell r="R10">
            <v>30.29</v>
          </cell>
          <cell r="S10">
            <v>30.29</v>
          </cell>
          <cell r="T10">
            <v>0</v>
          </cell>
        </row>
        <row r="11">
          <cell r="A11" t="str">
            <v>20113</v>
          </cell>
          <cell r="B11" t="str">
            <v/>
          </cell>
          <cell r="C11" t="str">
            <v/>
          </cell>
          <cell r="D11" t="str">
            <v>商贸事务</v>
          </cell>
          <cell r="E11">
            <v>0</v>
          </cell>
          <cell r="F11">
            <v>0</v>
          </cell>
          <cell r="G11">
            <v>0</v>
          </cell>
          <cell r="H11">
            <v>20</v>
          </cell>
          <cell r="I11">
            <v>20</v>
          </cell>
          <cell r="J11">
            <v>0</v>
          </cell>
          <cell r="K11">
            <v>20</v>
          </cell>
          <cell r="L11">
            <v>20</v>
          </cell>
          <cell r="M11">
            <v>0</v>
          </cell>
          <cell r="N11">
            <v>20</v>
          </cell>
          <cell r="O11">
            <v>0</v>
          </cell>
          <cell r="P11">
            <v>0</v>
          </cell>
          <cell r="Q11">
            <v>0</v>
          </cell>
          <cell r="R11">
            <v>0</v>
          </cell>
          <cell r="S11">
            <v>0</v>
          </cell>
          <cell r="T11">
            <v>0</v>
          </cell>
        </row>
        <row r="12">
          <cell r="A12" t="str">
            <v>2011308</v>
          </cell>
          <cell r="B12" t="str">
            <v/>
          </cell>
          <cell r="C12" t="str">
            <v/>
          </cell>
          <cell r="D12" t="str">
            <v xml:space="preserve">  招商引资</v>
          </cell>
          <cell r="E12">
            <v>0</v>
          </cell>
          <cell r="F12">
            <v>0</v>
          </cell>
          <cell r="G12">
            <v>0</v>
          </cell>
          <cell r="H12">
            <v>20</v>
          </cell>
          <cell r="I12">
            <v>20</v>
          </cell>
          <cell r="J12">
            <v>0</v>
          </cell>
          <cell r="K12">
            <v>20</v>
          </cell>
          <cell r="L12">
            <v>20</v>
          </cell>
          <cell r="M12">
            <v>0</v>
          </cell>
          <cell r="N12">
            <v>20</v>
          </cell>
          <cell r="O12">
            <v>0</v>
          </cell>
          <cell r="P12">
            <v>0</v>
          </cell>
          <cell r="Q12">
            <v>0</v>
          </cell>
          <cell r="R12">
            <v>0</v>
          </cell>
          <cell r="S12">
            <v>0</v>
          </cell>
          <cell r="T12">
            <v>0</v>
          </cell>
        </row>
        <row r="13">
          <cell r="A13" t="str">
            <v>20128</v>
          </cell>
          <cell r="B13" t="str">
            <v/>
          </cell>
          <cell r="C13" t="str">
            <v/>
          </cell>
          <cell r="D13" t="str">
            <v>民主党派及工商联事务</v>
          </cell>
          <cell r="E13">
            <v>41.81</v>
          </cell>
          <cell r="F13">
            <v>24.29</v>
          </cell>
          <cell r="G13">
            <v>17.52</v>
          </cell>
          <cell r="H13">
            <v>184.26</v>
          </cell>
          <cell r="I13">
            <v>104.36</v>
          </cell>
          <cell r="J13">
            <v>79.900000000000006</v>
          </cell>
          <cell r="K13">
            <v>186.81</v>
          </cell>
          <cell r="L13">
            <v>119.68</v>
          </cell>
          <cell r="M13">
            <v>116.72</v>
          </cell>
          <cell r="N13">
            <v>2.96</v>
          </cell>
          <cell r="O13">
            <v>67.14</v>
          </cell>
          <cell r="P13">
            <v>39.26</v>
          </cell>
          <cell r="Q13">
            <v>8.9700000000000006</v>
          </cell>
          <cell r="R13">
            <v>30.29</v>
          </cell>
          <cell r="S13">
            <v>30.29</v>
          </cell>
          <cell r="T13">
            <v>0</v>
          </cell>
        </row>
        <row r="14">
          <cell r="A14" t="str">
            <v>2012801</v>
          </cell>
          <cell r="B14" t="str">
            <v/>
          </cell>
          <cell r="C14" t="str">
            <v/>
          </cell>
          <cell r="D14" t="str">
            <v xml:space="preserve">  行政运行</v>
          </cell>
          <cell r="E14">
            <v>24.29</v>
          </cell>
          <cell r="F14">
            <v>24.29</v>
          </cell>
          <cell r="G14">
            <v>0</v>
          </cell>
          <cell r="H14">
            <v>94.37</v>
          </cell>
          <cell r="I14">
            <v>94.37</v>
          </cell>
          <cell r="J14">
            <v>0</v>
          </cell>
          <cell r="K14">
            <v>109.69</v>
          </cell>
          <cell r="L14">
            <v>109.69</v>
          </cell>
          <cell r="M14">
            <v>106.8</v>
          </cell>
          <cell r="N14">
            <v>2.89</v>
          </cell>
          <cell r="O14">
            <v>0</v>
          </cell>
          <cell r="P14">
            <v>8.9700000000000006</v>
          </cell>
          <cell r="Q14">
            <v>8.9700000000000006</v>
          </cell>
          <cell r="R14">
            <v>0</v>
          </cell>
          <cell r="S14">
            <v>0</v>
          </cell>
          <cell r="T14">
            <v>0</v>
          </cell>
        </row>
        <row r="15">
          <cell r="A15" t="str">
            <v>2012802</v>
          </cell>
          <cell r="B15" t="str">
            <v/>
          </cell>
          <cell r="C15" t="str">
            <v/>
          </cell>
          <cell r="D15" t="str">
            <v xml:space="preserve">  一般行政管理事务</v>
          </cell>
          <cell r="E15">
            <v>17.52</v>
          </cell>
          <cell r="F15">
            <v>0</v>
          </cell>
          <cell r="G15">
            <v>17.52</v>
          </cell>
          <cell r="H15">
            <v>79.900000000000006</v>
          </cell>
          <cell r="I15">
            <v>0</v>
          </cell>
          <cell r="J15">
            <v>79.900000000000006</v>
          </cell>
          <cell r="K15">
            <v>67.14</v>
          </cell>
          <cell r="L15">
            <v>0</v>
          </cell>
          <cell r="M15">
            <v>0</v>
          </cell>
          <cell r="N15">
            <v>0</v>
          </cell>
          <cell r="O15">
            <v>67.14</v>
          </cell>
          <cell r="P15">
            <v>30.29</v>
          </cell>
          <cell r="Q15">
            <v>0</v>
          </cell>
          <cell r="R15">
            <v>30.29</v>
          </cell>
          <cell r="S15">
            <v>30.29</v>
          </cell>
          <cell r="T15">
            <v>0</v>
          </cell>
        </row>
        <row r="16">
          <cell r="A16" t="str">
            <v>2012850</v>
          </cell>
          <cell r="B16" t="str">
            <v/>
          </cell>
          <cell r="C16" t="str">
            <v/>
          </cell>
          <cell r="D16" t="str">
            <v xml:space="preserve">  事业运行</v>
          </cell>
          <cell r="E16">
            <v>0</v>
          </cell>
          <cell r="F16">
            <v>0</v>
          </cell>
          <cell r="G16">
            <v>0</v>
          </cell>
          <cell r="H16">
            <v>9.99</v>
          </cell>
          <cell r="I16">
            <v>9.99</v>
          </cell>
          <cell r="J16">
            <v>0</v>
          </cell>
          <cell r="K16">
            <v>9.99</v>
          </cell>
          <cell r="L16">
            <v>9.99</v>
          </cell>
          <cell r="M16">
            <v>9.92</v>
          </cell>
          <cell r="N16">
            <v>7.0000000000000007E-2</v>
          </cell>
          <cell r="O16">
            <v>0</v>
          </cell>
          <cell r="P16">
            <v>0</v>
          </cell>
          <cell r="Q16">
            <v>0</v>
          </cell>
          <cell r="R16">
            <v>0</v>
          </cell>
          <cell r="S16">
            <v>0</v>
          </cell>
          <cell r="T16">
            <v>0</v>
          </cell>
        </row>
        <row r="17">
          <cell r="A17" t="str">
            <v>20129</v>
          </cell>
          <cell r="B17" t="str">
            <v/>
          </cell>
          <cell r="C17" t="str">
            <v/>
          </cell>
          <cell r="D17" t="str">
            <v>群众团体事务</v>
          </cell>
          <cell r="E17">
            <v>0</v>
          </cell>
          <cell r="F17">
            <v>0</v>
          </cell>
          <cell r="G17">
            <v>0</v>
          </cell>
          <cell r="H17">
            <v>23.02</v>
          </cell>
          <cell r="I17">
            <v>8.02</v>
          </cell>
          <cell r="J17">
            <v>15</v>
          </cell>
          <cell r="K17">
            <v>23.02</v>
          </cell>
          <cell r="L17">
            <v>8.02</v>
          </cell>
          <cell r="M17">
            <v>6.66</v>
          </cell>
          <cell r="N17">
            <v>1.36</v>
          </cell>
          <cell r="O17">
            <v>15</v>
          </cell>
          <cell r="P17">
            <v>0</v>
          </cell>
          <cell r="Q17">
            <v>0</v>
          </cell>
          <cell r="R17">
            <v>0</v>
          </cell>
          <cell r="S17">
            <v>0</v>
          </cell>
          <cell r="T17">
            <v>0</v>
          </cell>
        </row>
        <row r="18">
          <cell r="A18" t="str">
            <v>2012902</v>
          </cell>
          <cell r="B18" t="str">
            <v/>
          </cell>
          <cell r="C18" t="str">
            <v/>
          </cell>
          <cell r="D18" t="str">
            <v xml:space="preserve">  一般行政管理事务</v>
          </cell>
          <cell r="E18">
            <v>0</v>
          </cell>
          <cell r="F18">
            <v>0</v>
          </cell>
          <cell r="G18">
            <v>0</v>
          </cell>
          <cell r="H18">
            <v>15</v>
          </cell>
          <cell r="I18">
            <v>0</v>
          </cell>
          <cell r="J18">
            <v>15</v>
          </cell>
          <cell r="K18">
            <v>15</v>
          </cell>
          <cell r="L18">
            <v>0</v>
          </cell>
          <cell r="M18">
            <v>0</v>
          </cell>
          <cell r="N18">
            <v>0</v>
          </cell>
          <cell r="O18">
            <v>15</v>
          </cell>
          <cell r="P18">
            <v>0</v>
          </cell>
          <cell r="Q18">
            <v>0</v>
          </cell>
          <cell r="R18">
            <v>0</v>
          </cell>
          <cell r="S18">
            <v>0</v>
          </cell>
          <cell r="T18">
            <v>0</v>
          </cell>
        </row>
        <row r="19">
          <cell r="A19" t="str">
            <v>2012950</v>
          </cell>
          <cell r="B19" t="str">
            <v/>
          </cell>
          <cell r="C19" t="str">
            <v/>
          </cell>
          <cell r="D19" t="str">
            <v xml:space="preserve">  事业运行</v>
          </cell>
          <cell r="E19">
            <v>0</v>
          </cell>
          <cell r="F19">
            <v>0</v>
          </cell>
          <cell r="G19">
            <v>0</v>
          </cell>
          <cell r="H19">
            <v>8.02</v>
          </cell>
          <cell r="I19">
            <v>8.02</v>
          </cell>
          <cell r="J19">
            <v>0</v>
          </cell>
          <cell r="K19">
            <v>8.02</v>
          </cell>
          <cell r="L19">
            <v>8.02</v>
          </cell>
          <cell r="M19">
            <v>6.66</v>
          </cell>
          <cell r="N19">
            <v>1.36</v>
          </cell>
          <cell r="O19">
            <v>0</v>
          </cell>
          <cell r="P19">
            <v>0</v>
          </cell>
          <cell r="Q19">
            <v>0</v>
          </cell>
          <cell r="R19">
            <v>0</v>
          </cell>
          <cell r="S19">
            <v>0</v>
          </cell>
          <cell r="T19">
            <v>0</v>
          </cell>
        </row>
        <row r="20">
          <cell r="A20" t="str">
            <v>210</v>
          </cell>
          <cell r="B20" t="str">
            <v/>
          </cell>
          <cell r="C20" t="str">
            <v/>
          </cell>
          <cell r="D20" t="str">
            <v>医疗卫生与计划生育支出</v>
          </cell>
          <cell r="E20">
            <v>0</v>
          </cell>
          <cell r="F20">
            <v>0</v>
          </cell>
          <cell r="G20">
            <v>0</v>
          </cell>
          <cell r="H20">
            <v>7.64</v>
          </cell>
          <cell r="I20">
            <v>7.64</v>
          </cell>
          <cell r="J20">
            <v>0</v>
          </cell>
          <cell r="K20">
            <v>7.64</v>
          </cell>
          <cell r="L20">
            <v>7.64</v>
          </cell>
          <cell r="M20">
            <v>7.64</v>
          </cell>
          <cell r="N20">
            <v>0</v>
          </cell>
          <cell r="O20">
            <v>0</v>
          </cell>
          <cell r="P20">
            <v>0</v>
          </cell>
          <cell r="Q20">
            <v>0</v>
          </cell>
          <cell r="R20">
            <v>0</v>
          </cell>
          <cell r="S20">
            <v>0</v>
          </cell>
          <cell r="T20">
            <v>0</v>
          </cell>
        </row>
        <row r="21">
          <cell r="A21" t="str">
            <v>21005</v>
          </cell>
          <cell r="B21" t="str">
            <v/>
          </cell>
          <cell r="C21" t="str">
            <v/>
          </cell>
          <cell r="D21" t="str">
            <v>医疗保障</v>
          </cell>
          <cell r="E21">
            <v>0</v>
          </cell>
          <cell r="F21">
            <v>0</v>
          </cell>
          <cell r="G21">
            <v>0</v>
          </cell>
          <cell r="H21">
            <v>7.14</v>
          </cell>
          <cell r="I21">
            <v>7.14</v>
          </cell>
          <cell r="J21">
            <v>0</v>
          </cell>
          <cell r="K21">
            <v>7.14</v>
          </cell>
          <cell r="L21">
            <v>7.14</v>
          </cell>
          <cell r="M21">
            <v>7.14</v>
          </cell>
          <cell r="N21">
            <v>0</v>
          </cell>
          <cell r="O21">
            <v>0</v>
          </cell>
          <cell r="P21">
            <v>0</v>
          </cell>
          <cell r="Q21">
            <v>0</v>
          </cell>
          <cell r="R21">
            <v>0</v>
          </cell>
          <cell r="S21">
            <v>0</v>
          </cell>
          <cell r="T21">
            <v>0</v>
          </cell>
        </row>
        <row r="22">
          <cell r="A22" t="str">
            <v>2100501</v>
          </cell>
          <cell r="B22" t="str">
            <v/>
          </cell>
          <cell r="C22" t="str">
            <v/>
          </cell>
          <cell r="D22" t="str">
            <v xml:space="preserve">  行政单位医疗</v>
          </cell>
          <cell r="E22">
            <v>0</v>
          </cell>
          <cell r="F22">
            <v>0</v>
          </cell>
          <cell r="G22">
            <v>0</v>
          </cell>
          <cell r="H22">
            <v>7.14</v>
          </cell>
          <cell r="I22">
            <v>7.14</v>
          </cell>
          <cell r="J22">
            <v>0</v>
          </cell>
          <cell r="K22">
            <v>7.14</v>
          </cell>
          <cell r="L22">
            <v>7.14</v>
          </cell>
          <cell r="M22">
            <v>7.14</v>
          </cell>
          <cell r="N22">
            <v>0</v>
          </cell>
          <cell r="O22">
            <v>0</v>
          </cell>
          <cell r="P22">
            <v>0</v>
          </cell>
          <cell r="Q22">
            <v>0</v>
          </cell>
          <cell r="R22">
            <v>0</v>
          </cell>
          <cell r="S22">
            <v>0</v>
          </cell>
          <cell r="T22">
            <v>0</v>
          </cell>
        </row>
        <row r="23">
          <cell r="A23" t="str">
            <v>21007</v>
          </cell>
          <cell r="B23" t="str">
            <v/>
          </cell>
          <cell r="C23" t="str">
            <v/>
          </cell>
          <cell r="D23" t="str">
            <v>计划生育事务</v>
          </cell>
          <cell r="E23">
            <v>0</v>
          </cell>
          <cell r="F23">
            <v>0</v>
          </cell>
          <cell r="G23">
            <v>0</v>
          </cell>
          <cell r="H23">
            <v>0.5</v>
          </cell>
          <cell r="I23">
            <v>0.5</v>
          </cell>
          <cell r="J23">
            <v>0</v>
          </cell>
          <cell r="K23">
            <v>0.5</v>
          </cell>
          <cell r="L23">
            <v>0.5</v>
          </cell>
          <cell r="M23">
            <v>0.5</v>
          </cell>
          <cell r="N23">
            <v>0</v>
          </cell>
          <cell r="O23">
            <v>0</v>
          </cell>
          <cell r="P23">
            <v>0</v>
          </cell>
          <cell r="Q23">
            <v>0</v>
          </cell>
          <cell r="R23">
            <v>0</v>
          </cell>
          <cell r="S23">
            <v>0</v>
          </cell>
          <cell r="T23">
            <v>0</v>
          </cell>
        </row>
        <row r="24">
          <cell r="A24" t="str">
            <v>2100799</v>
          </cell>
          <cell r="B24" t="str">
            <v/>
          </cell>
          <cell r="C24" t="str">
            <v/>
          </cell>
          <cell r="D24" t="str">
            <v xml:space="preserve">  其他计划生育事务支出</v>
          </cell>
          <cell r="E24">
            <v>0</v>
          </cell>
          <cell r="F24">
            <v>0</v>
          </cell>
          <cell r="G24">
            <v>0</v>
          </cell>
          <cell r="H24">
            <v>0.5</v>
          </cell>
          <cell r="I24">
            <v>0.5</v>
          </cell>
          <cell r="J24">
            <v>0</v>
          </cell>
          <cell r="K24">
            <v>0.5</v>
          </cell>
          <cell r="L24">
            <v>0.5</v>
          </cell>
          <cell r="M24">
            <v>0.5</v>
          </cell>
          <cell r="N24">
            <v>0</v>
          </cell>
          <cell r="O24">
            <v>0</v>
          </cell>
          <cell r="P24">
            <v>0</v>
          </cell>
          <cell r="Q24">
            <v>0</v>
          </cell>
          <cell r="R24">
            <v>0</v>
          </cell>
          <cell r="S24">
            <v>0</v>
          </cell>
          <cell r="T24">
            <v>0</v>
          </cell>
        </row>
        <row r="25">
          <cell r="A25" t="str">
            <v>213</v>
          </cell>
          <cell r="B25" t="str">
            <v/>
          </cell>
          <cell r="C25" t="str">
            <v/>
          </cell>
          <cell r="D25" t="str">
            <v>农林水支出</v>
          </cell>
          <cell r="E25">
            <v>0</v>
          </cell>
          <cell r="F25">
            <v>0</v>
          </cell>
          <cell r="G25">
            <v>0</v>
          </cell>
          <cell r="H25">
            <v>3</v>
          </cell>
          <cell r="I25">
            <v>3</v>
          </cell>
          <cell r="J25">
            <v>0</v>
          </cell>
          <cell r="K25">
            <v>3</v>
          </cell>
          <cell r="L25">
            <v>3</v>
          </cell>
          <cell r="M25">
            <v>3</v>
          </cell>
          <cell r="N25">
            <v>0</v>
          </cell>
          <cell r="O25">
            <v>0</v>
          </cell>
          <cell r="P25">
            <v>0</v>
          </cell>
          <cell r="Q25">
            <v>0</v>
          </cell>
          <cell r="R25">
            <v>0</v>
          </cell>
          <cell r="S25">
            <v>0</v>
          </cell>
          <cell r="T25">
            <v>0</v>
          </cell>
        </row>
        <row r="26">
          <cell r="A26" t="str">
            <v>21301</v>
          </cell>
          <cell r="B26" t="str">
            <v/>
          </cell>
          <cell r="C26" t="str">
            <v/>
          </cell>
          <cell r="D26" t="str">
            <v>农业</v>
          </cell>
          <cell r="E26">
            <v>0</v>
          </cell>
          <cell r="F26">
            <v>0</v>
          </cell>
          <cell r="G26">
            <v>0</v>
          </cell>
          <cell r="H26">
            <v>3</v>
          </cell>
          <cell r="I26">
            <v>3</v>
          </cell>
          <cell r="J26">
            <v>0</v>
          </cell>
          <cell r="K26">
            <v>3</v>
          </cell>
          <cell r="L26">
            <v>3</v>
          </cell>
          <cell r="M26">
            <v>3</v>
          </cell>
          <cell r="N26">
            <v>0</v>
          </cell>
          <cell r="O26">
            <v>0</v>
          </cell>
          <cell r="P26">
            <v>0</v>
          </cell>
          <cell r="Q26">
            <v>0</v>
          </cell>
          <cell r="R26">
            <v>0</v>
          </cell>
          <cell r="S26">
            <v>0</v>
          </cell>
          <cell r="T26">
            <v>0</v>
          </cell>
        </row>
        <row r="27">
          <cell r="A27" t="str">
            <v>2130199</v>
          </cell>
          <cell r="B27" t="str">
            <v/>
          </cell>
          <cell r="C27" t="str">
            <v/>
          </cell>
          <cell r="D27" t="str">
            <v xml:space="preserve">  其他农业支出</v>
          </cell>
          <cell r="E27">
            <v>0</v>
          </cell>
          <cell r="F27">
            <v>0</v>
          </cell>
          <cell r="G27">
            <v>0</v>
          </cell>
          <cell r="H27">
            <v>3</v>
          </cell>
          <cell r="I27">
            <v>3</v>
          </cell>
          <cell r="J27">
            <v>0</v>
          </cell>
          <cell r="K27">
            <v>3</v>
          </cell>
          <cell r="L27">
            <v>3</v>
          </cell>
          <cell r="M27">
            <v>3</v>
          </cell>
          <cell r="N27">
            <v>0</v>
          </cell>
          <cell r="O27">
            <v>0</v>
          </cell>
          <cell r="P27">
            <v>0</v>
          </cell>
          <cell r="Q27">
            <v>0</v>
          </cell>
          <cell r="R27">
            <v>0</v>
          </cell>
          <cell r="S27">
            <v>0</v>
          </cell>
          <cell r="T27">
            <v>0</v>
          </cell>
        </row>
        <row r="28">
          <cell r="A28" t="str">
            <v>221</v>
          </cell>
          <cell r="B28" t="str">
            <v/>
          </cell>
          <cell r="C28" t="str">
            <v/>
          </cell>
          <cell r="D28" t="str">
            <v>住房保障支出</v>
          </cell>
          <cell r="E28">
            <v>0</v>
          </cell>
          <cell r="F28">
            <v>0</v>
          </cell>
          <cell r="G28">
            <v>0</v>
          </cell>
          <cell r="H28">
            <v>7.51</v>
          </cell>
          <cell r="I28">
            <v>7.51</v>
          </cell>
          <cell r="J28">
            <v>0</v>
          </cell>
          <cell r="K28">
            <v>7.51</v>
          </cell>
          <cell r="L28">
            <v>7.51</v>
          </cell>
          <cell r="M28">
            <v>7.51</v>
          </cell>
          <cell r="N28">
            <v>0</v>
          </cell>
          <cell r="O28">
            <v>0</v>
          </cell>
          <cell r="P28">
            <v>0</v>
          </cell>
          <cell r="Q28">
            <v>0</v>
          </cell>
          <cell r="R28">
            <v>0</v>
          </cell>
          <cell r="S28">
            <v>0</v>
          </cell>
          <cell r="T28">
            <v>0</v>
          </cell>
        </row>
        <row r="29">
          <cell r="A29" t="str">
            <v>22102</v>
          </cell>
          <cell r="B29" t="str">
            <v/>
          </cell>
          <cell r="C29" t="str">
            <v/>
          </cell>
          <cell r="D29" t="str">
            <v>住房改革支出</v>
          </cell>
          <cell r="E29">
            <v>0</v>
          </cell>
          <cell r="F29">
            <v>0</v>
          </cell>
          <cell r="G29">
            <v>0</v>
          </cell>
          <cell r="H29">
            <v>7.51</v>
          </cell>
          <cell r="I29">
            <v>7.51</v>
          </cell>
          <cell r="J29">
            <v>0</v>
          </cell>
          <cell r="K29">
            <v>7.51</v>
          </cell>
          <cell r="L29">
            <v>7.51</v>
          </cell>
          <cell r="M29">
            <v>7.51</v>
          </cell>
          <cell r="N29">
            <v>0</v>
          </cell>
          <cell r="O29">
            <v>0</v>
          </cell>
          <cell r="P29">
            <v>0</v>
          </cell>
          <cell r="Q29">
            <v>0</v>
          </cell>
          <cell r="R29">
            <v>0</v>
          </cell>
          <cell r="S29">
            <v>0</v>
          </cell>
          <cell r="T29">
            <v>0</v>
          </cell>
        </row>
        <row r="30">
          <cell r="A30" t="str">
            <v>2210201</v>
          </cell>
          <cell r="B30" t="str">
            <v/>
          </cell>
          <cell r="C30" t="str">
            <v/>
          </cell>
          <cell r="D30" t="str">
            <v xml:space="preserve">  住房公积金</v>
          </cell>
          <cell r="E30">
            <v>0</v>
          </cell>
          <cell r="F30">
            <v>0</v>
          </cell>
          <cell r="G30">
            <v>0</v>
          </cell>
          <cell r="H30">
            <v>7.51</v>
          </cell>
          <cell r="I30">
            <v>7.51</v>
          </cell>
          <cell r="J30">
            <v>0</v>
          </cell>
          <cell r="K30">
            <v>7.51</v>
          </cell>
          <cell r="L30">
            <v>7.51</v>
          </cell>
          <cell r="M30">
            <v>7.51</v>
          </cell>
          <cell r="N30">
            <v>0</v>
          </cell>
          <cell r="O30">
            <v>0</v>
          </cell>
          <cell r="P30">
            <v>0</v>
          </cell>
          <cell r="Q30">
            <v>0</v>
          </cell>
          <cell r="R30">
            <v>0</v>
          </cell>
          <cell r="S30">
            <v>0</v>
          </cell>
          <cell r="T30">
            <v>0</v>
          </cell>
        </row>
        <row r="32">
          <cell r="K32" t="str">
            <v>— 12.%d —</v>
          </cell>
        </row>
      </sheetData>
      <sheetData sheetId="12"/>
      <sheetData sheetId="13">
        <row r="9">
          <cell r="E9">
            <v>165.85</v>
          </cell>
          <cell r="F9">
            <v>102.37</v>
          </cell>
          <cell r="G9">
            <v>40.869999999999997</v>
          </cell>
          <cell r="H9">
            <v>37.79</v>
          </cell>
          <cell r="I9">
            <v>13.5</v>
          </cell>
          <cell r="J9">
            <v>10.210000000000001</v>
          </cell>
          <cell r="K9">
            <v>0</v>
          </cell>
          <cell r="L9">
            <v>0</v>
          </cell>
          <cell r="M9">
            <v>0</v>
          </cell>
          <cell r="N9">
            <v>0</v>
          </cell>
          <cell r="O9">
            <v>0</v>
          </cell>
          <cell r="P9">
            <v>22.96</v>
          </cell>
          <cell r="Q9">
            <v>0.66</v>
          </cell>
          <cell r="R9">
            <v>0.09</v>
          </cell>
          <cell r="S9">
            <v>0</v>
          </cell>
          <cell r="T9">
            <v>0</v>
          </cell>
          <cell r="U9">
            <v>0.12</v>
          </cell>
          <cell r="V9">
            <v>0.76</v>
          </cell>
          <cell r="W9">
            <v>0.13</v>
          </cell>
          <cell r="X9">
            <v>0</v>
          </cell>
          <cell r="Y9">
            <v>0</v>
          </cell>
          <cell r="Z9">
            <v>1.3</v>
          </cell>
          <cell r="AA9">
            <v>0</v>
          </cell>
          <cell r="AB9">
            <v>0.11</v>
          </cell>
          <cell r="AC9">
            <v>0</v>
          </cell>
          <cell r="AD9">
            <v>0.3</v>
          </cell>
          <cell r="AE9">
            <v>0.39</v>
          </cell>
          <cell r="AF9">
            <v>2.79</v>
          </cell>
          <cell r="AG9">
            <v>0</v>
          </cell>
          <cell r="AH9">
            <v>0</v>
          </cell>
          <cell r="AI9">
            <v>0</v>
          </cell>
          <cell r="AJ9">
            <v>0.13</v>
          </cell>
          <cell r="AK9">
            <v>0</v>
          </cell>
          <cell r="AL9">
            <v>1.25</v>
          </cell>
          <cell r="AM9">
            <v>2.63</v>
          </cell>
          <cell r="AN9">
            <v>2.2400000000000002</v>
          </cell>
          <cell r="AO9">
            <v>5.39</v>
          </cell>
          <cell r="AP9">
            <v>0</v>
          </cell>
          <cell r="AQ9">
            <v>4.6900000000000004</v>
          </cell>
          <cell r="AR9">
            <v>39.159999999999997</v>
          </cell>
          <cell r="AS9">
            <v>0</v>
          </cell>
          <cell r="AT9">
            <v>21.93</v>
          </cell>
          <cell r="AU9">
            <v>0</v>
          </cell>
          <cell r="AV9">
            <v>0</v>
          </cell>
          <cell r="AW9">
            <v>3.52</v>
          </cell>
          <cell r="AX9">
            <v>0</v>
          </cell>
          <cell r="AY9">
            <v>0</v>
          </cell>
          <cell r="AZ9">
            <v>0</v>
          </cell>
          <cell r="BA9">
            <v>0</v>
          </cell>
          <cell r="BB9">
            <v>0</v>
          </cell>
          <cell r="BC9">
            <v>13.72</v>
          </cell>
          <cell r="BD9">
            <v>0</v>
          </cell>
          <cell r="BE9">
            <v>0</v>
          </cell>
          <cell r="BF9">
            <v>0</v>
          </cell>
          <cell r="BG9">
            <v>0</v>
          </cell>
          <cell r="BH9">
            <v>0</v>
          </cell>
          <cell r="BT9">
            <v>1.35</v>
          </cell>
          <cell r="BU9">
            <v>0</v>
          </cell>
          <cell r="BV9">
            <v>1.35</v>
          </cell>
          <cell r="BW9">
            <v>0</v>
          </cell>
          <cell r="BX9">
            <v>0</v>
          </cell>
          <cell r="BY9">
            <v>0</v>
          </cell>
          <cell r="BZ9">
            <v>0</v>
          </cell>
          <cell r="CA9">
            <v>0</v>
          </cell>
          <cell r="CB9">
            <v>0</v>
          </cell>
          <cell r="CC9">
            <v>0</v>
          </cell>
          <cell r="CD9">
            <v>0</v>
          </cell>
          <cell r="CE9">
            <v>0</v>
          </cell>
          <cell r="CF9">
            <v>0</v>
          </cell>
          <cell r="CG9">
            <v>0</v>
          </cell>
          <cell r="CI9">
            <v>0</v>
          </cell>
          <cell r="CJ9">
            <v>0</v>
          </cell>
          <cell r="CK9">
            <v>0</v>
          </cell>
          <cell r="CL9">
            <v>0</v>
          </cell>
          <cell r="CM9">
            <v>0</v>
          </cell>
          <cell r="CN9">
            <v>0</v>
          </cell>
          <cell r="CO9">
            <v>0</v>
          </cell>
          <cell r="CP9">
            <v>0</v>
          </cell>
          <cell r="CQ9">
            <v>0</v>
          </cell>
          <cell r="CR9">
            <v>0</v>
          </cell>
          <cell r="CS9">
            <v>0</v>
          </cell>
        </row>
      </sheetData>
      <sheetData sheetId="14"/>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10.96</v>
          </cell>
        </row>
        <row r="7">
          <cell r="D7">
            <v>0</v>
          </cell>
        </row>
        <row r="8">
          <cell r="D8">
            <v>3.35</v>
          </cell>
        </row>
        <row r="9">
          <cell r="D9">
            <v>0</v>
          </cell>
        </row>
        <row r="10">
          <cell r="D10">
            <v>3.35</v>
          </cell>
        </row>
        <row r="11">
          <cell r="D11">
            <v>7.61</v>
          </cell>
        </row>
        <row r="16">
          <cell r="D16">
            <v>0</v>
          </cell>
        </row>
        <row r="17">
          <cell r="D17">
            <v>0</v>
          </cell>
        </row>
        <row r="18">
          <cell r="D18">
            <v>0</v>
          </cell>
        </row>
        <row r="19">
          <cell r="D19">
            <v>2</v>
          </cell>
        </row>
        <row r="20">
          <cell r="D20">
            <v>50</v>
          </cell>
        </row>
        <row r="22">
          <cell r="D22">
            <v>400</v>
          </cell>
        </row>
        <row r="24">
          <cell r="D24">
            <v>0</v>
          </cell>
        </row>
        <row r="25">
          <cell r="D25">
            <v>0</v>
          </cell>
        </row>
      </sheetData>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C8" sqref="C8:F8"/>
    </sheetView>
  </sheetViews>
  <sheetFormatPr defaultRowHeight="14.25"/>
  <cols>
    <col min="1" max="1" width="10.5" style="9" customWidth="1"/>
    <col min="2" max="2" width="30" style="9" customWidth="1"/>
    <col min="3" max="3" width="9.25" style="9" customWidth="1"/>
    <col min="4" max="4" width="28" style="9" customWidth="1"/>
    <col min="5" max="5" width="9" style="9"/>
    <col min="6" max="6" width="5.75" style="9" customWidth="1"/>
    <col min="7" max="7" width="12.125" style="9" customWidth="1"/>
    <col min="8" max="8" width="9" style="9"/>
    <col min="9" max="16384" width="9" style="3"/>
  </cols>
  <sheetData>
    <row r="1" spans="1:12" ht="18.75">
      <c r="A1" s="1"/>
      <c r="B1" s="2"/>
      <c r="C1" s="2"/>
      <c r="D1" s="2"/>
      <c r="E1" s="2"/>
      <c r="F1" s="2"/>
      <c r="G1" s="1"/>
      <c r="H1" s="2"/>
    </row>
    <row r="2" spans="1:12">
      <c r="A2" s="2"/>
      <c r="B2" s="2"/>
      <c r="C2" s="2"/>
      <c r="D2" s="2"/>
      <c r="E2" s="2"/>
      <c r="F2" s="2"/>
      <c r="G2" s="2"/>
      <c r="H2" s="2"/>
    </row>
    <row r="3" spans="1:12" ht="30" customHeight="1">
      <c r="A3" s="2"/>
      <c r="B3" s="2"/>
      <c r="C3" s="2"/>
      <c r="D3" s="2"/>
      <c r="E3" s="2"/>
      <c r="F3" s="2"/>
      <c r="G3" s="2"/>
      <c r="H3" s="2"/>
    </row>
    <row r="4" spans="1:12" ht="30" customHeight="1">
      <c r="A4" s="2"/>
      <c r="B4" s="2"/>
      <c r="C4" s="2"/>
      <c r="D4" s="2"/>
      <c r="E4" s="2"/>
      <c r="F4" s="2"/>
      <c r="G4" s="2"/>
      <c r="H4" s="2"/>
    </row>
    <row r="5" spans="1:12" ht="60" customHeight="1">
      <c r="A5" s="221" t="s">
        <v>345</v>
      </c>
      <c r="B5" s="221"/>
      <c r="C5" s="221"/>
      <c r="D5" s="221"/>
      <c r="E5" s="221"/>
      <c r="F5" s="221"/>
      <c r="G5" s="221"/>
      <c r="H5" s="221"/>
    </row>
    <row r="6" spans="1:12" ht="18" customHeight="1">
      <c r="A6" s="221"/>
      <c r="B6" s="221"/>
      <c r="C6" s="221"/>
      <c r="D6" s="221"/>
      <c r="E6" s="221"/>
      <c r="F6" s="221"/>
      <c r="G6" s="221"/>
      <c r="H6" s="221"/>
    </row>
    <row r="7" spans="1:12" ht="45.75" customHeight="1">
      <c r="A7" s="4"/>
      <c r="B7" s="198" t="s">
        <v>105</v>
      </c>
      <c r="C7" s="223"/>
      <c r="D7" s="223"/>
      <c r="E7" s="223"/>
      <c r="F7" s="223"/>
      <c r="G7" s="199"/>
      <c r="H7" s="4"/>
      <c r="K7" s="5"/>
    </row>
    <row r="8" spans="1:12" ht="37.5" customHeight="1">
      <c r="A8" s="6"/>
      <c r="B8" s="198" t="s">
        <v>106</v>
      </c>
      <c r="C8" s="223" t="str">
        <f>MID('01收入支出决算总表'!A3,4,30)</f>
        <v>益阳市工商业联合会</v>
      </c>
      <c r="D8" s="223"/>
      <c r="E8" s="223"/>
      <c r="F8" s="223"/>
      <c r="G8" s="6"/>
      <c r="H8" s="6"/>
      <c r="L8" s="5"/>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4">
      <c r="A16" s="222"/>
      <c r="B16" s="222"/>
      <c r="C16" s="222"/>
      <c r="D16" s="222"/>
      <c r="E16" s="222"/>
      <c r="F16" s="222"/>
      <c r="G16" s="222"/>
      <c r="H16" s="222"/>
    </row>
    <row r="17" spans="1:8" ht="35.25" customHeight="1">
      <c r="A17" s="7"/>
      <c r="B17" s="7"/>
      <c r="C17" s="7"/>
      <c r="D17" s="7"/>
      <c r="E17" s="7"/>
      <c r="F17" s="7"/>
      <c r="G17" s="7"/>
      <c r="H17" s="7"/>
    </row>
    <row r="18" spans="1:8" ht="36" customHeight="1">
      <c r="A18" s="8"/>
      <c r="B18" s="8"/>
      <c r="C18" s="8"/>
      <c r="D18" s="8"/>
      <c r="E18" s="8"/>
      <c r="F18" s="8"/>
      <c r="G18" s="8"/>
      <c r="H18" s="8"/>
    </row>
    <row r="19" spans="1:8">
      <c r="A19" s="2"/>
      <c r="B19" s="2"/>
      <c r="C19" s="2"/>
      <c r="D19" s="2"/>
      <c r="E19" s="2"/>
      <c r="F19" s="2"/>
      <c r="G19" s="2"/>
      <c r="H19" s="2"/>
    </row>
    <row r="20" spans="1:8">
      <c r="A20" s="2"/>
      <c r="B20" s="2"/>
      <c r="C20" s="2"/>
      <c r="D20" s="2"/>
      <c r="E20" s="2"/>
      <c r="F20" s="2"/>
      <c r="G20" s="2"/>
      <c r="H20" s="2"/>
    </row>
  </sheetData>
  <sheetProtection password="CF7A" sheet="1"/>
  <mergeCells count="5">
    <mergeCell ref="A6:H6"/>
    <mergeCell ref="A5:H5"/>
    <mergeCell ref="A16:H16"/>
    <mergeCell ref="C8:F8"/>
    <mergeCell ref="C7:F7"/>
  </mergeCells>
  <phoneticPr fontId="2" type="noConversion"/>
  <printOptions horizontalCentered="1"/>
  <pageMargins left="0.74803149606299213" right="0.74803149606299213" top="0.98425196850393704" bottom="0.98425196850393704" header="0.51181102362204722" footer="0.51181102362204722"/>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I18" sqref="I18"/>
    </sheetView>
  </sheetViews>
  <sheetFormatPr defaultRowHeight="14.25"/>
  <cols>
    <col min="1" max="1" width="36.625" style="16" customWidth="1"/>
    <col min="2" max="2" width="4" style="16" customWidth="1"/>
    <col min="3" max="3" width="16.125" style="16" customWidth="1"/>
    <col min="4" max="4" width="40.875" style="16" customWidth="1"/>
    <col min="5" max="5" width="5.375" style="46" customWidth="1"/>
    <col min="6" max="6" width="15.625" style="16" customWidth="1"/>
    <col min="7" max="8" width="9" style="15"/>
    <col min="9" max="16384" width="9" style="16"/>
  </cols>
  <sheetData>
    <row r="1" spans="1:10" s="11" customFormat="1" ht="18" customHeight="1">
      <c r="A1" s="224" t="s">
        <v>330</v>
      </c>
      <c r="B1" s="224"/>
      <c r="C1" s="224"/>
      <c r="D1" s="224"/>
      <c r="E1" s="224"/>
      <c r="F1" s="224"/>
      <c r="G1" s="10"/>
      <c r="H1" s="10"/>
    </row>
    <row r="2" spans="1:10" ht="12.75" customHeight="1">
      <c r="A2" s="12"/>
      <c r="B2" s="12"/>
      <c r="C2" s="12"/>
      <c r="D2" s="12"/>
      <c r="E2" s="13"/>
      <c r="F2" s="14" t="s">
        <v>346</v>
      </c>
    </row>
    <row r="3" spans="1:10" ht="15" customHeight="1">
      <c r="A3" s="17" t="str">
        <f>IF(ISNUMBER(FIND("本级",'[1]Z01 收入支出决算总表(财决01表)'!$A$3)),B3,C3)</f>
        <v>部门：益阳市工商业联合会</v>
      </c>
      <c r="B3" s="181" t="str">
        <f>"部门"&amp;MID('[1]Z01 收入支出决算总表(财决01表)'!$A$3,5,LEN('[1]Z01 收入支出决算总表(财决01表)'!$A$3)-8)</f>
        <v>部门：益阳市工商</v>
      </c>
      <c r="C3" s="182" t="str">
        <f>"部门"&amp;MID('[1]Z01 收入支出决算总表(财决01表)'!$A$3,5,30)</f>
        <v>部门：益阳市工商业联合会</v>
      </c>
      <c r="D3" s="12"/>
      <c r="E3" s="13"/>
      <c r="F3" s="14" t="s">
        <v>67</v>
      </c>
    </row>
    <row r="4" spans="1:10" s="20" customFormat="1" ht="21.95" customHeight="1">
      <c r="A4" s="225" t="s">
        <v>0</v>
      </c>
      <c r="B4" s="225"/>
      <c r="C4" s="225"/>
      <c r="D4" s="225" t="s">
        <v>1</v>
      </c>
      <c r="E4" s="225"/>
      <c r="F4" s="225"/>
      <c r="G4" s="19"/>
      <c r="H4" s="19"/>
    </row>
    <row r="5" spans="1:10" s="20" customFormat="1" ht="21.95" customHeight="1">
      <c r="A5" s="18" t="s">
        <v>68</v>
      </c>
      <c r="B5" s="21" t="s">
        <v>2</v>
      </c>
      <c r="C5" s="22" t="s">
        <v>69</v>
      </c>
      <c r="D5" s="18" t="s">
        <v>68</v>
      </c>
      <c r="E5" s="23" t="s">
        <v>2</v>
      </c>
      <c r="F5" s="22" t="s">
        <v>69</v>
      </c>
      <c r="G5" s="19"/>
      <c r="H5" s="19"/>
    </row>
    <row r="6" spans="1:10" s="20" customFormat="1" ht="12.95" customHeight="1">
      <c r="A6" s="18" t="s">
        <v>70</v>
      </c>
      <c r="B6" s="22"/>
      <c r="C6" s="18" t="s">
        <v>3</v>
      </c>
      <c r="D6" s="18" t="s">
        <v>70</v>
      </c>
      <c r="E6" s="24"/>
      <c r="F6" s="18" t="s">
        <v>4</v>
      </c>
      <c r="G6" s="19"/>
      <c r="H6" s="19"/>
    </row>
    <row r="7" spans="1:10" s="20" customFormat="1" ht="12.95" customHeight="1">
      <c r="A7" s="25" t="s">
        <v>71</v>
      </c>
      <c r="B7" s="26" t="s">
        <v>3</v>
      </c>
      <c r="C7" s="27">
        <f>'[1]Z01 收入支出决算总表(财决01表)'!$E$7</f>
        <v>245.43</v>
      </c>
      <c r="D7" s="28" t="str">
        <f t="array" ref="D7">INDEX('[1]Z01 收入支出决算总表(财决01表)'!F$1:F$65536,SMALL(IF('[1]Z01 收入支出决算总表(财决01表)'!$J$7:$J$29&gt;0,ROW($7:$29),4^8),ROW('[1]Z01 收入支出决算总表(财决01表)'!F1)))&amp;""</f>
        <v>一、一般公共服务支出</v>
      </c>
      <c r="E7" s="29">
        <v>28</v>
      </c>
      <c r="F7" s="27">
        <f>IF(ISERROR(VLOOKUP(D7,'[1]Z01 收入支出决算总表(财决01表)'!F$7:J$29,5,FALSE)),"",VLOOKUP(D7,'[1]Z01 收入支出决算总表(财决01表)'!F$7:J$29,5,FALSE))</f>
        <v>229.83</v>
      </c>
      <c r="G7" s="30"/>
      <c r="H7" s="31"/>
      <c r="J7" s="32"/>
    </row>
    <row r="8" spans="1:10" s="20" customFormat="1" ht="12.95" customHeight="1">
      <c r="A8" s="28" t="s">
        <v>72</v>
      </c>
      <c r="B8" s="26" t="s">
        <v>4</v>
      </c>
      <c r="C8" s="27">
        <f>'[1]Z01 收入支出决算总表(财决01表)'!$E$9</f>
        <v>0</v>
      </c>
      <c r="D8" s="28" t="str">
        <f t="array" ref="D8">INDEX('[1]Z01 收入支出决算总表(财决01表)'!F$1:F$65536,SMALL(IF('[1]Z01 收入支出决算总表(财决01表)'!$J$7:$J$29&gt;0,ROW($7:$29),4^8),ROW('[1]Z01 收入支出决算总表(财决01表)'!F2)))&amp;""</f>
        <v>九、医疗卫生与计划生育支出</v>
      </c>
      <c r="E8" s="29">
        <v>29</v>
      </c>
      <c r="F8" s="27">
        <f>IF(ISERROR(VLOOKUP(D8,'[1]Z01 收入支出决算总表(财决01表)'!F$7:J$29,5,FALSE)),"",VLOOKUP(D8,'[1]Z01 收入支出决算总表(财决01表)'!F$7:J$29,5,FALSE))</f>
        <v>7.64</v>
      </c>
      <c r="G8" s="19"/>
      <c r="H8" s="19"/>
    </row>
    <row r="9" spans="1:10" s="20" customFormat="1" ht="12.95" customHeight="1">
      <c r="A9" s="28" t="s">
        <v>73</v>
      </c>
      <c r="B9" s="26" t="s">
        <v>5</v>
      </c>
      <c r="C9" s="27">
        <f>'[1]Z01 收入支出决算总表(财决01表)'!$E$10</f>
        <v>0</v>
      </c>
      <c r="D9" s="28" t="str">
        <f t="array" ref="D9">INDEX('[1]Z01 收入支出决算总表(财决01表)'!F$1:F$65536,SMALL(IF('[1]Z01 收入支出决算总表(财决01表)'!$J$7:$J$29&gt;0,ROW($7:$29),4^8),ROW('[1]Z01 收入支出决算总表(财决01表)'!F3)))&amp;""</f>
        <v>十二、农林水支出</v>
      </c>
      <c r="E9" s="29">
        <v>30</v>
      </c>
      <c r="F9" s="27">
        <f>IF(ISERROR(VLOOKUP(D9,'[1]Z01 收入支出决算总表(财决01表)'!F$7:J$29,5,FALSE)),"",VLOOKUP(D9,'[1]Z01 收入支出决算总表(财决01表)'!F$7:J$29,5,FALSE))</f>
        <v>3</v>
      </c>
      <c r="G9" s="19"/>
      <c r="H9" s="19"/>
    </row>
    <row r="10" spans="1:10" s="20" customFormat="1" ht="12.95" customHeight="1">
      <c r="A10" s="28" t="s">
        <v>74</v>
      </c>
      <c r="B10" s="26" t="s">
        <v>6</v>
      </c>
      <c r="C10" s="27">
        <f>'[1]Z01 收入支出决算总表(财决01表)'!$E$11</f>
        <v>0</v>
      </c>
      <c r="D10" s="28" t="str">
        <f t="array" ref="D10">INDEX('[1]Z01 收入支出决算总表(财决01表)'!F$1:F$65536,SMALL(IF('[1]Z01 收入支出决算总表(财决01表)'!$J$7:$J$29&gt;0,ROW($7:$29),4^8),ROW('[1]Z01 收入支出决算总表(财决01表)'!F4)))&amp;""</f>
        <v>十九、住房保障支出</v>
      </c>
      <c r="E10" s="29">
        <v>31</v>
      </c>
      <c r="F10" s="27">
        <f>IF(ISERROR(VLOOKUP(D10,'[1]Z01 收入支出决算总表(财决01表)'!F$7:J$29,5,FALSE)),"",VLOOKUP(D10,'[1]Z01 收入支出决算总表(财决01表)'!F$7:J$29,5,FALSE))</f>
        <v>7.51</v>
      </c>
      <c r="G10" s="19"/>
      <c r="H10" s="19"/>
    </row>
    <row r="11" spans="1:10" s="20" customFormat="1" ht="12.95" customHeight="1">
      <c r="A11" s="28" t="s">
        <v>75</v>
      </c>
      <c r="B11" s="26" t="s">
        <v>7</v>
      </c>
      <c r="C11" s="27">
        <f>'[1]Z01 收入支出决算总表(财决01表)'!$E$12</f>
        <v>0</v>
      </c>
      <c r="D11" s="28" t="str">
        <f t="array" ref="D11">INDEX('[1]Z01 收入支出决算总表(财决01表)'!F$1:F$65536,SMALL(IF('[1]Z01 收入支出决算总表(财决01表)'!$J$7:$J$29&gt;0,ROW($7:$29),4^8),ROW('[1]Z01 收入支出决算总表(财决01表)'!F5)))&amp;""</f>
        <v/>
      </c>
      <c r="E11" s="29">
        <v>32</v>
      </c>
      <c r="F11" s="27" t="str">
        <f>IF(ISERROR(VLOOKUP(D11,'[1]Z01 收入支出决算总表(财决01表)'!F$7:J$29,5,FALSE)),"",VLOOKUP(D11,'[1]Z01 收入支出决算总表(财决01表)'!F$7:J$29,5,FALSE))</f>
        <v/>
      </c>
      <c r="G11" s="19"/>
      <c r="H11" s="19"/>
    </row>
    <row r="12" spans="1:10" s="20" customFormat="1" ht="12.95" customHeight="1">
      <c r="A12" s="28" t="s">
        <v>76</v>
      </c>
      <c r="B12" s="26" t="s">
        <v>8</v>
      </c>
      <c r="C12" s="27">
        <f>'[1]Z01 收入支出决算总表(财决01表)'!$E$13</f>
        <v>0</v>
      </c>
      <c r="D12" s="28" t="str">
        <f t="array" ref="D12">INDEX('[1]Z01 收入支出决算总表(财决01表)'!F$1:F$65536,SMALL(IF('[1]Z01 收入支出决算总表(财决01表)'!$J$7:$J$29&gt;0,ROW($7:$29),4^8),ROW('[1]Z01 收入支出决算总表(财决01表)'!F6)))&amp;""</f>
        <v/>
      </c>
      <c r="E12" s="29">
        <v>33</v>
      </c>
      <c r="F12" s="27" t="str">
        <f>IF(ISERROR(VLOOKUP(D12,'[1]Z01 收入支出决算总表(财决01表)'!F$7:J$29,5,FALSE)),"",VLOOKUP(D12,'[1]Z01 收入支出决算总表(财决01表)'!F$7:J$29,5,FALSE))</f>
        <v/>
      </c>
      <c r="G12" s="19"/>
      <c r="H12" s="19"/>
    </row>
    <row r="13" spans="1:10" s="20" customFormat="1" ht="12.95" customHeight="1">
      <c r="A13" s="28"/>
      <c r="B13" s="26" t="s">
        <v>9</v>
      </c>
      <c r="C13" s="33"/>
      <c r="D13" s="28" t="str">
        <f t="array" ref="D13">INDEX('[1]Z01 收入支出决算总表(财决01表)'!F$1:F$65536,SMALL(IF('[1]Z01 收入支出决算总表(财决01表)'!$J$7:$J$29&gt;0,ROW($7:$29),4^8),ROW('[1]Z01 收入支出决算总表(财决01表)'!F7)))&amp;""</f>
        <v/>
      </c>
      <c r="E13" s="29">
        <v>34</v>
      </c>
      <c r="F13" s="27" t="str">
        <f>IF(ISERROR(VLOOKUP(D13,'[1]Z01 收入支出决算总表(财决01表)'!F$7:J$29,5,FALSE)),"",VLOOKUP(D13,'[1]Z01 收入支出决算总表(财决01表)'!F$7:J$29,5,FALSE))</f>
        <v/>
      </c>
      <c r="G13" s="19"/>
      <c r="H13" s="19"/>
    </row>
    <row r="14" spans="1:10" s="20" customFormat="1" ht="12.95" customHeight="1">
      <c r="A14" s="28"/>
      <c r="B14" s="26" t="s">
        <v>10</v>
      </c>
      <c r="C14" s="33"/>
      <c r="D14" s="28" t="str">
        <f t="array" ref="D14">INDEX('[1]Z01 收入支出决算总表(财决01表)'!F$1:F$65536,SMALL(IF('[1]Z01 收入支出决算总表(财决01表)'!$J$7:$J$29&gt;0,ROW($7:$29),4^8),ROW('[1]Z01 收入支出决算总表(财决01表)'!F8)))&amp;""</f>
        <v/>
      </c>
      <c r="E14" s="29">
        <v>35</v>
      </c>
      <c r="F14" s="27" t="str">
        <f>IF(ISERROR(VLOOKUP(D14,'[1]Z01 收入支出决算总表(财决01表)'!F$7:J$29,5,FALSE)),"",VLOOKUP(D14,'[1]Z01 收入支出决算总表(财决01表)'!F$7:J$29,5,FALSE))</f>
        <v/>
      </c>
      <c r="G14" s="19"/>
      <c r="H14" s="19"/>
    </row>
    <row r="15" spans="1:10" s="20" customFormat="1" ht="12.95" customHeight="1">
      <c r="A15" s="28"/>
      <c r="B15" s="26" t="s">
        <v>11</v>
      </c>
      <c r="C15" s="33"/>
      <c r="D15" s="28" t="str">
        <f t="array" ref="D15">INDEX('[1]Z01 收入支出决算总表(财决01表)'!F$1:F$65536,SMALL(IF('[1]Z01 收入支出决算总表(财决01表)'!$J$7:$J$29&gt;0,ROW($7:$29),4^8),ROW('[1]Z01 收入支出决算总表(财决01表)'!F9)))&amp;""</f>
        <v/>
      </c>
      <c r="E15" s="29">
        <v>36</v>
      </c>
      <c r="F15" s="27" t="str">
        <f>IF(ISERROR(VLOOKUP(D15,'[1]Z01 收入支出决算总表(财决01表)'!F$7:J$29,5,FALSE)),"",VLOOKUP(D15,'[1]Z01 收入支出决算总表(财决01表)'!F$7:J$29,5,FALSE))</f>
        <v/>
      </c>
      <c r="G15" s="19"/>
      <c r="H15" s="19"/>
    </row>
    <row r="16" spans="1:10" s="20" customFormat="1" ht="12.95" customHeight="1">
      <c r="A16" s="28"/>
      <c r="B16" s="26" t="s">
        <v>12</v>
      </c>
      <c r="C16" s="33"/>
      <c r="D16" s="28" t="str">
        <f t="array" ref="D16">INDEX('[1]Z01 收入支出决算总表(财决01表)'!F$1:F$65536,SMALL(IF('[1]Z01 收入支出决算总表(财决01表)'!$J$7:$J$29&gt;0,ROW($7:$29),4^8),ROW('[1]Z01 收入支出决算总表(财决01表)'!F10)))&amp;""</f>
        <v/>
      </c>
      <c r="E16" s="29">
        <v>37</v>
      </c>
      <c r="F16" s="27" t="str">
        <f>IF(ISERROR(VLOOKUP(D16,'[1]Z01 收入支出决算总表(财决01表)'!F$7:J$29,5,FALSE)),"",VLOOKUP(D16,'[1]Z01 收入支出决算总表(财决01表)'!F$7:J$29,5,FALSE))</f>
        <v/>
      </c>
      <c r="G16" s="19"/>
      <c r="H16" s="19"/>
    </row>
    <row r="17" spans="1:8" s="20" customFormat="1" ht="12.95" customHeight="1">
      <c r="A17" s="28"/>
      <c r="B17" s="26" t="s">
        <v>13</v>
      </c>
      <c r="C17" s="33"/>
      <c r="D17" s="28" t="str">
        <f t="array" ref="D17">INDEX('[1]Z01 收入支出决算总表(财决01表)'!F$1:F$65536,SMALL(IF('[1]Z01 收入支出决算总表(财决01表)'!$J$7:$J$29&gt;0,ROW($7:$29),4^8),ROW('[1]Z01 收入支出决算总表(财决01表)'!F11)))&amp;""</f>
        <v/>
      </c>
      <c r="E17" s="29">
        <v>38</v>
      </c>
      <c r="F17" s="27" t="str">
        <f>IF(ISERROR(VLOOKUP(D17,'[1]Z01 收入支出决算总表(财决01表)'!F$7:J$29,5,FALSE)),"",VLOOKUP(D17,'[1]Z01 收入支出决算总表(财决01表)'!F$7:J$29,5,FALSE))</f>
        <v/>
      </c>
      <c r="G17" s="19"/>
      <c r="H17" s="19"/>
    </row>
    <row r="18" spans="1:8" s="20" customFormat="1" ht="12.95" customHeight="1">
      <c r="A18" s="28"/>
      <c r="B18" s="26" t="s">
        <v>14</v>
      </c>
      <c r="C18" s="33"/>
      <c r="D18" s="28" t="str">
        <f t="array" ref="D18">INDEX('[1]Z01 收入支出决算总表(财决01表)'!F$1:F$65536,SMALL(IF('[1]Z01 收入支出决算总表(财决01表)'!$J$7:$J$29&gt;0,ROW($7:$29),4^8),ROW('[1]Z01 收入支出决算总表(财决01表)'!F12)))&amp;""</f>
        <v/>
      </c>
      <c r="E18" s="29">
        <v>39</v>
      </c>
      <c r="F18" s="27" t="str">
        <f>IF(ISERROR(VLOOKUP(D18,'[1]Z01 收入支出决算总表(财决01表)'!F$7:J$29,5,FALSE)),"",VLOOKUP(D18,'[1]Z01 收入支出决算总表(财决01表)'!F$7:J$29,5,FALSE))</f>
        <v/>
      </c>
      <c r="G18" s="19"/>
      <c r="H18" s="19"/>
    </row>
    <row r="19" spans="1:8" s="20" customFormat="1" ht="12.95" customHeight="1">
      <c r="A19" s="28"/>
      <c r="B19" s="26" t="s">
        <v>15</v>
      </c>
      <c r="C19" s="33"/>
      <c r="D19" s="28" t="str">
        <f t="array" ref="D19">INDEX('[1]Z01 收入支出决算总表(财决01表)'!F$1:F$65536,SMALL(IF('[1]Z01 收入支出决算总表(财决01表)'!$J$7:$J$29&gt;0,ROW($7:$29),4^8),ROW('[1]Z01 收入支出决算总表(财决01表)'!F13)))&amp;""</f>
        <v/>
      </c>
      <c r="E19" s="29">
        <v>40</v>
      </c>
      <c r="F19" s="27" t="str">
        <f>IF(ISERROR(VLOOKUP(D19,'[1]Z01 收入支出决算总表(财决01表)'!F$7:J$29,5,FALSE)),"",VLOOKUP(D19,'[1]Z01 收入支出决算总表(财决01表)'!F$7:J$29,5,FALSE))</f>
        <v/>
      </c>
      <c r="G19" s="19"/>
      <c r="H19" s="19"/>
    </row>
    <row r="20" spans="1:8" s="20" customFormat="1" ht="12.95" customHeight="1">
      <c r="A20" s="28"/>
      <c r="B20" s="26" t="s">
        <v>16</v>
      </c>
      <c r="C20" s="33"/>
      <c r="D20" s="28" t="str">
        <f t="array" ref="D20">INDEX('[1]Z01 收入支出决算总表(财决01表)'!F$1:F$65536,SMALL(IF('[1]Z01 收入支出决算总表(财决01表)'!$J$7:$J$29&gt;0,ROW($7:$29),4^8),ROW('[1]Z01 收入支出决算总表(财决01表)'!F14)))&amp;""</f>
        <v/>
      </c>
      <c r="E20" s="29">
        <v>41</v>
      </c>
      <c r="F20" s="27" t="str">
        <f>IF(ISERROR(VLOOKUP(D20,'[1]Z01 收入支出决算总表(财决01表)'!F$7:J$29,5,FALSE)),"",VLOOKUP(D20,'[1]Z01 收入支出决算总表(财决01表)'!F$7:J$29,5,FALSE))</f>
        <v/>
      </c>
      <c r="G20" s="19"/>
      <c r="H20" s="19"/>
    </row>
    <row r="21" spans="1:8" s="20" customFormat="1" ht="12.95" customHeight="1">
      <c r="A21" s="28"/>
      <c r="B21" s="26" t="s">
        <v>110</v>
      </c>
      <c r="C21" s="33"/>
      <c r="D21" s="28" t="str">
        <f t="array" ref="D21">INDEX('[1]Z01 收入支出决算总表(财决01表)'!F$1:F$65536,SMALL(IF('[1]Z01 收入支出决算总表(财决01表)'!$J$7:$J$29&gt;0,ROW($7:$29),4^8),ROW('[1]Z01 收入支出决算总表(财决01表)'!F15)))&amp;""</f>
        <v/>
      </c>
      <c r="E21" s="29">
        <v>42</v>
      </c>
      <c r="F21" s="27" t="str">
        <f>IF(ISERROR(VLOOKUP(D21,'[1]Z01 收入支出决算总表(财决01表)'!F$7:J$29,5,FALSE)),"",VLOOKUP(D21,'[1]Z01 收入支出决算总表(财决01表)'!F$7:J$29,5,FALSE))</f>
        <v/>
      </c>
      <c r="G21" s="19"/>
      <c r="H21" s="19"/>
    </row>
    <row r="22" spans="1:8" s="20" customFormat="1" ht="12.95" customHeight="1">
      <c r="A22" s="28"/>
      <c r="B22" s="26" t="s">
        <v>17</v>
      </c>
      <c r="C22" s="33"/>
      <c r="D22" s="28" t="str">
        <f t="array" ref="D22">INDEX('[1]Z01 收入支出决算总表(财决01表)'!F$1:F$65536,SMALL(IF('[1]Z01 收入支出决算总表(财决01表)'!$J$7:$J$29&gt;0,ROW($7:$29),4^8),ROW('[1]Z01 收入支出决算总表(财决01表)'!F16)))&amp;""</f>
        <v/>
      </c>
      <c r="E22" s="29">
        <v>43</v>
      </c>
      <c r="F22" s="27" t="str">
        <f>IF(ISERROR(VLOOKUP(D22,'[1]Z01 收入支出决算总表(财决01表)'!F$7:J$29,5,FALSE)),"",VLOOKUP(D22,'[1]Z01 收入支出决算总表(财决01表)'!F$7:J$29,5,FALSE))</f>
        <v/>
      </c>
      <c r="G22" s="19"/>
      <c r="H22" s="19"/>
    </row>
    <row r="23" spans="1:8" s="20" customFormat="1" ht="12.95" customHeight="1">
      <c r="A23" s="28"/>
      <c r="B23" s="26" t="s">
        <v>18</v>
      </c>
      <c r="C23" s="33"/>
      <c r="D23" s="28" t="str">
        <f t="array" ref="D23">INDEX('[1]Z01 收入支出决算总表(财决01表)'!F$1:F$65536,SMALL(IF('[1]Z01 收入支出决算总表(财决01表)'!$J$7:$J$29&gt;0,ROW($7:$29),4^8),ROW('[1]Z01 收入支出决算总表(财决01表)'!F17)))&amp;""</f>
        <v/>
      </c>
      <c r="E23" s="29">
        <v>44</v>
      </c>
      <c r="F23" s="27" t="str">
        <f>IF(ISERROR(VLOOKUP(D23,'[1]Z01 收入支出决算总表(财决01表)'!F$7:J$29,5,FALSE)),"",VLOOKUP(D23,'[1]Z01 收入支出决算总表(财决01表)'!F$7:J$29,5,FALSE))</f>
        <v/>
      </c>
      <c r="G23" s="19"/>
      <c r="H23" s="19"/>
    </row>
    <row r="24" spans="1:8" s="20" customFormat="1" ht="12.95" customHeight="1">
      <c r="A24" s="28"/>
      <c r="B24" s="26" t="s">
        <v>19</v>
      </c>
      <c r="C24" s="33"/>
      <c r="D24" s="28" t="str">
        <f t="array" ref="D24">INDEX('[1]Z01 收入支出决算总表(财决01表)'!F$1:F$65536,SMALL(IF('[1]Z01 收入支出决算总表(财决01表)'!$J$7:$J$29&gt;0,ROW($7:$29),4^8),ROW('[1]Z01 收入支出决算总表(财决01表)'!F18)))&amp;""</f>
        <v/>
      </c>
      <c r="E24" s="29">
        <v>45</v>
      </c>
      <c r="F24" s="27" t="str">
        <f>IF(ISERROR(VLOOKUP(D24,'[1]Z01 收入支出决算总表(财决01表)'!F$7:J$29,5,FALSE)),"",VLOOKUP(D24,'[1]Z01 收入支出决算总表(财决01表)'!F$7:J$29,5,FALSE))</f>
        <v/>
      </c>
      <c r="G24" s="19"/>
      <c r="H24" s="19"/>
    </row>
    <row r="25" spans="1:8" s="20" customFormat="1" ht="12.95" customHeight="1">
      <c r="A25" s="28"/>
      <c r="B25" s="26" t="s">
        <v>20</v>
      </c>
      <c r="C25" s="33"/>
      <c r="D25" s="28" t="str">
        <f t="array" ref="D25">INDEX('[1]Z01 收入支出决算总表(财决01表)'!F$1:F$65536,SMALL(IF('[1]Z01 收入支出决算总表(财决01表)'!$J$7:$J$29&gt;0,ROW($7:$29),4^8),ROW('[1]Z01 收入支出决算总表(财决01表)'!F19)))&amp;""</f>
        <v/>
      </c>
      <c r="E25" s="29">
        <v>46</v>
      </c>
      <c r="F25" s="27" t="str">
        <f>IF(ISERROR(VLOOKUP(D25,'[1]Z01 收入支出决算总表(财决01表)'!F$7:J$29,5,FALSE)),"",VLOOKUP(D25,'[1]Z01 收入支出决算总表(财决01表)'!F$7:J$29,5,FALSE))</f>
        <v/>
      </c>
      <c r="G25" s="19"/>
      <c r="H25" s="19"/>
    </row>
    <row r="26" spans="1:8" s="20" customFormat="1" ht="12.95" customHeight="1">
      <c r="A26" s="28"/>
      <c r="B26" s="26" t="s">
        <v>21</v>
      </c>
      <c r="C26" s="33"/>
      <c r="D26" s="28" t="str">
        <f t="array" ref="D26">INDEX('[1]Z01 收入支出决算总表(财决01表)'!F$1:F$65536,SMALL(IF('[1]Z01 收入支出决算总表(财决01表)'!$J$7:$J$29&gt;0,ROW($7:$29),4^8),ROW('[1]Z01 收入支出决算总表(财决01表)'!F20)))&amp;""</f>
        <v/>
      </c>
      <c r="E26" s="29">
        <v>47</v>
      </c>
      <c r="F26" s="27" t="str">
        <f>IF(ISERROR(VLOOKUP(D26,'[1]Z01 收入支出决算总表(财决01表)'!F$7:J$29,5,FALSE)),"",VLOOKUP(D26,'[1]Z01 收入支出决算总表(财决01表)'!F$7:J$29,5,FALSE))</f>
        <v/>
      </c>
      <c r="G26" s="19"/>
      <c r="H26" s="19"/>
    </row>
    <row r="27" spans="1:8" s="20" customFormat="1" ht="12.95" customHeight="1">
      <c r="A27" s="28"/>
      <c r="B27" s="26" t="s">
        <v>22</v>
      </c>
      <c r="C27" s="33"/>
      <c r="D27" s="28" t="str">
        <f t="array" ref="D27">INDEX('[1]Z01 收入支出决算总表(财决01表)'!F$1:F$65536,SMALL(IF('[1]Z01 收入支出决算总表(财决01表)'!$J$7:$J$29&gt;0,ROW($7:$29),4^8),ROW('[1]Z01 收入支出决算总表(财决01表)'!F21)))&amp;""</f>
        <v/>
      </c>
      <c r="E27" s="29">
        <v>48</v>
      </c>
      <c r="F27" s="27" t="str">
        <f>IF(ISERROR(VLOOKUP(D27,'[1]Z01 收入支出决算总表(财决01表)'!F$7:J$29,5,FALSE)),"",VLOOKUP(D27,'[1]Z01 收入支出决算总表(财决01表)'!F$7:J$29,5,FALSE))</f>
        <v/>
      </c>
      <c r="G27" s="19"/>
      <c r="H27" s="19"/>
    </row>
    <row r="28" spans="1:8" s="20" customFormat="1" ht="12.95" customHeight="1">
      <c r="A28" s="28"/>
      <c r="B28" s="26" t="s">
        <v>23</v>
      </c>
      <c r="C28" s="33"/>
      <c r="D28" s="28" t="str">
        <f t="array" ref="D28">INDEX('[1]Z01 收入支出决算总表(财决01表)'!F$1:F$65536,SMALL(IF('[1]Z01 收入支出决算总表(财决01表)'!$J$7:$J$29&gt;0,ROW($7:$29),4^8),ROW('[1]Z01 收入支出决算总表(财决01表)'!F22)))&amp;""</f>
        <v/>
      </c>
      <c r="E28" s="29">
        <v>49</v>
      </c>
      <c r="F28" s="27" t="str">
        <f>IF(ISERROR(VLOOKUP(D28,'[1]Z01 收入支出决算总表(财决01表)'!F$7:J$29,5,FALSE)),"",VLOOKUP(D28,'[1]Z01 收入支出决算总表(财决01表)'!F$7:J$29,5,FALSE))</f>
        <v/>
      </c>
      <c r="G28" s="19"/>
      <c r="H28" s="19"/>
    </row>
    <row r="29" spans="1:8" s="20" customFormat="1" ht="12.95" customHeight="1">
      <c r="A29" s="28"/>
      <c r="B29" s="26" t="s">
        <v>24</v>
      </c>
      <c r="C29" s="33"/>
      <c r="D29" s="28" t="str">
        <f t="array" ref="D29">INDEX('[1]Z01 收入支出决算总表(财决01表)'!F$1:F$65536,SMALL(IF('[1]Z01 收入支出决算总表(财决01表)'!$J$7:$J$29&gt;0,ROW($7:$29),4^8),ROW('[1]Z01 收入支出决算总表(财决01表)'!F23)))&amp;""</f>
        <v/>
      </c>
      <c r="E29" s="29">
        <v>50</v>
      </c>
      <c r="F29" s="27" t="str">
        <f>IF(ISERROR(VLOOKUP(D29,'[1]Z01 收入支出决算总表(财决01表)'!F$7:J$29,5,FALSE)),"",VLOOKUP(D29,'[1]Z01 收入支出决算总表(财决01表)'!F$7:J$29,5,FALSE))</f>
        <v/>
      </c>
      <c r="G29" s="19"/>
      <c r="H29" s="19"/>
    </row>
    <row r="30" spans="1:8" s="20" customFormat="1" ht="12.95" customHeight="1">
      <c r="A30" s="34" t="s">
        <v>77</v>
      </c>
      <c r="B30" s="26" t="s">
        <v>26</v>
      </c>
      <c r="C30" s="27">
        <f>'[1]Z01 收入支出决算总表(财决01表)'!$E$31</f>
        <v>0</v>
      </c>
      <c r="D30" s="34" t="s">
        <v>78</v>
      </c>
      <c r="E30" s="29">
        <v>51</v>
      </c>
      <c r="F30" s="27">
        <f>'[1]Z01 收入支出决算总表(财决01表)'!$O$31</f>
        <v>0</v>
      </c>
      <c r="G30" s="19"/>
      <c r="H30" s="19"/>
    </row>
    <row r="31" spans="1:8" s="20" customFormat="1" ht="12.95" customHeight="1">
      <c r="A31" s="34" t="s">
        <v>79</v>
      </c>
      <c r="B31" s="26" t="s">
        <v>28</v>
      </c>
      <c r="C31" s="27">
        <f>'[1]Z01 收入支出决算总表(财决01表)'!$E$32</f>
        <v>41.81</v>
      </c>
      <c r="D31" s="34" t="s">
        <v>80</v>
      </c>
      <c r="E31" s="29">
        <v>52</v>
      </c>
      <c r="F31" s="27">
        <f>'[1]Z01 收入支出决算总表(财决01表)'!$O$36</f>
        <v>39.26</v>
      </c>
      <c r="G31" s="19"/>
      <c r="H31" s="19"/>
    </row>
    <row r="32" spans="1:8" s="20" customFormat="1" ht="12.95" customHeight="1">
      <c r="A32" s="34"/>
      <c r="B32" s="26" t="s">
        <v>29</v>
      </c>
      <c r="C32" s="33"/>
      <c r="D32" s="34"/>
      <c r="E32" s="29">
        <v>53</v>
      </c>
      <c r="F32" s="35"/>
      <c r="G32" s="19"/>
      <c r="H32" s="19"/>
    </row>
    <row r="33" spans="1:8" s="41" customFormat="1" ht="12.95" customHeight="1">
      <c r="A33" s="36" t="s">
        <v>30</v>
      </c>
      <c r="B33" s="36" t="s">
        <v>111</v>
      </c>
      <c r="C33" s="37">
        <f>'[1]Z01 收入支出决算总表(财决01表)'!$E$42</f>
        <v>287.24</v>
      </c>
      <c r="D33" s="36" t="s">
        <v>30</v>
      </c>
      <c r="E33" s="38">
        <v>54</v>
      </c>
      <c r="F33" s="39">
        <f>'[1]Z01 收入支出决算总表(财决01表)'!$O$42</f>
        <v>287.24</v>
      </c>
      <c r="G33" s="40"/>
      <c r="H33" s="40"/>
    </row>
    <row r="34" spans="1:8" ht="12.95" customHeight="1">
      <c r="A34" s="42" t="s">
        <v>212</v>
      </c>
      <c r="B34" s="43"/>
      <c r="C34" s="43"/>
      <c r="D34" s="43"/>
      <c r="E34" s="44"/>
      <c r="F34" s="43"/>
    </row>
    <row r="35" spans="1:8" ht="12.95" customHeight="1">
      <c r="A35" s="42" t="s">
        <v>213</v>
      </c>
      <c r="B35" s="43"/>
      <c r="C35" s="43"/>
      <c r="D35" s="43"/>
      <c r="E35" s="44"/>
      <c r="F35" s="43"/>
    </row>
    <row r="36" spans="1:8" ht="12.95" customHeight="1">
      <c r="A36" s="45" t="s">
        <v>107</v>
      </c>
      <c r="B36" s="43"/>
      <c r="C36" s="43"/>
      <c r="D36" s="43"/>
      <c r="E36" s="44"/>
      <c r="F36" s="43"/>
    </row>
    <row r="37" spans="1:8" ht="12.95" customHeight="1">
      <c r="A37" s="45" t="s">
        <v>214</v>
      </c>
      <c r="B37" s="43"/>
      <c r="C37" s="43"/>
      <c r="D37" s="43"/>
      <c r="E37" s="44"/>
      <c r="F37" s="43"/>
    </row>
    <row r="38" spans="1:8">
      <c r="A38" s="43"/>
      <c r="B38" s="43"/>
      <c r="C38" s="43"/>
      <c r="D38" s="43"/>
      <c r="E38" s="44"/>
      <c r="F38" s="43"/>
    </row>
  </sheetData>
  <sheetCalcPr fullCalcOnLoad="1"/>
  <sheetProtection password="CF7A" sheet="1"/>
  <mergeCells count="3">
    <mergeCell ref="A1:F1"/>
    <mergeCell ref="A4:C4"/>
    <mergeCell ref="D4:F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D29" sqref="D29"/>
    </sheetView>
  </sheetViews>
  <sheetFormatPr defaultRowHeight="14.25"/>
  <cols>
    <col min="1" max="2" width="4.625" style="54" customWidth="1"/>
    <col min="3" max="3" width="31.625" style="54" customWidth="1"/>
    <col min="4" max="10" width="12.625" style="54" customWidth="1"/>
    <col min="11" max="11" width="11.375" style="47" customWidth="1"/>
    <col min="12" max="12" width="10.125" style="53" customWidth="1"/>
    <col min="13" max="13" width="9" style="53"/>
    <col min="14" max="16384" width="9" style="54"/>
  </cols>
  <sheetData>
    <row r="1" spans="1:14" s="50" customFormat="1" ht="20.25">
      <c r="A1" s="230" t="s">
        <v>331</v>
      </c>
      <c r="B1" s="230"/>
      <c r="C1" s="230"/>
      <c r="D1" s="230"/>
      <c r="E1" s="230"/>
      <c r="F1" s="230"/>
      <c r="G1" s="230"/>
      <c r="H1" s="230"/>
      <c r="I1" s="230"/>
      <c r="J1" s="230"/>
      <c r="K1" s="47"/>
      <c r="L1" s="48"/>
      <c r="M1" s="49" t="str">
        <f>"a1:"&amp;"j"&amp;MAX(M10:M500)</f>
        <v>a1:j31</v>
      </c>
    </row>
    <row r="2" spans="1:14">
      <c r="A2" s="51" t="str">
        <f>'01收入支出决算总表'!A3</f>
        <v>部门：益阳市工商业联合会</v>
      </c>
      <c r="B2" s="52"/>
      <c r="C2" s="52"/>
      <c r="D2" s="52"/>
      <c r="E2" s="52"/>
      <c r="F2" s="52"/>
      <c r="G2" s="52"/>
      <c r="H2" s="52"/>
      <c r="I2" s="14"/>
      <c r="J2" s="14" t="s">
        <v>332</v>
      </c>
    </row>
    <row r="3" spans="1:14">
      <c r="A3" s="51"/>
      <c r="B3" s="52"/>
      <c r="C3" s="52"/>
      <c r="D3" s="52"/>
      <c r="E3" s="52"/>
      <c r="F3" s="55"/>
      <c r="G3" s="52"/>
      <c r="H3" s="52"/>
      <c r="I3" s="52"/>
      <c r="J3" s="14" t="s">
        <v>49</v>
      </c>
      <c r="M3" s="77" t="s">
        <v>326</v>
      </c>
    </row>
    <row r="4" spans="1:14" s="61" customFormat="1">
      <c r="A4" s="56" t="s">
        <v>200</v>
      </c>
      <c r="B4" s="57"/>
      <c r="C4" s="57"/>
      <c r="D4" s="57"/>
      <c r="E4" s="42" t="s">
        <v>202</v>
      </c>
      <c r="F4" s="58"/>
      <c r="G4" s="57"/>
      <c r="H4" s="56" t="s">
        <v>201</v>
      </c>
      <c r="I4" s="57"/>
      <c r="J4" s="59"/>
      <c r="K4" s="47"/>
      <c r="L4" s="60"/>
      <c r="M4" s="60"/>
    </row>
    <row r="5" spans="1:14" s="61" customFormat="1">
      <c r="A5" s="62" t="s">
        <v>203</v>
      </c>
      <c r="B5" s="57"/>
      <c r="C5" s="57"/>
      <c r="D5" s="57"/>
      <c r="E5" s="63" t="s">
        <v>204</v>
      </c>
      <c r="F5" s="58"/>
      <c r="G5" s="57"/>
      <c r="H5" s="57"/>
      <c r="I5" s="57"/>
      <c r="J5" s="59"/>
      <c r="K5" s="47"/>
      <c r="L5" s="60"/>
      <c r="M5" s="60"/>
    </row>
    <row r="6" spans="1:14" s="66" customFormat="1" ht="22.5" customHeight="1">
      <c r="A6" s="227" t="s">
        <v>31</v>
      </c>
      <c r="B6" s="227"/>
      <c r="C6" s="227"/>
      <c r="D6" s="227" t="s">
        <v>25</v>
      </c>
      <c r="E6" s="228" t="s">
        <v>51</v>
      </c>
      <c r="F6" s="227" t="s">
        <v>32</v>
      </c>
      <c r="G6" s="227" t="s">
        <v>33</v>
      </c>
      <c r="H6" s="227" t="s">
        <v>34</v>
      </c>
      <c r="I6" s="227" t="s">
        <v>58</v>
      </c>
      <c r="J6" s="227" t="s">
        <v>35</v>
      </c>
      <c r="K6" s="64"/>
      <c r="L6" s="65"/>
      <c r="M6" s="65"/>
    </row>
    <row r="7" spans="1:14" s="66" customFormat="1" ht="22.5" customHeight="1">
      <c r="A7" s="231" t="s">
        <v>64</v>
      </c>
      <c r="B7" s="227"/>
      <c r="C7" s="227" t="s">
        <v>36</v>
      </c>
      <c r="D7" s="227"/>
      <c r="E7" s="228"/>
      <c r="F7" s="227"/>
      <c r="G7" s="227"/>
      <c r="H7" s="227"/>
      <c r="I7" s="227"/>
      <c r="J7" s="227"/>
      <c r="K7" s="64"/>
      <c r="L7" s="65"/>
      <c r="M7" s="65"/>
    </row>
    <row r="8" spans="1:14" s="66" customFormat="1" ht="22.5" customHeight="1">
      <c r="A8" s="227"/>
      <c r="B8" s="227"/>
      <c r="C8" s="227"/>
      <c r="D8" s="227"/>
      <c r="E8" s="228"/>
      <c r="F8" s="227"/>
      <c r="G8" s="227"/>
      <c r="H8" s="227"/>
      <c r="I8" s="227"/>
      <c r="J8" s="227"/>
      <c r="K8" s="64"/>
      <c r="L8" s="65"/>
      <c r="M8" s="67"/>
      <c r="N8" s="68"/>
    </row>
    <row r="9" spans="1:14" ht="22.5" customHeight="1">
      <c r="A9" s="229" t="s">
        <v>37</v>
      </c>
      <c r="B9" s="229"/>
      <c r="C9" s="229"/>
      <c r="D9" s="69" t="s">
        <v>3</v>
      </c>
      <c r="E9" s="69" t="s">
        <v>4</v>
      </c>
      <c r="F9" s="69" t="s">
        <v>5</v>
      </c>
      <c r="G9" s="69" t="s">
        <v>6</v>
      </c>
      <c r="H9" s="69" t="s">
        <v>7</v>
      </c>
      <c r="I9" s="69" t="s">
        <v>8</v>
      </c>
      <c r="J9" s="70" t="s">
        <v>50</v>
      </c>
      <c r="K9" s="71"/>
      <c r="M9" s="67"/>
      <c r="N9" s="68"/>
    </row>
    <row r="10" spans="1:14" ht="22.5" customHeight="1">
      <c r="A10" s="229" t="s">
        <v>30</v>
      </c>
      <c r="B10" s="229"/>
      <c r="C10" s="229"/>
      <c r="D10" s="72">
        <f>'[1]Z03 收入决算表(财决03表)'!E9</f>
        <v>245.43</v>
      </c>
      <c r="E10" s="72">
        <f>'[1]Z03 收入决算表(财决03表)'!F9</f>
        <v>245.43</v>
      </c>
      <c r="F10" s="72">
        <f>'[1]Z03 收入决算表(财决03表)'!G9</f>
        <v>0</v>
      </c>
      <c r="G10" s="72">
        <f>'[1]Z03 收入决算表(财决03表)'!H9</f>
        <v>0</v>
      </c>
      <c r="H10" s="72">
        <f>'[1]Z03 收入决算表(财决03表)'!I9</f>
        <v>0</v>
      </c>
      <c r="I10" s="72">
        <f>'[1]Z03 收入决算表(财决03表)'!J9</f>
        <v>0</v>
      </c>
      <c r="J10" s="72">
        <f>'[1]Z03 收入决算表(财决03表)'!K9</f>
        <v>0</v>
      </c>
      <c r="K10" s="71"/>
      <c r="M10" s="67">
        <f>ROW()</f>
        <v>10</v>
      </c>
      <c r="N10" s="68"/>
    </row>
    <row r="11" spans="1:14" ht="22.5" customHeight="1">
      <c r="A11" s="226" t="str">
        <f>IF(K11&gt;0,K11,"")</f>
        <v>201</v>
      </c>
      <c r="B11" s="226"/>
      <c r="C11" s="192" t="str">
        <f>IF(ISERROR(VLOOKUP(A11,'[1]Z03 收入决算表(财决03表)'!$A$10:$K$500,4,FALSE)),"",VLOOKUP(A11,'[1]Z03 收入决算表(财决03表)'!$A$10:$K$500,4,FALSE))</f>
        <v>一般公共服务支出</v>
      </c>
      <c r="D11" s="73">
        <f>IF(ISERROR(VLOOKUP(A11,'[1]Z03 收入决算表(财决03表)'!$A$10:$K$500,5,FALSE)),"",VLOOKUP(A11,'[1]Z03 收入决算表(财决03表)'!$A$10:$K$500,5,FALSE))</f>
        <v>227.28</v>
      </c>
      <c r="E11" s="73">
        <f>IF(ISERROR(VLOOKUP(A11,'[1]Z03 收入决算表(财决03表)'!$A$10:$K$500,6,FALSE)),"",VLOOKUP(A11,'[1]Z03 收入决算表(财决03表)'!$A$10:$K$500,6,FALSE))</f>
        <v>227.28</v>
      </c>
      <c r="F11" s="73">
        <f>IF(ISERROR(VLOOKUP(A11,'[1]Z03 收入决算表(财决03表)'!$A$10:$K$500,7,FALSE)),"",VLOOKUP(A11,'[1]Z03 收入决算表(财决03表)'!$A$10:$K$500,7,FALSE))</f>
        <v>0</v>
      </c>
      <c r="G11" s="73">
        <f>IF(ISERROR(VLOOKUP(A11,'[1]Z03 收入决算表(财决03表)'!$A$10:$K$500,8,FALSE)),"",VLOOKUP(A11,'[1]Z03 收入决算表(财决03表)'!$A$10:$K$500,8,FALSE))</f>
        <v>0</v>
      </c>
      <c r="H11" s="73">
        <f>IF(ISERROR(VLOOKUP(A11,'[1]Z03 收入决算表(财决03表)'!$A$10:$K$500,9,FALSE)),"",VLOOKUP(A11,'[1]Z03 收入决算表(财决03表)'!$A$10:$K$500,9,FALSE))</f>
        <v>0</v>
      </c>
      <c r="I11" s="73">
        <f>IF(ISERROR(VLOOKUP(A11,'[1]Z03 收入决算表(财决03表)'!$A$10:$K$500,10,FALSE)),"",VLOOKUP(A11,'[1]Z03 收入决算表(财决03表)'!$A$10:$K$500,10,FALSE))</f>
        <v>0</v>
      </c>
      <c r="J11" s="73">
        <f>IF(ISERROR(VLOOKUP(A11,'[1]Z03 收入决算表(财决03表)'!$A$10:$K$500,11,FALSE)),"",VLOOKUP(A11,'[1]Z03 收入决算表(财决03表)'!$A$10:$K$500,11,FALSE))</f>
        <v>0</v>
      </c>
      <c r="K11" s="71" t="str">
        <f>'[1]Z03 收入决算表(财决03表)'!A10</f>
        <v>201</v>
      </c>
      <c r="L11" s="74">
        <f>'[1]Z03 收入决算表(财决03表)'!$E10</f>
        <v>227.28</v>
      </c>
      <c r="M11" s="75">
        <f>IF(C11&lt;&gt;"",ROW(),"")</f>
        <v>11</v>
      </c>
      <c r="N11" s="68"/>
    </row>
    <row r="12" spans="1:14" ht="22.5" customHeight="1">
      <c r="A12" s="226" t="str">
        <f t="shared" ref="A12:A75" si="0">IF(K12&gt;0,K12,"")</f>
        <v>20113</v>
      </c>
      <c r="B12" s="226"/>
      <c r="C12" s="192" t="str">
        <f>IF(ISERROR(VLOOKUP(A12,'[1]Z03 收入决算表(财决03表)'!$A$10:$K$500,4,FALSE)),"",VLOOKUP(A12,'[1]Z03 收入决算表(财决03表)'!$A$10:$K$500,4,FALSE))</f>
        <v>商贸事务</v>
      </c>
      <c r="D12" s="73">
        <f>IF(ISERROR(VLOOKUP(A12,'[1]Z03 收入决算表(财决03表)'!$A$10:$K$500,5,FALSE)),"",VLOOKUP(A12,'[1]Z03 收入决算表(财决03表)'!$A$10:$K$500,5,FALSE))</f>
        <v>20</v>
      </c>
      <c r="E12" s="73">
        <f>IF(ISERROR(VLOOKUP(A12,'[1]Z03 收入决算表(财决03表)'!$A$10:$K$500,6,FALSE)),"",VLOOKUP(A12,'[1]Z03 收入决算表(财决03表)'!$A$10:$K$500,6,FALSE))</f>
        <v>20</v>
      </c>
      <c r="F12" s="73">
        <f>IF(ISERROR(VLOOKUP(A12,'[1]Z03 收入决算表(财决03表)'!$A$10:$K$500,7,FALSE)),"",VLOOKUP(A12,'[1]Z03 收入决算表(财决03表)'!$A$10:$K$500,7,FALSE))</f>
        <v>0</v>
      </c>
      <c r="G12" s="73">
        <f>IF(ISERROR(VLOOKUP(A12,'[1]Z03 收入决算表(财决03表)'!$A$10:$K$500,8,FALSE)),"",VLOOKUP(A12,'[1]Z03 收入决算表(财决03表)'!$A$10:$K$500,8,FALSE))</f>
        <v>0</v>
      </c>
      <c r="H12" s="73">
        <f>IF(ISERROR(VLOOKUP(A12,'[1]Z03 收入决算表(财决03表)'!$A$10:$K$500,9,FALSE)),"",VLOOKUP(A12,'[1]Z03 收入决算表(财决03表)'!$A$10:$K$500,9,FALSE))</f>
        <v>0</v>
      </c>
      <c r="I12" s="73">
        <f>IF(ISERROR(VLOOKUP(A12,'[1]Z03 收入决算表(财决03表)'!$A$10:$K$500,10,FALSE)),"",VLOOKUP(A12,'[1]Z03 收入决算表(财决03表)'!$A$10:$K$500,10,FALSE))</f>
        <v>0</v>
      </c>
      <c r="J12" s="73">
        <f>IF(ISERROR(VLOOKUP(A12,'[1]Z03 收入决算表(财决03表)'!$A$10:$K$500,11,FALSE)),"",VLOOKUP(A12,'[1]Z03 收入决算表(财决03表)'!$A$10:$K$500,11,FALSE))</f>
        <v>0</v>
      </c>
      <c r="K12" s="71" t="str">
        <f>'[1]Z03 收入决算表(财决03表)'!A11</f>
        <v>20113</v>
      </c>
      <c r="L12" s="74">
        <f>'[1]Z03 收入决算表(财决03表)'!$E11</f>
        <v>20</v>
      </c>
      <c r="M12" s="75">
        <f t="shared" ref="M12:M75" si="1">IF(C12&lt;&gt;"",ROW(),"")</f>
        <v>12</v>
      </c>
    </row>
    <row r="13" spans="1:14" ht="22.5" customHeight="1">
      <c r="A13" s="226" t="str">
        <f t="shared" si="0"/>
        <v>2011308</v>
      </c>
      <c r="B13" s="226"/>
      <c r="C13" s="192" t="str">
        <f>IF(ISERROR(VLOOKUP(A13,'[1]Z03 收入决算表(财决03表)'!$A$10:$K$500,4,FALSE)),"",VLOOKUP(A13,'[1]Z03 收入决算表(财决03表)'!$A$10:$K$500,4,FALSE))</f>
        <v xml:space="preserve">  招商引资</v>
      </c>
      <c r="D13" s="73">
        <f>IF(ISERROR(VLOOKUP(A13,'[1]Z03 收入决算表(财决03表)'!$A$10:$K$500,5,FALSE)),"",VLOOKUP(A13,'[1]Z03 收入决算表(财决03表)'!$A$10:$K$500,5,FALSE))</f>
        <v>20</v>
      </c>
      <c r="E13" s="73">
        <f>IF(ISERROR(VLOOKUP(A13,'[1]Z03 收入决算表(财决03表)'!$A$10:$K$500,6,FALSE)),"",VLOOKUP(A13,'[1]Z03 收入决算表(财决03表)'!$A$10:$K$500,6,FALSE))</f>
        <v>20</v>
      </c>
      <c r="F13" s="73">
        <f>IF(ISERROR(VLOOKUP(A13,'[1]Z03 收入决算表(财决03表)'!$A$10:$K$500,7,FALSE)),"",VLOOKUP(A13,'[1]Z03 收入决算表(财决03表)'!$A$10:$K$500,7,FALSE))</f>
        <v>0</v>
      </c>
      <c r="G13" s="73">
        <f>IF(ISERROR(VLOOKUP(A13,'[1]Z03 收入决算表(财决03表)'!$A$10:$K$500,8,FALSE)),"",VLOOKUP(A13,'[1]Z03 收入决算表(财决03表)'!$A$10:$K$500,8,FALSE))</f>
        <v>0</v>
      </c>
      <c r="H13" s="73">
        <f>IF(ISERROR(VLOOKUP(A13,'[1]Z03 收入决算表(财决03表)'!$A$10:$K$500,9,FALSE)),"",VLOOKUP(A13,'[1]Z03 收入决算表(财决03表)'!$A$10:$K$500,9,FALSE))</f>
        <v>0</v>
      </c>
      <c r="I13" s="73">
        <f>IF(ISERROR(VLOOKUP(A13,'[1]Z03 收入决算表(财决03表)'!$A$10:$K$500,10,FALSE)),"",VLOOKUP(A13,'[1]Z03 收入决算表(财决03表)'!$A$10:$K$500,10,FALSE))</f>
        <v>0</v>
      </c>
      <c r="J13" s="73">
        <f>IF(ISERROR(VLOOKUP(A13,'[1]Z03 收入决算表(财决03表)'!$A$10:$K$500,11,FALSE)),"",VLOOKUP(A13,'[1]Z03 收入决算表(财决03表)'!$A$10:$K$500,11,FALSE))</f>
        <v>0</v>
      </c>
      <c r="K13" s="71" t="str">
        <f>'[1]Z03 收入决算表(财决03表)'!A12</f>
        <v>2011308</v>
      </c>
      <c r="L13" s="74">
        <f>'[1]Z03 收入决算表(财决03表)'!$E12</f>
        <v>20</v>
      </c>
      <c r="M13" s="75">
        <f t="shared" si="1"/>
        <v>13</v>
      </c>
    </row>
    <row r="14" spans="1:14" ht="22.5" customHeight="1">
      <c r="A14" s="226" t="str">
        <f t="shared" si="0"/>
        <v>20128</v>
      </c>
      <c r="B14" s="226"/>
      <c r="C14" s="192" t="str">
        <f>IF(ISERROR(VLOOKUP(A14,'[1]Z03 收入决算表(财决03表)'!$A$10:$K$500,4,FALSE)),"",VLOOKUP(A14,'[1]Z03 收入决算表(财决03表)'!$A$10:$K$500,4,FALSE))</f>
        <v>民主党派及工商联事务</v>
      </c>
      <c r="D14" s="73">
        <f>IF(ISERROR(VLOOKUP(A14,'[1]Z03 收入决算表(财决03表)'!$A$10:$K$500,5,FALSE)),"",VLOOKUP(A14,'[1]Z03 收入决算表(财决03表)'!$A$10:$K$500,5,FALSE))</f>
        <v>184.26</v>
      </c>
      <c r="E14" s="73">
        <f>IF(ISERROR(VLOOKUP(A14,'[1]Z03 收入决算表(财决03表)'!$A$10:$K$500,6,FALSE)),"",VLOOKUP(A14,'[1]Z03 收入决算表(财决03表)'!$A$10:$K$500,6,FALSE))</f>
        <v>184.26</v>
      </c>
      <c r="F14" s="73">
        <f>IF(ISERROR(VLOOKUP(A14,'[1]Z03 收入决算表(财决03表)'!$A$10:$K$500,7,FALSE)),"",VLOOKUP(A14,'[1]Z03 收入决算表(财决03表)'!$A$10:$K$500,7,FALSE))</f>
        <v>0</v>
      </c>
      <c r="G14" s="73">
        <f>IF(ISERROR(VLOOKUP(A14,'[1]Z03 收入决算表(财决03表)'!$A$10:$K$500,8,FALSE)),"",VLOOKUP(A14,'[1]Z03 收入决算表(财决03表)'!$A$10:$K$500,8,FALSE))</f>
        <v>0</v>
      </c>
      <c r="H14" s="73">
        <f>IF(ISERROR(VLOOKUP(A14,'[1]Z03 收入决算表(财决03表)'!$A$10:$K$500,9,FALSE)),"",VLOOKUP(A14,'[1]Z03 收入决算表(财决03表)'!$A$10:$K$500,9,FALSE))</f>
        <v>0</v>
      </c>
      <c r="I14" s="73">
        <f>IF(ISERROR(VLOOKUP(A14,'[1]Z03 收入决算表(财决03表)'!$A$10:$K$500,10,FALSE)),"",VLOOKUP(A14,'[1]Z03 收入决算表(财决03表)'!$A$10:$K$500,10,FALSE))</f>
        <v>0</v>
      </c>
      <c r="J14" s="73">
        <f>IF(ISERROR(VLOOKUP(A14,'[1]Z03 收入决算表(财决03表)'!$A$10:$K$500,11,FALSE)),"",VLOOKUP(A14,'[1]Z03 收入决算表(财决03表)'!$A$10:$K$500,11,FALSE))</f>
        <v>0</v>
      </c>
      <c r="K14" s="71" t="str">
        <f>'[1]Z03 收入决算表(财决03表)'!A13</f>
        <v>20128</v>
      </c>
      <c r="L14" s="74">
        <f>'[1]Z03 收入决算表(财决03表)'!$E13</f>
        <v>184.26</v>
      </c>
      <c r="M14" s="75">
        <f t="shared" si="1"/>
        <v>14</v>
      </c>
    </row>
    <row r="15" spans="1:14" ht="22.5" customHeight="1">
      <c r="A15" s="226" t="str">
        <f t="shared" si="0"/>
        <v>2012801</v>
      </c>
      <c r="B15" s="226"/>
      <c r="C15" s="192" t="str">
        <f>IF(ISERROR(VLOOKUP(A15,'[1]Z03 收入决算表(财决03表)'!$A$10:$K$500,4,FALSE)),"",VLOOKUP(A15,'[1]Z03 收入决算表(财决03表)'!$A$10:$K$500,4,FALSE))</f>
        <v xml:space="preserve">  行政运行</v>
      </c>
      <c r="D15" s="73">
        <f>IF(ISERROR(VLOOKUP(A15,'[1]Z03 收入决算表(财决03表)'!$A$10:$K$500,5,FALSE)),"",VLOOKUP(A15,'[1]Z03 收入决算表(财决03表)'!$A$10:$K$500,5,FALSE))</f>
        <v>94.37</v>
      </c>
      <c r="E15" s="73">
        <f>IF(ISERROR(VLOOKUP(A15,'[1]Z03 收入决算表(财决03表)'!$A$10:$K$500,6,FALSE)),"",VLOOKUP(A15,'[1]Z03 收入决算表(财决03表)'!$A$10:$K$500,6,FALSE))</f>
        <v>94.37</v>
      </c>
      <c r="F15" s="73">
        <f>IF(ISERROR(VLOOKUP(A15,'[1]Z03 收入决算表(财决03表)'!$A$10:$K$500,7,FALSE)),"",VLOOKUP(A15,'[1]Z03 收入决算表(财决03表)'!$A$10:$K$500,7,FALSE))</f>
        <v>0</v>
      </c>
      <c r="G15" s="73">
        <f>IF(ISERROR(VLOOKUP(A15,'[1]Z03 收入决算表(财决03表)'!$A$10:$K$500,8,FALSE)),"",VLOOKUP(A15,'[1]Z03 收入决算表(财决03表)'!$A$10:$K$500,8,FALSE))</f>
        <v>0</v>
      </c>
      <c r="H15" s="73">
        <f>IF(ISERROR(VLOOKUP(A15,'[1]Z03 收入决算表(财决03表)'!$A$10:$K$500,9,FALSE)),"",VLOOKUP(A15,'[1]Z03 收入决算表(财决03表)'!$A$10:$K$500,9,FALSE))</f>
        <v>0</v>
      </c>
      <c r="I15" s="73">
        <f>IF(ISERROR(VLOOKUP(A15,'[1]Z03 收入决算表(财决03表)'!$A$10:$K$500,10,FALSE)),"",VLOOKUP(A15,'[1]Z03 收入决算表(财决03表)'!$A$10:$K$500,10,FALSE))</f>
        <v>0</v>
      </c>
      <c r="J15" s="73">
        <f>IF(ISERROR(VLOOKUP(A15,'[1]Z03 收入决算表(财决03表)'!$A$10:$K$500,11,FALSE)),"",VLOOKUP(A15,'[1]Z03 收入决算表(财决03表)'!$A$10:$K$500,11,FALSE))</f>
        <v>0</v>
      </c>
      <c r="K15" s="71" t="str">
        <f>'[1]Z03 收入决算表(财决03表)'!A14</f>
        <v>2012801</v>
      </c>
      <c r="L15" s="74">
        <f>'[1]Z03 收入决算表(财决03表)'!$E14</f>
        <v>94.37</v>
      </c>
      <c r="M15" s="75">
        <f t="shared" si="1"/>
        <v>15</v>
      </c>
    </row>
    <row r="16" spans="1:14" ht="22.5" customHeight="1">
      <c r="A16" s="226" t="str">
        <f t="shared" si="0"/>
        <v>2012802</v>
      </c>
      <c r="B16" s="226"/>
      <c r="C16" s="192" t="str">
        <f>IF(ISERROR(VLOOKUP(A16,'[1]Z03 收入决算表(财决03表)'!$A$10:$K$500,4,FALSE)),"",VLOOKUP(A16,'[1]Z03 收入决算表(财决03表)'!$A$10:$K$500,4,FALSE))</f>
        <v xml:space="preserve">  一般行政管理事务</v>
      </c>
      <c r="D16" s="73">
        <f>IF(ISERROR(VLOOKUP(A16,'[1]Z03 收入决算表(财决03表)'!$A$10:$K$500,5,FALSE)),"",VLOOKUP(A16,'[1]Z03 收入决算表(财决03表)'!$A$10:$K$500,5,FALSE))</f>
        <v>79.900000000000006</v>
      </c>
      <c r="E16" s="73">
        <f>IF(ISERROR(VLOOKUP(A16,'[1]Z03 收入决算表(财决03表)'!$A$10:$K$500,6,FALSE)),"",VLOOKUP(A16,'[1]Z03 收入决算表(财决03表)'!$A$10:$K$500,6,FALSE))</f>
        <v>79.900000000000006</v>
      </c>
      <c r="F16" s="73">
        <f>IF(ISERROR(VLOOKUP(A16,'[1]Z03 收入决算表(财决03表)'!$A$10:$K$500,7,FALSE)),"",VLOOKUP(A16,'[1]Z03 收入决算表(财决03表)'!$A$10:$K$500,7,FALSE))</f>
        <v>0</v>
      </c>
      <c r="G16" s="73">
        <f>IF(ISERROR(VLOOKUP(A16,'[1]Z03 收入决算表(财决03表)'!$A$10:$K$500,8,FALSE)),"",VLOOKUP(A16,'[1]Z03 收入决算表(财决03表)'!$A$10:$K$500,8,FALSE))</f>
        <v>0</v>
      </c>
      <c r="H16" s="73">
        <f>IF(ISERROR(VLOOKUP(A16,'[1]Z03 收入决算表(财决03表)'!$A$10:$K$500,9,FALSE)),"",VLOOKUP(A16,'[1]Z03 收入决算表(财决03表)'!$A$10:$K$500,9,FALSE))</f>
        <v>0</v>
      </c>
      <c r="I16" s="73">
        <f>IF(ISERROR(VLOOKUP(A16,'[1]Z03 收入决算表(财决03表)'!$A$10:$K$500,10,FALSE)),"",VLOOKUP(A16,'[1]Z03 收入决算表(财决03表)'!$A$10:$K$500,10,FALSE))</f>
        <v>0</v>
      </c>
      <c r="J16" s="73">
        <f>IF(ISERROR(VLOOKUP(A16,'[1]Z03 收入决算表(财决03表)'!$A$10:$K$500,11,FALSE)),"",VLOOKUP(A16,'[1]Z03 收入决算表(财决03表)'!$A$10:$K$500,11,FALSE))</f>
        <v>0</v>
      </c>
      <c r="K16" s="71" t="str">
        <f>'[1]Z03 收入决算表(财决03表)'!A15</f>
        <v>2012802</v>
      </c>
      <c r="L16" s="74">
        <f>'[1]Z03 收入决算表(财决03表)'!$E15</f>
        <v>79.900000000000006</v>
      </c>
      <c r="M16" s="75">
        <f t="shared" si="1"/>
        <v>16</v>
      </c>
    </row>
    <row r="17" spans="1:21" ht="22.5" customHeight="1">
      <c r="A17" s="226" t="str">
        <f t="shared" si="0"/>
        <v>2012850</v>
      </c>
      <c r="B17" s="226"/>
      <c r="C17" s="192" t="str">
        <f>IF(ISERROR(VLOOKUP(A17,'[1]Z03 收入决算表(财决03表)'!$A$10:$K$500,4,FALSE)),"",VLOOKUP(A17,'[1]Z03 收入决算表(财决03表)'!$A$10:$K$500,4,FALSE))</f>
        <v xml:space="preserve">  事业运行</v>
      </c>
      <c r="D17" s="73">
        <f>IF(ISERROR(VLOOKUP(A17,'[1]Z03 收入决算表(财决03表)'!$A$10:$K$500,5,FALSE)),"",VLOOKUP(A17,'[1]Z03 收入决算表(财决03表)'!$A$10:$K$500,5,FALSE))</f>
        <v>9.99</v>
      </c>
      <c r="E17" s="73">
        <f>IF(ISERROR(VLOOKUP(A17,'[1]Z03 收入决算表(财决03表)'!$A$10:$K$500,6,FALSE)),"",VLOOKUP(A17,'[1]Z03 收入决算表(财决03表)'!$A$10:$K$500,6,FALSE))</f>
        <v>9.99</v>
      </c>
      <c r="F17" s="73">
        <f>IF(ISERROR(VLOOKUP(A17,'[1]Z03 收入决算表(财决03表)'!$A$10:$K$500,7,FALSE)),"",VLOOKUP(A17,'[1]Z03 收入决算表(财决03表)'!$A$10:$K$500,7,FALSE))</f>
        <v>0</v>
      </c>
      <c r="G17" s="73">
        <f>IF(ISERROR(VLOOKUP(A17,'[1]Z03 收入决算表(财决03表)'!$A$10:$K$500,8,FALSE)),"",VLOOKUP(A17,'[1]Z03 收入决算表(财决03表)'!$A$10:$K$500,8,FALSE))</f>
        <v>0</v>
      </c>
      <c r="H17" s="73">
        <f>IF(ISERROR(VLOOKUP(A17,'[1]Z03 收入决算表(财决03表)'!$A$10:$K$500,9,FALSE)),"",VLOOKUP(A17,'[1]Z03 收入决算表(财决03表)'!$A$10:$K$500,9,FALSE))</f>
        <v>0</v>
      </c>
      <c r="I17" s="73">
        <f>IF(ISERROR(VLOOKUP(A17,'[1]Z03 收入决算表(财决03表)'!$A$10:$K$500,10,FALSE)),"",VLOOKUP(A17,'[1]Z03 收入决算表(财决03表)'!$A$10:$K$500,10,FALSE))</f>
        <v>0</v>
      </c>
      <c r="J17" s="73">
        <f>IF(ISERROR(VLOOKUP(A17,'[1]Z03 收入决算表(财决03表)'!$A$10:$K$500,11,FALSE)),"",VLOOKUP(A17,'[1]Z03 收入决算表(财决03表)'!$A$10:$K$500,11,FALSE))</f>
        <v>0</v>
      </c>
      <c r="K17" s="71" t="str">
        <f>'[1]Z03 收入决算表(财决03表)'!A16</f>
        <v>2012850</v>
      </c>
      <c r="L17" s="74">
        <f>'[1]Z03 收入决算表(财决03表)'!$E16</f>
        <v>9.99</v>
      </c>
      <c r="M17" s="75">
        <f t="shared" si="1"/>
        <v>17</v>
      </c>
    </row>
    <row r="18" spans="1:21" ht="22.5" customHeight="1">
      <c r="A18" s="226" t="str">
        <f t="shared" si="0"/>
        <v>20129</v>
      </c>
      <c r="B18" s="226"/>
      <c r="C18" s="192" t="str">
        <f>IF(ISERROR(VLOOKUP(A18,'[1]Z03 收入决算表(财决03表)'!$A$10:$K$500,4,FALSE)),"",VLOOKUP(A18,'[1]Z03 收入决算表(财决03表)'!$A$10:$K$500,4,FALSE))</f>
        <v>群众团体事务</v>
      </c>
      <c r="D18" s="73">
        <f>IF(ISERROR(VLOOKUP(A18,'[1]Z03 收入决算表(财决03表)'!$A$10:$K$500,5,FALSE)),"",VLOOKUP(A18,'[1]Z03 收入决算表(财决03表)'!$A$10:$K$500,5,FALSE))</f>
        <v>23.02</v>
      </c>
      <c r="E18" s="73">
        <f>IF(ISERROR(VLOOKUP(A18,'[1]Z03 收入决算表(财决03表)'!$A$10:$K$500,6,FALSE)),"",VLOOKUP(A18,'[1]Z03 收入决算表(财决03表)'!$A$10:$K$500,6,FALSE))</f>
        <v>23.02</v>
      </c>
      <c r="F18" s="73">
        <f>IF(ISERROR(VLOOKUP(A18,'[1]Z03 收入决算表(财决03表)'!$A$10:$K$500,7,FALSE)),"",VLOOKUP(A18,'[1]Z03 收入决算表(财决03表)'!$A$10:$K$500,7,FALSE))</f>
        <v>0</v>
      </c>
      <c r="G18" s="73">
        <f>IF(ISERROR(VLOOKUP(A18,'[1]Z03 收入决算表(财决03表)'!$A$10:$K$500,8,FALSE)),"",VLOOKUP(A18,'[1]Z03 收入决算表(财决03表)'!$A$10:$K$500,8,FALSE))</f>
        <v>0</v>
      </c>
      <c r="H18" s="73">
        <f>IF(ISERROR(VLOOKUP(A18,'[1]Z03 收入决算表(财决03表)'!$A$10:$K$500,9,FALSE)),"",VLOOKUP(A18,'[1]Z03 收入决算表(财决03表)'!$A$10:$K$500,9,FALSE))</f>
        <v>0</v>
      </c>
      <c r="I18" s="73">
        <f>IF(ISERROR(VLOOKUP(A18,'[1]Z03 收入决算表(财决03表)'!$A$10:$K$500,10,FALSE)),"",VLOOKUP(A18,'[1]Z03 收入决算表(财决03表)'!$A$10:$K$500,10,FALSE))</f>
        <v>0</v>
      </c>
      <c r="J18" s="73">
        <f>IF(ISERROR(VLOOKUP(A18,'[1]Z03 收入决算表(财决03表)'!$A$10:$K$500,11,FALSE)),"",VLOOKUP(A18,'[1]Z03 收入决算表(财决03表)'!$A$10:$K$500,11,FALSE))</f>
        <v>0</v>
      </c>
      <c r="K18" s="71" t="str">
        <f>'[1]Z03 收入决算表(财决03表)'!A17</f>
        <v>20129</v>
      </c>
      <c r="L18" s="74">
        <f>'[1]Z03 收入决算表(财决03表)'!$E17</f>
        <v>23.02</v>
      </c>
      <c r="M18" s="75">
        <f t="shared" si="1"/>
        <v>18</v>
      </c>
      <c r="N18" s="56"/>
      <c r="O18" s="57"/>
      <c r="P18" s="57"/>
      <c r="Q18" s="57"/>
      <c r="R18" s="42"/>
      <c r="S18" s="58"/>
      <c r="T18" s="57"/>
      <c r="U18" s="56"/>
    </row>
    <row r="19" spans="1:21" ht="22.5" customHeight="1">
      <c r="A19" s="226" t="str">
        <f t="shared" si="0"/>
        <v>2012902</v>
      </c>
      <c r="B19" s="226"/>
      <c r="C19" s="192" t="str">
        <f>IF(ISERROR(VLOOKUP(A19,'[1]Z03 收入决算表(财决03表)'!$A$10:$K$500,4,FALSE)),"",VLOOKUP(A19,'[1]Z03 收入决算表(财决03表)'!$A$10:$K$500,4,FALSE))</f>
        <v xml:space="preserve">  一般行政管理事务</v>
      </c>
      <c r="D19" s="73">
        <f>IF(ISERROR(VLOOKUP(A19,'[1]Z03 收入决算表(财决03表)'!$A$10:$K$500,5,FALSE)),"",VLOOKUP(A19,'[1]Z03 收入决算表(财决03表)'!$A$10:$K$500,5,FALSE))</f>
        <v>15</v>
      </c>
      <c r="E19" s="73">
        <f>IF(ISERROR(VLOOKUP(A19,'[1]Z03 收入决算表(财决03表)'!$A$10:$K$500,6,FALSE)),"",VLOOKUP(A19,'[1]Z03 收入决算表(财决03表)'!$A$10:$K$500,6,FALSE))</f>
        <v>15</v>
      </c>
      <c r="F19" s="73">
        <f>IF(ISERROR(VLOOKUP(A19,'[1]Z03 收入决算表(财决03表)'!$A$10:$K$500,7,FALSE)),"",VLOOKUP(A19,'[1]Z03 收入决算表(财决03表)'!$A$10:$K$500,7,FALSE))</f>
        <v>0</v>
      </c>
      <c r="G19" s="73">
        <f>IF(ISERROR(VLOOKUP(A19,'[1]Z03 收入决算表(财决03表)'!$A$10:$K$500,8,FALSE)),"",VLOOKUP(A19,'[1]Z03 收入决算表(财决03表)'!$A$10:$K$500,8,FALSE))</f>
        <v>0</v>
      </c>
      <c r="H19" s="73">
        <f>IF(ISERROR(VLOOKUP(A19,'[1]Z03 收入决算表(财决03表)'!$A$10:$K$500,9,FALSE)),"",VLOOKUP(A19,'[1]Z03 收入决算表(财决03表)'!$A$10:$K$500,9,FALSE))</f>
        <v>0</v>
      </c>
      <c r="I19" s="73">
        <f>IF(ISERROR(VLOOKUP(A19,'[1]Z03 收入决算表(财决03表)'!$A$10:$K$500,10,FALSE)),"",VLOOKUP(A19,'[1]Z03 收入决算表(财决03表)'!$A$10:$K$500,10,FALSE))</f>
        <v>0</v>
      </c>
      <c r="J19" s="73">
        <f>IF(ISERROR(VLOOKUP(A19,'[1]Z03 收入决算表(财决03表)'!$A$10:$K$500,11,FALSE)),"",VLOOKUP(A19,'[1]Z03 收入决算表(财决03表)'!$A$10:$K$500,11,FALSE))</f>
        <v>0</v>
      </c>
      <c r="K19" s="71" t="str">
        <f>'[1]Z03 收入决算表(财决03表)'!A18</f>
        <v>2012902</v>
      </c>
      <c r="L19" s="74">
        <f>'[1]Z03 收入决算表(财决03表)'!$E18</f>
        <v>15</v>
      </c>
      <c r="M19" s="75">
        <f t="shared" si="1"/>
        <v>19</v>
      </c>
      <c r="N19" s="62"/>
      <c r="O19" s="57"/>
      <c r="P19" s="57"/>
      <c r="Q19" s="57"/>
      <c r="R19" s="63"/>
      <c r="S19" s="58"/>
      <c r="T19" s="57"/>
      <c r="U19" s="57"/>
    </row>
    <row r="20" spans="1:21" ht="22.5" customHeight="1">
      <c r="A20" s="226" t="str">
        <f t="shared" si="0"/>
        <v>2012950</v>
      </c>
      <c r="B20" s="226"/>
      <c r="C20" s="192" t="str">
        <f>IF(ISERROR(VLOOKUP(A20,'[1]Z03 收入决算表(财决03表)'!$A$10:$K$500,4,FALSE)),"",VLOOKUP(A20,'[1]Z03 收入决算表(财决03表)'!$A$10:$K$500,4,FALSE))</f>
        <v xml:space="preserve">  事业运行</v>
      </c>
      <c r="D20" s="73">
        <f>IF(ISERROR(VLOOKUP(A20,'[1]Z03 收入决算表(财决03表)'!$A$10:$K$500,5,FALSE)),"",VLOOKUP(A20,'[1]Z03 收入决算表(财决03表)'!$A$10:$K$500,5,FALSE))</f>
        <v>8.02</v>
      </c>
      <c r="E20" s="73">
        <f>IF(ISERROR(VLOOKUP(A20,'[1]Z03 收入决算表(财决03表)'!$A$10:$K$500,6,FALSE)),"",VLOOKUP(A20,'[1]Z03 收入决算表(财决03表)'!$A$10:$K$500,6,FALSE))</f>
        <v>8.02</v>
      </c>
      <c r="F20" s="73">
        <f>IF(ISERROR(VLOOKUP(A20,'[1]Z03 收入决算表(财决03表)'!$A$10:$K$500,7,FALSE)),"",VLOOKUP(A20,'[1]Z03 收入决算表(财决03表)'!$A$10:$K$500,7,FALSE))</f>
        <v>0</v>
      </c>
      <c r="G20" s="73">
        <f>IF(ISERROR(VLOOKUP(A20,'[1]Z03 收入决算表(财决03表)'!$A$10:$K$500,8,FALSE)),"",VLOOKUP(A20,'[1]Z03 收入决算表(财决03表)'!$A$10:$K$500,8,FALSE))</f>
        <v>0</v>
      </c>
      <c r="H20" s="73">
        <f>IF(ISERROR(VLOOKUP(A20,'[1]Z03 收入决算表(财决03表)'!$A$10:$K$500,9,FALSE)),"",VLOOKUP(A20,'[1]Z03 收入决算表(财决03表)'!$A$10:$K$500,9,FALSE))</f>
        <v>0</v>
      </c>
      <c r="I20" s="73">
        <f>IF(ISERROR(VLOOKUP(A20,'[1]Z03 收入决算表(财决03表)'!$A$10:$K$500,10,FALSE)),"",VLOOKUP(A20,'[1]Z03 收入决算表(财决03表)'!$A$10:$K$500,10,FALSE))</f>
        <v>0</v>
      </c>
      <c r="J20" s="73">
        <f>IF(ISERROR(VLOOKUP(A20,'[1]Z03 收入决算表(财决03表)'!$A$10:$K$500,11,FALSE)),"",VLOOKUP(A20,'[1]Z03 收入决算表(财决03表)'!$A$10:$K$500,11,FALSE))</f>
        <v>0</v>
      </c>
      <c r="K20" s="71" t="str">
        <f>'[1]Z03 收入决算表(财决03表)'!A19</f>
        <v>2012950</v>
      </c>
      <c r="L20" s="74">
        <f>'[1]Z03 收入决算表(财决03表)'!$E19</f>
        <v>8.02</v>
      </c>
      <c r="M20" s="75">
        <f t="shared" si="1"/>
        <v>20</v>
      </c>
    </row>
    <row r="21" spans="1:21" ht="22.5" customHeight="1">
      <c r="A21" s="226" t="str">
        <f t="shared" si="0"/>
        <v>210</v>
      </c>
      <c r="B21" s="226"/>
      <c r="C21" s="192" t="str">
        <f>IF(ISERROR(VLOOKUP(A21,'[1]Z03 收入决算表(财决03表)'!$A$10:$K$500,4,FALSE)),"",VLOOKUP(A21,'[1]Z03 收入决算表(财决03表)'!$A$10:$K$500,4,FALSE))</f>
        <v>医疗卫生与计划生育支出</v>
      </c>
      <c r="D21" s="73">
        <f>IF(ISERROR(VLOOKUP(A21,'[1]Z03 收入决算表(财决03表)'!$A$10:$K$500,5,FALSE)),"",VLOOKUP(A21,'[1]Z03 收入决算表(财决03表)'!$A$10:$K$500,5,FALSE))</f>
        <v>7.64</v>
      </c>
      <c r="E21" s="73">
        <f>IF(ISERROR(VLOOKUP(A21,'[1]Z03 收入决算表(财决03表)'!$A$10:$K$500,6,FALSE)),"",VLOOKUP(A21,'[1]Z03 收入决算表(财决03表)'!$A$10:$K$500,6,FALSE))</f>
        <v>7.64</v>
      </c>
      <c r="F21" s="73">
        <f>IF(ISERROR(VLOOKUP(A21,'[1]Z03 收入决算表(财决03表)'!$A$10:$K$500,7,FALSE)),"",VLOOKUP(A21,'[1]Z03 收入决算表(财决03表)'!$A$10:$K$500,7,FALSE))</f>
        <v>0</v>
      </c>
      <c r="G21" s="73">
        <f>IF(ISERROR(VLOOKUP(A21,'[1]Z03 收入决算表(财决03表)'!$A$10:$K$500,8,FALSE)),"",VLOOKUP(A21,'[1]Z03 收入决算表(财决03表)'!$A$10:$K$500,8,FALSE))</f>
        <v>0</v>
      </c>
      <c r="H21" s="73">
        <f>IF(ISERROR(VLOOKUP(A21,'[1]Z03 收入决算表(财决03表)'!$A$10:$K$500,9,FALSE)),"",VLOOKUP(A21,'[1]Z03 收入决算表(财决03表)'!$A$10:$K$500,9,FALSE))</f>
        <v>0</v>
      </c>
      <c r="I21" s="73">
        <f>IF(ISERROR(VLOOKUP(A21,'[1]Z03 收入决算表(财决03表)'!$A$10:$K$500,10,FALSE)),"",VLOOKUP(A21,'[1]Z03 收入决算表(财决03表)'!$A$10:$K$500,10,FALSE))</f>
        <v>0</v>
      </c>
      <c r="J21" s="73">
        <f>IF(ISERROR(VLOOKUP(A21,'[1]Z03 收入决算表(财决03表)'!$A$10:$K$500,11,FALSE)),"",VLOOKUP(A21,'[1]Z03 收入决算表(财决03表)'!$A$10:$K$500,11,FALSE))</f>
        <v>0</v>
      </c>
      <c r="K21" s="71" t="str">
        <f>'[1]Z03 收入决算表(财决03表)'!A20</f>
        <v>210</v>
      </c>
      <c r="L21" s="74">
        <f>'[1]Z03 收入决算表(财决03表)'!$E20</f>
        <v>7.64</v>
      </c>
      <c r="M21" s="75">
        <f t="shared" si="1"/>
        <v>21</v>
      </c>
      <c r="N21" s="56"/>
    </row>
    <row r="22" spans="1:21" ht="22.5" customHeight="1">
      <c r="A22" s="226" t="str">
        <f t="shared" si="0"/>
        <v>21005</v>
      </c>
      <c r="B22" s="226"/>
      <c r="C22" s="192" t="str">
        <f>IF(ISERROR(VLOOKUP(A22,'[1]Z03 收入决算表(财决03表)'!$A$10:$K$500,4,FALSE)),"",VLOOKUP(A22,'[1]Z03 收入决算表(财决03表)'!$A$10:$K$500,4,FALSE))</f>
        <v>医疗保障</v>
      </c>
      <c r="D22" s="73">
        <f>IF(ISERROR(VLOOKUP(A22,'[1]Z03 收入决算表(财决03表)'!$A$10:$K$500,5,FALSE)),"",VLOOKUP(A22,'[1]Z03 收入决算表(财决03表)'!$A$10:$K$500,5,FALSE))</f>
        <v>7.14</v>
      </c>
      <c r="E22" s="73">
        <f>IF(ISERROR(VLOOKUP(A22,'[1]Z03 收入决算表(财决03表)'!$A$10:$K$500,6,FALSE)),"",VLOOKUP(A22,'[1]Z03 收入决算表(财决03表)'!$A$10:$K$500,6,FALSE))</f>
        <v>7.14</v>
      </c>
      <c r="F22" s="73">
        <f>IF(ISERROR(VLOOKUP(A22,'[1]Z03 收入决算表(财决03表)'!$A$10:$K$500,7,FALSE)),"",VLOOKUP(A22,'[1]Z03 收入决算表(财决03表)'!$A$10:$K$500,7,FALSE))</f>
        <v>0</v>
      </c>
      <c r="G22" s="73">
        <f>IF(ISERROR(VLOOKUP(A22,'[1]Z03 收入决算表(财决03表)'!$A$10:$K$500,8,FALSE)),"",VLOOKUP(A22,'[1]Z03 收入决算表(财决03表)'!$A$10:$K$500,8,FALSE))</f>
        <v>0</v>
      </c>
      <c r="H22" s="73">
        <f>IF(ISERROR(VLOOKUP(A22,'[1]Z03 收入决算表(财决03表)'!$A$10:$K$500,9,FALSE)),"",VLOOKUP(A22,'[1]Z03 收入决算表(财决03表)'!$A$10:$K$500,9,FALSE))</f>
        <v>0</v>
      </c>
      <c r="I22" s="73">
        <f>IF(ISERROR(VLOOKUP(A22,'[1]Z03 收入决算表(财决03表)'!$A$10:$K$500,10,FALSE)),"",VLOOKUP(A22,'[1]Z03 收入决算表(财决03表)'!$A$10:$K$500,10,FALSE))</f>
        <v>0</v>
      </c>
      <c r="J22" s="73">
        <f>IF(ISERROR(VLOOKUP(A22,'[1]Z03 收入决算表(财决03表)'!$A$10:$K$500,11,FALSE)),"",VLOOKUP(A22,'[1]Z03 收入决算表(财决03表)'!$A$10:$K$500,11,FALSE))</f>
        <v>0</v>
      </c>
      <c r="K22" s="71" t="str">
        <f>'[1]Z03 收入决算表(财决03表)'!A21</f>
        <v>21005</v>
      </c>
      <c r="L22" s="74">
        <f>'[1]Z03 收入决算表(财决03表)'!$E21</f>
        <v>7.14</v>
      </c>
      <c r="M22" s="75">
        <f t="shared" si="1"/>
        <v>22</v>
      </c>
    </row>
    <row r="23" spans="1:21" ht="22.5" customHeight="1">
      <c r="A23" s="226" t="str">
        <f t="shared" si="0"/>
        <v>2100501</v>
      </c>
      <c r="B23" s="226"/>
      <c r="C23" s="192" t="str">
        <f>IF(ISERROR(VLOOKUP(A23,'[1]Z03 收入决算表(财决03表)'!$A$10:$K$500,4,FALSE)),"",VLOOKUP(A23,'[1]Z03 收入决算表(财决03表)'!$A$10:$K$500,4,FALSE))</f>
        <v xml:space="preserve">  行政单位医疗</v>
      </c>
      <c r="D23" s="73">
        <f>IF(ISERROR(VLOOKUP(A23,'[1]Z03 收入决算表(财决03表)'!$A$10:$K$500,5,FALSE)),"",VLOOKUP(A23,'[1]Z03 收入决算表(财决03表)'!$A$10:$K$500,5,FALSE))</f>
        <v>7.14</v>
      </c>
      <c r="E23" s="73">
        <f>IF(ISERROR(VLOOKUP(A23,'[1]Z03 收入决算表(财决03表)'!$A$10:$K$500,6,FALSE)),"",VLOOKUP(A23,'[1]Z03 收入决算表(财决03表)'!$A$10:$K$500,6,FALSE))</f>
        <v>7.14</v>
      </c>
      <c r="F23" s="73">
        <f>IF(ISERROR(VLOOKUP(A23,'[1]Z03 收入决算表(财决03表)'!$A$10:$K$500,7,FALSE)),"",VLOOKUP(A23,'[1]Z03 收入决算表(财决03表)'!$A$10:$K$500,7,FALSE))</f>
        <v>0</v>
      </c>
      <c r="G23" s="73">
        <f>IF(ISERROR(VLOOKUP(A23,'[1]Z03 收入决算表(财决03表)'!$A$10:$K$500,8,FALSE)),"",VLOOKUP(A23,'[1]Z03 收入决算表(财决03表)'!$A$10:$K$500,8,FALSE))</f>
        <v>0</v>
      </c>
      <c r="H23" s="73">
        <f>IF(ISERROR(VLOOKUP(A23,'[1]Z03 收入决算表(财决03表)'!$A$10:$K$500,9,FALSE)),"",VLOOKUP(A23,'[1]Z03 收入决算表(财决03表)'!$A$10:$K$500,9,FALSE))</f>
        <v>0</v>
      </c>
      <c r="I23" s="73">
        <f>IF(ISERROR(VLOOKUP(A23,'[1]Z03 收入决算表(财决03表)'!$A$10:$K$500,10,FALSE)),"",VLOOKUP(A23,'[1]Z03 收入决算表(财决03表)'!$A$10:$K$500,10,FALSE))</f>
        <v>0</v>
      </c>
      <c r="J23" s="73">
        <f>IF(ISERROR(VLOOKUP(A23,'[1]Z03 收入决算表(财决03表)'!$A$10:$K$500,11,FALSE)),"",VLOOKUP(A23,'[1]Z03 收入决算表(财决03表)'!$A$10:$K$500,11,FALSE))</f>
        <v>0</v>
      </c>
      <c r="K23" s="71" t="str">
        <f>'[1]Z03 收入决算表(财决03表)'!A22</f>
        <v>2100501</v>
      </c>
      <c r="L23" s="74">
        <f>'[1]Z03 收入决算表(财决03表)'!$E22</f>
        <v>7.14</v>
      </c>
      <c r="M23" s="75">
        <f t="shared" si="1"/>
        <v>23</v>
      </c>
    </row>
    <row r="24" spans="1:21" ht="22.5" customHeight="1">
      <c r="A24" s="226" t="str">
        <f t="shared" si="0"/>
        <v>21007</v>
      </c>
      <c r="B24" s="226"/>
      <c r="C24" s="192" t="str">
        <f>IF(ISERROR(VLOOKUP(A24,'[1]Z03 收入决算表(财决03表)'!$A$10:$K$500,4,FALSE)),"",VLOOKUP(A24,'[1]Z03 收入决算表(财决03表)'!$A$10:$K$500,4,FALSE))</f>
        <v>计划生育事务</v>
      </c>
      <c r="D24" s="73">
        <f>IF(ISERROR(VLOOKUP(A24,'[1]Z03 收入决算表(财决03表)'!$A$10:$K$500,5,FALSE)),"",VLOOKUP(A24,'[1]Z03 收入决算表(财决03表)'!$A$10:$K$500,5,FALSE))</f>
        <v>0.5</v>
      </c>
      <c r="E24" s="73">
        <f>IF(ISERROR(VLOOKUP(A24,'[1]Z03 收入决算表(财决03表)'!$A$10:$K$500,6,FALSE)),"",VLOOKUP(A24,'[1]Z03 收入决算表(财决03表)'!$A$10:$K$500,6,FALSE))</f>
        <v>0.5</v>
      </c>
      <c r="F24" s="73">
        <f>IF(ISERROR(VLOOKUP(A24,'[1]Z03 收入决算表(财决03表)'!$A$10:$K$500,7,FALSE)),"",VLOOKUP(A24,'[1]Z03 收入决算表(财决03表)'!$A$10:$K$500,7,FALSE))</f>
        <v>0</v>
      </c>
      <c r="G24" s="73">
        <f>IF(ISERROR(VLOOKUP(A24,'[1]Z03 收入决算表(财决03表)'!$A$10:$K$500,8,FALSE)),"",VLOOKUP(A24,'[1]Z03 收入决算表(财决03表)'!$A$10:$K$500,8,FALSE))</f>
        <v>0</v>
      </c>
      <c r="H24" s="73">
        <f>IF(ISERROR(VLOOKUP(A24,'[1]Z03 收入决算表(财决03表)'!$A$10:$K$500,9,FALSE)),"",VLOOKUP(A24,'[1]Z03 收入决算表(财决03表)'!$A$10:$K$500,9,FALSE))</f>
        <v>0</v>
      </c>
      <c r="I24" s="73">
        <f>IF(ISERROR(VLOOKUP(A24,'[1]Z03 收入决算表(财决03表)'!$A$10:$K$500,10,FALSE)),"",VLOOKUP(A24,'[1]Z03 收入决算表(财决03表)'!$A$10:$K$500,10,FALSE))</f>
        <v>0</v>
      </c>
      <c r="J24" s="73">
        <f>IF(ISERROR(VLOOKUP(A24,'[1]Z03 收入决算表(财决03表)'!$A$10:$K$500,11,FALSE)),"",VLOOKUP(A24,'[1]Z03 收入决算表(财决03表)'!$A$10:$K$500,11,FALSE))</f>
        <v>0</v>
      </c>
      <c r="K24" s="71" t="str">
        <f>'[1]Z03 收入决算表(财决03表)'!A23</f>
        <v>21007</v>
      </c>
      <c r="L24" s="74">
        <f>'[1]Z03 收入决算表(财决03表)'!$E23</f>
        <v>0.5</v>
      </c>
      <c r="M24" s="75">
        <f t="shared" si="1"/>
        <v>24</v>
      </c>
    </row>
    <row r="25" spans="1:21" ht="22.5" customHeight="1">
      <c r="A25" s="226" t="str">
        <f t="shared" si="0"/>
        <v>2100799</v>
      </c>
      <c r="B25" s="226"/>
      <c r="C25" s="192" t="str">
        <f>IF(ISERROR(VLOOKUP(A25,'[1]Z03 收入决算表(财决03表)'!$A$10:$K$500,4,FALSE)),"",VLOOKUP(A25,'[1]Z03 收入决算表(财决03表)'!$A$10:$K$500,4,FALSE))</f>
        <v xml:space="preserve">  其他计划生育事务支出</v>
      </c>
      <c r="D25" s="73">
        <f>IF(ISERROR(VLOOKUP(A25,'[1]Z03 收入决算表(财决03表)'!$A$10:$K$500,5,FALSE)),"",VLOOKUP(A25,'[1]Z03 收入决算表(财决03表)'!$A$10:$K$500,5,FALSE))</f>
        <v>0.5</v>
      </c>
      <c r="E25" s="73">
        <f>IF(ISERROR(VLOOKUP(A25,'[1]Z03 收入决算表(财决03表)'!$A$10:$K$500,6,FALSE)),"",VLOOKUP(A25,'[1]Z03 收入决算表(财决03表)'!$A$10:$K$500,6,FALSE))</f>
        <v>0.5</v>
      </c>
      <c r="F25" s="73">
        <f>IF(ISERROR(VLOOKUP(A25,'[1]Z03 收入决算表(财决03表)'!$A$10:$K$500,7,FALSE)),"",VLOOKUP(A25,'[1]Z03 收入决算表(财决03表)'!$A$10:$K$500,7,FALSE))</f>
        <v>0</v>
      </c>
      <c r="G25" s="73">
        <f>IF(ISERROR(VLOOKUP(A25,'[1]Z03 收入决算表(财决03表)'!$A$10:$K$500,8,FALSE)),"",VLOOKUP(A25,'[1]Z03 收入决算表(财决03表)'!$A$10:$K$500,8,FALSE))</f>
        <v>0</v>
      </c>
      <c r="H25" s="73">
        <f>IF(ISERROR(VLOOKUP(A25,'[1]Z03 收入决算表(财决03表)'!$A$10:$K$500,9,FALSE)),"",VLOOKUP(A25,'[1]Z03 收入决算表(财决03表)'!$A$10:$K$500,9,FALSE))</f>
        <v>0</v>
      </c>
      <c r="I25" s="73">
        <f>IF(ISERROR(VLOOKUP(A25,'[1]Z03 收入决算表(财决03表)'!$A$10:$K$500,10,FALSE)),"",VLOOKUP(A25,'[1]Z03 收入决算表(财决03表)'!$A$10:$K$500,10,FALSE))</f>
        <v>0</v>
      </c>
      <c r="J25" s="73">
        <f>IF(ISERROR(VLOOKUP(A25,'[1]Z03 收入决算表(财决03表)'!$A$10:$K$500,11,FALSE)),"",VLOOKUP(A25,'[1]Z03 收入决算表(财决03表)'!$A$10:$K$500,11,FALSE))</f>
        <v>0</v>
      </c>
      <c r="K25" s="71" t="str">
        <f>'[1]Z03 收入决算表(财决03表)'!A24</f>
        <v>2100799</v>
      </c>
      <c r="L25" s="74">
        <f>'[1]Z03 收入决算表(财决03表)'!$E24</f>
        <v>0.5</v>
      </c>
      <c r="M25" s="75">
        <f t="shared" si="1"/>
        <v>25</v>
      </c>
    </row>
    <row r="26" spans="1:21" ht="22.5" customHeight="1">
      <c r="A26" s="226" t="str">
        <f t="shared" si="0"/>
        <v>213</v>
      </c>
      <c r="B26" s="226"/>
      <c r="C26" s="192" t="str">
        <f>IF(ISERROR(VLOOKUP(A26,'[1]Z03 收入决算表(财决03表)'!$A$10:$K$500,4,FALSE)),"",VLOOKUP(A26,'[1]Z03 收入决算表(财决03表)'!$A$10:$K$500,4,FALSE))</f>
        <v>农林水支出</v>
      </c>
      <c r="D26" s="73">
        <f>IF(ISERROR(VLOOKUP(A26,'[1]Z03 收入决算表(财决03表)'!$A$10:$K$500,5,FALSE)),"",VLOOKUP(A26,'[1]Z03 收入决算表(财决03表)'!$A$10:$K$500,5,FALSE))</f>
        <v>3</v>
      </c>
      <c r="E26" s="73">
        <f>IF(ISERROR(VLOOKUP(A26,'[1]Z03 收入决算表(财决03表)'!$A$10:$K$500,6,FALSE)),"",VLOOKUP(A26,'[1]Z03 收入决算表(财决03表)'!$A$10:$K$500,6,FALSE))</f>
        <v>3</v>
      </c>
      <c r="F26" s="73">
        <f>IF(ISERROR(VLOOKUP(A26,'[1]Z03 收入决算表(财决03表)'!$A$10:$K$500,7,FALSE)),"",VLOOKUP(A26,'[1]Z03 收入决算表(财决03表)'!$A$10:$K$500,7,FALSE))</f>
        <v>0</v>
      </c>
      <c r="G26" s="73">
        <f>IF(ISERROR(VLOOKUP(A26,'[1]Z03 收入决算表(财决03表)'!$A$10:$K$500,8,FALSE)),"",VLOOKUP(A26,'[1]Z03 收入决算表(财决03表)'!$A$10:$K$500,8,FALSE))</f>
        <v>0</v>
      </c>
      <c r="H26" s="73">
        <f>IF(ISERROR(VLOOKUP(A26,'[1]Z03 收入决算表(财决03表)'!$A$10:$K$500,9,FALSE)),"",VLOOKUP(A26,'[1]Z03 收入决算表(财决03表)'!$A$10:$K$500,9,FALSE))</f>
        <v>0</v>
      </c>
      <c r="I26" s="73">
        <f>IF(ISERROR(VLOOKUP(A26,'[1]Z03 收入决算表(财决03表)'!$A$10:$K$500,10,FALSE)),"",VLOOKUP(A26,'[1]Z03 收入决算表(财决03表)'!$A$10:$K$500,10,FALSE))</f>
        <v>0</v>
      </c>
      <c r="J26" s="73">
        <f>IF(ISERROR(VLOOKUP(A26,'[1]Z03 收入决算表(财决03表)'!$A$10:$K$500,11,FALSE)),"",VLOOKUP(A26,'[1]Z03 收入决算表(财决03表)'!$A$10:$K$500,11,FALSE))</f>
        <v>0</v>
      </c>
      <c r="K26" s="71" t="str">
        <f>'[1]Z03 收入决算表(财决03表)'!A25</f>
        <v>213</v>
      </c>
      <c r="L26" s="74">
        <f>'[1]Z03 收入决算表(财决03表)'!$E25</f>
        <v>3</v>
      </c>
      <c r="M26" s="75">
        <f t="shared" si="1"/>
        <v>26</v>
      </c>
    </row>
    <row r="27" spans="1:21" ht="22.5" customHeight="1">
      <c r="A27" s="226" t="str">
        <f t="shared" si="0"/>
        <v>21301</v>
      </c>
      <c r="B27" s="226"/>
      <c r="C27" s="192" t="str">
        <f>IF(ISERROR(VLOOKUP(A27,'[1]Z03 收入决算表(财决03表)'!$A$10:$K$500,4,FALSE)),"",VLOOKUP(A27,'[1]Z03 收入决算表(财决03表)'!$A$10:$K$500,4,FALSE))</f>
        <v>农业</v>
      </c>
      <c r="D27" s="73">
        <f>IF(ISERROR(VLOOKUP(A27,'[1]Z03 收入决算表(财决03表)'!$A$10:$K$500,5,FALSE)),"",VLOOKUP(A27,'[1]Z03 收入决算表(财决03表)'!$A$10:$K$500,5,FALSE))</f>
        <v>3</v>
      </c>
      <c r="E27" s="73">
        <f>IF(ISERROR(VLOOKUP(A27,'[1]Z03 收入决算表(财决03表)'!$A$10:$K$500,6,FALSE)),"",VLOOKUP(A27,'[1]Z03 收入决算表(财决03表)'!$A$10:$K$500,6,FALSE))</f>
        <v>3</v>
      </c>
      <c r="F27" s="73">
        <f>IF(ISERROR(VLOOKUP(A27,'[1]Z03 收入决算表(财决03表)'!$A$10:$K$500,7,FALSE)),"",VLOOKUP(A27,'[1]Z03 收入决算表(财决03表)'!$A$10:$K$500,7,FALSE))</f>
        <v>0</v>
      </c>
      <c r="G27" s="73">
        <f>IF(ISERROR(VLOOKUP(A27,'[1]Z03 收入决算表(财决03表)'!$A$10:$K$500,8,FALSE)),"",VLOOKUP(A27,'[1]Z03 收入决算表(财决03表)'!$A$10:$K$500,8,FALSE))</f>
        <v>0</v>
      </c>
      <c r="H27" s="73">
        <f>IF(ISERROR(VLOOKUP(A27,'[1]Z03 收入决算表(财决03表)'!$A$10:$K$500,9,FALSE)),"",VLOOKUP(A27,'[1]Z03 收入决算表(财决03表)'!$A$10:$K$500,9,FALSE))</f>
        <v>0</v>
      </c>
      <c r="I27" s="73">
        <f>IF(ISERROR(VLOOKUP(A27,'[1]Z03 收入决算表(财决03表)'!$A$10:$K$500,10,FALSE)),"",VLOOKUP(A27,'[1]Z03 收入决算表(财决03表)'!$A$10:$K$500,10,FALSE))</f>
        <v>0</v>
      </c>
      <c r="J27" s="73">
        <f>IF(ISERROR(VLOOKUP(A27,'[1]Z03 收入决算表(财决03表)'!$A$10:$K$500,11,FALSE)),"",VLOOKUP(A27,'[1]Z03 收入决算表(财决03表)'!$A$10:$K$500,11,FALSE))</f>
        <v>0</v>
      </c>
      <c r="K27" s="71" t="str">
        <f>'[1]Z03 收入决算表(财决03表)'!A26</f>
        <v>21301</v>
      </c>
      <c r="L27" s="74">
        <f>'[1]Z03 收入决算表(财决03表)'!$E26</f>
        <v>3</v>
      </c>
      <c r="M27" s="75">
        <f t="shared" si="1"/>
        <v>27</v>
      </c>
    </row>
    <row r="28" spans="1:21" ht="22.5" customHeight="1">
      <c r="A28" s="226" t="str">
        <f t="shared" si="0"/>
        <v>2130199</v>
      </c>
      <c r="B28" s="226"/>
      <c r="C28" s="192" t="str">
        <f>IF(ISERROR(VLOOKUP(A28,'[1]Z03 收入决算表(财决03表)'!$A$10:$K$500,4,FALSE)),"",VLOOKUP(A28,'[1]Z03 收入决算表(财决03表)'!$A$10:$K$500,4,FALSE))</f>
        <v xml:space="preserve">  其他农业支出</v>
      </c>
      <c r="D28" s="73">
        <f>IF(ISERROR(VLOOKUP(A28,'[1]Z03 收入决算表(财决03表)'!$A$10:$K$500,5,FALSE)),"",VLOOKUP(A28,'[1]Z03 收入决算表(财决03表)'!$A$10:$K$500,5,FALSE))</f>
        <v>3</v>
      </c>
      <c r="E28" s="73">
        <f>IF(ISERROR(VLOOKUP(A28,'[1]Z03 收入决算表(财决03表)'!$A$10:$K$500,6,FALSE)),"",VLOOKUP(A28,'[1]Z03 收入决算表(财决03表)'!$A$10:$K$500,6,FALSE))</f>
        <v>3</v>
      </c>
      <c r="F28" s="73">
        <f>IF(ISERROR(VLOOKUP(A28,'[1]Z03 收入决算表(财决03表)'!$A$10:$K$500,7,FALSE)),"",VLOOKUP(A28,'[1]Z03 收入决算表(财决03表)'!$A$10:$K$500,7,FALSE))</f>
        <v>0</v>
      </c>
      <c r="G28" s="73">
        <f>IF(ISERROR(VLOOKUP(A28,'[1]Z03 收入决算表(财决03表)'!$A$10:$K$500,8,FALSE)),"",VLOOKUP(A28,'[1]Z03 收入决算表(财决03表)'!$A$10:$K$500,8,FALSE))</f>
        <v>0</v>
      </c>
      <c r="H28" s="73">
        <f>IF(ISERROR(VLOOKUP(A28,'[1]Z03 收入决算表(财决03表)'!$A$10:$K$500,9,FALSE)),"",VLOOKUP(A28,'[1]Z03 收入决算表(财决03表)'!$A$10:$K$500,9,FALSE))</f>
        <v>0</v>
      </c>
      <c r="I28" s="73">
        <f>IF(ISERROR(VLOOKUP(A28,'[1]Z03 收入决算表(财决03表)'!$A$10:$K$500,10,FALSE)),"",VLOOKUP(A28,'[1]Z03 收入决算表(财决03表)'!$A$10:$K$500,10,FALSE))</f>
        <v>0</v>
      </c>
      <c r="J28" s="73">
        <f>IF(ISERROR(VLOOKUP(A28,'[1]Z03 收入决算表(财决03表)'!$A$10:$K$500,11,FALSE)),"",VLOOKUP(A28,'[1]Z03 收入决算表(财决03表)'!$A$10:$K$500,11,FALSE))</f>
        <v>0</v>
      </c>
      <c r="K28" s="71" t="str">
        <f>'[1]Z03 收入决算表(财决03表)'!A27</f>
        <v>2130199</v>
      </c>
      <c r="L28" s="74">
        <f>'[1]Z03 收入决算表(财决03表)'!$E27</f>
        <v>3</v>
      </c>
      <c r="M28" s="75">
        <f t="shared" si="1"/>
        <v>28</v>
      </c>
    </row>
    <row r="29" spans="1:21" ht="22.5" customHeight="1">
      <c r="A29" s="226" t="str">
        <f t="shared" si="0"/>
        <v>221</v>
      </c>
      <c r="B29" s="226"/>
      <c r="C29" s="192" t="str">
        <f>IF(ISERROR(VLOOKUP(A29,'[1]Z03 收入决算表(财决03表)'!$A$10:$K$500,4,FALSE)),"",VLOOKUP(A29,'[1]Z03 收入决算表(财决03表)'!$A$10:$K$500,4,FALSE))</f>
        <v>住房保障支出</v>
      </c>
      <c r="D29" s="73">
        <f>IF(ISERROR(VLOOKUP(A29,'[1]Z03 收入决算表(财决03表)'!$A$10:$K$500,5,FALSE)),"",VLOOKUP(A29,'[1]Z03 收入决算表(财决03表)'!$A$10:$K$500,5,FALSE))</f>
        <v>7.51</v>
      </c>
      <c r="E29" s="73">
        <f>IF(ISERROR(VLOOKUP(A29,'[1]Z03 收入决算表(财决03表)'!$A$10:$K$500,6,FALSE)),"",VLOOKUP(A29,'[1]Z03 收入决算表(财决03表)'!$A$10:$K$500,6,FALSE))</f>
        <v>7.51</v>
      </c>
      <c r="F29" s="73">
        <f>IF(ISERROR(VLOOKUP(A29,'[1]Z03 收入决算表(财决03表)'!$A$10:$K$500,7,FALSE)),"",VLOOKUP(A29,'[1]Z03 收入决算表(财决03表)'!$A$10:$K$500,7,FALSE))</f>
        <v>0</v>
      </c>
      <c r="G29" s="73">
        <f>IF(ISERROR(VLOOKUP(A29,'[1]Z03 收入决算表(财决03表)'!$A$10:$K$500,8,FALSE)),"",VLOOKUP(A29,'[1]Z03 收入决算表(财决03表)'!$A$10:$K$500,8,FALSE))</f>
        <v>0</v>
      </c>
      <c r="H29" s="73">
        <f>IF(ISERROR(VLOOKUP(A29,'[1]Z03 收入决算表(财决03表)'!$A$10:$K$500,9,FALSE)),"",VLOOKUP(A29,'[1]Z03 收入决算表(财决03表)'!$A$10:$K$500,9,FALSE))</f>
        <v>0</v>
      </c>
      <c r="I29" s="73">
        <f>IF(ISERROR(VLOOKUP(A29,'[1]Z03 收入决算表(财决03表)'!$A$10:$K$500,10,FALSE)),"",VLOOKUP(A29,'[1]Z03 收入决算表(财决03表)'!$A$10:$K$500,10,FALSE))</f>
        <v>0</v>
      </c>
      <c r="J29" s="73">
        <f>IF(ISERROR(VLOOKUP(A29,'[1]Z03 收入决算表(财决03表)'!$A$10:$K$500,11,FALSE)),"",VLOOKUP(A29,'[1]Z03 收入决算表(财决03表)'!$A$10:$K$500,11,FALSE))</f>
        <v>0</v>
      </c>
      <c r="K29" s="71" t="str">
        <f>'[1]Z03 收入决算表(财决03表)'!A28</f>
        <v>221</v>
      </c>
      <c r="L29" s="74">
        <f>'[1]Z03 收入决算表(财决03表)'!$E28</f>
        <v>7.51</v>
      </c>
      <c r="M29" s="75">
        <f t="shared" si="1"/>
        <v>29</v>
      </c>
    </row>
    <row r="30" spans="1:21" ht="22.5" customHeight="1">
      <c r="A30" s="226" t="str">
        <f t="shared" si="0"/>
        <v>22102</v>
      </c>
      <c r="B30" s="226"/>
      <c r="C30" s="192" t="str">
        <f>IF(ISERROR(VLOOKUP(A30,'[1]Z03 收入决算表(财决03表)'!$A$10:$K$500,4,FALSE)),"",VLOOKUP(A30,'[1]Z03 收入决算表(财决03表)'!$A$10:$K$500,4,FALSE))</f>
        <v>住房改革支出</v>
      </c>
      <c r="D30" s="73">
        <f>IF(ISERROR(VLOOKUP(A30,'[1]Z03 收入决算表(财决03表)'!$A$10:$K$500,5,FALSE)),"",VLOOKUP(A30,'[1]Z03 收入决算表(财决03表)'!$A$10:$K$500,5,FALSE))</f>
        <v>7.51</v>
      </c>
      <c r="E30" s="73">
        <f>IF(ISERROR(VLOOKUP(A30,'[1]Z03 收入决算表(财决03表)'!$A$10:$K$500,6,FALSE)),"",VLOOKUP(A30,'[1]Z03 收入决算表(财决03表)'!$A$10:$K$500,6,FALSE))</f>
        <v>7.51</v>
      </c>
      <c r="F30" s="73">
        <f>IF(ISERROR(VLOOKUP(A30,'[1]Z03 收入决算表(财决03表)'!$A$10:$K$500,7,FALSE)),"",VLOOKUP(A30,'[1]Z03 收入决算表(财决03表)'!$A$10:$K$500,7,FALSE))</f>
        <v>0</v>
      </c>
      <c r="G30" s="73">
        <f>IF(ISERROR(VLOOKUP(A30,'[1]Z03 收入决算表(财决03表)'!$A$10:$K$500,8,FALSE)),"",VLOOKUP(A30,'[1]Z03 收入决算表(财决03表)'!$A$10:$K$500,8,FALSE))</f>
        <v>0</v>
      </c>
      <c r="H30" s="73">
        <f>IF(ISERROR(VLOOKUP(A30,'[1]Z03 收入决算表(财决03表)'!$A$10:$K$500,9,FALSE)),"",VLOOKUP(A30,'[1]Z03 收入决算表(财决03表)'!$A$10:$K$500,9,FALSE))</f>
        <v>0</v>
      </c>
      <c r="I30" s="73">
        <f>IF(ISERROR(VLOOKUP(A30,'[1]Z03 收入决算表(财决03表)'!$A$10:$K$500,10,FALSE)),"",VLOOKUP(A30,'[1]Z03 收入决算表(财决03表)'!$A$10:$K$500,10,FALSE))</f>
        <v>0</v>
      </c>
      <c r="J30" s="73">
        <f>IF(ISERROR(VLOOKUP(A30,'[1]Z03 收入决算表(财决03表)'!$A$10:$K$500,11,FALSE)),"",VLOOKUP(A30,'[1]Z03 收入决算表(财决03表)'!$A$10:$K$500,11,FALSE))</f>
        <v>0</v>
      </c>
      <c r="K30" s="71" t="str">
        <f>'[1]Z03 收入决算表(财决03表)'!A29</f>
        <v>22102</v>
      </c>
      <c r="L30" s="74">
        <f>'[1]Z03 收入决算表(财决03表)'!$E29</f>
        <v>7.51</v>
      </c>
      <c r="M30" s="75">
        <f t="shared" si="1"/>
        <v>30</v>
      </c>
    </row>
    <row r="31" spans="1:21" ht="22.5" customHeight="1">
      <c r="A31" s="226" t="str">
        <f t="shared" si="0"/>
        <v>2210201</v>
      </c>
      <c r="B31" s="226"/>
      <c r="C31" s="192" t="str">
        <f>IF(ISERROR(VLOOKUP(A31,'[1]Z03 收入决算表(财决03表)'!$A$10:$K$500,4,FALSE)),"",VLOOKUP(A31,'[1]Z03 收入决算表(财决03表)'!$A$10:$K$500,4,FALSE))</f>
        <v xml:space="preserve">  住房公积金</v>
      </c>
      <c r="D31" s="73">
        <f>IF(ISERROR(VLOOKUP(A31,'[1]Z03 收入决算表(财决03表)'!$A$10:$K$500,5,FALSE)),"",VLOOKUP(A31,'[1]Z03 收入决算表(财决03表)'!$A$10:$K$500,5,FALSE))</f>
        <v>7.51</v>
      </c>
      <c r="E31" s="73">
        <f>IF(ISERROR(VLOOKUP(A31,'[1]Z03 收入决算表(财决03表)'!$A$10:$K$500,6,FALSE)),"",VLOOKUP(A31,'[1]Z03 收入决算表(财决03表)'!$A$10:$K$500,6,FALSE))</f>
        <v>7.51</v>
      </c>
      <c r="F31" s="73">
        <f>IF(ISERROR(VLOOKUP(A31,'[1]Z03 收入决算表(财决03表)'!$A$10:$K$500,7,FALSE)),"",VLOOKUP(A31,'[1]Z03 收入决算表(财决03表)'!$A$10:$K$500,7,FALSE))</f>
        <v>0</v>
      </c>
      <c r="G31" s="73">
        <f>IF(ISERROR(VLOOKUP(A31,'[1]Z03 收入决算表(财决03表)'!$A$10:$K$500,8,FALSE)),"",VLOOKUP(A31,'[1]Z03 收入决算表(财决03表)'!$A$10:$K$500,8,FALSE))</f>
        <v>0</v>
      </c>
      <c r="H31" s="73">
        <f>IF(ISERROR(VLOOKUP(A31,'[1]Z03 收入决算表(财决03表)'!$A$10:$K$500,9,FALSE)),"",VLOOKUP(A31,'[1]Z03 收入决算表(财决03表)'!$A$10:$K$500,9,FALSE))</f>
        <v>0</v>
      </c>
      <c r="I31" s="73">
        <f>IF(ISERROR(VLOOKUP(A31,'[1]Z03 收入决算表(财决03表)'!$A$10:$K$500,10,FALSE)),"",VLOOKUP(A31,'[1]Z03 收入决算表(财决03表)'!$A$10:$K$500,10,FALSE))</f>
        <v>0</v>
      </c>
      <c r="J31" s="73">
        <f>IF(ISERROR(VLOOKUP(A31,'[1]Z03 收入决算表(财决03表)'!$A$10:$K$500,11,FALSE)),"",VLOOKUP(A31,'[1]Z03 收入决算表(财决03表)'!$A$10:$K$500,11,FALSE))</f>
        <v>0</v>
      </c>
      <c r="K31" s="71" t="str">
        <f>'[1]Z03 收入决算表(财决03表)'!A30</f>
        <v>2210201</v>
      </c>
      <c r="L31" s="74">
        <f>'[1]Z03 收入决算表(财决03表)'!$E30</f>
        <v>7.51</v>
      </c>
      <c r="M31" s="75">
        <f t="shared" si="1"/>
        <v>31</v>
      </c>
    </row>
    <row r="32" spans="1:21" ht="22.5" customHeight="1">
      <c r="A32" s="226" t="str">
        <f t="shared" si="0"/>
        <v/>
      </c>
      <c r="B32" s="226"/>
      <c r="C32" s="192" t="str">
        <f>IF(ISERROR(VLOOKUP(A32,'[1]Z03 收入决算表(财决03表)'!$A$10:$K$500,4,FALSE)),"",VLOOKUP(A32,'[1]Z03 收入决算表(财决03表)'!$A$10:$K$500,4,FALSE))</f>
        <v/>
      </c>
      <c r="D32" s="73" t="str">
        <f>IF(ISERROR(VLOOKUP(A32,'[1]Z03 收入决算表(财决03表)'!$A$10:$K$500,5,FALSE)),"",VLOOKUP(A32,'[1]Z03 收入决算表(财决03表)'!$A$10:$K$500,5,FALSE))</f>
        <v/>
      </c>
      <c r="E32" s="73" t="str">
        <f>IF(ISERROR(VLOOKUP(A32,'[1]Z03 收入决算表(财决03表)'!$A$10:$K$500,6,FALSE)),"",VLOOKUP(A32,'[1]Z03 收入决算表(财决03表)'!$A$10:$K$500,6,FALSE))</f>
        <v/>
      </c>
      <c r="F32" s="73" t="str">
        <f>IF(ISERROR(VLOOKUP(A32,'[1]Z03 收入决算表(财决03表)'!$A$10:$K$500,7,FALSE)),"",VLOOKUP(A32,'[1]Z03 收入决算表(财决03表)'!$A$10:$K$500,7,FALSE))</f>
        <v/>
      </c>
      <c r="G32" s="73" t="str">
        <f>IF(ISERROR(VLOOKUP(A32,'[1]Z03 收入决算表(财决03表)'!$A$10:$K$500,8,FALSE)),"",VLOOKUP(A32,'[1]Z03 收入决算表(财决03表)'!$A$10:$K$500,8,FALSE))</f>
        <v/>
      </c>
      <c r="H32" s="73" t="str">
        <f>IF(ISERROR(VLOOKUP(A32,'[1]Z03 收入决算表(财决03表)'!$A$10:$K$500,9,FALSE)),"",VLOOKUP(A32,'[1]Z03 收入决算表(财决03表)'!$A$10:$K$500,9,FALSE))</f>
        <v/>
      </c>
      <c r="I32" s="73" t="str">
        <f>IF(ISERROR(VLOOKUP(A32,'[1]Z03 收入决算表(财决03表)'!$A$10:$K$500,10,FALSE)),"",VLOOKUP(A32,'[1]Z03 收入决算表(财决03表)'!$A$10:$K$500,10,FALSE))</f>
        <v/>
      </c>
      <c r="J32" s="73" t="str">
        <f>IF(ISERROR(VLOOKUP(A32,'[1]Z03 收入决算表(财决03表)'!$A$10:$K$500,11,FALSE)),"",VLOOKUP(A32,'[1]Z03 收入决算表(财决03表)'!$A$10:$K$500,11,FALSE))</f>
        <v/>
      </c>
      <c r="K32" s="71">
        <f>'[1]Z03 收入决算表(财决03表)'!A31</f>
        <v>0</v>
      </c>
      <c r="L32" s="74">
        <f>'[1]Z03 收入决算表(财决03表)'!$E31</f>
        <v>0</v>
      </c>
      <c r="M32" s="75" t="str">
        <f t="shared" si="1"/>
        <v/>
      </c>
    </row>
    <row r="33" spans="1:13" ht="22.5" customHeight="1">
      <c r="A33" s="226" t="str">
        <f t="shared" si="0"/>
        <v/>
      </c>
      <c r="B33" s="226"/>
      <c r="C33" s="192" t="str">
        <f>IF(ISERROR(VLOOKUP(A33,'[1]Z03 收入决算表(财决03表)'!$A$10:$K$500,4,FALSE)),"",VLOOKUP(A33,'[1]Z03 收入决算表(财决03表)'!$A$10:$K$500,4,FALSE))</f>
        <v/>
      </c>
      <c r="D33" s="73" t="str">
        <f>IF(ISERROR(VLOOKUP(A33,'[1]Z03 收入决算表(财决03表)'!$A$10:$K$500,5,FALSE)),"",VLOOKUP(A33,'[1]Z03 收入决算表(财决03表)'!$A$10:$K$500,5,FALSE))</f>
        <v/>
      </c>
      <c r="E33" s="73" t="str">
        <f>IF(ISERROR(VLOOKUP(A33,'[1]Z03 收入决算表(财决03表)'!$A$10:$K$500,6,FALSE)),"",VLOOKUP(A33,'[1]Z03 收入决算表(财决03表)'!$A$10:$K$500,6,FALSE))</f>
        <v/>
      </c>
      <c r="F33" s="73" t="str">
        <f>IF(ISERROR(VLOOKUP(A33,'[1]Z03 收入决算表(财决03表)'!$A$10:$K$500,7,FALSE)),"",VLOOKUP(A33,'[1]Z03 收入决算表(财决03表)'!$A$10:$K$500,7,FALSE))</f>
        <v/>
      </c>
      <c r="G33" s="73" t="str">
        <f>IF(ISERROR(VLOOKUP(A33,'[1]Z03 收入决算表(财决03表)'!$A$10:$K$500,8,FALSE)),"",VLOOKUP(A33,'[1]Z03 收入决算表(财决03表)'!$A$10:$K$500,8,FALSE))</f>
        <v/>
      </c>
      <c r="H33" s="73" t="str">
        <f>IF(ISERROR(VLOOKUP(A33,'[1]Z03 收入决算表(财决03表)'!$A$10:$K$500,9,FALSE)),"",VLOOKUP(A33,'[1]Z03 收入决算表(财决03表)'!$A$10:$K$500,9,FALSE))</f>
        <v/>
      </c>
      <c r="I33" s="73" t="str">
        <f>IF(ISERROR(VLOOKUP(A33,'[1]Z03 收入决算表(财决03表)'!$A$10:$K$500,10,FALSE)),"",VLOOKUP(A33,'[1]Z03 收入决算表(财决03表)'!$A$10:$K$500,10,FALSE))</f>
        <v/>
      </c>
      <c r="J33" s="73" t="str">
        <f>IF(ISERROR(VLOOKUP(A33,'[1]Z03 收入决算表(财决03表)'!$A$10:$K$500,11,FALSE)),"",VLOOKUP(A33,'[1]Z03 收入决算表(财决03表)'!$A$10:$K$500,11,FALSE))</f>
        <v/>
      </c>
      <c r="K33" s="71">
        <f>'[1]Z03 收入决算表(财决03表)'!A32</f>
        <v>0</v>
      </c>
      <c r="L33" s="74">
        <f>'[1]Z03 收入决算表(财决03表)'!$E32</f>
        <v>0</v>
      </c>
      <c r="M33" s="75" t="str">
        <f t="shared" si="1"/>
        <v/>
      </c>
    </row>
    <row r="34" spans="1:13" ht="22.5" customHeight="1">
      <c r="A34" s="226" t="str">
        <f t="shared" si="0"/>
        <v/>
      </c>
      <c r="B34" s="226"/>
      <c r="C34" s="192" t="str">
        <f>IF(ISERROR(VLOOKUP(A34,'[1]Z03 收入决算表(财决03表)'!$A$10:$K$500,4,FALSE)),"",VLOOKUP(A34,'[1]Z03 收入决算表(财决03表)'!$A$10:$K$500,4,FALSE))</f>
        <v/>
      </c>
      <c r="D34" s="73" t="str">
        <f>IF(ISERROR(VLOOKUP(A34,'[1]Z03 收入决算表(财决03表)'!$A$10:$K$500,5,FALSE)),"",VLOOKUP(A34,'[1]Z03 收入决算表(财决03表)'!$A$10:$K$500,5,FALSE))</f>
        <v/>
      </c>
      <c r="E34" s="73" t="str">
        <f>IF(ISERROR(VLOOKUP(A34,'[1]Z03 收入决算表(财决03表)'!$A$10:$K$500,6,FALSE)),"",VLOOKUP(A34,'[1]Z03 收入决算表(财决03表)'!$A$10:$K$500,6,FALSE))</f>
        <v/>
      </c>
      <c r="F34" s="73" t="str">
        <f>IF(ISERROR(VLOOKUP(A34,'[1]Z03 收入决算表(财决03表)'!$A$10:$K$500,7,FALSE)),"",VLOOKUP(A34,'[1]Z03 收入决算表(财决03表)'!$A$10:$K$500,7,FALSE))</f>
        <v/>
      </c>
      <c r="G34" s="73" t="str">
        <f>IF(ISERROR(VLOOKUP(A34,'[1]Z03 收入决算表(财决03表)'!$A$10:$K$500,8,FALSE)),"",VLOOKUP(A34,'[1]Z03 收入决算表(财决03表)'!$A$10:$K$500,8,FALSE))</f>
        <v/>
      </c>
      <c r="H34" s="73" t="str">
        <f>IF(ISERROR(VLOOKUP(A34,'[1]Z03 收入决算表(财决03表)'!$A$10:$K$500,9,FALSE)),"",VLOOKUP(A34,'[1]Z03 收入决算表(财决03表)'!$A$10:$K$500,9,FALSE))</f>
        <v/>
      </c>
      <c r="I34" s="73" t="str">
        <f>IF(ISERROR(VLOOKUP(A34,'[1]Z03 收入决算表(财决03表)'!$A$10:$K$500,10,FALSE)),"",VLOOKUP(A34,'[1]Z03 收入决算表(财决03表)'!$A$10:$K$500,10,FALSE))</f>
        <v/>
      </c>
      <c r="J34" s="73" t="str">
        <f>IF(ISERROR(VLOOKUP(A34,'[1]Z03 收入决算表(财决03表)'!$A$10:$K$500,11,FALSE)),"",VLOOKUP(A34,'[1]Z03 收入决算表(财决03表)'!$A$10:$K$500,11,FALSE))</f>
        <v/>
      </c>
      <c r="K34" s="71">
        <f>'[1]Z03 收入决算表(财决03表)'!A33</f>
        <v>0</v>
      </c>
      <c r="L34" s="74">
        <f>'[1]Z03 收入决算表(财决03表)'!$E33</f>
        <v>0</v>
      </c>
      <c r="M34" s="75" t="str">
        <f t="shared" si="1"/>
        <v/>
      </c>
    </row>
    <row r="35" spans="1:13" ht="22.5" customHeight="1">
      <c r="A35" s="226" t="str">
        <f t="shared" si="0"/>
        <v/>
      </c>
      <c r="B35" s="226"/>
      <c r="C35" s="192" t="str">
        <f>IF(ISERROR(VLOOKUP(A35,'[1]Z03 收入决算表(财决03表)'!$A$10:$K$500,4,FALSE)),"",VLOOKUP(A35,'[1]Z03 收入决算表(财决03表)'!$A$10:$K$500,4,FALSE))</f>
        <v/>
      </c>
      <c r="D35" s="73" t="str">
        <f>IF(ISERROR(VLOOKUP(A35,'[1]Z03 收入决算表(财决03表)'!$A$10:$K$500,5,FALSE)),"",VLOOKUP(A35,'[1]Z03 收入决算表(财决03表)'!$A$10:$K$500,5,FALSE))</f>
        <v/>
      </c>
      <c r="E35" s="73" t="str">
        <f>IF(ISERROR(VLOOKUP(A35,'[1]Z03 收入决算表(财决03表)'!$A$10:$K$500,6,FALSE)),"",VLOOKUP(A35,'[1]Z03 收入决算表(财决03表)'!$A$10:$K$500,6,FALSE))</f>
        <v/>
      </c>
      <c r="F35" s="73" t="str">
        <f>IF(ISERROR(VLOOKUP(A35,'[1]Z03 收入决算表(财决03表)'!$A$10:$K$500,7,FALSE)),"",VLOOKUP(A35,'[1]Z03 收入决算表(财决03表)'!$A$10:$K$500,7,FALSE))</f>
        <v/>
      </c>
      <c r="G35" s="73" t="str">
        <f>IF(ISERROR(VLOOKUP(A35,'[1]Z03 收入决算表(财决03表)'!$A$10:$K$500,8,FALSE)),"",VLOOKUP(A35,'[1]Z03 收入决算表(财决03表)'!$A$10:$K$500,8,FALSE))</f>
        <v/>
      </c>
      <c r="H35" s="73" t="str">
        <f>IF(ISERROR(VLOOKUP(A35,'[1]Z03 收入决算表(财决03表)'!$A$10:$K$500,9,FALSE)),"",VLOOKUP(A35,'[1]Z03 收入决算表(财决03表)'!$A$10:$K$500,9,FALSE))</f>
        <v/>
      </c>
      <c r="I35" s="73" t="str">
        <f>IF(ISERROR(VLOOKUP(A35,'[1]Z03 收入决算表(财决03表)'!$A$10:$K$500,10,FALSE)),"",VLOOKUP(A35,'[1]Z03 收入决算表(财决03表)'!$A$10:$K$500,10,FALSE))</f>
        <v/>
      </c>
      <c r="J35" s="73" t="str">
        <f>IF(ISERROR(VLOOKUP(A35,'[1]Z03 收入决算表(财决03表)'!$A$10:$K$500,11,FALSE)),"",VLOOKUP(A35,'[1]Z03 收入决算表(财决03表)'!$A$10:$K$500,11,FALSE))</f>
        <v/>
      </c>
      <c r="K35" s="71">
        <f>'[1]Z03 收入决算表(财决03表)'!A34</f>
        <v>0</v>
      </c>
      <c r="L35" s="74">
        <f>'[1]Z03 收入决算表(财决03表)'!$E34</f>
        <v>0</v>
      </c>
      <c r="M35" s="75" t="str">
        <f t="shared" si="1"/>
        <v/>
      </c>
    </row>
    <row r="36" spans="1:13" ht="22.5" customHeight="1">
      <c r="A36" s="226" t="str">
        <f t="shared" si="0"/>
        <v/>
      </c>
      <c r="B36" s="226"/>
      <c r="C36" s="192" t="str">
        <f>IF(ISERROR(VLOOKUP(A36,'[1]Z03 收入决算表(财决03表)'!$A$10:$K$500,4,FALSE)),"",VLOOKUP(A36,'[1]Z03 收入决算表(财决03表)'!$A$10:$K$500,4,FALSE))</f>
        <v/>
      </c>
      <c r="D36" s="73" t="str">
        <f>IF(ISERROR(VLOOKUP(A36,'[1]Z03 收入决算表(财决03表)'!$A$10:$K$500,5,FALSE)),"",VLOOKUP(A36,'[1]Z03 收入决算表(财决03表)'!$A$10:$K$500,5,FALSE))</f>
        <v/>
      </c>
      <c r="E36" s="73" t="str">
        <f>IF(ISERROR(VLOOKUP(A36,'[1]Z03 收入决算表(财决03表)'!$A$10:$K$500,6,FALSE)),"",VLOOKUP(A36,'[1]Z03 收入决算表(财决03表)'!$A$10:$K$500,6,FALSE))</f>
        <v/>
      </c>
      <c r="F36" s="73" t="str">
        <f>IF(ISERROR(VLOOKUP(A36,'[1]Z03 收入决算表(财决03表)'!$A$10:$K$500,7,FALSE)),"",VLOOKUP(A36,'[1]Z03 收入决算表(财决03表)'!$A$10:$K$500,7,FALSE))</f>
        <v/>
      </c>
      <c r="G36" s="73" t="str">
        <f>IF(ISERROR(VLOOKUP(A36,'[1]Z03 收入决算表(财决03表)'!$A$10:$K$500,8,FALSE)),"",VLOOKUP(A36,'[1]Z03 收入决算表(财决03表)'!$A$10:$K$500,8,FALSE))</f>
        <v/>
      </c>
      <c r="H36" s="73" t="str">
        <f>IF(ISERROR(VLOOKUP(A36,'[1]Z03 收入决算表(财决03表)'!$A$10:$K$500,9,FALSE)),"",VLOOKUP(A36,'[1]Z03 收入决算表(财决03表)'!$A$10:$K$500,9,FALSE))</f>
        <v/>
      </c>
      <c r="I36" s="73" t="str">
        <f>IF(ISERROR(VLOOKUP(A36,'[1]Z03 收入决算表(财决03表)'!$A$10:$K$500,10,FALSE)),"",VLOOKUP(A36,'[1]Z03 收入决算表(财决03表)'!$A$10:$K$500,10,FALSE))</f>
        <v/>
      </c>
      <c r="J36" s="73" t="str">
        <f>IF(ISERROR(VLOOKUP(A36,'[1]Z03 收入决算表(财决03表)'!$A$10:$K$500,11,FALSE)),"",VLOOKUP(A36,'[1]Z03 收入决算表(财决03表)'!$A$10:$K$500,11,FALSE))</f>
        <v/>
      </c>
      <c r="K36" s="71">
        <f>'[1]Z03 收入决算表(财决03表)'!A35</f>
        <v>0</v>
      </c>
      <c r="L36" s="74">
        <f>'[1]Z03 收入决算表(财决03表)'!$E35</f>
        <v>0</v>
      </c>
      <c r="M36" s="75" t="str">
        <f t="shared" si="1"/>
        <v/>
      </c>
    </row>
    <row r="37" spans="1:13" ht="22.5" customHeight="1">
      <c r="A37" s="226" t="str">
        <f t="shared" si="0"/>
        <v/>
      </c>
      <c r="B37" s="226"/>
      <c r="C37" s="192" t="str">
        <f>IF(ISERROR(VLOOKUP(A37,'[1]Z03 收入决算表(财决03表)'!$A$10:$K$500,4,FALSE)),"",VLOOKUP(A37,'[1]Z03 收入决算表(财决03表)'!$A$10:$K$500,4,FALSE))</f>
        <v/>
      </c>
      <c r="D37" s="73" t="str">
        <f>IF(ISERROR(VLOOKUP(A37,'[1]Z03 收入决算表(财决03表)'!$A$10:$K$500,5,FALSE)),"",VLOOKUP(A37,'[1]Z03 收入决算表(财决03表)'!$A$10:$K$500,5,FALSE))</f>
        <v/>
      </c>
      <c r="E37" s="73" t="str">
        <f>IF(ISERROR(VLOOKUP(A37,'[1]Z03 收入决算表(财决03表)'!$A$10:$K$500,6,FALSE)),"",VLOOKUP(A37,'[1]Z03 收入决算表(财决03表)'!$A$10:$K$500,6,FALSE))</f>
        <v/>
      </c>
      <c r="F37" s="73" t="str">
        <f>IF(ISERROR(VLOOKUP(A37,'[1]Z03 收入决算表(财决03表)'!$A$10:$K$500,7,FALSE)),"",VLOOKUP(A37,'[1]Z03 收入决算表(财决03表)'!$A$10:$K$500,7,FALSE))</f>
        <v/>
      </c>
      <c r="G37" s="73" t="str">
        <f>IF(ISERROR(VLOOKUP(A37,'[1]Z03 收入决算表(财决03表)'!$A$10:$K$500,8,FALSE)),"",VLOOKUP(A37,'[1]Z03 收入决算表(财决03表)'!$A$10:$K$500,8,FALSE))</f>
        <v/>
      </c>
      <c r="H37" s="73" t="str">
        <f>IF(ISERROR(VLOOKUP(A37,'[1]Z03 收入决算表(财决03表)'!$A$10:$K$500,9,FALSE)),"",VLOOKUP(A37,'[1]Z03 收入决算表(财决03表)'!$A$10:$K$500,9,FALSE))</f>
        <v/>
      </c>
      <c r="I37" s="73" t="str">
        <f>IF(ISERROR(VLOOKUP(A37,'[1]Z03 收入决算表(财决03表)'!$A$10:$K$500,10,FALSE)),"",VLOOKUP(A37,'[1]Z03 收入决算表(财决03表)'!$A$10:$K$500,10,FALSE))</f>
        <v/>
      </c>
      <c r="J37" s="73" t="str">
        <f>IF(ISERROR(VLOOKUP(A37,'[1]Z03 收入决算表(财决03表)'!$A$10:$K$500,11,FALSE)),"",VLOOKUP(A37,'[1]Z03 收入决算表(财决03表)'!$A$10:$K$500,11,FALSE))</f>
        <v/>
      </c>
      <c r="K37" s="71">
        <f>'[1]Z03 收入决算表(财决03表)'!A36</f>
        <v>0</v>
      </c>
      <c r="L37" s="74">
        <f>'[1]Z03 收入决算表(财决03表)'!$E36</f>
        <v>0</v>
      </c>
      <c r="M37" s="75" t="str">
        <f t="shared" si="1"/>
        <v/>
      </c>
    </row>
    <row r="38" spans="1:13" ht="22.5" customHeight="1">
      <c r="A38" s="226" t="str">
        <f t="shared" si="0"/>
        <v/>
      </c>
      <c r="B38" s="226"/>
      <c r="C38" s="192" t="str">
        <f>IF(ISERROR(VLOOKUP(A38,'[1]Z03 收入决算表(财决03表)'!$A$10:$K$500,4,FALSE)),"",VLOOKUP(A38,'[1]Z03 收入决算表(财决03表)'!$A$10:$K$500,4,FALSE))</f>
        <v/>
      </c>
      <c r="D38" s="73" t="str">
        <f>IF(ISERROR(VLOOKUP(A38,'[1]Z03 收入决算表(财决03表)'!$A$10:$K$500,5,FALSE)),"",VLOOKUP(A38,'[1]Z03 收入决算表(财决03表)'!$A$10:$K$500,5,FALSE))</f>
        <v/>
      </c>
      <c r="E38" s="73" t="str">
        <f>IF(ISERROR(VLOOKUP(A38,'[1]Z03 收入决算表(财决03表)'!$A$10:$K$500,6,FALSE)),"",VLOOKUP(A38,'[1]Z03 收入决算表(财决03表)'!$A$10:$K$500,6,FALSE))</f>
        <v/>
      </c>
      <c r="F38" s="73" t="str">
        <f>IF(ISERROR(VLOOKUP(A38,'[1]Z03 收入决算表(财决03表)'!$A$10:$K$500,7,FALSE)),"",VLOOKUP(A38,'[1]Z03 收入决算表(财决03表)'!$A$10:$K$500,7,FALSE))</f>
        <v/>
      </c>
      <c r="G38" s="73" t="str">
        <f>IF(ISERROR(VLOOKUP(A38,'[1]Z03 收入决算表(财决03表)'!$A$10:$K$500,8,FALSE)),"",VLOOKUP(A38,'[1]Z03 收入决算表(财决03表)'!$A$10:$K$500,8,FALSE))</f>
        <v/>
      </c>
      <c r="H38" s="73" t="str">
        <f>IF(ISERROR(VLOOKUP(A38,'[1]Z03 收入决算表(财决03表)'!$A$10:$K$500,9,FALSE)),"",VLOOKUP(A38,'[1]Z03 收入决算表(财决03表)'!$A$10:$K$500,9,FALSE))</f>
        <v/>
      </c>
      <c r="I38" s="73" t="str">
        <f>IF(ISERROR(VLOOKUP(A38,'[1]Z03 收入决算表(财决03表)'!$A$10:$K$500,10,FALSE)),"",VLOOKUP(A38,'[1]Z03 收入决算表(财决03表)'!$A$10:$K$500,10,FALSE))</f>
        <v/>
      </c>
      <c r="J38" s="73" t="str">
        <f>IF(ISERROR(VLOOKUP(A38,'[1]Z03 收入决算表(财决03表)'!$A$10:$K$500,11,FALSE)),"",VLOOKUP(A38,'[1]Z03 收入决算表(财决03表)'!$A$10:$K$500,11,FALSE))</f>
        <v/>
      </c>
      <c r="K38" s="71">
        <f>'[1]Z03 收入决算表(财决03表)'!A37</f>
        <v>0</v>
      </c>
      <c r="L38" s="74">
        <f>'[1]Z03 收入决算表(财决03表)'!$E37</f>
        <v>0</v>
      </c>
      <c r="M38" s="75" t="str">
        <f t="shared" si="1"/>
        <v/>
      </c>
    </row>
    <row r="39" spans="1:13" ht="22.5" customHeight="1">
      <c r="A39" s="226" t="str">
        <f t="shared" si="0"/>
        <v/>
      </c>
      <c r="B39" s="226"/>
      <c r="C39" s="192" t="str">
        <f>IF(ISERROR(VLOOKUP(A39,'[1]Z03 收入决算表(财决03表)'!$A$10:$K$500,4,FALSE)),"",VLOOKUP(A39,'[1]Z03 收入决算表(财决03表)'!$A$10:$K$500,4,FALSE))</f>
        <v/>
      </c>
      <c r="D39" s="73" t="str">
        <f>IF(ISERROR(VLOOKUP(A39,'[1]Z03 收入决算表(财决03表)'!$A$10:$K$500,5,FALSE)),"",VLOOKUP(A39,'[1]Z03 收入决算表(财决03表)'!$A$10:$K$500,5,FALSE))</f>
        <v/>
      </c>
      <c r="E39" s="73" t="str">
        <f>IF(ISERROR(VLOOKUP(A39,'[1]Z03 收入决算表(财决03表)'!$A$10:$K$500,6,FALSE)),"",VLOOKUP(A39,'[1]Z03 收入决算表(财决03表)'!$A$10:$K$500,6,FALSE))</f>
        <v/>
      </c>
      <c r="F39" s="73" t="str">
        <f>IF(ISERROR(VLOOKUP(A39,'[1]Z03 收入决算表(财决03表)'!$A$10:$K$500,7,FALSE)),"",VLOOKUP(A39,'[1]Z03 收入决算表(财决03表)'!$A$10:$K$500,7,FALSE))</f>
        <v/>
      </c>
      <c r="G39" s="73" t="str">
        <f>IF(ISERROR(VLOOKUP(A39,'[1]Z03 收入决算表(财决03表)'!$A$10:$K$500,8,FALSE)),"",VLOOKUP(A39,'[1]Z03 收入决算表(财决03表)'!$A$10:$K$500,8,FALSE))</f>
        <v/>
      </c>
      <c r="H39" s="73" t="str">
        <f>IF(ISERROR(VLOOKUP(A39,'[1]Z03 收入决算表(财决03表)'!$A$10:$K$500,9,FALSE)),"",VLOOKUP(A39,'[1]Z03 收入决算表(财决03表)'!$A$10:$K$500,9,FALSE))</f>
        <v/>
      </c>
      <c r="I39" s="73" t="str">
        <f>IF(ISERROR(VLOOKUP(A39,'[1]Z03 收入决算表(财决03表)'!$A$10:$K$500,10,FALSE)),"",VLOOKUP(A39,'[1]Z03 收入决算表(财决03表)'!$A$10:$K$500,10,FALSE))</f>
        <v/>
      </c>
      <c r="J39" s="73" t="str">
        <f>IF(ISERROR(VLOOKUP(A39,'[1]Z03 收入决算表(财决03表)'!$A$10:$K$500,11,FALSE)),"",VLOOKUP(A39,'[1]Z03 收入决算表(财决03表)'!$A$10:$K$500,11,FALSE))</f>
        <v/>
      </c>
      <c r="K39" s="71">
        <f>'[1]Z03 收入决算表(财决03表)'!A38</f>
        <v>0</v>
      </c>
      <c r="L39" s="74">
        <f>'[1]Z03 收入决算表(财决03表)'!$E38</f>
        <v>0</v>
      </c>
      <c r="M39" s="75" t="str">
        <f t="shared" si="1"/>
        <v/>
      </c>
    </row>
    <row r="40" spans="1:13" ht="22.5" customHeight="1">
      <c r="A40" s="226" t="str">
        <f t="shared" si="0"/>
        <v/>
      </c>
      <c r="B40" s="226"/>
      <c r="C40" s="192" t="str">
        <f>IF(ISERROR(VLOOKUP(A40,'[1]Z03 收入决算表(财决03表)'!$A$10:$K$500,4,FALSE)),"",VLOOKUP(A40,'[1]Z03 收入决算表(财决03表)'!$A$10:$K$500,4,FALSE))</f>
        <v/>
      </c>
      <c r="D40" s="73" t="str">
        <f>IF(ISERROR(VLOOKUP(A40,'[1]Z03 收入决算表(财决03表)'!$A$10:$K$500,5,FALSE)),"",VLOOKUP(A40,'[1]Z03 收入决算表(财决03表)'!$A$10:$K$500,5,FALSE))</f>
        <v/>
      </c>
      <c r="E40" s="73" t="str">
        <f>IF(ISERROR(VLOOKUP(A40,'[1]Z03 收入决算表(财决03表)'!$A$10:$K$500,6,FALSE)),"",VLOOKUP(A40,'[1]Z03 收入决算表(财决03表)'!$A$10:$K$500,6,FALSE))</f>
        <v/>
      </c>
      <c r="F40" s="73" t="str">
        <f>IF(ISERROR(VLOOKUP(A40,'[1]Z03 收入决算表(财决03表)'!$A$10:$K$500,7,FALSE)),"",VLOOKUP(A40,'[1]Z03 收入决算表(财决03表)'!$A$10:$K$500,7,FALSE))</f>
        <v/>
      </c>
      <c r="G40" s="73" t="str">
        <f>IF(ISERROR(VLOOKUP(A40,'[1]Z03 收入决算表(财决03表)'!$A$10:$K$500,8,FALSE)),"",VLOOKUP(A40,'[1]Z03 收入决算表(财决03表)'!$A$10:$K$500,8,FALSE))</f>
        <v/>
      </c>
      <c r="H40" s="73" t="str">
        <f>IF(ISERROR(VLOOKUP(A40,'[1]Z03 收入决算表(财决03表)'!$A$10:$K$500,9,FALSE)),"",VLOOKUP(A40,'[1]Z03 收入决算表(财决03表)'!$A$10:$K$500,9,FALSE))</f>
        <v/>
      </c>
      <c r="I40" s="73" t="str">
        <f>IF(ISERROR(VLOOKUP(A40,'[1]Z03 收入决算表(财决03表)'!$A$10:$K$500,10,FALSE)),"",VLOOKUP(A40,'[1]Z03 收入决算表(财决03表)'!$A$10:$K$500,10,FALSE))</f>
        <v/>
      </c>
      <c r="J40" s="73" t="str">
        <f>IF(ISERROR(VLOOKUP(A40,'[1]Z03 收入决算表(财决03表)'!$A$10:$K$500,11,FALSE)),"",VLOOKUP(A40,'[1]Z03 收入决算表(财决03表)'!$A$10:$K$500,11,FALSE))</f>
        <v/>
      </c>
      <c r="K40" s="71">
        <f>'[1]Z03 收入决算表(财决03表)'!A39</f>
        <v>0</v>
      </c>
      <c r="L40" s="74">
        <f>'[1]Z03 收入决算表(财决03表)'!$E39</f>
        <v>0</v>
      </c>
      <c r="M40" s="75" t="str">
        <f t="shared" si="1"/>
        <v/>
      </c>
    </row>
    <row r="41" spans="1:13" ht="22.5" customHeight="1">
      <c r="A41" s="226" t="str">
        <f t="shared" si="0"/>
        <v/>
      </c>
      <c r="B41" s="226"/>
      <c r="C41" s="192" t="str">
        <f>IF(ISERROR(VLOOKUP(A41,'[1]Z03 收入决算表(财决03表)'!$A$10:$K$500,4,FALSE)),"",VLOOKUP(A41,'[1]Z03 收入决算表(财决03表)'!$A$10:$K$500,4,FALSE))</f>
        <v/>
      </c>
      <c r="D41" s="73" t="str">
        <f>IF(ISERROR(VLOOKUP(A41,'[1]Z03 收入决算表(财决03表)'!$A$10:$K$500,5,FALSE)),"",VLOOKUP(A41,'[1]Z03 收入决算表(财决03表)'!$A$10:$K$500,5,FALSE))</f>
        <v/>
      </c>
      <c r="E41" s="73" t="str">
        <f>IF(ISERROR(VLOOKUP(A41,'[1]Z03 收入决算表(财决03表)'!$A$10:$K$500,6,FALSE)),"",VLOOKUP(A41,'[1]Z03 收入决算表(财决03表)'!$A$10:$K$500,6,FALSE))</f>
        <v/>
      </c>
      <c r="F41" s="73" t="str">
        <f>IF(ISERROR(VLOOKUP(A41,'[1]Z03 收入决算表(财决03表)'!$A$10:$K$500,7,FALSE)),"",VLOOKUP(A41,'[1]Z03 收入决算表(财决03表)'!$A$10:$K$500,7,FALSE))</f>
        <v/>
      </c>
      <c r="G41" s="73" t="str">
        <f>IF(ISERROR(VLOOKUP(A41,'[1]Z03 收入决算表(财决03表)'!$A$10:$K$500,8,FALSE)),"",VLOOKUP(A41,'[1]Z03 收入决算表(财决03表)'!$A$10:$K$500,8,FALSE))</f>
        <v/>
      </c>
      <c r="H41" s="73" t="str">
        <f>IF(ISERROR(VLOOKUP(A41,'[1]Z03 收入决算表(财决03表)'!$A$10:$K$500,9,FALSE)),"",VLOOKUP(A41,'[1]Z03 收入决算表(财决03表)'!$A$10:$K$500,9,FALSE))</f>
        <v/>
      </c>
      <c r="I41" s="73" t="str">
        <f>IF(ISERROR(VLOOKUP(A41,'[1]Z03 收入决算表(财决03表)'!$A$10:$K$500,10,FALSE)),"",VLOOKUP(A41,'[1]Z03 收入决算表(财决03表)'!$A$10:$K$500,10,FALSE))</f>
        <v/>
      </c>
      <c r="J41" s="73" t="str">
        <f>IF(ISERROR(VLOOKUP(A41,'[1]Z03 收入决算表(财决03表)'!$A$10:$K$500,11,FALSE)),"",VLOOKUP(A41,'[1]Z03 收入决算表(财决03表)'!$A$10:$K$500,11,FALSE))</f>
        <v/>
      </c>
      <c r="K41" s="71">
        <f>'[1]Z03 收入决算表(财决03表)'!A40</f>
        <v>0</v>
      </c>
      <c r="L41" s="74">
        <f>'[1]Z03 收入决算表(财决03表)'!$E40</f>
        <v>0</v>
      </c>
      <c r="M41" s="75" t="str">
        <f t="shared" si="1"/>
        <v/>
      </c>
    </row>
    <row r="42" spans="1:13" ht="22.5" customHeight="1">
      <c r="A42" s="226" t="str">
        <f t="shared" si="0"/>
        <v/>
      </c>
      <c r="B42" s="226"/>
      <c r="C42" s="192" t="str">
        <f>IF(ISERROR(VLOOKUP(A42,'[1]Z03 收入决算表(财决03表)'!$A$10:$K$500,4,FALSE)),"",VLOOKUP(A42,'[1]Z03 收入决算表(财决03表)'!$A$10:$K$500,4,FALSE))</f>
        <v/>
      </c>
      <c r="D42" s="73" t="str">
        <f>IF(ISERROR(VLOOKUP(A42,'[1]Z03 收入决算表(财决03表)'!$A$10:$K$500,5,FALSE)),"",VLOOKUP(A42,'[1]Z03 收入决算表(财决03表)'!$A$10:$K$500,5,FALSE))</f>
        <v/>
      </c>
      <c r="E42" s="73" t="str">
        <f>IF(ISERROR(VLOOKUP(A42,'[1]Z03 收入决算表(财决03表)'!$A$10:$K$500,6,FALSE)),"",VLOOKUP(A42,'[1]Z03 收入决算表(财决03表)'!$A$10:$K$500,6,FALSE))</f>
        <v/>
      </c>
      <c r="F42" s="73" t="str">
        <f>IF(ISERROR(VLOOKUP(A42,'[1]Z03 收入决算表(财决03表)'!$A$10:$K$500,7,FALSE)),"",VLOOKUP(A42,'[1]Z03 收入决算表(财决03表)'!$A$10:$K$500,7,FALSE))</f>
        <v/>
      </c>
      <c r="G42" s="73" t="str">
        <f>IF(ISERROR(VLOOKUP(A42,'[1]Z03 收入决算表(财决03表)'!$A$10:$K$500,8,FALSE)),"",VLOOKUP(A42,'[1]Z03 收入决算表(财决03表)'!$A$10:$K$500,8,FALSE))</f>
        <v/>
      </c>
      <c r="H42" s="73" t="str">
        <f>IF(ISERROR(VLOOKUP(A42,'[1]Z03 收入决算表(财决03表)'!$A$10:$K$500,9,FALSE)),"",VLOOKUP(A42,'[1]Z03 收入决算表(财决03表)'!$A$10:$K$500,9,FALSE))</f>
        <v/>
      </c>
      <c r="I42" s="73" t="str">
        <f>IF(ISERROR(VLOOKUP(A42,'[1]Z03 收入决算表(财决03表)'!$A$10:$K$500,10,FALSE)),"",VLOOKUP(A42,'[1]Z03 收入决算表(财决03表)'!$A$10:$K$500,10,FALSE))</f>
        <v/>
      </c>
      <c r="J42" s="73" t="str">
        <f>IF(ISERROR(VLOOKUP(A42,'[1]Z03 收入决算表(财决03表)'!$A$10:$K$500,11,FALSE)),"",VLOOKUP(A42,'[1]Z03 收入决算表(财决03表)'!$A$10:$K$500,11,FALSE))</f>
        <v/>
      </c>
      <c r="K42" s="71">
        <f>'[1]Z03 收入决算表(财决03表)'!A41</f>
        <v>0</v>
      </c>
      <c r="L42" s="74">
        <f>'[1]Z03 收入决算表(财决03表)'!$E41</f>
        <v>0</v>
      </c>
      <c r="M42" s="75" t="str">
        <f t="shared" si="1"/>
        <v/>
      </c>
    </row>
    <row r="43" spans="1:13" ht="22.5" customHeight="1">
      <c r="A43" s="226" t="str">
        <f t="shared" si="0"/>
        <v/>
      </c>
      <c r="B43" s="226"/>
      <c r="C43" s="192" t="str">
        <f>IF(ISERROR(VLOOKUP(A43,'[1]Z03 收入决算表(财决03表)'!$A$10:$K$500,4,FALSE)),"",VLOOKUP(A43,'[1]Z03 收入决算表(财决03表)'!$A$10:$K$500,4,FALSE))</f>
        <v/>
      </c>
      <c r="D43" s="73" t="str">
        <f>IF(ISERROR(VLOOKUP(A43,'[1]Z03 收入决算表(财决03表)'!$A$10:$K$500,5,FALSE)),"",VLOOKUP(A43,'[1]Z03 收入决算表(财决03表)'!$A$10:$K$500,5,FALSE))</f>
        <v/>
      </c>
      <c r="E43" s="73" t="str">
        <f>IF(ISERROR(VLOOKUP(A43,'[1]Z03 收入决算表(财决03表)'!$A$10:$K$500,6,FALSE)),"",VLOOKUP(A43,'[1]Z03 收入决算表(财决03表)'!$A$10:$K$500,6,FALSE))</f>
        <v/>
      </c>
      <c r="F43" s="73" t="str">
        <f>IF(ISERROR(VLOOKUP(A43,'[1]Z03 收入决算表(财决03表)'!$A$10:$K$500,7,FALSE)),"",VLOOKUP(A43,'[1]Z03 收入决算表(财决03表)'!$A$10:$K$500,7,FALSE))</f>
        <v/>
      </c>
      <c r="G43" s="73" t="str">
        <f>IF(ISERROR(VLOOKUP(A43,'[1]Z03 收入决算表(财决03表)'!$A$10:$K$500,8,FALSE)),"",VLOOKUP(A43,'[1]Z03 收入决算表(财决03表)'!$A$10:$K$500,8,FALSE))</f>
        <v/>
      </c>
      <c r="H43" s="73" t="str">
        <f>IF(ISERROR(VLOOKUP(A43,'[1]Z03 收入决算表(财决03表)'!$A$10:$K$500,9,FALSE)),"",VLOOKUP(A43,'[1]Z03 收入决算表(财决03表)'!$A$10:$K$500,9,FALSE))</f>
        <v/>
      </c>
      <c r="I43" s="73" t="str">
        <f>IF(ISERROR(VLOOKUP(A43,'[1]Z03 收入决算表(财决03表)'!$A$10:$K$500,10,FALSE)),"",VLOOKUP(A43,'[1]Z03 收入决算表(财决03表)'!$A$10:$K$500,10,FALSE))</f>
        <v/>
      </c>
      <c r="J43" s="73" t="str">
        <f>IF(ISERROR(VLOOKUP(A43,'[1]Z03 收入决算表(财决03表)'!$A$10:$K$500,11,FALSE)),"",VLOOKUP(A43,'[1]Z03 收入决算表(财决03表)'!$A$10:$K$500,11,FALSE))</f>
        <v/>
      </c>
      <c r="K43" s="71">
        <f>'[1]Z03 收入决算表(财决03表)'!A42</f>
        <v>0</v>
      </c>
      <c r="L43" s="74">
        <f>'[1]Z03 收入决算表(财决03表)'!$E42</f>
        <v>0</v>
      </c>
      <c r="M43" s="75" t="str">
        <f t="shared" si="1"/>
        <v/>
      </c>
    </row>
    <row r="44" spans="1:13" ht="22.5" customHeight="1">
      <c r="A44" s="226" t="str">
        <f t="shared" si="0"/>
        <v/>
      </c>
      <c r="B44" s="226"/>
      <c r="C44" s="192" t="str">
        <f>IF(ISERROR(VLOOKUP(A44,'[1]Z03 收入决算表(财决03表)'!$A$10:$K$500,4,FALSE)),"",VLOOKUP(A44,'[1]Z03 收入决算表(财决03表)'!$A$10:$K$500,4,FALSE))</f>
        <v/>
      </c>
      <c r="D44" s="73" t="str">
        <f>IF(ISERROR(VLOOKUP(A44,'[1]Z03 收入决算表(财决03表)'!$A$10:$K$500,5,FALSE)),"",VLOOKUP(A44,'[1]Z03 收入决算表(财决03表)'!$A$10:$K$500,5,FALSE))</f>
        <v/>
      </c>
      <c r="E44" s="73" t="str">
        <f>IF(ISERROR(VLOOKUP(A44,'[1]Z03 收入决算表(财决03表)'!$A$10:$K$500,6,FALSE)),"",VLOOKUP(A44,'[1]Z03 收入决算表(财决03表)'!$A$10:$K$500,6,FALSE))</f>
        <v/>
      </c>
      <c r="F44" s="73" t="str">
        <f>IF(ISERROR(VLOOKUP(A44,'[1]Z03 收入决算表(财决03表)'!$A$10:$K$500,7,FALSE)),"",VLOOKUP(A44,'[1]Z03 收入决算表(财决03表)'!$A$10:$K$500,7,FALSE))</f>
        <v/>
      </c>
      <c r="G44" s="73" t="str">
        <f>IF(ISERROR(VLOOKUP(A44,'[1]Z03 收入决算表(财决03表)'!$A$10:$K$500,8,FALSE)),"",VLOOKUP(A44,'[1]Z03 收入决算表(财决03表)'!$A$10:$K$500,8,FALSE))</f>
        <v/>
      </c>
      <c r="H44" s="73" t="str">
        <f>IF(ISERROR(VLOOKUP(A44,'[1]Z03 收入决算表(财决03表)'!$A$10:$K$500,9,FALSE)),"",VLOOKUP(A44,'[1]Z03 收入决算表(财决03表)'!$A$10:$K$500,9,FALSE))</f>
        <v/>
      </c>
      <c r="I44" s="73" t="str">
        <f>IF(ISERROR(VLOOKUP(A44,'[1]Z03 收入决算表(财决03表)'!$A$10:$K$500,10,FALSE)),"",VLOOKUP(A44,'[1]Z03 收入决算表(财决03表)'!$A$10:$K$500,10,FALSE))</f>
        <v/>
      </c>
      <c r="J44" s="73" t="str">
        <f>IF(ISERROR(VLOOKUP(A44,'[1]Z03 收入决算表(财决03表)'!$A$10:$K$500,11,FALSE)),"",VLOOKUP(A44,'[1]Z03 收入决算表(财决03表)'!$A$10:$K$500,11,FALSE))</f>
        <v/>
      </c>
      <c r="K44" s="71">
        <f>'[1]Z03 收入决算表(财决03表)'!A43</f>
        <v>0</v>
      </c>
      <c r="L44" s="74">
        <f>'[1]Z03 收入决算表(财决03表)'!$E43</f>
        <v>0</v>
      </c>
      <c r="M44" s="75" t="str">
        <f t="shared" si="1"/>
        <v/>
      </c>
    </row>
    <row r="45" spans="1:13" ht="22.5" customHeight="1">
      <c r="A45" s="226" t="str">
        <f t="shared" si="0"/>
        <v/>
      </c>
      <c r="B45" s="226"/>
      <c r="C45" s="192" t="str">
        <f>IF(ISERROR(VLOOKUP(A45,'[1]Z03 收入决算表(财决03表)'!$A$10:$K$500,4,FALSE)),"",VLOOKUP(A45,'[1]Z03 收入决算表(财决03表)'!$A$10:$K$500,4,FALSE))</f>
        <v/>
      </c>
      <c r="D45" s="73" t="str">
        <f>IF(ISERROR(VLOOKUP(A45,'[1]Z03 收入决算表(财决03表)'!$A$10:$K$500,5,FALSE)),"",VLOOKUP(A45,'[1]Z03 收入决算表(财决03表)'!$A$10:$K$500,5,FALSE))</f>
        <v/>
      </c>
      <c r="E45" s="73" t="str">
        <f>IF(ISERROR(VLOOKUP(A45,'[1]Z03 收入决算表(财决03表)'!$A$10:$K$500,6,FALSE)),"",VLOOKUP(A45,'[1]Z03 收入决算表(财决03表)'!$A$10:$K$500,6,FALSE))</f>
        <v/>
      </c>
      <c r="F45" s="73" t="str">
        <f>IF(ISERROR(VLOOKUP(A45,'[1]Z03 收入决算表(财决03表)'!$A$10:$K$500,7,FALSE)),"",VLOOKUP(A45,'[1]Z03 收入决算表(财决03表)'!$A$10:$K$500,7,FALSE))</f>
        <v/>
      </c>
      <c r="G45" s="73" t="str">
        <f>IF(ISERROR(VLOOKUP(A45,'[1]Z03 收入决算表(财决03表)'!$A$10:$K$500,8,FALSE)),"",VLOOKUP(A45,'[1]Z03 收入决算表(财决03表)'!$A$10:$K$500,8,FALSE))</f>
        <v/>
      </c>
      <c r="H45" s="73" t="str">
        <f>IF(ISERROR(VLOOKUP(A45,'[1]Z03 收入决算表(财决03表)'!$A$10:$K$500,9,FALSE)),"",VLOOKUP(A45,'[1]Z03 收入决算表(财决03表)'!$A$10:$K$500,9,FALSE))</f>
        <v/>
      </c>
      <c r="I45" s="73" t="str">
        <f>IF(ISERROR(VLOOKUP(A45,'[1]Z03 收入决算表(财决03表)'!$A$10:$K$500,10,FALSE)),"",VLOOKUP(A45,'[1]Z03 收入决算表(财决03表)'!$A$10:$K$500,10,FALSE))</f>
        <v/>
      </c>
      <c r="J45" s="73" t="str">
        <f>IF(ISERROR(VLOOKUP(A45,'[1]Z03 收入决算表(财决03表)'!$A$10:$K$500,11,FALSE)),"",VLOOKUP(A45,'[1]Z03 收入决算表(财决03表)'!$A$10:$K$500,11,FALSE))</f>
        <v/>
      </c>
      <c r="K45" s="71">
        <f>'[1]Z03 收入决算表(财决03表)'!A44</f>
        <v>0</v>
      </c>
      <c r="L45" s="74">
        <f>'[1]Z03 收入决算表(财决03表)'!$E44</f>
        <v>0</v>
      </c>
      <c r="M45" s="75" t="str">
        <f t="shared" si="1"/>
        <v/>
      </c>
    </row>
    <row r="46" spans="1:13" ht="22.5" customHeight="1">
      <c r="A46" s="226" t="str">
        <f t="shared" si="0"/>
        <v/>
      </c>
      <c r="B46" s="226"/>
      <c r="C46" s="192" t="str">
        <f>IF(ISERROR(VLOOKUP(A46,'[1]Z03 收入决算表(财决03表)'!$A$10:$K$500,4,FALSE)),"",VLOOKUP(A46,'[1]Z03 收入决算表(财决03表)'!$A$10:$K$500,4,FALSE))</f>
        <v/>
      </c>
      <c r="D46" s="73" t="str">
        <f>IF(ISERROR(VLOOKUP(A46,'[1]Z03 收入决算表(财决03表)'!$A$10:$K$500,5,FALSE)),"",VLOOKUP(A46,'[1]Z03 收入决算表(财决03表)'!$A$10:$K$500,5,FALSE))</f>
        <v/>
      </c>
      <c r="E46" s="73" t="str">
        <f>IF(ISERROR(VLOOKUP(A46,'[1]Z03 收入决算表(财决03表)'!$A$10:$K$500,6,FALSE)),"",VLOOKUP(A46,'[1]Z03 收入决算表(财决03表)'!$A$10:$K$500,6,FALSE))</f>
        <v/>
      </c>
      <c r="F46" s="73" t="str">
        <f>IF(ISERROR(VLOOKUP(A46,'[1]Z03 收入决算表(财决03表)'!$A$10:$K$500,7,FALSE)),"",VLOOKUP(A46,'[1]Z03 收入决算表(财决03表)'!$A$10:$K$500,7,FALSE))</f>
        <v/>
      </c>
      <c r="G46" s="73" t="str">
        <f>IF(ISERROR(VLOOKUP(A46,'[1]Z03 收入决算表(财决03表)'!$A$10:$K$500,8,FALSE)),"",VLOOKUP(A46,'[1]Z03 收入决算表(财决03表)'!$A$10:$K$500,8,FALSE))</f>
        <v/>
      </c>
      <c r="H46" s="73" t="str">
        <f>IF(ISERROR(VLOOKUP(A46,'[1]Z03 收入决算表(财决03表)'!$A$10:$K$500,9,FALSE)),"",VLOOKUP(A46,'[1]Z03 收入决算表(财决03表)'!$A$10:$K$500,9,FALSE))</f>
        <v/>
      </c>
      <c r="I46" s="73" t="str">
        <f>IF(ISERROR(VLOOKUP(A46,'[1]Z03 收入决算表(财决03表)'!$A$10:$K$500,10,FALSE)),"",VLOOKUP(A46,'[1]Z03 收入决算表(财决03表)'!$A$10:$K$500,10,FALSE))</f>
        <v/>
      </c>
      <c r="J46" s="73" t="str">
        <f>IF(ISERROR(VLOOKUP(A46,'[1]Z03 收入决算表(财决03表)'!$A$10:$K$500,11,FALSE)),"",VLOOKUP(A46,'[1]Z03 收入决算表(财决03表)'!$A$10:$K$500,11,FALSE))</f>
        <v/>
      </c>
      <c r="K46" s="71">
        <f>'[1]Z03 收入决算表(财决03表)'!A45</f>
        <v>0</v>
      </c>
      <c r="L46" s="74">
        <f>'[1]Z03 收入决算表(财决03表)'!$E45</f>
        <v>0</v>
      </c>
      <c r="M46" s="75" t="str">
        <f t="shared" si="1"/>
        <v/>
      </c>
    </row>
    <row r="47" spans="1:13" ht="22.5" customHeight="1">
      <c r="A47" s="226" t="str">
        <f t="shared" si="0"/>
        <v/>
      </c>
      <c r="B47" s="226"/>
      <c r="C47" s="192" t="str">
        <f>IF(ISERROR(VLOOKUP(A47,'[1]Z03 收入决算表(财决03表)'!$A$10:$K$500,4,FALSE)),"",VLOOKUP(A47,'[1]Z03 收入决算表(财决03表)'!$A$10:$K$500,4,FALSE))</f>
        <v/>
      </c>
      <c r="D47" s="73" t="str">
        <f>IF(ISERROR(VLOOKUP(A47,'[1]Z03 收入决算表(财决03表)'!$A$10:$K$500,5,FALSE)),"",VLOOKUP(A47,'[1]Z03 收入决算表(财决03表)'!$A$10:$K$500,5,FALSE))</f>
        <v/>
      </c>
      <c r="E47" s="73" t="str">
        <f>IF(ISERROR(VLOOKUP(A47,'[1]Z03 收入决算表(财决03表)'!$A$10:$K$500,6,FALSE)),"",VLOOKUP(A47,'[1]Z03 收入决算表(财决03表)'!$A$10:$K$500,6,FALSE))</f>
        <v/>
      </c>
      <c r="F47" s="73" t="str">
        <f>IF(ISERROR(VLOOKUP(A47,'[1]Z03 收入决算表(财决03表)'!$A$10:$K$500,7,FALSE)),"",VLOOKUP(A47,'[1]Z03 收入决算表(财决03表)'!$A$10:$K$500,7,FALSE))</f>
        <v/>
      </c>
      <c r="G47" s="73" t="str">
        <f>IF(ISERROR(VLOOKUP(A47,'[1]Z03 收入决算表(财决03表)'!$A$10:$K$500,8,FALSE)),"",VLOOKUP(A47,'[1]Z03 收入决算表(财决03表)'!$A$10:$K$500,8,FALSE))</f>
        <v/>
      </c>
      <c r="H47" s="73" t="str">
        <f>IF(ISERROR(VLOOKUP(A47,'[1]Z03 收入决算表(财决03表)'!$A$10:$K$500,9,FALSE)),"",VLOOKUP(A47,'[1]Z03 收入决算表(财决03表)'!$A$10:$K$500,9,FALSE))</f>
        <v/>
      </c>
      <c r="I47" s="73" t="str">
        <f>IF(ISERROR(VLOOKUP(A47,'[1]Z03 收入决算表(财决03表)'!$A$10:$K$500,10,FALSE)),"",VLOOKUP(A47,'[1]Z03 收入决算表(财决03表)'!$A$10:$K$500,10,FALSE))</f>
        <v/>
      </c>
      <c r="J47" s="73" t="str">
        <f>IF(ISERROR(VLOOKUP(A47,'[1]Z03 收入决算表(财决03表)'!$A$10:$K$500,11,FALSE)),"",VLOOKUP(A47,'[1]Z03 收入决算表(财决03表)'!$A$10:$K$500,11,FALSE))</f>
        <v/>
      </c>
      <c r="K47" s="71">
        <f>'[1]Z03 收入决算表(财决03表)'!A46</f>
        <v>0</v>
      </c>
      <c r="L47" s="74">
        <f>'[1]Z03 收入决算表(财决03表)'!$E46</f>
        <v>0</v>
      </c>
      <c r="M47" s="75" t="str">
        <f t="shared" si="1"/>
        <v/>
      </c>
    </row>
    <row r="48" spans="1:13" ht="22.5" customHeight="1">
      <c r="A48" s="226" t="str">
        <f t="shared" si="0"/>
        <v/>
      </c>
      <c r="B48" s="226"/>
      <c r="C48" s="192" t="str">
        <f>IF(ISERROR(VLOOKUP(A48,'[1]Z03 收入决算表(财决03表)'!$A$10:$K$500,4,FALSE)),"",VLOOKUP(A48,'[1]Z03 收入决算表(财决03表)'!$A$10:$K$500,4,FALSE))</f>
        <v/>
      </c>
      <c r="D48" s="73" t="str">
        <f>IF(ISERROR(VLOOKUP(A48,'[1]Z03 收入决算表(财决03表)'!$A$10:$K$500,5,FALSE)),"",VLOOKUP(A48,'[1]Z03 收入决算表(财决03表)'!$A$10:$K$500,5,FALSE))</f>
        <v/>
      </c>
      <c r="E48" s="73" t="str">
        <f>IF(ISERROR(VLOOKUP(A48,'[1]Z03 收入决算表(财决03表)'!$A$10:$K$500,6,FALSE)),"",VLOOKUP(A48,'[1]Z03 收入决算表(财决03表)'!$A$10:$K$500,6,FALSE))</f>
        <v/>
      </c>
      <c r="F48" s="73" t="str">
        <f>IF(ISERROR(VLOOKUP(A48,'[1]Z03 收入决算表(财决03表)'!$A$10:$K$500,7,FALSE)),"",VLOOKUP(A48,'[1]Z03 收入决算表(财决03表)'!$A$10:$K$500,7,FALSE))</f>
        <v/>
      </c>
      <c r="G48" s="73" t="str">
        <f>IF(ISERROR(VLOOKUP(A48,'[1]Z03 收入决算表(财决03表)'!$A$10:$K$500,8,FALSE)),"",VLOOKUP(A48,'[1]Z03 收入决算表(财决03表)'!$A$10:$K$500,8,FALSE))</f>
        <v/>
      </c>
      <c r="H48" s="73" t="str">
        <f>IF(ISERROR(VLOOKUP(A48,'[1]Z03 收入决算表(财决03表)'!$A$10:$K$500,9,FALSE)),"",VLOOKUP(A48,'[1]Z03 收入决算表(财决03表)'!$A$10:$K$500,9,FALSE))</f>
        <v/>
      </c>
      <c r="I48" s="73" t="str">
        <f>IF(ISERROR(VLOOKUP(A48,'[1]Z03 收入决算表(财决03表)'!$A$10:$K$500,10,FALSE)),"",VLOOKUP(A48,'[1]Z03 收入决算表(财决03表)'!$A$10:$K$500,10,FALSE))</f>
        <v/>
      </c>
      <c r="J48" s="73" t="str">
        <f>IF(ISERROR(VLOOKUP(A48,'[1]Z03 收入决算表(财决03表)'!$A$10:$K$500,11,FALSE)),"",VLOOKUP(A48,'[1]Z03 收入决算表(财决03表)'!$A$10:$K$500,11,FALSE))</f>
        <v/>
      </c>
      <c r="K48" s="71">
        <f>'[1]Z03 收入决算表(财决03表)'!A47</f>
        <v>0</v>
      </c>
      <c r="L48" s="74">
        <f>'[1]Z03 收入决算表(财决03表)'!$E47</f>
        <v>0</v>
      </c>
      <c r="M48" s="75" t="str">
        <f t="shared" si="1"/>
        <v/>
      </c>
    </row>
    <row r="49" spans="1:13" ht="22.5" customHeight="1">
      <c r="A49" s="226" t="str">
        <f t="shared" si="0"/>
        <v/>
      </c>
      <c r="B49" s="226"/>
      <c r="C49" s="192" t="str">
        <f>IF(ISERROR(VLOOKUP(A49,'[1]Z03 收入决算表(财决03表)'!$A$10:$K$500,4,FALSE)),"",VLOOKUP(A49,'[1]Z03 收入决算表(财决03表)'!$A$10:$K$500,4,FALSE))</f>
        <v/>
      </c>
      <c r="D49" s="73" t="str">
        <f>IF(ISERROR(VLOOKUP(A49,'[1]Z03 收入决算表(财决03表)'!$A$10:$K$500,5,FALSE)),"",VLOOKUP(A49,'[1]Z03 收入决算表(财决03表)'!$A$10:$K$500,5,FALSE))</f>
        <v/>
      </c>
      <c r="E49" s="73" t="str">
        <f>IF(ISERROR(VLOOKUP(A49,'[1]Z03 收入决算表(财决03表)'!$A$10:$K$500,6,FALSE)),"",VLOOKUP(A49,'[1]Z03 收入决算表(财决03表)'!$A$10:$K$500,6,FALSE))</f>
        <v/>
      </c>
      <c r="F49" s="73" t="str">
        <f>IF(ISERROR(VLOOKUP(A49,'[1]Z03 收入决算表(财决03表)'!$A$10:$K$500,7,FALSE)),"",VLOOKUP(A49,'[1]Z03 收入决算表(财决03表)'!$A$10:$K$500,7,FALSE))</f>
        <v/>
      </c>
      <c r="G49" s="73" t="str">
        <f>IF(ISERROR(VLOOKUP(A49,'[1]Z03 收入决算表(财决03表)'!$A$10:$K$500,8,FALSE)),"",VLOOKUP(A49,'[1]Z03 收入决算表(财决03表)'!$A$10:$K$500,8,FALSE))</f>
        <v/>
      </c>
      <c r="H49" s="73" t="str">
        <f>IF(ISERROR(VLOOKUP(A49,'[1]Z03 收入决算表(财决03表)'!$A$10:$K$500,9,FALSE)),"",VLOOKUP(A49,'[1]Z03 收入决算表(财决03表)'!$A$10:$K$500,9,FALSE))</f>
        <v/>
      </c>
      <c r="I49" s="73" t="str">
        <f>IF(ISERROR(VLOOKUP(A49,'[1]Z03 收入决算表(财决03表)'!$A$10:$K$500,10,FALSE)),"",VLOOKUP(A49,'[1]Z03 收入决算表(财决03表)'!$A$10:$K$500,10,FALSE))</f>
        <v/>
      </c>
      <c r="J49" s="73" t="str">
        <f>IF(ISERROR(VLOOKUP(A49,'[1]Z03 收入决算表(财决03表)'!$A$10:$K$500,11,FALSE)),"",VLOOKUP(A49,'[1]Z03 收入决算表(财决03表)'!$A$10:$K$500,11,FALSE))</f>
        <v/>
      </c>
      <c r="K49" s="71">
        <f>'[1]Z03 收入决算表(财决03表)'!A48</f>
        <v>0</v>
      </c>
      <c r="L49" s="74">
        <f>'[1]Z03 收入决算表(财决03表)'!$E48</f>
        <v>0</v>
      </c>
      <c r="M49" s="75" t="str">
        <f t="shared" si="1"/>
        <v/>
      </c>
    </row>
    <row r="50" spans="1:13" ht="22.5" customHeight="1">
      <c r="A50" s="226" t="str">
        <f t="shared" si="0"/>
        <v/>
      </c>
      <c r="B50" s="226"/>
      <c r="C50" s="192" t="str">
        <f>IF(ISERROR(VLOOKUP(A50,'[1]Z03 收入决算表(财决03表)'!$A$10:$K$500,4,FALSE)),"",VLOOKUP(A50,'[1]Z03 收入决算表(财决03表)'!$A$10:$K$500,4,FALSE))</f>
        <v/>
      </c>
      <c r="D50" s="73" t="str">
        <f>IF(ISERROR(VLOOKUP(A50,'[1]Z03 收入决算表(财决03表)'!$A$10:$K$500,5,FALSE)),"",VLOOKUP(A50,'[1]Z03 收入决算表(财决03表)'!$A$10:$K$500,5,FALSE))</f>
        <v/>
      </c>
      <c r="E50" s="73" t="str">
        <f>IF(ISERROR(VLOOKUP(A50,'[1]Z03 收入决算表(财决03表)'!$A$10:$K$500,6,FALSE)),"",VLOOKUP(A50,'[1]Z03 收入决算表(财决03表)'!$A$10:$K$500,6,FALSE))</f>
        <v/>
      </c>
      <c r="F50" s="73" t="str">
        <f>IF(ISERROR(VLOOKUP(A50,'[1]Z03 收入决算表(财决03表)'!$A$10:$K$500,7,FALSE)),"",VLOOKUP(A50,'[1]Z03 收入决算表(财决03表)'!$A$10:$K$500,7,FALSE))</f>
        <v/>
      </c>
      <c r="G50" s="73" t="str">
        <f>IF(ISERROR(VLOOKUP(A50,'[1]Z03 收入决算表(财决03表)'!$A$10:$K$500,8,FALSE)),"",VLOOKUP(A50,'[1]Z03 收入决算表(财决03表)'!$A$10:$K$500,8,FALSE))</f>
        <v/>
      </c>
      <c r="H50" s="73" t="str">
        <f>IF(ISERROR(VLOOKUP(A50,'[1]Z03 收入决算表(财决03表)'!$A$10:$K$500,9,FALSE)),"",VLOOKUP(A50,'[1]Z03 收入决算表(财决03表)'!$A$10:$K$500,9,FALSE))</f>
        <v/>
      </c>
      <c r="I50" s="73" t="str">
        <f>IF(ISERROR(VLOOKUP(A50,'[1]Z03 收入决算表(财决03表)'!$A$10:$K$500,10,FALSE)),"",VLOOKUP(A50,'[1]Z03 收入决算表(财决03表)'!$A$10:$K$500,10,FALSE))</f>
        <v/>
      </c>
      <c r="J50" s="73" t="str">
        <f>IF(ISERROR(VLOOKUP(A50,'[1]Z03 收入决算表(财决03表)'!$A$10:$K$500,11,FALSE)),"",VLOOKUP(A50,'[1]Z03 收入决算表(财决03表)'!$A$10:$K$500,11,FALSE))</f>
        <v/>
      </c>
      <c r="K50" s="71">
        <f>'[1]Z03 收入决算表(财决03表)'!A49</f>
        <v>0</v>
      </c>
      <c r="L50" s="74">
        <f>'[1]Z03 收入决算表(财决03表)'!$E49</f>
        <v>0</v>
      </c>
      <c r="M50" s="75" t="str">
        <f t="shared" si="1"/>
        <v/>
      </c>
    </row>
    <row r="51" spans="1:13" ht="22.5" customHeight="1">
      <c r="A51" s="226" t="str">
        <f t="shared" si="0"/>
        <v/>
      </c>
      <c r="B51" s="226"/>
      <c r="C51" s="192" t="str">
        <f>IF(ISERROR(VLOOKUP(A51,'[1]Z03 收入决算表(财决03表)'!$A$10:$K$500,4,FALSE)),"",VLOOKUP(A51,'[1]Z03 收入决算表(财决03表)'!$A$10:$K$500,4,FALSE))</f>
        <v/>
      </c>
      <c r="D51" s="73" t="str">
        <f>IF(ISERROR(VLOOKUP(A51,'[1]Z03 收入决算表(财决03表)'!$A$10:$K$500,5,FALSE)),"",VLOOKUP(A51,'[1]Z03 收入决算表(财决03表)'!$A$10:$K$500,5,FALSE))</f>
        <v/>
      </c>
      <c r="E51" s="73" t="str">
        <f>IF(ISERROR(VLOOKUP(A51,'[1]Z03 收入决算表(财决03表)'!$A$10:$K$500,6,FALSE)),"",VLOOKUP(A51,'[1]Z03 收入决算表(财决03表)'!$A$10:$K$500,6,FALSE))</f>
        <v/>
      </c>
      <c r="F51" s="73" t="str">
        <f>IF(ISERROR(VLOOKUP(A51,'[1]Z03 收入决算表(财决03表)'!$A$10:$K$500,7,FALSE)),"",VLOOKUP(A51,'[1]Z03 收入决算表(财决03表)'!$A$10:$K$500,7,FALSE))</f>
        <v/>
      </c>
      <c r="G51" s="73" t="str">
        <f>IF(ISERROR(VLOOKUP(A51,'[1]Z03 收入决算表(财决03表)'!$A$10:$K$500,8,FALSE)),"",VLOOKUP(A51,'[1]Z03 收入决算表(财决03表)'!$A$10:$K$500,8,FALSE))</f>
        <v/>
      </c>
      <c r="H51" s="73" t="str">
        <f>IF(ISERROR(VLOOKUP(A51,'[1]Z03 收入决算表(财决03表)'!$A$10:$K$500,9,FALSE)),"",VLOOKUP(A51,'[1]Z03 收入决算表(财决03表)'!$A$10:$K$500,9,FALSE))</f>
        <v/>
      </c>
      <c r="I51" s="73" t="str">
        <f>IF(ISERROR(VLOOKUP(A51,'[1]Z03 收入决算表(财决03表)'!$A$10:$K$500,10,FALSE)),"",VLOOKUP(A51,'[1]Z03 收入决算表(财决03表)'!$A$10:$K$500,10,FALSE))</f>
        <v/>
      </c>
      <c r="J51" s="73" t="str">
        <f>IF(ISERROR(VLOOKUP(A51,'[1]Z03 收入决算表(财决03表)'!$A$10:$K$500,11,FALSE)),"",VLOOKUP(A51,'[1]Z03 收入决算表(财决03表)'!$A$10:$K$500,11,FALSE))</f>
        <v/>
      </c>
      <c r="K51" s="71">
        <f>'[1]Z03 收入决算表(财决03表)'!A50</f>
        <v>0</v>
      </c>
      <c r="L51" s="74">
        <f>'[1]Z03 收入决算表(财决03表)'!$E50</f>
        <v>0</v>
      </c>
      <c r="M51" s="75" t="str">
        <f t="shared" si="1"/>
        <v/>
      </c>
    </row>
    <row r="52" spans="1:13" ht="22.5" customHeight="1">
      <c r="A52" s="226" t="str">
        <f t="shared" si="0"/>
        <v/>
      </c>
      <c r="B52" s="226"/>
      <c r="C52" s="192" t="str">
        <f>IF(ISERROR(VLOOKUP(A52,'[1]Z03 收入决算表(财决03表)'!$A$10:$K$500,4,FALSE)),"",VLOOKUP(A52,'[1]Z03 收入决算表(财决03表)'!$A$10:$K$500,4,FALSE))</f>
        <v/>
      </c>
      <c r="D52" s="73" t="str">
        <f>IF(ISERROR(VLOOKUP(A52,'[1]Z03 收入决算表(财决03表)'!$A$10:$K$500,5,FALSE)),"",VLOOKUP(A52,'[1]Z03 收入决算表(财决03表)'!$A$10:$K$500,5,FALSE))</f>
        <v/>
      </c>
      <c r="E52" s="73" t="str">
        <f>IF(ISERROR(VLOOKUP(A52,'[1]Z03 收入决算表(财决03表)'!$A$10:$K$500,6,FALSE)),"",VLOOKUP(A52,'[1]Z03 收入决算表(财决03表)'!$A$10:$K$500,6,FALSE))</f>
        <v/>
      </c>
      <c r="F52" s="73" t="str">
        <f>IF(ISERROR(VLOOKUP(A52,'[1]Z03 收入决算表(财决03表)'!$A$10:$K$500,7,FALSE)),"",VLOOKUP(A52,'[1]Z03 收入决算表(财决03表)'!$A$10:$K$500,7,FALSE))</f>
        <v/>
      </c>
      <c r="G52" s="73" t="str">
        <f>IF(ISERROR(VLOOKUP(A52,'[1]Z03 收入决算表(财决03表)'!$A$10:$K$500,8,FALSE)),"",VLOOKUP(A52,'[1]Z03 收入决算表(财决03表)'!$A$10:$K$500,8,FALSE))</f>
        <v/>
      </c>
      <c r="H52" s="73" t="str">
        <f>IF(ISERROR(VLOOKUP(A52,'[1]Z03 收入决算表(财决03表)'!$A$10:$K$500,9,FALSE)),"",VLOOKUP(A52,'[1]Z03 收入决算表(财决03表)'!$A$10:$K$500,9,FALSE))</f>
        <v/>
      </c>
      <c r="I52" s="73" t="str">
        <f>IF(ISERROR(VLOOKUP(A52,'[1]Z03 收入决算表(财决03表)'!$A$10:$K$500,10,FALSE)),"",VLOOKUP(A52,'[1]Z03 收入决算表(财决03表)'!$A$10:$K$500,10,FALSE))</f>
        <v/>
      </c>
      <c r="J52" s="73" t="str">
        <f>IF(ISERROR(VLOOKUP(A52,'[1]Z03 收入决算表(财决03表)'!$A$10:$K$500,11,FALSE)),"",VLOOKUP(A52,'[1]Z03 收入决算表(财决03表)'!$A$10:$K$500,11,FALSE))</f>
        <v/>
      </c>
      <c r="K52" s="71">
        <f>'[1]Z03 收入决算表(财决03表)'!A51</f>
        <v>0</v>
      </c>
      <c r="L52" s="74">
        <f>'[1]Z03 收入决算表(财决03表)'!$E51</f>
        <v>0</v>
      </c>
      <c r="M52" s="75" t="str">
        <f t="shared" si="1"/>
        <v/>
      </c>
    </row>
    <row r="53" spans="1:13" ht="22.5" customHeight="1">
      <c r="A53" s="226" t="str">
        <f t="shared" si="0"/>
        <v/>
      </c>
      <c r="B53" s="226"/>
      <c r="C53" s="192" t="str">
        <f>IF(ISERROR(VLOOKUP(A53,'[1]Z03 收入决算表(财决03表)'!$A$10:$K$500,4,FALSE)),"",VLOOKUP(A53,'[1]Z03 收入决算表(财决03表)'!$A$10:$K$500,4,FALSE))</f>
        <v/>
      </c>
      <c r="D53" s="73" t="str">
        <f>IF(ISERROR(VLOOKUP(A53,'[1]Z03 收入决算表(财决03表)'!$A$10:$K$500,5,FALSE)),"",VLOOKUP(A53,'[1]Z03 收入决算表(财决03表)'!$A$10:$K$500,5,FALSE))</f>
        <v/>
      </c>
      <c r="E53" s="73" t="str">
        <f>IF(ISERROR(VLOOKUP(A53,'[1]Z03 收入决算表(财决03表)'!$A$10:$K$500,6,FALSE)),"",VLOOKUP(A53,'[1]Z03 收入决算表(财决03表)'!$A$10:$K$500,6,FALSE))</f>
        <v/>
      </c>
      <c r="F53" s="73" t="str">
        <f>IF(ISERROR(VLOOKUP(A53,'[1]Z03 收入决算表(财决03表)'!$A$10:$K$500,7,FALSE)),"",VLOOKUP(A53,'[1]Z03 收入决算表(财决03表)'!$A$10:$K$500,7,FALSE))</f>
        <v/>
      </c>
      <c r="G53" s="73" t="str">
        <f>IF(ISERROR(VLOOKUP(A53,'[1]Z03 收入决算表(财决03表)'!$A$10:$K$500,8,FALSE)),"",VLOOKUP(A53,'[1]Z03 收入决算表(财决03表)'!$A$10:$K$500,8,FALSE))</f>
        <v/>
      </c>
      <c r="H53" s="73" t="str">
        <f>IF(ISERROR(VLOOKUP(A53,'[1]Z03 收入决算表(财决03表)'!$A$10:$K$500,9,FALSE)),"",VLOOKUP(A53,'[1]Z03 收入决算表(财决03表)'!$A$10:$K$500,9,FALSE))</f>
        <v/>
      </c>
      <c r="I53" s="73" t="str">
        <f>IF(ISERROR(VLOOKUP(A53,'[1]Z03 收入决算表(财决03表)'!$A$10:$K$500,10,FALSE)),"",VLOOKUP(A53,'[1]Z03 收入决算表(财决03表)'!$A$10:$K$500,10,FALSE))</f>
        <v/>
      </c>
      <c r="J53" s="73" t="str">
        <f>IF(ISERROR(VLOOKUP(A53,'[1]Z03 收入决算表(财决03表)'!$A$10:$K$500,11,FALSE)),"",VLOOKUP(A53,'[1]Z03 收入决算表(财决03表)'!$A$10:$K$500,11,FALSE))</f>
        <v/>
      </c>
      <c r="K53" s="71">
        <f>'[1]Z03 收入决算表(财决03表)'!A52</f>
        <v>0</v>
      </c>
      <c r="L53" s="74">
        <f>'[1]Z03 收入决算表(财决03表)'!$E52</f>
        <v>0</v>
      </c>
      <c r="M53" s="75" t="str">
        <f t="shared" si="1"/>
        <v/>
      </c>
    </row>
    <row r="54" spans="1:13" ht="22.5" customHeight="1">
      <c r="A54" s="226" t="str">
        <f t="shared" si="0"/>
        <v/>
      </c>
      <c r="B54" s="226"/>
      <c r="C54" s="192" t="str">
        <f>IF(ISERROR(VLOOKUP(A54,'[1]Z03 收入决算表(财决03表)'!$A$10:$K$500,4,FALSE)),"",VLOOKUP(A54,'[1]Z03 收入决算表(财决03表)'!$A$10:$K$500,4,FALSE))</f>
        <v/>
      </c>
      <c r="D54" s="73" t="str">
        <f>IF(ISERROR(VLOOKUP(A54,'[1]Z03 收入决算表(财决03表)'!$A$10:$K$500,5,FALSE)),"",VLOOKUP(A54,'[1]Z03 收入决算表(财决03表)'!$A$10:$K$500,5,FALSE))</f>
        <v/>
      </c>
      <c r="E54" s="73" t="str">
        <f>IF(ISERROR(VLOOKUP(A54,'[1]Z03 收入决算表(财决03表)'!$A$10:$K$500,6,FALSE)),"",VLOOKUP(A54,'[1]Z03 收入决算表(财决03表)'!$A$10:$K$500,6,FALSE))</f>
        <v/>
      </c>
      <c r="F54" s="73" t="str">
        <f>IF(ISERROR(VLOOKUP(A54,'[1]Z03 收入决算表(财决03表)'!$A$10:$K$500,7,FALSE)),"",VLOOKUP(A54,'[1]Z03 收入决算表(财决03表)'!$A$10:$K$500,7,FALSE))</f>
        <v/>
      </c>
      <c r="G54" s="73" t="str">
        <f>IF(ISERROR(VLOOKUP(A54,'[1]Z03 收入决算表(财决03表)'!$A$10:$K$500,8,FALSE)),"",VLOOKUP(A54,'[1]Z03 收入决算表(财决03表)'!$A$10:$K$500,8,FALSE))</f>
        <v/>
      </c>
      <c r="H54" s="73" t="str">
        <f>IF(ISERROR(VLOOKUP(A54,'[1]Z03 收入决算表(财决03表)'!$A$10:$K$500,9,FALSE)),"",VLOOKUP(A54,'[1]Z03 收入决算表(财决03表)'!$A$10:$K$500,9,FALSE))</f>
        <v/>
      </c>
      <c r="I54" s="73" t="str">
        <f>IF(ISERROR(VLOOKUP(A54,'[1]Z03 收入决算表(财决03表)'!$A$10:$K$500,10,FALSE)),"",VLOOKUP(A54,'[1]Z03 收入决算表(财决03表)'!$A$10:$K$500,10,FALSE))</f>
        <v/>
      </c>
      <c r="J54" s="73" t="str">
        <f>IF(ISERROR(VLOOKUP(A54,'[1]Z03 收入决算表(财决03表)'!$A$10:$K$500,11,FALSE)),"",VLOOKUP(A54,'[1]Z03 收入决算表(财决03表)'!$A$10:$K$500,11,FALSE))</f>
        <v/>
      </c>
      <c r="K54" s="71">
        <f>'[1]Z03 收入决算表(财决03表)'!A53</f>
        <v>0</v>
      </c>
      <c r="L54" s="74">
        <f>'[1]Z03 收入决算表(财决03表)'!$E53</f>
        <v>0</v>
      </c>
      <c r="M54" s="75" t="str">
        <f t="shared" si="1"/>
        <v/>
      </c>
    </row>
    <row r="55" spans="1:13" ht="22.5" customHeight="1">
      <c r="A55" s="226" t="str">
        <f t="shared" si="0"/>
        <v/>
      </c>
      <c r="B55" s="226"/>
      <c r="C55" s="192" t="str">
        <f>IF(ISERROR(VLOOKUP(A55,'[1]Z03 收入决算表(财决03表)'!$A$10:$K$500,4,FALSE)),"",VLOOKUP(A55,'[1]Z03 收入决算表(财决03表)'!$A$10:$K$500,4,FALSE))</f>
        <v/>
      </c>
      <c r="D55" s="73" t="str">
        <f>IF(ISERROR(VLOOKUP(A55,'[1]Z03 收入决算表(财决03表)'!$A$10:$K$500,5,FALSE)),"",VLOOKUP(A55,'[1]Z03 收入决算表(财决03表)'!$A$10:$K$500,5,FALSE))</f>
        <v/>
      </c>
      <c r="E55" s="73" t="str">
        <f>IF(ISERROR(VLOOKUP(A55,'[1]Z03 收入决算表(财决03表)'!$A$10:$K$500,6,FALSE)),"",VLOOKUP(A55,'[1]Z03 收入决算表(财决03表)'!$A$10:$K$500,6,FALSE))</f>
        <v/>
      </c>
      <c r="F55" s="73" t="str">
        <f>IF(ISERROR(VLOOKUP(A55,'[1]Z03 收入决算表(财决03表)'!$A$10:$K$500,7,FALSE)),"",VLOOKUP(A55,'[1]Z03 收入决算表(财决03表)'!$A$10:$K$500,7,FALSE))</f>
        <v/>
      </c>
      <c r="G55" s="73" t="str">
        <f>IF(ISERROR(VLOOKUP(A55,'[1]Z03 收入决算表(财决03表)'!$A$10:$K$500,8,FALSE)),"",VLOOKUP(A55,'[1]Z03 收入决算表(财决03表)'!$A$10:$K$500,8,FALSE))</f>
        <v/>
      </c>
      <c r="H55" s="73" t="str">
        <f>IF(ISERROR(VLOOKUP(A55,'[1]Z03 收入决算表(财决03表)'!$A$10:$K$500,9,FALSE)),"",VLOOKUP(A55,'[1]Z03 收入决算表(财决03表)'!$A$10:$K$500,9,FALSE))</f>
        <v/>
      </c>
      <c r="I55" s="73" t="str">
        <f>IF(ISERROR(VLOOKUP(A55,'[1]Z03 收入决算表(财决03表)'!$A$10:$K$500,10,FALSE)),"",VLOOKUP(A55,'[1]Z03 收入决算表(财决03表)'!$A$10:$K$500,10,FALSE))</f>
        <v/>
      </c>
      <c r="J55" s="73" t="str">
        <f>IF(ISERROR(VLOOKUP(A55,'[1]Z03 收入决算表(财决03表)'!$A$10:$K$500,11,FALSE)),"",VLOOKUP(A55,'[1]Z03 收入决算表(财决03表)'!$A$10:$K$500,11,FALSE))</f>
        <v/>
      </c>
      <c r="K55" s="71">
        <f>'[1]Z03 收入决算表(财决03表)'!A54</f>
        <v>0</v>
      </c>
      <c r="L55" s="74">
        <f>'[1]Z03 收入决算表(财决03表)'!$E54</f>
        <v>0</v>
      </c>
      <c r="M55" s="75" t="str">
        <f t="shared" si="1"/>
        <v/>
      </c>
    </row>
    <row r="56" spans="1:13" ht="22.5" customHeight="1">
      <c r="A56" s="226" t="str">
        <f t="shared" si="0"/>
        <v/>
      </c>
      <c r="B56" s="226"/>
      <c r="C56" s="192" t="str">
        <f>IF(ISERROR(VLOOKUP(A56,'[1]Z03 收入决算表(财决03表)'!$A$10:$K$500,4,FALSE)),"",VLOOKUP(A56,'[1]Z03 收入决算表(财决03表)'!$A$10:$K$500,4,FALSE))</f>
        <v/>
      </c>
      <c r="D56" s="73" t="str">
        <f>IF(ISERROR(VLOOKUP(A56,'[1]Z03 收入决算表(财决03表)'!$A$10:$K$500,5,FALSE)),"",VLOOKUP(A56,'[1]Z03 收入决算表(财决03表)'!$A$10:$K$500,5,FALSE))</f>
        <v/>
      </c>
      <c r="E56" s="73" t="str">
        <f>IF(ISERROR(VLOOKUP(A56,'[1]Z03 收入决算表(财决03表)'!$A$10:$K$500,6,FALSE)),"",VLOOKUP(A56,'[1]Z03 收入决算表(财决03表)'!$A$10:$K$500,6,FALSE))</f>
        <v/>
      </c>
      <c r="F56" s="73" t="str">
        <f>IF(ISERROR(VLOOKUP(A56,'[1]Z03 收入决算表(财决03表)'!$A$10:$K$500,7,FALSE)),"",VLOOKUP(A56,'[1]Z03 收入决算表(财决03表)'!$A$10:$K$500,7,FALSE))</f>
        <v/>
      </c>
      <c r="G56" s="73" t="str">
        <f>IF(ISERROR(VLOOKUP(A56,'[1]Z03 收入决算表(财决03表)'!$A$10:$K$500,8,FALSE)),"",VLOOKUP(A56,'[1]Z03 收入决算表(财决03表)'!$A$10:$K$500,8,FALSE))</f>
        <v/>
      </c>
      <c r="H56" s="73" t="str">
        <f>IF(ISERROR(VLOOKUP(A56,'[1]Z03 收入决算表(财决03表)'!$A$10:$K$500,9,FALSE)),"",VLOOKUP(A56,'[1]Z03 收入决算表(财决03表)'!$A$10:$K$500,9,FALSE))</f>
        <v/>
      </c>
      <c r="I56" s="73" t="str">
        <f>IF(ISERROR(VLOOKUP(A56,'[1]Z03 收入决算表(财决03表)'!$A$10:$K$500,10,FALSE)),"",VLOOKUP(A56,'[1]Z03 收入决算表(财决03表)'!$A$10:$K$500,10,FALSE))</f>
        <v/>
      </c>
      <c r="J56" s="73" t="str">
        <f>IF(ISERROR(VLOOKUP(A56,'[1]Z03 收入决算表(财决03表)'!$A$10:$K$500,11,FALSE)),"",VLOOKUP(A56,'[1]Z03 收入决算表(财决03表)'!$A$10:$K$500,11,FALSE))</f>
        <v/>
      </c>
      <c r="K56" s="71">
        <f>'[1]Z03 收入决算表(财决03表)'!A55</f>
        <v>0</v>
      </c>
      <c r="L56" s="74">
        <f>'[1]Z03 收入决算表(财决03表)'!$E55</f>
        <v>0</v>
      </c>
      <c r="M56" s="75" t="str">
        <f t="shared" si="1"/>
        <v/>
      </c>
    </row>
    <row r="57" spans="1:13" ht="22.5" customHeight="1">
      <c r="A57" s="226" t="str">
        <f t="shared" si="0"/>
        <v/>
      </c>
      <c r="B57" s="226"/>
      <c r="C57" s="192" t="str">
        <f>IF(ISERROR(VLOOKUP(A57,'[1]Z03 收入决算表(财决03表)'!$A$10:$K$500,4,FALSE)),"",VLOOKUP(A57,'[1]Z03 收入决算表(财决03表)'!$A$10:$K$500,4,FALSE))</f>
        <v/>
      </c>
      <c r="D57" s="73" t="str">
        <f>IF(ISERROR(VLOOKUP(A57,'[1]Z03 收入决算表(财决03表)'!$A$10:$K$500,5,FALSE)),"",VLOOKUP(A57,'[1]Z03 收入决算表(财决03表)'!$A$10:$K$500,5,FALSE))</f>
        <v/>
      </c>
      <c r="E57" s="73" t="str">
        <f>IF(ISERROR(VLOOKUP(A57,'[1]Z03 收入决算表(财决03表)'!$A$10:$K$500,6,FALSE)),"",VLOOKUP(A57,'[1]Z03 收入决算表(财决03表)'!$A$10:$K$500,6,FALSE))</f>
        <v/>
      </c>
      <c r="F57" s="73" t="str">
        <f>IF(ISERROR(VLOOKUP(A57,'[1]Z03 收入决算表(财决03表)'!$A$10:$K$500,7,FALSE)),"",VLOOKUP(A57,'[1]Z03 收入决算表(财决03表)'!$A$10:$K$500,7,FALSE))</f>
        <v/>
      </c>
      <c r="G57" s="73" t="str">
        <f>IF(ISERROR(VLOOKUP(A57,'[1]Z03 收入决算表(财决03表)'!$A$10:$K$500,8,FALSE)),"",VLOOKUP(A57,'[1]Z03 收入决算表(财决03表)'!$A$10:$K$500,8,FALSE))</f>
        <v/>
      </c>
      <c r="H57" s="73" t="str">
        <f>IF(ISERROR(VLOOKUP(A57,'[1]Z03 收入决算表(财决03表)'!$A$10:$K$500,9,FALSE)),"",VLOOKUP(A57,'[1]Z03 收入决算表(财决03表)'!$A$10:$K$500,9,FALSE))</f>
        <v/>
      </c>
      <c r="I57" s="73" t="str">
        <f>IF(ISERROR(VLOOKUP(A57,'[1]Z03 收入决算表(财决03表)'!$A$10:$K$500,10,FALSE)),"",VLOOKUP(A57,'[1]Z03 收入决算表(财决03表)'!$A$10:$K$500,10,FALSE))</f>
        <v/>
      </c>
      <c r="J57" s="73" t="str">
        <f>IF(ISERROR(VLOOKUP(A57,'[1]Z03 收入决算表(财决03表)'!$A$10:$K$500,11,FALSE)),"",VLOOKUP(A57,'[1]Z03 收入决算表(财决03表)'!$A$10:$K$500,11,FALSE))</f>
        <v/>
      </c>
      <c r="K57" s="71">
        <f>'[1]Z03 收入决算表(财决03表)'!A56</f>
        <v>0</v>
      </c>
      <c r="L57" s="74">
        <f>'[1]Z03 收入决算表(财决03表)'!$E56</f>
        <v>0</v>
      </c>
      <c r="M57" s="75" t="str">
        <f t="shared" si="1"/>
        <v/>
      </c>
    </row>
    <row r="58" spans="1:13" ht="22.5" customHeight="1">
      <c r="A58" s="226" t="str">
        <f t="shared" si="0"/>
        <v/>
      </c>
      <c r="B58" s="226"/>
      <c r="C58" s="192" t="str">
        <f>IF(ISERROR(VLOOKUP(A58,'[1]Z03 收入决算表(财决03表)'!$A$10:$K$500,4,FALSE)),"",VLOOKUP(A58,'[1]Z03 收入决算表(财决03表)'!$A$10:$K$500,4,FALSE))</f>
        <v/>
      </c>
      <c r="D58" s="73" t="str">
        <f>IF(ISERROR(VLOOKUP(A58,'[1]Z03 收入决算表(财决03表)'!$A$10:$K$500,5,FALSE)),"",VLOOKUP(A58,'[1]Z03 收入决算表(财决03表)'!$A$10:$K$500,5,FALSE))</f>
        <v/>
      </c>
      <c r="E58" s="73" t="str">
        <f>IF(ISERROR(VLOOKUP(A58,'[1]Z03 收入决算表(财决03表)'!$A$10:$K$500,6,FALSE)),"",VLOOKUP(A58,'[1]Z03 收入决算表(财决03表)'!$A$10:$K$500,6,FALSE))</f>
        <v/>
      </c>
      <c r="F58" s="73" t="str">
        <f>IF(ISERROR(VLOOKUP(A58,'[1]Z03 收入决算表(财决03表)'!$A$10:$K$500,7,FALSE)),"",VLOOKUP(A58,'[1]Z03 收入决算表(财决03表)'!$A$10:$K$500,7,FALSE))</f>
        <v/>
      </c>
      <c r="G58" s="73" t="str">
        <f>IF(ISERROR(VLOOKUP(A58,'[1]Z03 收入决算表(财决03表)'!$A$10:$K$500,8,FALSE)),"",VLOOKUP(A58,'[1]Z03 收入决算表(财决03表)'!$A$10:$K$500,8,FALSE))</f>
        <v/>
      </c>
      <c r="H58" s="73" t="str">
        <f>IF(ISERROR(VLOOKUP(A58,'[1]Z03 收入决算表(财决03表)'!$A$10:$K$500,9,FALSE)),"",VLOOKUP(A58,'[1]Z03 收入决算表(财决03表)'!$A$10:$K$500,9,FALSE))</f>
        <v/>
      </c>
      <c r="I58" s="73" t="str">
        <f>IF(ISERROR(VLOOKUP(A58,'[1]Z03 收入决算表(财决03表)'!$A$10:$K$500,10,FALSE)),"",VLOOKUP(A58,'[1]Z03 收入决算表(财决03表)'!$A$10:$K$500,10,FALSE))</f>
        <v/>
      </c>
      <c r="J58" s="73" t="str">
        <f>IF(ISERROR(VLOOKUP(A58,'[1]Z03 收入决算表(财决03表)'!$A$10:$K$500,11,FALSE)),"",VLOOKUP(A58,'[1]Z03 收入决算表(财决03表)'!$A$10:$K$500,11,FALSE))</f>
        <v/>
      </c>
      <c r="K58" s="71">
        <f>'[1]Z03 收入决算表(财决03表)'!A57</f>
        <v>0</v>
      </c>
      <c r="L58" s="74">
        <f>'[1]Z03 收入决算表(财决03表)'!$E57</f>
        <v>0</v>
      </c>
      <c r="M58" s="75" t="str">
        <f t="shared" si="1"/>
        <v/>
      </c>
    </row>
    <row r="59" spans="1:13" ht="22.5" customHeight="1">
      <c r="A59" s="226" t="str">
        <f t="shared" si="0"/>
        <v/>
      </c>
      <c r="B59" s="226"/>
      <c r="C59" s="192" t="str">
        <f>IF(ISERROR(VLOOKUP(A59,'[1]Z03 收入决算表(财决03表)'!$A$10:$K$500,4,FALSE)),"",VLOOKUP(A59,'[1]Z03 收入决算表(财决03表)'!$A$10:$K$500,4,FALSE))</f>
        <v/>
      </c>
      <c r="D59" s="73" t="str">
        <f>IF(ISERROR(VLOOKUP(A59,'[1]Z03 收入决算表(财决03表)'!$A$10:$K$500,5,FALSE)),"",VLOOKUP(A59,'[1]Z03 收入决算表(财决03表)'!$A$10:$K$500,5,FALSE))</f>
        <v/>
      </c>
      <c r="E59" s="73" t="str">
        <f>IF(ISERROR(VLOOKUP(A59,'[1]Z03 收入决算表(财决03表)'!$A$10:$K$500,6,FALSE)),"",VLOOKUP(A59,'[1]Z03 收入决算表(财决03表)'!$A$10:$K$500,6,FALSE))</f>
        <v/>
      </c>
      <c r="F59" s="73" t="str">
        <f>IF(ISERROR(VLOOKUP(A59,'[1]Z03 收入决算表(财决03表)'!$A$10:$K$500,7,FALSE)),"",VLOOKUP(A59,'[1]Z03 收入决算表(财决03表)'!$A$10:$K$500,7,FALSE))</f>
        <v/>
      </c>
      <c r="G59" s="73" t="str">
        <f>IF(ISERROR(VLOOKUP(A59,'[1]Z03 收入决算表(财决03表)'!$A$10:$K$500,8,FALSE)),"",VLOOKUP(A59,'[1]Z03 收入决算表(财决03表)'!$A$10:$K$500,8,FALSE))</f>
        <v/>
      </c>
      <c r="H59" s="73" t="str">
        <f>IF(ISERROR(VLOOKUP(A59,'[1]Z03 收入决算表(财决03表)'!$A$10:$K$500,9,FALSE)),"",VLOOKUP(A59,'[1]Z03 收入决算表(财决03表)'!$A$10:$K$500,9,FALSE))</f>
        <v/>
      </c>
      <c r="I59" s="73" t="str">
        <f>IF(ISERROR(VLOOKUP(A59,'[1]Z03 收入决算表(财决03表)'!$A$10:$K$500,10,FALSE)),"",VLOOKUP(A59,'[1]Z03 收入决算表(财决03表)'!$A$10:$K$500,10,FALSE))</f>
        <v/>
      </c>
      <c r="J59" s="73" t="str">
        <f>IF(ISERROR(VLOOKUP(A59,'[1]Z03 收入决算表(财决03表)'!$A$10:$K$500,11,FALSE)),"",VLOOKUP(A59,'[1]Z03 收入决算表(财决03表)'!$A$10:$K$500,11,FALSE))</f>
        <v/>
      </c>
      <c r="K59" s="71">
        <f>'[1]Z03 收入决算表(财决03表)'!A58</f>
        <v>0</v>
      </c>
      <c r="L59" s="74">
        <f>'[1]Z03 收入决算表(财决03表)'!$E58</f>
        <v>0</v>
      </c>
      <c r="M59" s="75" t="str">
        <f t="shared" si="1"/>
        <v/>
      </c>
    </row>
    <row r="60" spans="1:13" ht="22.5" customHeight="1">
      <c r="A60" s="226" t="str">
        <f t="shared" si="0"/>
        <v/>
      </c>
      <c r="B60" s="226"/>
      <c r="C60" s="192" t="str">
        <f>IF(ISERROR(VLOOKUP(A60,'[1]Z03 收入决算表(财决03表)'!$A$10:$K$500,4,FALSE)),"",VLOOKUP(A60,'[1]Z03 收入决算表(财决03表)'!$A$10:$K$500,4,FALSE))</f>
        <v/>
      </c>
      <c r="D60" s="73" t="str">
        <f>IF(ISERROR(VLOOKUP(A60,'[1]Z03 收入决算表(财决03表)'!$A$10:$K$500,5,FALSE)),"",VLOOKUP(A60,'[1]Z03 收入决算表(财决03表)'!$A$10:$K$500,5,FALSE))</f>
        <v/>
      </c>
      <c r="E60" s="73" t="str">
        <f>IF(ISERROR(VLOOKUP(A60,'[1]Z03 收入决算表(财决03表)'!$A$10:$K$500,6,FALSE)),"",VLOOKUP(A60,'[1]Z03 收入决算表(财决03表)'!$A$10:$K$500,6,FALSE))</f>
        <v/>
      </c>
      <c r="F60" s="73" t="str">
        <f>IF(ISERROR(VLOOKUP(A60,'[1]Z03 收入决算表(财决03表)'!$A$10:$K$500,7,FALSE)),"",VLOOKUP(A60,'[1]Z03 收入决算表(财决03表)'!$A$10:$K$500,7,FALSE))</f>
        <v/>
      </c>
      <c r="G60" s="73" t="str">
        <f>IF(ISERROR(VLOOKUP(A60,'[1]Z03 收入决算表(财决03表)'!$A$10:$K$500,8,FALSE)),"",VLOOKUP(A60,'[1]Z03 收入决算表(财决03表)'!$A$10:$K$500,8,FALSE))</f>
        <v/>
      </c>
      <c r="H60" s="73" t="str">
        <f>IF(ISERROR(VLOOKUP(A60,'[1]Z03 收入决算表(财决03表)'!$A$10:$K$500,9,FALSE)),"",VLOOKUP(A60,'[1]Z03 收入决算表(财决03表)'!$A$10:$K$500,9,FALSE))</f>
        <v/>
      </c>
      <c r="I60" s="73" t="str">
        <f>IF(ISERROR(VLOOKUP(A60,'[1]Z03 收入决算表(财决03表)'!$A$10:$K$500,10,FALSE)),"",VLOOKUP(A60,'[1]Z03 收入决算表(财决03表)'!$A$10:$K$500,10,FALSE))</f>
        <v/>
      </c>
      <c r="J60" s="73" t="str">
        <f>IF(ISERROR(VLOOKUP(A60,'[1]Z03 收入决算表(财决03表)'!$A$10:$K$500,11,FALSE)),"",VLOOKUP(A60,'[1]Z03 收入决算表(财决03表)'!$A$10:$K$500,11,FALSE))</f>
        <v/>
      </c>
      <c r="K60" s="71">
        <f>'[1]Z03 收入决算表(财决03表)'!A59</f>
        <v>0</v>
      </c>
      <c r="L60" s="74">
        <f>'[1]Z03 收入决算表(财决03表)'!$E59</f>
        <v>0</v>
      </c>
      <c r="M60" s="75" t="str">
        <f t="shared" si="1"/>
        <v/>
      </c>
    </row>
    <row r="61" spans="1:13" ht="22.5" customHeight="1">
      <c r="A61" s="226" t="str">
        <f t="shared" si="0"/>
        <v/>
      </c>
      <c r="B61" s="226"/>
      <c r="C61" s="192" t="str">
        <f>IF(ISERROR(VLOOKUP(A61,'[1]Z03 收入决算表(财决03表)'!$A$10:$K$500,4,FALSE)),"",VLOOKUP(A61,'[1]Z03 收入决算表(财决03表)'!$A$10:$K$500,4,FALSE))</f>
        <v/>
      </c>
      <c r="D61" s="73" t="str">
        <f>IF(ISERROR(VLOOKUP(A61,'[1]Z03 收入决算表(财决03表)'!$A$10:$K$500,5,FALSE)),"",VLOOKUP(A61,'[1]Z03 收入决算表(财决03表)'!$A$10:$K$500,5,FALSE))</f>
        <v/>
      </c>
      <c r="E61" s="73" t="str">
        <f>IF(ISERROR(VLOOKUP(A61,'[1]Z03 收入决算表(财决03表)'!$A$10:$K$500,6,FALSE)),"",VLOOKUP(A61,'[1]Z03 收入决算表(财决03表)'!$A$10:$K$500,6,FALSE))</f>
        <v/>
      </c>
      <c r="F61" s="73" t="str">
        <f>IF(ISERROR(VLOOKUP(A61,'[1]Z03 收入决算表(财决03表)'!$A$10:$K$500,7,FALSE)),"",VLOOKUP(A61,'[1]Z03 收入决算表(财决03表)'!$A$10:$K$500,7,FALSE))</f>
        <v/>
      </c>
      <c r="G61" s="73" t="str">
        <f>IF(ISERROR(VLOOKUP(A61,'[1]Z03 收入决算表(财决03表)'!$A$10:$K$500,8,FALSE)),"",VLOOKUP(A61,'[1]Z03 收入决算表(财决03表)'!$A$10:$K$500,8,FALSE))</f>
        <v/>
      </c>
      <c r="H61" s="73" t="str">
        <f>IF(ISERROR(VLOOKUP(A61,'[1]Z03 收入决算表(财决03表)'!$A$10:$K$500,9,FALSE)),"",VLOOKUP(A61,'[1]Z03 收入决算表(财决03表)'!$A$10:$K$500,9,FALSE))</f>
        <v/>
      </c>
      <c r="I61" s="73" t="str">
        <f>IF(ISERROR(VLOOKUP(A61,'[1]Z03 收入决算表(财决03表)'!$A$10:$K$500,10,FALSE)),"",VLOOKUP(A61,'[1]Z03 收入决算表(财决03表)'!$A$10:$K$500,10,FALSE))</f>
        <v/>
      </c>
      <c r="J61" s="73" t="str">
        <f>IF(ISERROR(VLOOKUP(A61,'[1]Z03 收入决算表(财决03表)'!$A$10:$K$500,11,FALSE)),"",VLOOKUP(A61,'[1]Z03 收入决算表(财决03表)'!$A$10:$K$500,11,FALSE))</f>
        <v/>
      </c>
      <c r="K61" s="71">
        <f>'[1]Z03 收入决算表(财决03表)'!A60</f>
        <v>0</v>
      </c>
      <c r="L61" s="74">
        <f>'[1]Z03 收入决算表(财决03表)'!$E60</f>
        <v>0</v>
      </c>
      <c r="M61" s="75" t="str">
        <f t="shared" si="1"/>
        <v/>
      </c>
    </row>
    <row r="62" spans="1:13" ht="22.5" customHeight="1">
      <c r="A62" s="226" t="str">
        <f t="shared" si="0"/>
        <v/>
      </c>
      <c r="B62" s="226"/>
      <c r="C62" s="192" t="str">
        <f>IF(ISERROR(VLOOKUP(A62,'[1]Z03 收入决算表(财决03表)'!$A$10:$K$500,4,FALSE)),"",VLOOKUP(A62,'[1]Z03 收入决算表(财决03表)'!$A$10:$K$500,4,FALSE))</f>
        <v/>
      </c>
      <c r="D62" s="73" t="str">
        <f>IF(ISERROR(VLOOKUP(A62,'[1]Z03 收入决算表(财决03表)'!$A$10:$K$500,5,FALSE)),"",VLOOKUP(A62,'[1]Z03 收入决算表(财决03表)'!$A$10:$K$500,5,FALSE))</f>
        <v/>
      </c>
      <c r="E62" s="73" t="str">
        <f>IF(ISERROR(VLOOKUP(A62,'[1]Z03 收入决算表(财决03表)'!$A$10:$K$500,6,FALSE)),"",VLOOKUP(A62,'[1]Z03 收入决算表(财决03表)'!$A$10:$K$500,6,FALSE))</f>
        <v/>
      </c>
      <c r="F62" s="73" t="str">
        <f>IF(ISERROR(VLOOKUP(A62,'[1]Z03 收入决算表(财决03表)'!$A$10:$K$500,7,FALSE)),"",VLOOKUP(A62,'[1]Z03 收入决算表(财决03表)'!$A$10:$K$500,7,FALSE))</f>
        <v/>
      </c>
      <c r="G62" s="73" t="str">
        <f>IF(ISERROR(VLOOKUP(A62,'[1]Z03 收入决算表(财决03表)'!$A$10:$K$500,8,FALSE)),"",VLOOKUP(A62,'[1]Z03 收入决算表(财决03表)'!$A$10:$K$500,8,FALSE))</f>
        <v/>
      </c>
      <c r="H62" s="73" t="str">
        <f>IF(ISERROR(VLOOKUP(A62,'[1]Z03 收入决算表(财决03表)'!$A$10:$K$500,9,FALSE)),"",VLOOKUP(A62,'[1]Z03 收入决算表(财决03表)'!$A$10:$K$500,9,FALSE))</f>
        <v/>
      </c>
      <c r="I62" s="73" t="str">
        <f>IF(ISERROR(VLOOKUP(A62,'[1]Z03 收入决算表(财决03表)'!$A$10:$K$500,10,FALSE)),"",VLOOKUP(A62,'[1]Z03 收入决算表(财决03表)'!$A$10:$K$500,10,FALSE))</f>
        <v/>
      </c>
      <c r="J62" s="73" t="str">
        <f>IF(ISERROR(VLOOKUP(A62,'[1]Z03 收入决算表(财决03表)'!$A$10:$K$500,11,FALSE)),"",VLOOKUP(A62,'[1]Z03 收入决算表(财决03表)'!$A$10:$K$500,11,FALSE))</f>
        <v/>
      </c>
      <c r="K62" s="71">
        <f>'[1]Z03 收入决算表(财决03表)'!A61</f>
        <v>0</v>
      </c>
      <c r="L62" s="74">
        <f>'[1]Z03 收入决算表(财决03表)'!$E61</f>
        <v>0</v>
      </c>
      <c r="M62" s="75" t="str">
        <f t="shared" si="1"/>
        <v/>
      </c>
    </row>
    <row r="63" spans="1:13" ht="22.5" customHeight="1">
      <c r="A63" s="226" t="str">
        <f t="shared" si="0"/>
        <v/>
      </c>
      <c r="B63" s="226"/>
      <c r="C63" s="192" t="str">
        <f>IF(ISERROR(VLOOKUP(A63,'[1]Z03 收入决算表(财决03表)'!$A$10:$K$500,4,FALSE)),"",VLOOKUP(A63,'[1]Z03 收入决算表(财决03表)'!$A$10:$K$500,4,FALSE))</f>
        <v/>
      </c>
      <c r="D63" s="73" t="str">
        <f>IF(ISERROR(VLOOKUP(A63,'[1]Z03 收入决算表(财决03表)'!$A$10:$K$500,5,FALSE)),"",VLOOKUP(A63,'[1]Z03 收入决算表(财决03表)'!$A$10:$K$500,5,FALSE))</f>
        <v/>
      </c>
      <c r="E63" s="73" t="str">
        <f>IF(ISERROR(VLOOKUP(A63,'[1]Z03 收入决算表(财决03表)'!$A$10:$K$500,6,FALSE)),"",VLOOKUP(A63,'[1]Z03 收入决算表(财决03表)'!$A$10:$K$500,6,FALSE))</f>
        <v/>
      </c>
      <c r="F63" s="73" t="str">
        <f>IF(ISERROR(VLOOKUP(A63,'[1]Z03 收入决算表(财决03表)'!$A$10:$K$500,7,FALSE)),"",VLOOKUP(A63,'[1]Z03 收入决算表(财决03表)'!$A$10:$K$500,7,FALSE))</f>
        <v/>
      </c>
      <c r="G63" s="73" t="str">
        <f>IF(ISERROR(VLOOKUP(A63,'[1]Z03 收入决算表(财决03表)'!$A$10:$K$500,8,FALSE)),"",VLOOKUP(A63,'[1]Z03 收入决算表(财决03表)'!$A$10:$K$500,8,FALSE))</f>
        <v/>
      </c>
      <c r="H63" s="73" t="str">
        <f>IF(ISERROR(VLOOKUP(A63,'[1]Z03 收入决算表(财决03表)'!$A$10:$K$500,9,FALSE)),"",VLOOKUP(A63,'[1]Z03 收入决算表(财决03表)'!$A$10:$K$500,9,FALSE))</f>
        <v/>
      </c>
      <c r="I63" s="73" t="str">
        <f>IF(ISERROR(VLOOKUP(A63,'[1]Z03 收入决算表(财决03表)'!$A$10:$K$500,10,FALSE)),"",VLOOKUP(A63,'[1]Z03 收入决算表(财决03表)'!$A$10:$K$500,10,FALSE))</f>
        <v/>
      </c>
      <c r="J63" s="73" t="str">
        <f>IF(ISERROR(VLOOKUP(A63,'[1]Z03 收入决算表(财决03表)'!$A$10:$K$500,11,FALSE)),"",VLOOKUP(A63,'[1]Z03 收入决算表(财决03表)'!$A$10:$K$500,11,FALSE))</f>
        <v/>
      </c>
      <c r="K63" s="71">
        <f>'[1]Z03 收入决算表(财决03表)'!A62</f>
        <v>0</v>
      </c>
      <c r="L63" s="74">
        <f>'[1]Z03 收入决算表(财决03表)'!$E62</f>
        <v>0</v>
      </c>
      <c r="M63" s="75" t="str">
        <f t="shared" si="1"/>
        <v/>
      </c>
    </row>
    <row r="64" spans="1:13" ht="22.5" customHeight="1">
      <c r="A64" s="226" t="str">
        <f t="shared" si="0"/>
        <v/>
      </c>
      <c r="B64" s="226"/>
      <c r="C64" s="192" t="str">
        <f>IF(ISERROR(VLOOKUP(A64,'[1]Z03 收入决算表(财决03表)'!$A$10:$K$500,4,FALSE)),"",VLOOKUP(A64,'[1]Z03 收入决算表(财决03表)'!$A$10:$K$500,4,FALSE))</f>
        <v/>
      </c>
      <c r="D64" s="73" t="str">
        <f>IF(ISERROR(VLOOKUP(A64,'[1]Z03 收入决算表(财决03表)'!$A$10:$K$500,5,FALSE)),"",VLOOKUP(A64,'[1]Z03 收入决算表(财决03表)'!$A$10:$K$500,5,FALSE))</f>
        <v/>
      </c>
      <c r="E64" s="73" t="str">
        <f>IF(ISERROR(VLOOKUP(A64,'[1]Z03 收入决算表(财决03表)'!$A$10:$K$500,6,FALSE)),"",VLOOKUP(A64,'[1]Z03 收入决算表(财决03表)'!$A$10:$K$500,6,FALSE))</f>
        <v/>
      </c>
      <c r="F64" s="73" t="str">
        <f>IF(ISERROR(VLOOKUP(A64,'[1]Z03 收入决算表(财决03表)'!$A$10:$K$500,7,FALSE)),"",VLOOKUP(A64,'[1]Z03 收入决算表(财决03表)'!$A$10:$K$500,7,FALSE))</f>
        <v/>
      </c>
      <c r="G64" s="73" t="str">
        <f>IF(ISERROR(VLOOKUP(A64,'[1]Z03 收入决算表(财决03表)'!$A$10:$K$500,8,FALSE)),"",VLOOKUP(A64,'[1]Z03 收入决算表(财决03表)'!$A$10:$K$500,8,FALSE))</f>
        <v/>
      </c>
      <c r="H64" s="73" t="str">
        <f>IF(ISERROR(VLOOKUP(A64,'[1]Z03 收入决算表(财决03表)'!$A$10:$K$500,9,FALSE)),"",VLOOKUP(A64,'[1]Z03 收入决算表(财决03表)'!$A$10:$K$500,9,FALSE))</f>
        <v/>
      </c>
      <c r="I64" s="73" t="str">
        <f>IF(ISERROR(VLOOKUP(A64,'[1]Z03 收入决算表(财决03表)'!$A$10:$K$500,10,FALSE)),"",VLOOKUP(A64,'[1]Z03 收入决算表(财决03表)'!$A$10:$K$500,10,FALSE))</f>
        <v/>
      </c>
      <c r="J64" s="73" t="str">
        <f>IF(ISERROR(VLOOKUP(A64,'[1]Z03 收入决算表(财决03表)'!$A$10:$K$500,11,FALSE)),"",VLOOKUP(A64,'[1]Z03 收入决算表(财决03表)'!$A$10:$K$500,11,FALSE))</f>
        <v/>
      </c>
      <c r="K64" s="71">
        <f>'[1]Z03 收入决算表(财决03表)'!A63</f>
        <v>0</v>
      </c>
      <c r="L64" s="74">
        <f>'[1]Z03 收入决算表(财决03表)'!$E63</f>
        <v>0</v>
      </c>
      <c r="M64" s="75" t="str">
        <f t="shared" si="1"/>
        <v/>
      </c>
    </row>
    <row r="65" spans="1:13" ht="22.5" customHeight="1">
      <c r="A65" s="226" t="str">
        <f t="shared" si="0"/>
        <v/>
      </c>
      <c r="B65" s="226"/>
      <c r="C65" s="192" t="str">
        <f>IF(ISERROR(VLOOKUP(A65,'[1]Z03 收入决算表(财决03表)'!$A$10:$K$500,4,FALSE)),"",VLOOKUP(A65,'[1]Z03 收入决算表(财决03表)'!$A$10:$K$500,4,FALSE))</f>
        <v/>
      </c>
      <c r="D65" s="73" t="str">
        <f>IF(ISERROR(VLOOKUP(A65,'[1]Z03 收入决算表(财决03表)'!$A$10:$K$500,5,FALSE)),"",VLOOKUP(A65,'[1]Z03 收入决算表(财决03表)'!$A$10:$K$500,5,FALSE))</f>
        <v/>
      </c>
      <c r="E65" s="73" t="str">
        <f>IF(ISERROR(VLOOKUP(A65,'[1]Z03 收入决算表(财决03表)'!$A$10:$K$500,6,FALSE)),"",VLOOKUP(A65,'[1]Z03 收入决算表(财决03表)'!$A$10:$K$500,6,FALSE))</f>
        <v/>
      </c>
      <c r="F65" s="73" t="str">
        <f>IF(ISERROR(VLOOKUP(A65,'[1]Z03 收入决算表(财决03表)'!$A$10:$K$500,7,FALSE)),"",VLOOKUP(A65,'[1]Z03 收入决算表(财决03表)'!$A$10:$K$500,7,FALSE))</f>
        <v/>
      </c>
      <c r="G65" s="73" t="str">
        <f>IF(ISERROR(VLOOKUP(A65,'[1]Z03 收入决算表(财决03表)'!$A$10:$K$500,8,FALSE)),"",VLOOKUP(A65,'[1]Z03 收入决算表(财决03表)'!$A$10:$K$500,8,FALSE))</f>
        <v/>
      </c>
      <c r="H65" s="73" t="str">
        <f>IF(ISERROR(VLOOKUP(A65,'[1]Z03 收入决算表(财决03表)'!$A$10:$K$500,9,FALSE)),"",VLOOKUP(A65,'[1]Z03 收入决算表(财决03表)'!$A$10:$K$500,9,FALSE))</f>
        <v/>
      </c>
      <c r="I65" s="73" t="str">
        <f>IF(ISERROR(VLOOKUP(A65,'[1]Z03 收入决算表(财决03表)'!$A$10:$K$500,10,FALSE)),"",VLOOKUP(A65,'[1]Z03 收入决算表(财决03表)'!$A$10:$K$500,10,FALSE))</f>
        <v/>
      </c>
      <c r="J65" s="73" t="str">
        <f>IF(ISERROR(VLOOKUP(A65,'[1]Z03 收入决算表(财决03表)'!$A$10:$K$500,11,FALSE)),"",VLOOKUP(A65,'[1]Z03 收入决算表(财决03表)'!$A$10:$K$500,11,FALSE))</f>
        <v/>
      </c>
      <c r="K65" s="71">
        <f>'[1]Z03 收入决算表(财决03表)'!A64</f>
        <v>0</v>
      </c>
      <c r="L65" s="74">
        <f>'[1]Z03 收入决算表(财决03表)'!$E64</f>
        <v>0</v>
      </c>
      <c r="M65" s="75" t="str">
        <f t="shared" si="1"/>
        <v/>
      </c>
    </row>
    <row r="66" spans="1:13" ht="22.5" customHeight="1">
      <c r="A66" s="226" t="str">
        <f t="shared" si="0"/>
        <v/>
      </c>
      <c r="B66" s="226"/>
      <c r="C66" s="192" t="str">
        <f>IF(ISERROR(VLOOKUP(A66,'[1]Z03 收入决算表(财决03表)'!$A$10:$K$500,4,FALSE)),"",VLOOKUP(A66,'[1]Z03 收入决算表(财决03表)'!$A$10:$K$500,4,FALSE))</f>
        <v/>
      </c>
      <c r="D66" s="73" t="str">
        <f>IF(ISERROR(VLOOKUP(A66,'[1]Z03 收入决算表(财决03表)'!$A$10:$K$500,5,FALSE)),"",VLOOKUP(A66,'[1]Z03 收入决算表(财决03表)'!$A$10:$K$500,5,FALSE))</f>
        <v/>
      </c>
      <c r="E66" s="73" t="str">
        <f>IF(ISERROR(VLOOKUP(A66,'[1]Z03 收入决算表(财决03表)'!$A$10:$K$500,6,FALSE)),"",VLOOKUP(A66,'[1]Z03 收入决算表(财决03表)'!$A$10:$K$500,6,FALSE))</f>
        <v/>
      </c>
      <c r="F66" s="73" t="str">
        <f>IF(ISERROR(VLOOKUP(A66,'[1]Z03 收入决算表(财决03表)'!$A$10:$K$500,7,FALSE)),"",VLOOKUP(A66,'[1]Z03 收入决算表(财决03表)'!$A$10:$K$500,7,FALSE))</f>
        <v/>
      </c>
      <c r="G66" s="73" t="str">
        <f>IF(ISERROR(VLOOKUP(A66,'[1]Z03 收入决算表(财决03表)'!$A$10:$K$500,8,FALSE)),"",VLOOKUP(A66,'[1]Z03 收入决算表(财决03表)'!$A$10:$K$500,8,FALSE))</f>
        <v/>
      </c>
      <c r="H66" s="73" t="str">
        <f>IF(ISERROR(VLOOKUP(A66,'[1]Z03 收入决算表(财决03表)'!$A$10:$K$500,9,FALSE)),"",VLOOKUP(A66,'[1]Z03 收入决算表(财决03表)'!$A$10:$K$500,9,FALSE))</f>
        <v/>
      </c>
      <c r="I66" s="73" t="str">
        <f>IF(ISERROR(VLOOKUP(A66,'[1]Z03 收入决算表(财决03表)'!$A$10:$K$500,10,FALSE)),"",VLOOKUP(A66,'[1]Z03 收入决算表(财决03表)'!$A$10:$K$500,10,FALSE))</f>
        <v/>
      </c>
      <c r="J66" s="73" t="str">
        <f>IF(ISERROR(VLOOKUP(A66,'[1]Z03 收入决算表(财决03表)'!$A$10:$K$500,11,FALSE)),"",VLOOKUP(A66,'[1]Z03 收入决算表(财决03表)'!$A$10:$K$500,11,FALSE))</f>
        <v/>
      </c>
      <c r="K66" s="71">
        <f>'[1]Z03 收入决算表(财决03表)'!A65</f>
        <v>0</v>
      </c>
      <c r="L66" s="74">
        <f>'[1]Z03 收入决算表(财决03表)'!$E65</f>
        <v>0</v>
      </c>
      <c r="M66" s="75" t="str">
        <f t="shared" si="1"/>
        <v/>
      </c>
    </row>
    <row r="67" spans="1:13" ht="22.5" customHeight="1">
      <c r="A67" s="226" t="str">
        <f t="shared" si="0"/>
        <v/>
      </c>
      <c r="B67" s="226"/>
      <c r="C67" s="192" t="str">
        <f>IF(ISERROR(VLOOKUP(A67,'[1]Z03 收入决算表(财决03表)'!$A$10:$K$500,4,FALSE)),"",VLOOKUP(A67,'[1]Z03 收入决算表(财决03表)'!$A$10:$K$500,4,FALSE))</f>
        <v/>
      </c>
      <c r="D67" s="73" t="str">
        <f>IF(ISERROR(VLOOKUP(A67,'[1]Z03 收入决算表(财决03表)'!$A$10:$K$500,5,FALSE)),"",VLOOKUP(A67,'[1]Z03 收入决算表(财决03表)'!$A$10:$K$500,5,FALSE))</f>
        <v/>
      </c>
      <c r="E67" s="73" t="str">
        <f>IF(ISERROR(VLOOKUP(A67,'[1]Z03 收入决算表(财决03表)'!$A$10:$K$500,6,FALSE)),"",VLOOKUP(A67,'[1]Z03 收入决算表(财决03表)'!$A$10:$K$500,6,FALSE))</f>
        <v/>
      </c>
      <c r="F67" s="73" t="str">
        <f>IF(ISERROR(VLOOKUP(A67,'[1]Z03 收入决算表(财决03表)'!$A$10:$K$500,7,FALSE)),"",VLOOKUP(A67,'[1]Z03 收入决算表(财决03表)'!$A$10:$K$500,7,FALSE))</f>
        <v/>
      </c>
      <c r="G67" s="73" t="str">
        <f>IF(ISERROR(VLOOKUP(A67,'[1]Z03 收入决算表(财决03表)'!$A$10:$K$500,8,FALSE)),"",VLOOKUP(A67,'[1]Z03 收入决算表(财决03表)'!$A$10:$K$500,8,FALSE))</f>
        <v/>
      </c>
      <c r="H67" s="73" t="str">
        <f>IF(ISERROR(VLOOKUP(A67,'[1]Z03 收入决算表(财决03表)'!$A$10:$K$500,9,FALSE)),"",VLOOKUP(A67,'[1]Z03 收入决算表(财决03表)'!$A$10:$K$500,9,FALSE))</f>
        <v/>
      </c>
      <c r="I67" s="73" t="str">
        <f>IF(ISERROR(VLOOKUP(A67,'[1]Z03 收入决算表(财决03表)'!$A$10:$K$500,10,FALSE)),"",VLOOKUP(A67,'[1]Z03 收入决算表(财决03表)'!$A$10:$K$500,10,FALSE))</f>
        <v/>
      </c>
      <c r="J67" s="73" t="str">
        <f>IF(ISERROR(VLOOKUP(A67,'[1]Z03 收入决算表(财决03表)'!$A$10:$K$500,11,FALSE)),"",VLOOKUP(A67,'[1]Z03 收入决算表(财决03表)'!$A$10:$K$500,11,FALSE))</f>
        <v/>
      </c>
      <c r="K67" s="71">
        <f>'[1]Z03 收入决算表(财决03表)'!A66</f>
        <v>0</v>
      </c>
      <c r="L67" s="74">
        <f>'[1]Z03 收入决算表(财决03表)'!$E66</f>
        <v>0</v>
      </c>
      <c r="M67" s="75" t="str">
        <f t="shared" si="1"/>
        <v/>
      </c>
    </row>
    <row r="68" spans="1:13" ht="22.5" customHeight="1">
      <c r="A68" s="226" t="str">
        <f t="shared" si="0"/>
        <v/>
      </c>
      <c r="B68" s="226"/>
      <c r="C68" s="192" t="str">
        <f>IF(ISERROR(VLOOKUP(A68,'[1]Z03 收入决算表(财决03表)'!$A$10:$K$500,4,FALSE)),"",VLOOKUP(A68,'[1]Z03 收入决算表(财决03表)'!$A$10:$K$500,4,FALSE))</f>
        <v/>
      </c>
      <c r="D68" s="73" t="str">
        <f>IF(ISERROR(VLOOKUP(A68,'[1]Z03 收入决算表(财决03表)'!$A$10:$K$500,5,FALSE)),"",VLOOKUP(A68,'[1]Z03 收入决算表(财决03表)'!$A$10:$K$500,5,FALSE))</f>
        <v/>
      </c>
      <c r="E68" s="73" t="str">
        <f>IF(ISERROR(VLOOKUP(A68,'[1]Z03 收入决算表(财决03表)'!$A$10:$K$500,6,FALSE)),"",VLOOKUP(A68,'[1]Z03 收入决算表(财决03表)'!$A$10:$K$500,6,FALSE))</f>
        <v/>
      </c>
      <c r="F68" s="73" t="str">
        <f>IF(ISERROR(VLOOKUP(A68,'[1]Z03 收入决算表(财决03表)'!$A$10:$K$500,7,FALSE)),"",VLOOKUP(A68,'[1]Z03 收入决算表(财决03表)'!$A$10:$K$500,7,FALSE))</f>
        <v/>
      </c>
      <c r="G68" s="73" t="str">
        <f>IF(ISERROR(VLOOKUP(A68,'[1]Z03 收入决算表(财决03表)'!$A$10:$K$500,8,FALSE)),"",VLOOKUP(A68,'[1]Z03 收入决算表(财决03表)'!$A$10:$K$500,8,FALSE))</f>
        <v/>
      </c>
      <c r="H68" s="73" t="str">
        <f>IF(ISERROR(VLOOKUP(A68,'[1]Z03 收入决算表(财决03表)'!$A$10:$K$500,9,FALSE)),"",VLOOKUP(A68,'[1]Z03 收入决算表(财决03表)'!$A$10:$K$500,9,FALSE))</f>
        <v/>
      </c>
      <c r="I68" s="73" t="str">
        <f>IF(ISERROR(VLOOKUP(A68,'[1]Z03 收入决算表(财决03表)'!$A$10:$K$500,10,FALSE)),"",VLOOKUP(A68,'[1]Z03 收入决算表(财决03表)'!$A$10:$K$500,10,FALSE))</f>
        <v/>
      </c>
      <c r="J68" s="73" t="str">
        <f>IF(ISERROR(VLOOKUP(A68,'[1]Z03 收入决算表(财决03表)'!$A$10:$K$500,11,FALSE)),"",VLOOKUP(A68,'[1]Z03 收入决算表(财决03表)'!$A$10:$K$500,11,FALSE))</f>
        <v/>
      </c>
      <c r="K68" s="71">
        <f>'[1]Z03 收入决算表(财决03表)'!A67</f>
        <v>0</v>
      </c>
      <c r="L68" s="74">
        <f>'[1]Z03 收入决算表(财决03表)'!$E67</f>
        <v>0</v>
      </c>
      <c r="M68" s="75" t="str">
        <f t="shared" si="1"/>
        <v/>
      </c>
    </row>
    <row r="69" spans="1:13" ht="22.5" customHeight="1">
      <c r="A69" s="226" t="str">
        <f t="shared" si="0"/>
        <v/>
      </c>
      <c r="B69" s="226"/>
      <c r="C69" s="192" t="str">
        <f>IF(ISERROR(VLOOKUP(A69,'[1]Z03 收入决算表(财决03表)'!$A$10:$K$500,4,FALSE)),"",VLOOKUP(A69,'[1]Z03 收入决算表(财决03表)'!$A$10:$K$500,4,FALSE))</f>
        <v/>
      </c>
      <c r="D69" s="73" t="str">
        <f>IF(ISERROR(VLOOKUP(A69,'[1]Z03 收入决算表(财决03表)'!$A$10:$K$500,5,FALSE)),"",VLOOKUP(A69,'[1]Z03 收入决算表(财决03表)'!$A$10:$K$500,5,FALSE))</f>
        <v/>
      </c>
      <c r="E69" s="73" t="str">
        <f>IF(ISERROR(VLOOKUP(A69,'[1]Z03 收入决算表(财决03表)'!$A$10:$K$500,6,FALSE)),"",VLOOKUP(A69,'[1]Z03 收入决算表(财决03表)'!$A$10:$K$500,6,FALSE))</f>
        <v/>
      </c>
      <c r="F69" s="73" t="str">
        <f>IF(ISERROR(VLOOKUP(A69,'[1]Z03 收入决算表(财决03表)'!$A$10:$K$500,7,FALSE)),"",VLOOKUP(A69,'[1]Z03 收入决算表(财决03表)'!$A$10:$K$500,7,FALSE))</f>
        <v/>
      </c>
      <c r="G69" s="73" t="str">
        <f>IF(ISERROR(VLOOKUP(A69,'[1]Z03 收入决算表(财决03表)'!$A$10:$K$500,8,FALSE)),"",VLOOKUP(A69,'[1]Z03 收入决算表(财决03表)'!$A$10:$K$500,8,FALSE))</f>
        <v/>
      </c>
      <c r="H69" s="73" t="str">
        <f>IF(ISERROR(VLOOKUP(A69,'[1]Z03 收入决算表(财决03表)'!$A$10:$K$500,9,FALSE)),"",VLOOKUP(A69,'[1]Z03 收入决算表(财决03表)'!$A$10:$K$500,9,FALSE))</f>
        <v/>
      </c>
      <c r="I69" s="73" t="str">
        <f>IF(ISERROR(VLOOKUP(A69,'[1]Z03 收入决算表(财决03表)'!$A$10:$K$500,10,FALSE)),"",VLOOKUP(A69,'[1]Z03 收入决算表(财决03表)'!$A$10:$K$500,10,FALSE))</f>
        <v/>
      </c>
      <c r="J69" s="73" t="str">
        <f>IF(ISERROR(VLOOKUP(A69,'[1]Z03 收入决算表(财决03表)'!$A$10:$K$500,11,FALSE)),"",VLOOKUP(A69,'[1]Z03 收入决算表(财决03表)'!$A$10:$K$500,11,FALSE))</f>
        <v/>
      </c>
      <c r="K69" s="71">
        <f>'[1]Z03 收入决算表(财决03表)'!A68</f>
        <v>0</v>
      </c>
      <c r="L69" s="74">
        <f>'[1]Z03 收入决算表(财决03表)'!$E68</f>
        <v>0</v>
      </c>
      <c r="M69" s="75" t="str">
        <f t="shared" si="1"/>
        <v/>
      </c>
    </row>
    <row r="70" spans="1:13" ht="22.5" customHeight="1">
      <c r="A70" s="226" t="str">
        <f t="shared" si="0"/>
        <v/>
      </c>
      <c r="B70" s="226"/>
      <c r="C70" s="192" t="str">
        <f>IF(ISERROR(VLOOKUP(A70,'[1]Z03 收入决算表(财决03表)'!$A$10:$K$500,4,FALSE)),"",VLOOKUP(A70,'[1]Z03 收入决算表(财决03表)'!$A$10:$K$500,4,FALSE))</f>
        <v/>
      </c>
      <c r="D70" s="73" t="str">
        <f>IF(ISERROR(VLOOKUP(A70,'[1]Z03 收入决算表(财决03表)'!$A$10:$K$500,5,FALSE)),"",VLOOKUP(A70,'[1]Z03 收入决算表(财决03表)'!$A$10:$K$500,5,FALSE))</f>
        <v/>
      </c>
      <c r="E70" s="73" t="str">
        <f>IF(ISERROR(VLOOKUP(A70,'[1]Z03 收入决算表(财决03表)'!$A$10:$K$500,6,FALSE)),"",VLOOKUP(A70,'[1]Z03 收入决算表(财决03表)'!$A$10:$K$500,6,FALSE))</f>
        <v/>
      </c>
      <c r="F70" s="73" t="str">
        <f>IF(ISERROR(VLOOKUP(A70,'[1]Z03 收入决算表(财决03表)'!$A$10:$K$500,7,FALSE)),"",VLOOKUP(A70,'[1]Z03 收入决算表(财决03表)'!$A$10:$K$500,7,FALSE))</f>
        <v/>
      </c>
      <c r="G70" s="73" t="str">
        <f>IF(ISERROR(VLOOKUP(A70,'[1]Z03 收入决算表(财决03表)'!$A$10:$K$500,8,FALSE)),"",VLOOKUP(A70,'[1]Z03 收入决算表(财决03表)'!$A$10:$K$500,8,FALSE))</f>
        <v/>
      </c>
      <c r="H70" s="73" t="str">
        <f>IF(ISERROR(VLOOKUP(A70,'[1]Z03 收入决算表(财决03表)'!$A$10:$K$500,9,FALSE)),"",VLOOKUP(A70,'[1]Z03 收入决算表(财决03表)'!$A$10:$K$500,9,FALSE))</f>
        <v/>
      </c>
      <c r="I70" s="73" t="str">
        <f>IF(ISERROR(VLOOKUP(A70,'[1]Z03 收入决算表(财决03表)'!$A$10:$K$500,10,FALSE)),"",VLOOKUP(A70,'[1]Z03 收入决算表(财决03表)'!$A$10:$K$500,10,FALSE))</f>
        <v/>
      </c>
      <c r="J70" s="73" t="str">
        <f>IF(ISERROR(VLOOKUP(A70,'[1]Z03 收入决算表(财决03表)'!$A$10:$K$500,11,FALSE)),"",VLOOKUP(A70,'[1]Z03 收入决算表(财决03表)'!$A$10:$K$500,11,FALSE))</f>
        <v/>
      </c>
      <c r="K70" s="71">
        <f>'[1]Z03 收入决算表(财决03表)'!A69</f>
        <v>0</v>
      </c>
      <c r="L70" s="74">
        <f>'[1]Z03 收入决算表(财决03表)'!$E69</f>
        <v>0</v>
      </c>
      <c r="M70" s="75" t="str">
        <f t="shared" si="1"/>
        <v/>
      </c>
    </row>
    <row r="71" spans="1:13" ht="22.5" customHeight="1">
      <c r="A71" s="226" t="str">
        <f t="shared" si="0"/>
        <v/>
      </c>
      <c r="B71" s="226"/>
      <c r="C71" s="192" t="str">
        <f>IF(ISERROR(VLOOKUP(A71,'[1]Z03 收入决算表(财决03表)'!$A$10:$K$500,4,FALSE)),"",VLOOKUP(A71,'[1]Z03 收入决算表(财决03表)'!$A$10:$K$500,4,FALSE))</f>
        <v/>
      </c>
      <c r="D71" s="73" t="str">
        <f>IF(ISERROR(VLOOKUP(A71,'[1]Z03 收入决算表(财决03表)'!$A$10:$K$500,5,FALSE)),"",VLOOKUP(A71,'[1]Z03 收入决算表(财决03表)'!$A$10:$K$500,5,FALSE))</f>
        <v/>
      </c>
      <c r="E71" s="73" t="str">
        <f>IF(ISERROR(VLOOKUP(A71,'[1]Z03 收入决算表(财决03表)'!$A$10:$K$500,6,FALSE)),"",VLOOKUP(A71,'[1]Z03 收入决算表(财决03表)'!$A$10:$K$500,6,FALSE))</f>
        <v/>
      </c>
      <c r="F71" s="73" t="str">
        <f>IF(ISERROR(VLOOKUP(A71,'[1]Z03 收入决算表(财决03表)'!$A$10:$K$500,7,FALSE)),"",VLOOKUP(A71,'[1]Z03 收入决算表(财决03表)'!$A$10:$K$500,7,FALSE))</f>
        <v/>
      </c>
      <c r="G71" s="73" t="str">
        <f>IF(ISERROR(VLOOKUP(A71,'[1]Z03 收入决算表(财决03表)'!$A$10:$K$500,8,FALSE)),"",VLOOKUP(A71,'[1]Z03 收入决算表(财决03表)'!$A$10:$K$500,8,FALSE))</f>
        <v/>
      </c>
      <c r="H71" s="73" t="str">
        <f>IF(ISERROR(VLOOKUP(A71,'[1]Z03 收入决算表(财决03表)'!$A$10:$K$500,9,FALSE)),"",VLOOKUP(A71,'[1]Z03 收入决算表(财决03表)'!$A$10:$K$500,9,FALSE))</f>
        <v/>
      </c>
      <c r="I71" s="73" t="str">
        <f>IF(ISERROR(VLOOKUP(A71,'[1]Z03 收入决算表(财决03表)'!$A$10:$K$500,10,FALSE)),"",VLOOKUP(A71,'[1]Z03 收入决算表(财决03表)'!$A$10:$K$500,10,FALSE))</f>
        <v/>
      </c>
      <c r="J71" s="73" t="str">
        <f>IF(ISERROR(VLOOKUP(A71,'[1]Z03 收入决算表(财决03表)'!$A$10:$K$500,11,FALSE)),"",VLOOKUP(A71,'[1]Z03 收入决算表(财决03表)'!$A$10:$K$500,11,FALSE))</f>
        <v/>
      </c>
      <c r="K71" s="71">
        <f>'[1]Z03 收入决算表(财决03表)'!A70</f>
        <v>0</v>
      </c>
      <c r="L71" s="74">
        <f>'[1]Z03 收入决算表(财决03表)'!$E70</f>
        <v>0</v>
      </c>
      <c r="M71" s="75" t="str">
        <f t="shared" si="1"/>
        <v/>
      </c>
    </row>
    <row r="72" spans="1:13" ht="22.5" customHeight="1">
      <c r="A72" s="226" t="str">
        <f t="shared" si="0"/>
        <v/>
      </c>
      <c r="B72" s="226"/>
      <c r="C72" s="192" t="str">
        <f>IF(ISERROR(VLOOKUP(A72,'[1]Z03 收入决算表(财决03表)'!$A$10:$K$500,4,FALSE)),"",VLOOKUP(A72,'[1]Z03 收入决算表(财决03表)'!$A$10:$K$500,4,FALSE))</f>
        <v/>
      </c>
      <c r="D72" s="73" t="str">
        <f>IF(ISERROR(VLOOKUP(A72,'[1]Z03 收入决算表(财决03表)'!$A$10:$K$500,5,FALSE)),"",VLOOKUP(A72,'[1]Z03 收入决算表(财决03表)'!$A$10:$K$500,5,FALSE))</f>
        <v/>
      </c>
      <c r="E72" s="73" t="str">
        <f>IF(ISERROR(VLOOKUP(A72,'[1]Z03 收入决算表(财决03表)'!$A$10:$K$500,6,FALSE)),"",VLOOKUP(A72,'[1]Z03 收入决算表(财决03表)'!$A$10:$K$500,6,FALSE))</f>
        <v/>
      </c>
      <c r="F72" s="73" t="str">
        <f>IF(ISERROR(VLOOKUP(A72,'[1]Z03 收入决算表(财决03表)'!$A$10:$K$500,7,FALSE)),"",VLOOKUP(A72,'[1]Z03 收入决算表(财决03表)'!$A$10:$K$500,7,FALSE))</f>
        <v/>
      </c>
      <c r="G72" s="73" t="str">
        <f>IF(ISERROR(VLOOKUP(A72,'[1]Z03 收入决算表(财决03表)'!$A$10:$K$500,8,FALSE)),"",VLOOKUP(A72,'[1]Z03 收入决算表(财决03表)'!$A$10:$K$500,8,FALSE))</f>
        <v/>
      </c>
      <c r="H72" s="73" t="str">
        <f>IF(ISERROR(VLOOKUP(A72,'[1]Z03 收入决算表(财决03表)'!$A$10:$K$500,9,FALSE)),"",VLOOKUP(A72,'[1]Z03 收入决算表(财决03表)'!$A$10:$K$500,9,FALSE))</f>
        <v/>
      </c>
      <c r="I72" s="73" t="str">
        <f>IF(ISERROR(VLOOKUP(A72,'[1]Z03 收入决算表(财决03表)'!$A$10:$K$500,10,FALSE)),"",VLOOKUP(A72,'[1]Z03 收入决算表(财决03表)'!$A$10:$K$500,10,FALSE))</f>
        <v/>
      </c>
      <c r="J72" s="73" t="str">
        <f>IF(ISERROR(VLOOKUP(A72,'[1]Z03 收入决算表(财决03表)'!$A$10:$K$500,11,FALSE)),"",VLOOKUP(A72,'[1]Z03 收入决算表(财决03表)'!$A$10:$K$500,11,FALSE))</f>
        <v/>
      </c>
      <c r="K72" s="71">
        <f>'[1]Z03 收入决算表(财决03表)'!A71</f>
        <v>0</v>
      </c>
      <c r="L72" s="74">
        <f>'[1]Z03 收入决算表(财决03表)'!$E71</f>
        <v>0</v>
      </c>
      <c r="M72" s="75" t="str">
        <f t="shared" si="1"/>
        <v/>
      </c>
    </row>
    <row r="73" spans="1:13" ht="22.5" customHeight="1">
      <c r="A73" s="226" t="str">
        <f t="shared" si="0"/>
        <v/>
      </c>
      <c r="B73" s="226"/>
      <c r="C73" s="192" t="str">
        <f>IF(ISERROR(VLOOKUP(A73,'[1]Z03 收入决算表(财决03表)'!$A$10:$K$500,4,FALSE)),"",VLOOKUP(A73,'[1]Z03 收入决算表(财决03表)'!$A$10:$K$500,4,FALSE))</f>
        <v/>
      </c>
      <c r="D73" s="73" t="str">
        <f>IF(ISERROR(VLOOKUP(A73,'[1]Z03 收入决算表(财决03表)'!$A$10:$K$500,5,FALSE)),"",VLOOKUP(A73,'[1]Z03 收入决算表(财决03表)'!$A$10:$K$500,5,FALSE))</f>
        <v/>
      </c>
      <c r="E73" s="73" t="str">
        <f>IF(ISERROR(VLOOKUP(A73,'[1]Z03 收入决算表(财决03表)'!$A$10:$K$500,6,FALSE)),"",VLOOKUP(A73,'[1]Z03 收入决算表(财决03表)'!$A$10:$K$500,6,FALSE))</f>
        <v/>
      </c>
      <c r="F73" s="73" t="str">
        <f>IF(ISERROR(VLOOKUP(A73,'[1]Z03 收入决算表(财决03表)'!$A$10:$K$500,7,FALSE)),"",VLOOKUP(A73,'[1]Z03 收入决算表(财决03表)'!$A$10:$K$500,7,FALSE))</f>
        <v/>
      </c>
      <c r="G73" s="73" t="str">
        <f>IF(ISERROR(VLOOKUP(A73,'[1]Z03 收入决算表(财决03表)'!$A$10:$K$500,8,FALSE)),"",VLOOKUP(A73,'[1]Z03 收入决算表(财决03表)'!$A$10:$K$500,8,FALSE))</f>
        <v/>
      </c>
      <c r="H73" s="73" t="str">
        <f>IF(ISERROR(VLOOKUP(A73,'[1]Z03 收入决算表(财决03表)'!$A$10:$K$500,9,FALSE)),"",VLOOKUP(A73,'[1]Z03 收入决算表(财决03表)'!$A$10:$K$500,9,FALSE))</f>
        <v/>
      </c>
      <c r="I73" s="73" t="str">
        <f>IF(ISERROR(VLOOKUP(A73,'[1]Z03 收入决算表(财决03表)'!$A$10:$K$500,10,FALSE)),"",VLOOKUP(A73,'[1]Z03 收入决算表(财决03表)'!$A$10:$K$500,10,FALSE))</f>
        <v/>
      </c>
      <c r="J73" s="73" t="str">
        <f>IF(ISERROR(VLOOKUP(A73,'[1]Z03 收入决算表(财决03表)'!$A$10:$K$500,11,FALSE)),"",VLOOKUP(A73,'[1]Z03 收入决算表(财决03表)'!$A$10:$K$500,11,FALSE))</f>
        <v/>
      </c>
      <c r="K73" s="71">
        <f>'[1]Z03 收入决算表(财决03表)'!A72</f>
        <v>0</v>
      </c>
      <c r="L73" s="74">
        <f>'[1]Z03 收入决算表(财决03表)'!$E72</f>
        <v>0</v>
      </c>
      <c r="M73" s="75" t="str">
        <f t="shared" si="1"/>
        <v/>
      </c>
    </row>
    <row r="74" spans="1:13" ht="22.5" customHeight="1">
      <c r="A74" s="226" t="str">
        <f t="shared" si="0"/>
        <v/>
      </c>
      <c r="B74" s="226"/>
      <c r="C74" s="192" t="str">
        <f>IF(ISERROR(VLOOKUP(A74,'[1]Z03 收入决算表(财决03表)'!$A$10:$K$500,4,FALSE)),"",VLOOKUP(A74,'[1]Z03 收入决算表(财决03表)'!$A$10:$K$500,4,FALSE))</f>
        <v/>
      </c>
      <c r="D74" s="73" t="str">
        <f>IF(ISERROR(VLOOKUP(A74,'[1]Z03 收入决算表(财决03表)'!$A$10:$K$500,5,FALSE)),"",VLOOKUP(A74,'[1]Z03 收入决算表(财决03表)'!$A$10:$K$500,5,FALSE))</f>
        <v/>
      </c>
      <c r="E74" s="73" t="str">
        <f>IF(ISERROR(VLOOKUP(A74,'[1]Z03 收入决算表(财决03表)'!$A$10:$K$500,6,FALSE)),"",VLOOKUP(A74,'[1]Z03 收入决算表(财决03表)'!$A$10:$K$500,6,FALSE))</f>
        <v/>
      </c>
      <c r="F74" s="73" t="str">
        <f>IF(ISERROR(VLOOKUP(A74,'[1]Z03 收入决算表(财决03表)'!$A$10:$K$500,7,FALSE)),"",VLOOKUP(A74,'[1]Z03 收入决算表(财决03表)'!$A$10:$K$500,7,FALSE))</f>
        <v/>
      </c>
      <c r="G74" s="73" t="str">
        <f>IF(ISERROR(VLOOKUP(A74,'[1]Z03 收入决算表(财决03表)'!$A$10:$K$500,8,FALSE)),"",VLOOKUP(A74,'[1]Z03 收入决算表(财决03表)'!$A$10:$K$500,8,FALSE))</f>
        <v/>
      </c>
      <c r="H74" s="73" t="str">
        <f>IF(ISERROR(VLOOKUP(A74,'[1]Z03 收入决算表(财决03表)'!$A$10:$K$500,9,FALSE)),"",VLOOKUP(A74,'[1]Z03 收入决算表(财决03表)'!$A$10:$K$500,9,FALSE))</f>
        <v/>
      </c>
      <c r="I74" s="73" t="str">
        <f>IF(ISERROR(VLOOKUP(A74,'[1]Z03 收入决算表(财决03表)'!$A$10:$K$500,10,FALSE)),"",VLOOKUP(A74,'[1]Z03 收入决算表(财决03表)'!$A$10:$K$500,10,FALSE))</f>
        <v/>
      </c>
      <c r="J74" s="73" t="str">
        <f>IF(ISERROR(VLOOKUP(A74,'[1]Z03 收入决算表(财决03表)'!$A$10:$K$500,11,FALSE)),"",VLOOKUP(A74,'[1]Z03 收入决算表(财决03表)'!$A$10:$K$500,11,FALSE))</f>
        <v/>
      </c>
      <c r="K74" s="71">
        <f>'[1]Z03 收入决算表(财决03表)'!A73</f>
        <v>0</v>
      </c>
      <c r="L74" s="74">
        <f>'[1]Z03 收入决算表(财决03表)'!$E73</f>
        <v>0</v>
      </c>
      <c r="M74" s="75" t="str">
        <f t="shared" si="1"/>
        <v/>
      </c>
    </row>
    <row r="75" spans="1:13" ht="22.5" customHeight="1">
      <c r="A75" s="226" t="str">
        <f t="shared" si="0"/>
        <v/>
      </c>
      <c r="B75" s="226"/>
      <c r="C75" s="192" t="str">
        <f>IF(ISERROR(VLOOKUP(A75,'[1]Z03 收入决算表(财决03表)'!$A$10:$K$500,4,FALSE)),"",VLOOKUP(A75,'[1]Z03 收入决算表(财决03表)'!$A$10:$K$500,4,FALSE))</f>
        <v/>
      </c>
      <c r="D75" s="73" t="str">
        <f>IF(ISERROR(VLOOKUP(A75,'[1]Z03 收入决算表(财决03表)'!$A$10:$K$500,5,FALSE)),"",VLOOKUP(A75,'[1]Z03 收入决算表(财决03表)'!$A$10:$K$500,5,FALSE))</f>
        <v/>
      </c>
      <c r="E75" s="73" t="str">
        <f>IF(ISERROR(VLOOKUP(A75,'[1]Z03 收入决算表(财决03表)'!$A$10:$K$500,6,FALSE)),"",VLOOKUP(A75,'[1]Z03 收入决算表(财决03表)'!$A$10:$K$500,6,FALSE))</f>
        <v/>
      </c>
      <c r="F75" s="73" t="str">
        <f>IF(ISERROR(VLOOKUP(A75,'[1]Z03 收入决算表(财决03表)'!$A$10:$K$500,7,FALSE)),"",VLOOKUP(A75,'[1]Z03 收入决算表(财决03表)'!$A$10:$K$500,7,FALSE))</f>
        <v/>
      </c>
      <c r="G75" s="73" t="str">
        <f>IF(ISERROR(VLOOKUP(A75,'[1]Z03 收入决算表(财决03表)'!$A$10:$K$500,8,FALSE)),"",VLOOKUP(A75,'[1]Z03 收入决算表(财决03表)'!$A$10:$K$500,8,FALSE))</f>
        <v/>
      </c>
      <c r="H75" s="73" t="str">
        <f>IF(ISERROR(VLOOKUP(A75,'[1]Z03 收入决算表(财决03表)'!$A$10:$K$500,9,FALSE)),"",VLOOKUP(A75,'[1]Z03 收入决算表(财决03表)'!$A$10:$K$500,9,FALSE))</f>
        <v/>
      </c>
      <c r="I75" s="73" t="str">
        <f>IF(ISERROR(VLOOKUP(A75,'[1]Z03 收入决算表(财决03表)'!$A$10:$K$500,10,FALSE)),"",VLOOKUP(A75,'[1]Z03 收入决算表(财决03表)'!$A$10:$K$500,10,FALSE))</f>
        <v/>
      </c>
      <c r="J75" s="73" t="str">
        <f>IF(ISERROR(VLOOKUP(A75,'[1]Z03 收入决算表(财决03表)'!$A$10:$K$500,11,FALSE)),"",VLOOKUP(A75,'[1]Z03 收入决算表(财决03表)'!$A$10:$K$500,11,FALSE))</f>
        <v/>
      </c>
      <c r="K75" s="71">
        <f>'[1]Z03 收入决算表(财决03表)'!A74</f>
        <v>0</v>
      </c>
      <c r="L75" s="74">
        <f>'[1]Z03 收入决算表(财决03表)'!$E74</f>
        <v>0</v>
      </c>
      <c r="M75" s="75" t="str">
        <f t="shared" si="1"/>
        <v/>
      </c>
    </row>
    <row r="76" spans="1:13" ht="22.5" customHeight="1">
      <c r="A76" s="226" t="str">
        <f t="shared" ref="A76:A139" si="2">IF(K76&gt;0,K76,"")</f>
        <v/>
      </c>
      <c r="B76" s="226"/>
      <c r="C76" s="192" t="str">
        <f>IF(ISERROR(VLOOKUP(A76,'[1]Z03 收入决算表(财决03表)'!$A$10:$K$500,4,FALSE)),"",VLOOKUP(A76,'[1]Z03 收入决算表(财决03表)'!$A$10:$K$500,4,FALSE))</f>
        <v/>
      </c>
      <c r="D76" s="73" t="str">
        <f>IF(ISERROR(VLOOKUP(A76,'[1]Z03 收入决算表(财决03表)'!$A$10:$K$500,5,FALSE)),"",VLOOKUP(A76,'[1]Z03 收入决算表(财决03表)'!$A$10:$K$500,5,FALSE))</f>
        <v/>
      </c>
      <c r="E76" s="73" t="str">
        <f>IF(ISERROR(VLOOKUP(A76,'[1]Z03 收入决算表(财决03表)'!$A$10:$K$500,6,FALSE)),"",VLOOKUP(A76,'[1]Z03 收入决算表(财决03表)'!$A$10:$K$500,6,FALSE))</f>
        <v/>
      </c>
      <c r="F76" s="73" t="str">
        <f>IF(ISERROR(VLOOKUP(A76,'[1]Z03 收入决算表(财决03表)'!$A$10:$K$500,7,FALSE)),"",VLOOKUP(A76,'[1]Z03 收入决算表(财决03表)'!$A$10:$K$500,7,FALSE))</f>
        <v/>
      </c>
      <c r="G76" s="73" t="str">
        <f>IF(ISERROR(VLOOKUP(A76,'[1]Z03 收入决算表(财决03表)'!$A$10:$K$500,8,FALSE)),"",VLOOKUP(A76,'[1]Z03 收入决算表(财决03表)'!$A$10:$K$500,8,FALSE))</f>
        <v/>
      </c>
      <c r="H76" s="73" t="str">
        <f>IF(ISERROR(VLOOKUP(A76,'[1]Z03 收入决算表(财决03表)'!$A$10:$K$500,9,FALSE)),"",VLOOKUP(A76,'[1]Z03 收入决算表(财决03表)'!$A$10:$K$500,9,FALSE))</f>
        <v/>
      </c>
      <c r="I76" s="73" t="str">
        <f>IF(ISERROR(VLOOKUP(A76,'[1]Z03 收入决算表(财决03表)'!$A$10:$K$500,10,FALSE)),"",VLOOKUP(A76,'[1]Z03 收入决算表(财决03表)'!$A$10:$K$500,10,FALSE))</f>
        <v/>
      </c>
      <c r="J76" s="73" t="str">
        <f>IF(ISERROR(VLOOKUP(A76,'[1]Z03 收入决算表(财决03表)'!$A$10:$K$500,11,FALSE)),"",VLOOKUP(A76,'[1]Z03 收入决算表(财决03表)'!$A$10:$K$500,11,FALSE))</f>
        <v/>
      </c>
      <c r="K76" s="71">
        <f>'[1]Z03 收入决算表(财决03表)'!A75</f>
        <v>0</v>
      </c>
      <c r="L76" s="74">
        <f>'[1]Z03 收入决算表(财决03表)'!$E75</f>
        <v>0</v>
      </c>
      <c r="M76" s="75" t="str">
        <f t="shared" ref="M76:M139" si="3">IF(C76&lt;&gt;"",ROW(),"")</f>
        <v/>
      </c>
    </row>
    <row r="77" spans="1:13" ht="22.5" customHeight="1">
      <c r="A77" s="226" t="str">
        <f t="shared" si="2"/>
        <v/>
      </c>
      <c r="B77" s="226"/>
      <c r="C77" s="192" t="str">
        <f>IF(ISERROR(VLOOKUP(A77,'[1]Z03 收入决算表(财决03表)'!$A$10:$K$500,4,FALSE)),"",VLOOKUP(A77,'[1]Z03 收入决算表(财决03表)'!$A$10:$K$500,4,FALSE))</f>
        <v/>
      </c>
      <c r="D77" s="73" t="str">
        <f>IF(ISERROR(VLOOKUP(A77,'[1]Z03 收入决算表(财决03表)'!$A$10:$K$500,5,FALSE)),"",VLOOKUP(A77,'[1]Z03 收入决算表(财决03表)'!$A$10:$K$500,5,FALSE))</f>
        <v/>
      </c>
      <c r="E77" s="73" t="str">
        <f>IF(ISERROR(VLOOKUP(A77,'[1]Z03 收入决算表(财决03表)'!$A$10:$K$500,6,FALSE)),"",VLOOKUP(A77,'[1]Z03 收入决算表(财决03表)'!$A$10:$K$500,6,FALSE))</f>
        <v/>
      </c>
      <c r="F77" s="73" t="str">
        <f>IF(ISERROR(VLOOKUP(A77,'[1]Z03 收入决算表(财决03表)'!$A$10:$K$500,7,FALSE)),"",VLOOKUP(A77,'[1]Z03 收入决算表(财决03表)'!$A$10:$K$500,7,FALSE))</f>
        <v/>
      </c>
      <c r="G77" s="73" t="str">
        <f>IF(ISERROR(VLOOKUP(A77,'[1]Z03 收入决算表(财决03表)'!$A$10:$K$500,8,FALSE)),"",VLOOKUP(A77,'[1]Z03 收入决算表(财决03表)'!$A$10:$K$500,8,FALSE))</f>
        <v/>
      </c>
      <c r="H77" s="73" t="str">
        <f>IF(ISERROR(VLOOKUP(A77,'[1]Z03 收入决算表(财决03表)'!$A$10:$K$500,9,FALSE)),"",VLOOKUP(A77,'[1]Z03 收入决算表(财决03表)'!$A$10:$K$500,9,FALSE))</f>
        <v/>
      </c>
      <c r="I77" s="73" t="str">
        <f>IF(ISERROR(VLOOKUP(A77,'[1]Z03 收入决算表(财决03表)'!$A$10:$K$500,10,FALSE)),"",VLOOKUP(A77,'[1]Z03 收入决算表(财决03表)'!$A$10:$K$500,10,FALSE))</f>
        <v/>
      </c>
      <c r="J77" s="73" t="str">
        <f>IF(ISERROR(VLOOKUP(A77,'[1]Z03 收入决算表(财决03表)'!$A$10:$K$500,11,FALSE)),"",VLOOKUP(A77,'[1]Z03 收入决算表(财决03表)'!$A$10:$K$500,11,FALSE))</f>
        <v/>
      </c>
      <c r="K77" s="71">
        <f>'[1]Z03 收入决算表(财决03表)'!A76</f>
        <v>0</v>
      </c>
      <c r="L77" s="74">
        <f>'[1]Z03 收入决算表(财决03表)'!$E76</f>
        <v>0</v>
      </c>
      <c r="M77" s="75" t="str">
        <f t="shared" si="3"/>
        <v/>
      </c>
    </row>
    <row r="78" spans="1:13" ht="22.5" customHeight="1">
      <c r="A78" s="226" t="str">
        <f t="shared" si="2"/>
        <v/>
      </c>
      <c r="B78" s="226"/>
      <c r="C78" s="192" t="str">
        <f>IF(ISERROR(VLOOKUP(A78,'[1]Z03 收入决算表(财决03表)'!$A$10:$K$500,4,FALSE)),"",VLOOKUP(A78,'[1]Z03 收入决算表(财决03表)'!$A$10:$K$500,4,FALSE))</f>
        <v/>
      </c>
      <c r="D78" s="73" t="str">
        <f>IF(ISERROR(VLOOKUP(A78,'[1]Z03 收入决算表(财决03表)'!$A$10:$K$500,5,FALSE)),"",VLOOKUP(A78,'[1]Z03 收入决算表(财决03表)'!$A$10:$K$500,5,FALSE))</f>
        <v/>
      </c>
      <c r="E78" s="73" t="str">
        <f>IF(ISERROR(VLOOKUP(A78,'[1]Z03 收入决算表(财决03表)'!$A$10:$K$500,6,FALSE)),"",VLOOKUP(A78,'[1]Z03 收入决算表(财决03表)'!$A$10:$K$500,6,FALSE))</f>
        <v/>
      </c>
      <c r="F78" s="73" t="str">
        <f>IF(ISERROR(VLOOKUP(A78,'[1]Z03 收入决算表(财决03表)'!$A$10:$K$500,7,FALSE)),"",VLOOKUP(A78,'[1]Z03 收入决算表(财决03表)'!$A$10:$K$500,7,FALSE))</f>
        <v/>
      </c>
      <c r="G78" s="73" t="str">
        <f>IF(ISERROR(VLOOKUP(A78,'[1]Z03 收入决算表(财决03表)'!$A$10:$K$500,8,FALSE)),"",VLOOKUP(A78,'[1]Z03 收入决算表(财决03表)'!$A$10:$K$500,8,FALSE))</f>
        <v/>
      </c>
      <c r="H78" s="73" t="str">
        <f>IF(ISERROR(VLOOKUP(A78,'[1]Z03 收入决算表(财决03表)'!$A$10:$K$500,9,FALSE)),"",VLOOKUP(A78,'[1]Z03 收入决算表(财决03表)'!$A$10:$K$500,9,FALSE))</f>
        <v/>
      </c>
      <c r="I78" s="73" t="str">
        <f>IF(ISERROR(VLOOKUP(A78,'[1]Z03 收入决算表(财决03表)'!$A$10:$K$500,10,FALSE)),"",VLOOKUP(A78,'[1]Z03 收入决算表(财决03表)'!$A$10:$K$500,10,FALSE))</f>
        <v/>
      </c>
      <c r="J78" s="73" t="str">
        <f>IF(ISERROR(VLOOKUP(A78,'[1]Z03 收入决算表(财决03表)'!$A$10:$K$500,11,FALSE)),"",VLOOKUP(A78,'[1]Z03 收入决算表(财决03表)'!$A$10:$K$500,11,FALSE))</f>
        <v/>
      </c>
      <c r="K78" s="71">
        <f>'[1]Z03 收入决算表(财决03表)'!A77</f>
        <v>0</v>
      </c>
      <c r="L78" s="74">
        <f>'[1]Z03 收入决算表(财决03表)'!$E77</f>
        <v>0</v>
      </c>
      <c r="M78" s="75" t="str">
        <f t="shared" si="3"/>
        <v/>
      </c>
    </row>
    <row r="79" spans="1:13" ht="22.5" customHeight="1">
      <c r="A79" s="226" t="str">
        <f t="shared" si="2"/>
        <v/>
      </c>
      <c r="B79" s="226"/>
      <c r="C79" s="192" t="str">
        <f>IF(ISERROR(VLOOKUP(A79,'[1]Z03 收入决算表(财决03表)'!$A$10:$K$500,4,FALSE)),"",VLOOKUP(A79,'[1]Z03 收入决算表(财决03表)'!$A$10:$K$500,4,FALSE))</f>
        <v/>
      </c>
      <c r="D79" s="73" t="str">
        <f>IF(ISERROR(VLOOKUP(A79,'[1]Z03 收入决算表(财决03表)'!$A$10:$K$500,5,FALSE)),"",VLOOKUP(A79,'[1]Z03 收入决算表(财决03表)'!$A$10:$K$500,5,FALSE))</f>
        <v/>
      </c>
      <c r="E79" s="73" t="str">
        <f>IF(ISERROR(VLOOKUP(A79,'[1]Z03 收入决算表(财决03表)'!$A$10:$K$500,6,FALSE)),"",VLOOKUP(A79,'[1]Z03 收入决算表(财决03表)'!$A$10:$K$500,6,FALSE))</f>
        <v/>
      </c>
      <c r="F79" s="73" t="str">
        <f>IF(ISERROR(VLOOKUP(A79,'[1]Z03 收入决算表(财决03表)'!$A$10:$K$500,7,FALSE)),"",VLOOKUP(A79,'[1]Z03 收入决算表(财决03表)'!$A$10:$K$500,7,FALSE))</f>
        <v/>
      </c>
      <c r="G79" s="73" t="str">
        <f>IF(ISERROR(VLOOKUP(A79,'[1]Z03 收入决算表(财决03表)'!$A$10:$K$500,8,FALSE)),"",VLOOKUP(A79,'[1]Z03 收入决算表(财决03表)'!$A$10:$K$500,8,FALSE))</f>
        <v/>
      </c>
      <c r="H79" s="73" t="str">
        <f>IF(ISERROR(VLOOKUP(A79,'[1]Z03 收入决算表(财决03表)'!$A$10:$K$500,9,FALSE)),"",VLOOKUP(A79,'[1]Z03 收入决算表(财决03表)'!$A$10:$K$500,9,FALSE))</f>
        <v/>
      </c>
      <c r="I79" s="73" t="str">
        <f>IF(ISERROR(VLOOKUP(A79,'[1]Z03 收入决算表(财决03表)'!$A$10:$K$500,10,FALSE)),"",VLOOKUP(A79,'[1]Z03 收入决算表(财决03表)'!$A$10:$K$500,10,FALSE))</f>
        <v/>
      </c>
      <c r="J79" s="73" t="str">
        <f>IF(ISERROR(VLOOKUP(A79,'[1]Z03 收入决算表(财决03表)'!$A$10:$K$500,11,FALSE)),"",VLOOKUP(A79,'[1]Z03 收入决算表(财决03表)'!$A$10:$K$500,11,FALSE))</f>
        <v/>
      </c>
      <c r="K79" s="71">
        <f>'[1]Z03 收入决算表(财决03表)'!A78</f>
        <v>0</v>
      </c>
      <c r="L79" s="74">
        <f>'[1]Z03 收入决算表(财决03表)'!$E78</f>
        <v>0</v>
      </c>
      <c r="M79" s="75" t="str">
        <f t="shared" si="3"/>
        <v/>
      </c>
    </row>
    <row r="80" spans="1:13" ht="22.5" customHeight="1">
      <c r="A80" s="226" t="str">
        <f t="shared" si="2"/>
        <v/>
      </c>
      <c r="B80" s="226"/>
      <c r="C80" s="192" t="str">
        <f>IF(ISERROR(VLOOKUP(A80,'[1]Z03 收入决算表(财决03表)'!$A$10:$K$500,4,FALSE)),"",VLOOKUP(A80,'[1]Z03 收入决算表(财决03表)'!$A$10:$K$500,4,FALSE))</f>
        <v/>
      </c>
      <c r="D80" s="73" t="str">
        <f>IF(ISERROR(VLOOKUP(A80,'[1]Z03 收入决算表(财决03表)'!$A$10:$K$500,5,FALSE)),"",VLOOKUP(A80,'[1]Z03 收入决算表(财决03表)'!$A$10:$K$500,5,FALSE))</f>
        <v/>
      </c>
      <c r="E80" s="73" t="str">
        <f>IF(ISERROR(VLOOKUP(A80,'[1]Z03 收入决算表(财决03表)'!$A$10:$K$500,6,FALSE)),"",VLOOKUP(A80,'[1]Z03 收入决算表(财决03表)'!$A$10:$K$500,6,FALSE))</f>
        <v/>
      </c>
      <c r="F80" s="73" t="str">
        <f>IF(ISERROR(VLOOKUP(A80,'[1]Z03 收入决算表(财决03表)'!$A$10:$K$500,7,FALSE)),"",VLOOKUP(A80,'[1]Z03 收入决算表(财决03表)'!$A$10:$K$500,7,FALSE))</f>
        <v/>
      </c>
      <c r="G80" s="73" t="str">
        <f>IF(ISERROR(VLOOKUP(A80,'[1]Z03 收入决算表(财决03表)'!$A$10:$K$500,8,FALSE)),"",VLOOKUP(A80,'[1]Z03 收入决算表(财决03表)'!$A$10:$K$500,8,FALSE))</f>
        <v/>
      </c>
      <c r="H80" s="73" t="str">
        <f>IF(ISERROR(VLOOKUP(A80,'[1]Z03 收入决算表(财决03表)'!$A$10:$K$500,9,FALSE)),"",VLOOKUP(A80,'[1]Z03 收入决算表(财决03表)'!$A$10:$K$500,9,FALSE))</f>
        <v/>
      </c>
      <c r="I80" s="73" t="str">
        <f>IF(ISERROR(VLOOKUP(A80,'[1]Z03 收入决算表(财决03表)'!$A$10:$K$500,10,FALSE)),"",VLOOKUP(A80,'[1]Z03 收入决算表(财决03表)'!$A$10:$K$500,10,FALSE))</f>
        <v/>
      </c>
      <c r="J80" s="73" t="str">
        <f>IF(ISERROR(VLOOKUP(A80,'[1]Z03 收入决算表(财决03表)'!$A$10:$K$500,11,FALSE)),"",VLOOKUP(A80,'[1]Z03 收入决算表(财决03表)'!$A$10:$K$500,11,FALSE))</f>
        <v/>
      </c>
      <c r="K80" s="71">
        <f>'[1]Z03 收入决算表(财决03表)'!A79</f>
        <v>0</v>
      </c>
      <c r="L80" s="74">
        <f>'[1]Z03 收入决算表(财决03表)'!$E79</f>
        <v>0</v>
      </c>
      <c r="M80" s="75" t="str">
        <f t="shared" si="3"/>
        <v/>
      </c>
    </row>
    <row r="81" spans="1:13" ht="22.5" customHeight="1">
      <c r="A81" s="226" t="str">
        <f t="shared" si="2"/>
        <v/>
      </c>
      <c r="B81" s="226"/>
      <c r="C81" s="192" t="str">
        <f>IF(ISERROR(VLOOKUP(A81,'[1]Z03 收入决算表(财决03表)'!$A$10:$K$500,4,FALSE)),"",VLOOKUP(A81,'[1]Z03 收入决算表(财决03表)'!$A$10:$K$500,4,FALSE))</f>
        <v/>
      </c>
      <c r="D81" s="76" t="str">
        <f>IF(ISERROR(VLOOKUP(A81,'[1]Z03 收入决算表(财决03表)'!$A$10:$K$500,5,FALSE)),"",VLOOKUP(A81,'[1]Z03 收入决算表(财决03表)'!$A$10:$K$500,5,FALSE))</f>
        <v/>
      </c>
      <c r="E81" s="76" t="str">
        <f>IF(ISERROR(VLOOKUP(A81,'[1]Z03 收入决算表(财决03表)'!$A$10:$K$500,6,FALSE)),"",VLOOKUP(A81,'[1]Z03 收入决算表(财决03表)'!$A$10:$K$500,6,FALSE))</f>
        <v/>
      </c>
      <c r="F81" s="76" t="str">
        <f>IF(ISERROR(VLOOKUP(A81,'[1]Z03 收入决算表(财决03表)'!$A$10:$K$500,7,FALSE)),"",VLOOKUP(A81,'[1]Z03 收入决算表(财决03表)'!$A$10:$K$500,7,FALSE))</f>
        <v/>
      </c>
      <c r="G81" s="76" t="str">
        <f>IF(ISERROR(VLOOKUP(A81,'[1]Z03 收入决算表(财决03表)'!$A$10:$K$500,8,FALSE)),"",VLOOKUP(A81,'[1]Z03 收入决算表(财决03表)'!$A$10:$K$500,8,FALSE))</f>
        <v/>
      </c>
      <c r="H81" s="76" t="str">
        <f>IF(ISERROR(VLOOKUP(A81,'[1]Z03 收入决算表(财决03表)'!$A$10:$K$500,9,FALSE)),"",VLOOKUP(A81,'[1]Z03 收入决算表(财决03表)'!$A$10:$K$500,9,FALSE))</f>
        <v/>
      </c>
      <c r="I81" s="76" t="str">
        <f>IF(ISERROR(VLOOKUP(A81,'[1]Z03 收入决算表(财决03表)'!$A$10:$K$500,10,FALSE)),"",VLOOKUP(A81,'[1]Z03 收入决算表(财决03表)'!$A$10:$K$500,10,FALSE))</f>
        <v/>
      </c>
      <c r="J81" s="76" t="str">
        <f>IF(ISERROR(VLOOKUP(A81,'[1]Z03 收入决算表(财决03表)'!$A$10:$K$500,11,FALSE)),"",VLOOKUP(A81,'[1]Z03 收入决算表(财决03表)'!$A$10:$K$500,11,FALSE))</f>
        <v/>
      </c>
      <c r="K81" s="71">
        <f>'[1]Z03 收入决算表(财决03表)'!A80</f>
        <v>0</v>
      </c>
      <c r="L81" s="74">
        <f>'[1]Z03 收入决算表(财决03表)'!$E80</f>
        <v>0</v>
      </c>
      <c r="M81" s="75" t="str">
        <f t="shared" si="3"/>
        <v/>
      </c>
    </row>
    <row r="82" spans="1:13" ht="22.5" customHeight="1">
      <c r="A82" s="226" t="str">
        <f t="shared" si="2"/>
        <v/>
      </c>
      <c r="B82" s="226"/>
      <c r="C82" s="192" t="str">
        <f>IF(ISERROR(VLOOKUP(A82,'[1]Z03 收入决算表(财决03表)'!$A$10:$K$500,4,FALSE)),"",VLOOKUP(A82,'[1]Z03 收入决算表(财决03表)'!$A$10:$K$500,4,FALSE))</f>
        <v/>
      </c>
      <c r="D82" s="76" t="str">
        <f>IF(ISERROR(VLOOKUP(A82,'[1]Z03 收入决算表(财决03表)'!$A$10:$K$500,5,FALSE)),"",VLOOKUP(A82,'[1]Z03 收入决算表(财决03表)'!$A$10:$K$500,5,FALSE))</f>
        <v/>
      </c>
      <c r="E82" s="76" t="str">
        <f>IF(ISERROR(VLOOKUP(A82,'[1]Z03 收入决算表(财决03表)'!$A$10:$K$500,6,FALSE)),"",VLOOKUP(A82,'[1]Z03 收入决算表(财决03表)'!$A$10:$K$500,6,FALSE))</f>
        <v/>
      </c>
      <c r="F82" s="76" t="str">
        <f>IF(ISERROR(VLOOKUP(A82,'[1]Z03 收入决算表(财决03表)'!$A$10:$K$500,7,FALSE)),"",VLOOKUP(A82,'[1]Z03 收入决算表(财决03表)'!$A$10:$K$500,7,FALSE))</f>
        <v/>
      </c>
      <c r="G82" s="76" t="str">
        <f>IF(ISERROR(VLOOKUP(A82,'[1]Z03 收入决算表(财决03表)'!$A$10:$K$500,8,FALSE)),"",VLOOKUP(A82,'[1]Z03 收入决算表(财决03表)'!$A$10:$K$500,8,FALSE))</f>
        <v/>
      </c>
      <c r="H82" s="76" t="str">
        <f>IF(ISERROR(VLOOKUP(A82,'[1]Z03 收入决算表(财决03表)'!$A$10:$K$500,9,FALSE)),"",VLOOKUP(A82,'[1]Z03 收入决算表(财决03表)'!$A$10:$K$500,9,FALSE))</f>
        <v/>
      </c>
      <c r="I82" s="76" t="str">
        <f>IF(ISERROR(VLOOKUP(A82,'[1]Z03 收入决算表(财决03表)'!$A$10:$K$500,10,FALSE)),"",VLOOKUP(A82,'[1]Z03 收入决算表(财决03表)'!$A$10:$K$500,10,FALSE))</f>
        <v/>
      </c>
      <c r="J82" s="76" t="str">
        <f>IF(ISERROR(VLOOKUP(A82,'[1]Z03 收入决算表(财决03表)'!$A$10:$K$500,11,FALSE)),"",VLOOKUP(A82,'[1]Z03 收入决算表(财决03表)'!$A$10:$K$500,11,FALSE))</f>
        <v/>
      </c>
      <c r="K82" s="71">
        <f>'[1]Z03 收入决算表(财决03表)'!A81</f>
        <v>0</v>
      </c>
      <c r="L82" s="74">
        <f>'[1]Z03 收入决算表(财决03表)'!$E81</f>
        <v>0</v>
      </c>
      <c r="M82" s="75" t="str">
        <f t="shared" si="3"/>
        <v/>
      </c>
    </row>
    <row r="83" spans="1:13" ht="22.5" customHeight="1">
      <c r="A83" s="226" t="str">
        <f t="shared" si="2"/>
        <v/>
      </c>
      <c r="B83" s="226"/>
      <c r="C83" s="192" t="str">
        <f>IF(ISERROR(VLOOKUP(A83,'[1]Z03 收入决算表(财决03表)'!$A$10:$K$500,4,FALSE)),"",VLOOKUP(A83,'[1]Z03 收入决算表(财决03表)'!$A$10:$K$500,4,FALSE))</f>
        <v/>
      </c>
      <c r="D83" s="76" t="str">
        <f>IF(ISERROR(VLOOKUP(A83,'[1]Z03 收入决算表(财决03表)'!$A$10:$K$500,5,FALSE)),"",VLOOKUP(A83,'[1]Z03 收入决算表(财决03表)'!$A$10:$K$500,5,FALSE))</f>
        <v/>
      </c>
      <c r="E83" s="76" t="str">
        <f>IF(ISERROR(VLOOKUP(A83,'[1]Z03 收入决算表(财决03表)'!$A$10:$K$500,6,FALSE)),"",VLOOKUP(A83,'[1]Z03 收入决算表(财决03表)'!$A$10:$K$500,6,FALSE))</f>
        <v/>
      </c>
      <c r="F83" s="76" t="str">
        <f>IF(ISERROR(VLOOKUP(A83,'[1]Z03 收入决算表(财决03表)'!$A$10:$K$500,7,FALSE)),"",VLOOKUP(A83,'[1]Z03 收入决算表(财决03表)'!$A$10:$K$500,7,FALSE))</f>
        <v/>
      </c>
      <c r="G83" s="76" t="str">
        <f>IF(ISERROR(VLOOKUP(A83,'[1]Z03 收入决算表(财决03表)'!$A$10:$K$500,8,FALSE)),"",VLOOKUP(A83,'[1]Z03 收入决算表(财决03表)'!$A$10:$K$500,8,FALSE))</f>
        <v/>
      </c>
      <c r="H83" s="76" t="str">
        <f>IF(ISERROR(VLOOKUP(A83,'[1]Z03 收入决算表(财决03表)'!$A$10:$K$500,9,FALSE)),"",VLOOKUP(A83,'[1]Z03 收入决算表(财决03表)'!$A$10:$K$500,9,FALSE))</f>
        <v/>
      </c>
      <c r="I83" s="76" t="str">
        <f>IF(ISERROR(VLOOKUP(A83,'[1]Z03 收入决算表(财决03表)'!$A$10:$K$500,10,FALSE)),"",VLOOKUP(A83,'[1]Z03 收入决算表(财决03表)'!$A$10:$K$500,10,FALSE))</f>
        <v/>
      </c>
      <c r="J83" s="76" t="str">
        <f>IF(ISERROR(VLOOKUP(A83,'[1]Z03 收入决算表(财决03表)'!$A$10:$K$500,11,FALSE)),"",VLOOKUP(A83,'[1]Z03 收入决算表(财决03表)'!$A$10:$K$500,11,FALSE))</f>
        <v/>
      </c>
      <c r="K83" s="71">
        <f>'[1]Z03 收入决算表(财决03表)'!A82</f>
        <v>0</v>
      </c>
      <c r="L83" s="74">
        <f>'[1]Z03 收入决算表(财决03表)'!$E82</f>
        <v>0</v>
      </c>
      <c r="M83" s="75" t="str">
        <f t="shared" si="3"/>
        <v/>
      </c>
    </row>
    <row r="84" spans="1:13" ht="22.5" customHeight="1">
      <c r="A84" s="226" t="str">
        <f t="shared" si="2"/>
        <v/>
      </c>
      <c r="B84" s="226"/>
      <c r="C84" s="192" t="str">
        <f>IF(ISERROR(VLOOKUP(A84,'[1]Z03 收入决算表(财决03表)'!$A$10:$K$500,4,FALSE)),"",VLOOKUP(A84,'[1]Z03 收入决算表(财决03表)'!$A$10:$K$500,4,FALSE))</f>
        <v/>
      </c>
      <c r="D84" s="76" t="str">
        <f>IF(ISERROR(VLOOKUP(A84,'[1]Z03 收入决算表(财决03表)'!$A$10:$K$500,5,FALSE)),"",VLOOKUP(A84,'[1]Z03 收入决算表(财决03表)'!$A$10:$K$500,5,FALSE))</f>
        <v/>
      </c>
      <c r="E84" s="76" t="str">
        <f>IF(ISERROR(VLOOKUP(A84,'[1]Z03 收入决算表(财决03表)'!$A$10:$K$500,6,FALSE)),"",VLOOKUP(A84,'[1]Z03 收入决算表(财决03表)'!$A$10:$K$500,6,FALSE))</f>
        <v/>
      </c>
      <c r="F84" s="76" t="str">
        <f>IF(ISERROR(VLOOKUP(A84,'[1]Z03 收入决算表(财决03表)'!$A$10:$K$500,7,FALSE)),"",VLOOKUP(A84,'[1]Z03 收入决算表(财决03表)'!$A$10:$K$500,7,FALSE))</f>
        <v/>
      </c>
      <c r="G84" s="76" t="str">
        <f>IF(ISERROR(VLOOKUP(A84,'[1]Z03 收入决算表(财决03表)'!$A$10:$K$500,8,FALSE)),"",VLOOKUP(A84,'[1]Z03 收入决算表(财决03表)'!$A$10:$K$500,8,FALSE))</f>
        <v/>
      </c>
      <c r="H84" s="76" t="str">
        <f>IF(ISERROR(VLOOKUP(A84,'[1]Z03 收入决算表(财决03表)'!$A$10:$K$500,9,FALSE)),"",VLOOKUP(A84,'[1]Z03 收入决算表(财决03表)'!$A$10:$K$500,9,FALSE))</f>
        <v/>
      </c>
      <c r="I84" s="76" t="str">
        <f>IF(ISERROR(VLOOKUP(A84,'[1]Z03 收入决算表(财决03表)'!$A$10:$K$500,10,FALSE)),"",VLOOKUP(A84,'[1]Z03 收入决算表(财决03表)'!$A$10:$K$500,10,FALSE))</f>
        <v/>
      </c>
      <c r="J84" s="76" t="str">
        <f>IF(ISERROR(VLOOKUP(A84,'[1]Z03 收入决算表(财决03表)'!$A$10:$K$500,11,FALSE)),"",VLOOKUP(A84,'[1]Z03 收入决算表(财决03表)'!$A$10:$K$500,11,FALSE))</f>
        <v/>
      </c>
      <c r="K84" s="71">
        <f>'[1]Z03 收入决算表(财决03表)'!A83</f>
        <v>0</v>
      </c>
      <c r="L84" s="74">
        <f>'[1]Z03 收入决算表(财决03表)'!$E83</f>
        <v>0</v>
      </c>
      <c r="M84" s="75" t="str">
        <f t="shared" si="3"/>
        <v/>
      </c>
    </row>
    <row r="85" spans="1:13" ht="22.5" customHeight="1">
      <c r="A85" s="226" t="str">
        <f t="shared" si="2"/>
        <v/>
      </c>
      <c r="B85" s="226"/>
      <c r="C85" s="192" t="str">
        <f>IF(ISERROR(VLOOKUP(A85,'[1]Z03 收入决算表(财决03表)'!$A$10:$K$500,4,FALSE)),"",VLOOKUP(A85,'[1]Z03 收入决算表(财决03表)'!$A$10:$K$500,4,FALSE))</f>
        <v/>
      </c>
      <c r="D85" s="76" t="str">
        <f>IF(ISERROR(VLOOKUP(A85,'[1]Z03 收入决算表(财决03表)'!$A$10:$K$500,5,FALSE)),"",VLOOKUP(A85,'[1]Z03 收入决算表(财决03表)'!$A$10:$K$500,5,FALSE))</f>
        <v/>
      </c>
      <c r="E85" s="76" t="str">
        <f>IF(ISERROR(VLOOKUP(A85,'[1]Z03 收入决算表(财决03表)'!$A$10:$K$500,6,FALSE)),"",VLOOKUP(A85,'[1]Z03 收入决算表(财决03表)'!$A$10:$K$500,6,FALSE))</f>
        <v/>
      </c>
      <c r="F85" s="76" t="str">
        <f>IF(ISERROR(VLOOKUP(A85,'[1]Z03 收入决算表(财决03表)'!$A$10:$K$500,7,FALSE)),"",VLOOKUP(A85,'[1]Z03 收入决算表(财决03表)'!$A$10:$K$500,7,FALSE))</f>
        <v/>
      </c>
      <c r="G85" s="76" t="str">
        <f>IF(ISERROR(VLOOKUP(A85,'[1]Z03 收入决算表(财决03表)'!$A$10:$K$500,8,FALSE)),"",VLOOKUP(A85,'[1]Z03 收入决算表(财决03表)'!$A$10:$K$500,8,FALSE))</f>
        <v/>
      </c>
      <c r="H85" s="76" t="str">
        <f>IF(ISERROR(VLOOKUP(A85,'[1]Z03 收入决算表(财决03表)'!$A$10:$K$500,9,FALSE)),"",VLOOKUP(A85,'[1]Z03 收入决算表(财决03表)'!$A$10:$K$500,9,FALSE))</f>
        <v/>
      </c>
      <c r="I85" s="76" t="str">
        <f>IF(ISERROR(VLOOKUP(A85,'[1]Z03 收入决算表(财决03表)'!$A$10:$K$500,10,FALSE)),"",VLOOKUP(A85,'[1]Z03 收入决算表(财决03表)'!$A$10:$K$500,10,FALSE))</f>
        <v/>
      </c>
      <c r="J85" s="76" t="str">
        <f>IF(ISERROR(VLOOKUP(A85,'[1]Z03 收入决算表(财决03表)'!$A$10:$K$500,11,FALSE)),"",VLOOKUP(A85,'[1]Z03 收入决算表(财决03表)'!$A$10:$K$500,11,FALSE))</f>
        <v/>
      </c>
      <c r="K85" s="71">
        <f>'[1]Z03 收入决算表(财决03表)'!A84</f>
        <v>0</v>
      </c>
      <c r="L85" s="74">
        <f>'[1]Z03 收入决算表(财决03表)'!$E84</f>
        <v>0</v>
      </c>
      <c r="M85" s="75" t="str">
        <f t="shared" si="3"/>
        <v/>
      </c>
    </row>
    <row r="86" spans="1:13" ht="22.5" customHeight="1">
      <c r="A86" s="226" t="str">
        <f t="shared" si="2"/>
        <v/>
      </c>
      <c r="B86" s="226"/>
      <c r="C86" s="192" t="str">
        <f>IF(ISERROR(VLOOKUP(A86,'[1]Z03 收入决算表(财决03表)'!$A$10:$K$500,4,FALSE)),"",VLOOKUP(A86,'[1]Z03 收入决算表(财决03表)'!$A$10:$K$500,4,FALSE))</f>
        <v/>
      </c>
      <c r="D86" s="76" t="str">
        <f>IF(ISERROR(VLOOKUP(A86,'[1]Z03 收入决算表(财决03表)'!$A$10:$K$500,5,FALSE)),"",VLOOKUP(A86,'[1]Z03 收入决算表(财决03表)'!$A$10:$K$500,5,FALSE))</f>
        <v/>
      </c>
      <c r="E86" s="76" t="str">
        <f>IF(ISERROR(VLOOKUP(A86,'[1]Z03 收入决算表(财决03表)'!$A$10:$K$500,6,FALSE)),"",VLOOKUP(A86,'[1]Z03 收入决算表(财决03表)'!$A$10:$K$500,6,FALSE))</f>
        <v/>
      </c>
      <c r="F86" s="76" t="str">
        <f>IF(ISERROR(VLOOKUP(A86,'[1]Z03 收入决算表(财决03表)'!$A$10:$K$500,7,FALSE)),"",VLOOKUP(A86,'[1]Z03 收入决算表(财决03表)'!$A$10:$K$500,7,FALSE))</f>
        <v/>
      </c>
      <c r="G86" s="76" t="str">
        <f>IF(ISERROR(VLOOKUP(A86,'[1]Z03 收入决算表(财决03表)'!$A$10:$K$500,8,FALSE)),"",VLOOKUP(A86,'[1]Z03 收入决算表(财决03表)'!$A$10:$K$500,8,FALSE))</f>
        <v/>
      </c>
      <c r="H86" s="76" t="str">
        <f>IF(ISERROR(VLOOKUP(A86,'[1]Z03 收入决算表(财决03表)'!$A$10:$K$500,9,FALSE)),"",VLOOKUP(A86,'[1]Z03 收入决算表(财决03表)'!$A$10:$K$500,9,FALSE))</f>
        <v/>
      </c>
      <c r="I86" s="76" t="str">
        <f>IF(ISERROR(VLOOKUP(A86,'[1]Z03 收入决算表(财决03表)'!$A$10:$K$500,10,FALSE)),"",VLOOKUP(A86,'[1]Z03 收入决算表(财决03表)'!$A$10:$K$500,10,FALSE))</f>
        <v/>
      </c>
      <c r="J86" s="76" t="str">
        <f>IF(ISERROR(VLOOKUP(A86,'[1]Z03 收入决算表(财决03表)'!$A$10:$K$500,11,FALSE)),"",VLOOKUP(A86,'[1]Z03 收入决算表(财决03表)'!$A$10:$K$500,11,FALSE))</f>
        <v/>
      </c>
      <c r="K86" s="71">
        <f>'[1]Z03 收入决算表(财决03表)'!A85</f>
        <v>0</v>
      </c>
      <c r="L86" s="74">
        <f>'[1]Z03 收入决算表(财决03表)'!$E85</f>
        <v>0</v>
      </c>
      <c r="M86" s="75" t="str">
        <f t="shared" si="3"/>
        <v/>
      </c>
    </row>
    <row r="87" spans="1:13" ht="22.5" customHeight="1">
      <c r="A87" s="226" t="str">
        <f t="shared" si="2"/>
        <v/>
      </c>
      <c r="B87" s="226"/>
      <c r="C87" s="192" t="str">
        <f>IF(ISERROR(VLOOKUP(A87,'[1]Z03 收入决算表(财决03表)'!$A$10:$K$500,4,FALSE)),"",VLOOKUP(A87,'[1]Z03 收入决算表(财决03表)'!$A$10:$K$500,4,FALSE))</f>
        <v/>
      </c>
      <c r="D87" s="76" t="str">
        <f>IF(ISERROR(VLOOKUP(A87,'[1]Z03 收入决算表(财决03表)'!$A$10:$K$500,5,FALSE)),"",VLOOKUP(A87,'[1]Z03 收入决算表(财决03表)'!$A$10:$K$500,5,FALSE))</f>
        <v/>
      </c>
      <c r="E87" s="76" t="str">
        <f>IF(ISERROR(VLOOKUP(A87,'[1]Z03 收入决算表(财决03表)'!$A$10:$K$500,6,FALSE)),"",VLOOKUP(A87,'[1]Z03 收入决算表(财决03表)'!$A$10:$K$500,6,FALSE))</f>
        <v/>
      </c>
      <c r="F87" s="76" t="str">
        <f>IF(ISERROR(VLOOKUP(A87,'[1]Z03 收入决算表(财决03表)'!$A$10:$K$500,7,FALSE)),"",VLOOKUP(A87,'[1]Z03 收入决算表(财决03表)'!$A$10:$K$500,7,FALSE))</f>
        <v/>
      </c>
      <c r="G87" s="76" t="str">
        <f>IF(ISERROR(VLOOKUP(A87,'[1]Z03 收入决算表(财决03表)'!$A$10:$K$500,8,FALSE)),"",VLOOKUP(A87,'[1]Z03 收入决算表(财决03表)'!$A$10:$K$500,8,FALSE))</f>
        <v/>
      </c>
      <c r="H87" s="76" t="str">
        <f>IF(ISERROR(VLOOKUP(A87,'[1]Z03 收入决算表(财决03表)'!$A$10:$K$500,9,FALSE)),"",VLOOKUP(A87,'[1]Z03 收入决算表(财决03表)'!$A$10:$K$500,9,FALSE))</f>
        <v/>
      </c>
      <c r="I87" s="76" t="str">
        <f>IF(ISERROR(VLOOKUP(A87,'[1]Z03 收入决算表(财决03表)'!$A$10:$K$500,10,FALSE)),"",VLOOKUP(A87,'[1]Z03 收入决算表(财决03表)'!$A$10:$K$500,10,FALSE))</f>
        <v/>
      </c>
      <c r="J87" s="76" t="str">
        <f>IF(ISERROR(VLOOKUP(A87,'[1]Z03 收入决算表(财决03表)'!$A$10:$K$500,11,FALSE)),"",VLOOKUP(A87,'[1]Z03 收入决算表(财决03表)'!$A$10:$K$500,11,FALSE))</f>
        <v/>
      </c>
      <c r="K87" s="71">
        <f>'[1]Z03 收入决算表(财决03表)'!A86</f>
        <v>0</v>
      </c>
      <c r="L87" s="74">
        <f>'[1]Z03 收入决算表(财决03表)'!$E86</f>
        <v>0</v>
      </c>
      <c r="M87" s="75" t="str">
        <f t="shared" si="3"/>
        <v/>
      </c>
    </row>
    <row r="88" spans="1:13" ht="22.5" customHeight="1">
      <c r="A88" s="226" t="str">
        <f t="shared" si="2"/>
        <v/>
      </c>
      <c r="B88" s="226"/>
      <c r="C88" s="192" t="str">
        <f>IF(ISERROR(VLOOKUP(A88,'[1]Z03 收入决算表(财决03表)'!$A$10:$K$500,4,FALSE)),"",VLOOKUP(A88,'[1]Z03 收入决算表(财决03表)'!$A$10:$K$500,4,FALSE))</f>
        <v/>
      </c>
      <c r="D88" s="76" t="str">
        <f>IF(ISERROR(VLOOKUP(A88,'[1]Z03 收入决算表(财决03表)'!$A$10:$K$500,5,FALSE)),"",VLOOKUP(A88,'[1]Z03 收入决算表(财决03表)'!$A$10:$K$500,5,FALSE))</f>
        <v/>
      </c>
      <c r="E88" s="76" t="str">
        <f>IF(ISERROR(VLOOKUP(A88,'[1]Z03 收入决算表(财决03表)'!$A$10:$K$500,6,FALSE)),"",VLOOKUP(A88,'[1]Z03 收入决算表(财决03表)'!$A$10:$K$500,6,FALSE))</f>
        <v/>
      </c>
      <c r="F88" s="76" t="str">
        <f>IF(ISERROR(VLOOKUP(A88,'[1]Z03 收入决算表(财决03表)'!$A$10:$K$500,7,FALSE)),"",VLOOKUP(A88,'[1]Z03 收入决算表(财决03表)'!$A$10:$K$500,7,FALSE))</f>
        <v/>
      </c>
      <c r="G88" s="76" t="str">
        <f>IF(ISERROR(VLOOKUP(A88,'[1]Z03 收入决算表(财决03表)'!$A$10:$K$500,8,FALSE)),"",VLOOKUP(A88,'[1]Z03 收入决算表(财决03表)'!$A$10:$K$500,8,FALSE))</f>
        <v/>
      </c>
      <c r="H88" s="76" t="str">
        <f>IF(ISERROR(VLOOKUP(A88,'[1]Z03 收入决算表(财决03表)'!$A$10:$K$500,9,FALSE)),"",VLOOKUP(A88,'[1]Z03 收入决算表(财决03表)'!$A$10:$K$500,9,FALSE))</f>
        <v/>
      </c>
      <c r="I88" s="76" t="str">
        <f>IF(ISERROR(VLOOKUP(A88,'[1]Z03 收入决算表(财决03表)'!$A$10:$K$500,10,FALSE)),"",VLOOKUP(A88,'[1]Z03 收入决算表(财决03表)'!$A$10:$K$500,10,FALSE))</f>
        <v/>
      </c>
      <c r="J88" s="76" t="str">
        <f>IF(ISERROR(VLOOKUP(A88,'[1]Z03 收入决算表(财决03表)'!$A$10:$K$500,11,FALSE)),"",VLOOKUP(A88,'[1]Z03 收入决算表(财决03表)'!$A$10:$K$500,11,FALSE))</f>
        <v/>
      </c>
      <c r="K88" s="71">
        <f>'[1]Z03 收入决算表(财决03表)'!A87</f>
        <v>0</v>
      </c>
      <c r="L88" s="74">
        <f>'[1]Z03 收入决算表(财决03表)'!$E87</f>
        <v>0</v>
      </c>
      <c r="M88" s="75" t="str">
        <f t="shared" si="3"/>
        <v/>
      </c>
    </row>
    <row r="89" spans="1:13" ht="22.5" customHeight="1">
      <c r="A89" s="226" t="str">
        <f t="shared" si="2"/>
        <v/>
      </c>
      <c r="B89" s="226"/>
      <c r="C89" s="192" t="str">
        <f>IF(ISERROR(VLOOKUP(A89,'[1]Z03 收入决算表(财决03表)'!$A$10:$K$500,4,FALSE)),"",VLOOKUP(A89,'[1]Z03 收入决算表(财决03表)'!$A$10:$K$500,4,FALSE))</f>
        <v/>
      </c>
      <c r="D89" s="76" t="str">
        <f>IF(ISERROR(VLOOKUP(A89,'[1]Z03 收入决算表(财决03表)'!$A$10:$K$500,5,FALSE)),"",VLOOKUP(A89,'[1]Z03 收入决算表(财决03表)'!$A$10:$K$500,5,FALSE))</f>
        <v/>
      </c>
      <c r="E89" s="76" t="str">
        <f>IF(ISERROR(VLOOKUP(A89,'[1]Z03 收入决算表(财决03表)'!$A$10:$K$500,6,FALSE)),"",VLOOKUP(A89,'[1]Z03 收入决算表(财决03表)'!$A$10:$K$500,6,FALSE))</f>
        <v/>
      </c>
      <c r="F89" s="76" t="str">
        <f>IF(ISERROR(VLOOKUP(A89,'[1]Z03 收入决算表(财决03表)'!$A$10:$K$500,7,FALSE)),"",VLOOKUP(A89,'[1]Z03 收入决算表(财决03表)'!$A$10:$K$500,7,FALSE))</f>
        <v/>
      </c>
      <c r="G89" s="76" t="str">
        <f>IF(ISERROR(VLOOKUP(A89,'[1]Z03 收入决算表(财决03表)'!$A$10:$K$500,8,FALSE)),"",VLOOKUP(A89,'[1]Z03 收入决算表(财决03表)'!$A$10:$K$500,8,FALSE))</f>
        <v/>
      </c>
      <c r="H89" s="76" t="str">
        <f>IF(ISERROR(VLOOKUP(A89,'[1]Z03 收入决算表(财决03表)'!$A$10:$K$500,9,FALSE)),"",VLOOKUP(A89,'[1]Z03 收入决算表(财决03表)'!$A$10:$K$500,9,FALSE))</f>
        <v/>
      </c>
      <c r="I89" s="76" t="str">
        <f>IF(ISERROR(VLOOKUP(A89,'[1]Z03 收入决算表(财决03表)'!$A$10:$K$500,10,FALSE)),"",VLOOKUP(A89,'[1]Z03 收入决算表(财决03表)'!$A$10:$K$500,10,FALSE))</f>
        <v/>
      </c>
      <c r="J89" s="76" t="str">
        <f>IF(ISERROR(VLOOKUP(A89,'[1]Z03 收入决算表(财决03表)'!$A$10:$K$500,11,FALSE)),"",VLOOKUP(A89,'[1]Z03 收入决算表(财决03表)'!$A$10:$K$500,11,FALSE))</f>
        <v/>
      </c>
      <c r="K89" s="71">
        <f>'[1]Z03 收入决算表(财决03表)'!A88</f>
        <v>0</v>
      </c>
      <c r="L89" s="74">
        <f>'[1]Z03 收入决算表(财决03表)'!$E88</f>
        <v>0</v>
      </c>
      <c r="M89" s="75" t="str">
        <f t="shared" si="3"/>
        <v/>
      </c>
    </row>
    <row r="90" spans="1:13" ht="22.5" customHeight="1">
      <c r="A90" s="226" t="str">
        <f t="shared" si="2"/>
        <v/>
      </c>
      <c r="B90" s="226"/>
      <c r="C90" s="192" t="str">
        <f>IF(ISERROR(VLOOKUP(A90,'[1]Z03 收入决算表(财决03表)'!$A$10:$K$500,4,FALSE)),"",VLOOKUP(A90,'[1]Z03 收入决算表(财决03表)'!$A$10:$K$500,4,FALSE))</f>
        <v/>
      </c>
      <c r="D90" s="76" t="str">
        <f>IF(ISERROR(VLOOKUP(A90,'[1]Z03 收入决算表(财决03表)'!$A$10:$K$500,5,FALSE)),"",VLOOKUP(A90,'[1]Z03 收入决算表(财决03表)'!$A$10:$K$500,5,FALSE))</f>
        <v/>
      </c>
      <c r="E90" s="76" t="str">
        <f>IF(ISERROR(VLOOKUP(A90,'[1]Z03 收入决算表(财决03表)'!$A$10:$K$500,6,FALSE)),"",VLOOKUP(A90,'[1]Z03 收入决算表(财决03表)'!$A$10:$K$500,6,FALSE))</f>
        <v/>
      </c>
      <c r="F90" s="76" t="str">
        <f>IF(ISERROR(VLOOKUP(A90,'[1]Z03 收入决算表(财决03表)'!$A$10:$K$500,7,FALSE)),"",VLOOKUP(A90,'[1]Z03 收入决算表(财决03表)'!$A$10:$K$500,7,FALSE))</f>
        <v/>
      </c>
      <c r="G90" s="76" t="str">
        <f>IF(ISERROR(VLOOKUP(A90,'[1]Z03 收入决算表(财决03表)'!$A$10:$K$500,8,FALSE)),"",VLOOKUP(A90,'[1]Z03 收入决算表(财决03表)'!$A$10:$K$500,8,FALSE))</f>
        <v/>
      </c>
      <c r="H90" s="76" t="str">
        <f>IF(ISERROR(VLOOKUP(A90,'[1]Z03 收入决算表(财决03表)'!$A$10:$K$500,9,FALSE)),"",VLOOKUP(A90,'[1]Z03 收入决算表(财决03表)'!$A$10:$K$500,9,FALSE))</f>
        <v/>
      </c>
      <c r="I90" s="76" t="str">
        <f>IF(ISERROR(VLOOKUP(A90,'[1]Z03 收入决算表(财决03表)'!$A$10:$K$500,10,FALSE)),"",VLOOKUP(A90,'[1]Z03 收入决算表(财决03表)'!$A$10:$K$500,10,FALSE))</f>
        <v/>
      </c>
      <c r="J90" s="76" t="str">
        <f>IF(ISERROR(VLOOKUP(A90,'[1]Z03 收入决算表(财决03表)'!$A$10:$K$500,11,FALSE)),"",VLOOKUP(A90,'[1]Z03 收入决算表(财决03表)'!$A$10:$K$500,11,FALSE))</f>
        <v/>
      </c>
      <c r="K90" s="71">
        <f>'[1]Z03 收入决算表(财决03表)'!A89</f>
        <v>0</v>
      </c>
      <c r="L90" s="74">
        <f>'[1]Z03 收入决算表(财决03表)'!$E89</f>
        <v>0</v>
      </c>
      <c r="M90" s="75" t="str">
        <f t="shared" si="3"/>
        <v/>
      </c>
    </row>
    <row r="91" spans="1:13" ht="22.5" customHeight="1">
      <c r="A91" s="226" t="str">
        <f t="shared" si="2"/>
        <v/>
      </c>
      <c r="B91" s="226"/>
      <c r="C91" s="192" t="str">
        <f>IF(ISERROR(VLOOKUP(A91,'[1]Z03 收入决算表(财决03表)'!$A$10:$K$500,4,FALSE)),"",VLOOKUP(A91,'[1]Z03 收入决算表(财决03表)'!$A$10:$K$500,4,FALSE))</f>
        <v/>
      </c>
      <c r="D91" s="76" t="str">
        <f>IF(ISERROR(VLOOKUP(A91,'[1]Z03 收入决算表(财决03表)'!$A$10:$K$500,5,FALSE)),"",VLOOKUP(A91,'[1]Z03 收入决算表(财决03表)'!$A$10:$K$500,5,FALSE))</f>
        <v/>
      </c>
      <c r="E91" s="76" t="str">
        <f>IF(ISERROR(VLOOKUP(A91,'[1]Z03 收入决算表(财决03表)'!$A$10:$K$500,6,FALSE)),"",VLOOKUP(A91,'[1]Z03 收入决算表(财决03表)'!$A$10:$K$500,6,FALSE))</f>
        <v/>
      </c>
      <c r="F91" s="76" t="str">
        <f>IF(ISERROR(VLOOKUP(A91,'[1]Z03 收入决算表(财决03表)'!$A$10:$K$500,7,FALSE)),"",VLOOKUP(A91,'[1]Z03 收入决算表(财决03表)'!$A$10:$K$500,7,FALSE))</f>
        <v/>
      </c>
      <c r="G91" s="76" t="str">
        <f>IF(ISERROR(VLOOKUP(A91,'[1]Z03 收入决算表(财决03表)'!$A$10:$K$500,8,FALSE)),"",VLOOKUP(A91,'[1]Z03 收入决算表(财决03表)'!$A$10:$K$500,8,FALSE))</f>
        <v/>
      </c>
      <c r="H91" s="76" t="str">
        <f>IF(ISERROR(VLOOKUP(A91,'[1]Z03 收入决算表(财决03表)'!$A$10:$K$500,9,FALSE)),"",VLOOKUP(A91,'[1]Z03 收入决算表(财决03表)'!$A$10:$K$500,9,FALSE))</f>
        <v/>
      </c>
      <c r="I91" s="76" t="str">
        <f>IF(ISERROR(VLOOKUP(A91,'[1]Z03 收入决算表(财决03表)'!$A$10:$K$500,10,FALSE)),"",VLOOKUP(A91,'[1]Z03 收入决算表(财决03表)'!$A$10:$K$500,10,FALSE))</f>
        <v/>
      </c>
      <c r="J91" s="76" t="str">
        <f>IF(ISERROR(VLOOKUP(A91,'[1]Z03 收入决算表(财决03表)'!$A$10:$K$500,11,FALSE)),"",VLOOKUP(A91,'[1]Z03 收入决算表(财决03表)'!$A$10:$K$500,11,FALSE))</f>
        <v/>
      </c>
      <c r="K91" s="71">
        <f>'[1]Z03 收入决算表(财决03表)'!A90</f>
        <v>0</v>
      </c>
      <c r="L91" s="74">
        <f>'[1]Z03 收入决算表(财决03表)'!$E90</f>
        <v>0</v>
      </c>
      <c r="M91" s="75" t="str">
        <f t="shared" si="3"/>
        <v/>
      </c>
    </row>
    <row r="92" spans="1:13" ht="22.5" customHeight="1">
      <c r="A92" s="226" t="str">
        <f t="shared" si="2"/>
        <v/>
      </c>
      <c r="B92" s="226"/>
      <c r="C92" s="192" t="str">
        <f>IF(ISERROR(VLOOKUP(A92,'[1]Z03 收入决算表(财决03表)'!$A$10:$K$500,4,FALSE)),"",VLOOKUP(A92,'[1]Z03 收入决算表(财决03表)'!$A$10:$K$500,4,FALSE))</f>
        <v/>
      </c>
      <c r="D92" s="76" t="str">
        <f>IF(ISERROR(VLOOKUP(A92,'[1]Z03 收入决算表(财决03表)'!$A$10:$K$500,5,FALSE)),"",VLOOKUP(A92,'[1]Z03 收入决算表(财决03表)'!$A$10:$K$500,5,FALSE))</f>
        <v/>
      </c>
      <c r="E92" s="76" t="str">
        <f>IF(ISERROR(VLOOKUP(A92,'[1]Z03 收入决算表(财决03表)'!$A$10:$K$500,6,FALSE)),"",VLOOKUP(A92,'[1]Z03 收入决算表(财决03表)'!$A$10:$K$500,6,FALSE))</f>
        <v/>
      </c>
      <c r="F92" s="76" t="str">
        <f>IF(ISERROR(VLOOKUP(A92,'[1]Z03 收入决算表(财决03表)'!$A$10:$K$500,7,FALSE)),"",VLOOKUP(A92,'[1]Z03 收入决算表(财决03表)'!$A$10:$K$500,7,FALSE))</f>
        <v/>
      </c>
      <c r="G92" s="76" t="str">
        <f>IF(ISERROR(VLOOKUP(A92,'[1]Z03 收入决算表(财决03表)'!$A$10:$K$500,8,FALSE)),"",VLOOKUP(A92,'[1]Z03 收入决算表(财决03表)'!$A$10:$K$500,8,FALSE))</f>
        <v/>
      </c>
      <c r="H92" s="76" t="str">
        <f>IF(ISERROR(VLOOKUP(A92,'[1]Z03 收入决算表(财决03表)'!$A$10:$K$500,9,FALSE)),"",VLOOKUP(A92,'[1]Z03 收入决算表(财决03表)'!$A$10:$K$500,9,FALSE))</f>
        <v/>
      </c>
      <c r="I92" s="76" t="str">
        <f>IF(ISERROR(VLOOKUP(A92,'[1]Z03 收入决算表(财决03表)'!$A$10:$K$500,10,FALSE)),"",VLOOKUP(A92,'[1]Z03 收入决算表(财决03表)'!$A$10:$K$500,10,FALSE))</f>
        <v/>
      </c>
      <c r="J92" s="76" t="str">
        <f>IF(ISERROR(VLOOKUP(A92,'[1]Z03 收入决算表(财决03表)'!$A$10:$K$500,11,FALSE)),"",VLOOKUP(A92,'[1]Z03 收入决算表(财决03表)'!$A$10:$K$500,11,FALSE))</f>
        <v/>
      </c>
      <c r="K92" s="71">
        <f>'[1]Z03 收入决算表(财决03表)'!A91</f>
        <v>0</v>
      </c>
      <c r="L92" s="74">
        <f>'[1]Z03 收入决算表(财决03表)'!$E91</f>
        <v>0</v>
      </c>
      <c r="M92" s="75" t="str">
        <f t="shared" si="3"/>
        <v/>
      </c>
    </row>
    <row r="93" spans="1:13" ht="22.5" customHeight="1">
      <c r="A93" s="226" t="str">
        <f t="shared" si="2"/>
        <v/>
      </c>
      <c r="B93" s="226"/>
      <c r="C93" s="192" t="str">
        <f>IF(ISERROR(VLOOKUP(A93,'[1]Z03 收入决算表(财决03表)'!$A$10:$K$500,4,FALSE)),"",VLOOKUP(A93,'[1]Z03 收入决算表(财决03表)'!$A$10:$K$500,4,FALSE))</f>
        <v/>
      </c>
      <c r="D93" s="76" t="str">
        <f>IF(ISERROR(VLOOKUP(A93,'[1]Z03 收入决算表(财决03表)'!$A$10:$K$500,5,FALSE)),"",VLOOKUP(A93,'[1]Z03 收入决算表(财决03表)'!$A$10:$K$500,5,FALSE))</f>
        <v/>
      </c>
      <c r="E93" s="76" t="str">
        <f>IF(ISERROR(VLOOKUP(A93,'[1]Z03 收入决算表(财决03表)'!$A$10:$K$500,6,FALSE)),"",VLOOKUP(A93,'[1]Z03 收入决算表(财决03表)'!$A$10:$K$500,6,FALSE))</f>
        <v/>
      </c>
      <c r="F93" s="76" t="str">
        <f>IF(ISERROR(VLOOKUP(A93,'[1]Z03 收入决算表(财决03表)'!$A$10:$K$500,7,FALSE)),"",VLOOKUP(A93,'[1]Z03 收入决算表(财决03表)'!$A$10:$K$500,7,FALSE))</f>
        <v/>
      </c>
      <c r="G93" s="76" t="str">
        <f>IF(ISERROR(VLOOKUP(A93,'[1]Z03 收入决算表(财决03表)'!$A$10:$K$500,8,FALSE)),"",VLOOKUP(A93,'[1]Z03 收入决算表(财决03表)'!$A$10:$K$500,8,FALSE))</f>
        <v/>
      </c>
      <c r="H93" s="76" t="str">
        <f>IF(ISERROR(VLOOKUP(A93,'[1]Z03 收入决算表(财决03表)'!$A$10:$K$500,9,FALSE)),"",VLOOKUP(A93,'[1]Z03 收入决算表(财决03表)'!$A$10:$K$500,9,FALSE))</f>
        <v/>
      </c>
      <c r="I93" s="76" t="str">
        <f>IF(ISERROR(VLOOKUP(A93,'[1]Z03 收入决算表(财决03表)'!$A$10:$K$500,10,FALSE)),"",VLOOKUP(A93,'[1]Z03 收入决算表(财决03表)'!$A$10:$K$500,10,FALSE))</f>
        <v/>
      </c>
      <c r="J93" s="76" t="str">
        <f>IF(ISERROR(VLOOKUP(A93,'[1]Z03 收入决算表(财决03表)'!$A$10:$K$500,11,FALSE)),"",VLOOKUP(A93,'[1]Z03 收入决算表(财决03表)'!$A$10:$K$500,11,FALSE))</f>
        <v/>
      </c>
      <c r="K93" s="71">
        <f>'[1]Z03 收入决算表(财决03表)'!A92</f>
        <v>0</v>
      </c>
      <c r="L93" s="74">
        <f>'[1]Z03 收入决算表(财决03表)'!$E92</f>
        <v>0</v>
      </c>
      <c r="M93" s="75" t="str">
        <f t="shared" si="3"/>
        <v/>
      </c>
    </row>
    <row r="94" spans="1:13" ht="22.5" customHeight="1">
      <c r="A94" s="226" t="str">
        <f t="shared" si="2"/>
        <v/>
      </c>
      <c r="B94" s="226"/>
      <c r="C94" s="192" t="str">
        <f>IF(ISERROR(VLOOKUP(A94,'[1]Z03 收入决算表(财决03表)'!$A$10:$K$500,4,FALSE)),"",VLOOKUP(A94,'[1]Z03 收入决算表(财决03表)'!$A$10:$K$500,4,FALSE))</f>
        <v/>
      </c>
      <c r="D94" s="76" t="str">
        <f>IF(ISERROR(VLOOKUP(A94,'[1]Z03 收入决算表(财决03表)'!$A$10:$K$500,5,FALSE)),"",VLOOKUP(A94,'[1]Z03 收入决算表(财决03表)'!$A$10:$K$500,5,FALSE))</f>
        <v/>
      </c>
      <c r="E94" s="76" t="str">
        <f>IF(ISERROR(VLOOKUP(A94,'[1]Z03 收入决算表(财决03表)'!$A$10:$K$500,6,FALSE)),"",VLOOKUP(A94,'[1]Z03 收入决算表(财决03表)'!$A$10:$K$500,6,FALSE))</f>
        <v/>
      </c>
      <c r="F94" s="76" t="str">
        <f>IF(ISERROR(VLOOKUP(A94,'[1]Z03 收入决算表(财决03表)'!$A$10:$K$500,7,FALSE)),"",VLOOKUP(A94,'[1]Z03 收入决算表(财决03表)'!$A$10:$K$500,7,FALSE))</f>
        <v/>
      </c>
      <c r="G94" s="76" t="str">
        <f>IF(ISERROR(VLOOKUP(A94,'[1]Z03 收入决算表(财决03表)'!$A$10:$K$500,8,FALSE)),"",VLOOKUP(A94,'[1]Z03 收入决算表(财决03表)'!$A$10:$K$500,8,FALSE))</f>
        <v/>
      </c>
      <c r="H94" s="76" t="str">
        <f>IF(ISERROR(VLOOKUP(A94,'[1]Z03 收入决算表(财决03表)'!$A$10:$K$500,9,FALSE)),"",VLOOKUP(A94,'[1]Z03 收入决算表(财决03表)'!$A$10:$K$500,9,FALSE))</f>
        <v/>
      </c>
      <c r="I94" s="76" t="str">
        <f>IF(ISERROR(VLOOKUP(A94,'[1]Z03 收入决算表(财决03表)'!$A$10:$K$500,10,FALSE)),"",VLOOKUP(A94,'[1]Z03 收入决算表(财决03表)'!$A$10:$K$500,10,FALSE))</f>
        <v/>
      </c>
      <c r="J94" s="76" t="str">
        <f>IF(ISERROR(VLOOKUP(A94,'[1]Z03 收入决算表(财决03表)'!$A$10:$K$500,11,FALSE)),"",VLOOKUP(A94,'[1]Z03 收入决算表(财决03表)'!$A$10:$K$500,11,FALSE))</f>
        <v/>
      </c>
      <c r="K94" s="71">
        <f>'[1]Z03 收入决算表(财决03表)'!A93</f>
        <v>0</v>
      </c>
      <c r="L94" s="74">
        <f>'[1]Z03 收入决算表(财决03表)'!$E93</f>
        <v>0</v>
      </c>
      <c r="M94" s="75" t="str">
        <f t="shared" si="3"/>
        <v/>
      </c>
    </row>
    <row r="95" spans="1:13" ht="22.5" customHeight="1">
      <c r="A95" s="226" t="str">
        <f t="shared" si="2"/>
        <v/>
      </c>
      <c r="B95" s="226"/>
      <c r="C95" s="192" t="str">
        <f>IF(ISERROR(VLOOKUP(A95,'[1]Z03 收入决算表(财决03表)'!$A$10:$K$500,4,FALSE)),"",VLOOKUP(A95,'[1]Z03 收入决算表(财决03表)'!$A$10:$K$500,4,FALSE))</f>
        <v/>
      </c>
      <c r="D95" s="76" t="str">
        <f>IF(ISERROR(VLOOKUP(A95,'[1]Z03 收入决算表(财决03表)'!$A$10:$K$500,5,FALSE)),"",VLOOKUP(A95,'[1]Z03 收入决算表(财决03表)'!$A$10:$K$500,5,FALSE))</f>
        <v/>
      </c>
      <c r="E95" s="76" t="str">
        <f>IF(ISERROR(VLOOKUP(A95,'[1]Z03 收入决算表(财决03表)'!$A$10:$K$500,6,FALSE)),"",VLOOKUP(A95,'[1]Z03 收入决算表(财决03表)'!$A$10:$K$500,6,FALSE))</f>
        <v/>
      </c>
      <c r="F95" s="76" t="str">
        <f>IF(ISERROR(VLOOKUP(A95,'[1]Z03 收入决算表(财决03表)'!$A$10:$K$500,7,FALSE)),"",VLOOKUP(A95,'[1]Z03 收入决算表(财决03表)'!$A$10:$K$500,7,FALSE))</f>
        <v/>
      </c>
      <c r="G95" s="76" t="str">
        <f>IF(ISERROR(VLOOKUP(A95,'[1]Z03 收入决算表(财决03表)'!$A$10:$K$500,8,FALSE)),"",VLOOKUP(A95,'[1]Z03 收入决算表(财决03表)'!$A$10:$K$500,8,FALSE))</f>
        <v/>
      </c>
      <c r="H95" s="76" t="str">
        <f>IF(ISERROR(VLOOKUP(A95,'[1]Z03 收入决算表(财决03表)'!$A$10:$K$500,9,FALSE)),"",VLOOKUP(A95,'[1]Z03 收入决算表(财决03表)'!$A$10:$K$500,9,FALSE))</f>
        <v/>
      </c>
      <c r="I95" s="76" t="str">
        <f>IF(ISERROR(VLOOKUP(A95,'[1]Z03 收入决算表(财决03表)'!$A$10:$K$500,10,FALSE)),"",VLOOKUP(A95,'[1]Z03 收入决算表(财决03表)'!$A$10:$K$500,10,FALSE))</f>
        <v/>
      </c>
      <c r="J95" s="76" t="str">
        <f>IF(ISERROR(VLOOKUP(A95,'[1]Z03 收入决算表(财决03表)'!$A$10:$K$500,11,FALSE)),"",VLOOKUP(A95,'[1]Z03 收入决算表(财决03表)'!$A$10:$K$500,11,FALSE))</f>
        <v/>
      </c>
      <c r="K95" s="71">
        <f>'[1]Z03 收入决算表(财决03表)'!A94</f>
        <v>0</v>
      </c>
      <c r="L95" s="74">
        <f>'[1]Z03 收入决算表(财决03表)'!$E94</f>
        <v>0</v>
      </c>
      <c r="M95" s="75" t="str">
        <f t="shared" si="3"/>
        <v/>
      </c>
    </row>
    <row r="96" spans="1:13" ht="22.5" customHeight="1">
      <c r="A96" s="226" t="str">
        <f t="shared" si="2"/>
        <v/>
      </c>
      <c r="B96" s="226"/>
      <c r="C96" s="192" t="str">
        <f>IF(ISERROR(VLOOKUP(A96,'[1]Z03 收入决算表(财决03表)'!$A$10:$K$500,4,FALSE)),"",VLOOKUP(A96,'[1]Z03 收入决算表(财决03表)'!$A$10:$K$500,4,FALSE))</f>
        <v/>
      </c>
      <c r="D96" s="76" t="str">
        <f>IF(ISERROR(VLOOKUP(A96,'[1]Z03 收入决算表(财决03表)'!$A$10:$K$500,5,FALSE)),"",VLOOKUP(A96,'[1]Z03 收入决算表(财决03表)'!$A$10:$K$500,5,FALSE))</f>
        <v/>
      </c>
      <c r="E96" s="76" t="str">
        <f>IF(ISERROR(VLOOKUP(A96,'[1]Z03 收入决算表(财决03表)'!$A$10:$K$500,6,FALSE)),"",VLOOKUP(A96,'[1]Z03 收入决算表(财决03表)'!$A$10:$K$500,6,FALSE))</f>
        <v/>
      </c>
      <c r="F96" s="76" t="str">
        <f>IF(ISERROR(VLOOKUP(A96,'[1]Z03 收入决算表(财决03表)'!$A$10:$K$500,7,FALSE)),"",VLOOKUP(A96,'[1]Z03 收入决算表(财决03表)'!$A$10:$K$500,7,FALSE))</f>
        <v/>
      </c>
      <c r="G96" s="76" t="str">
        <f>IF(ISERROR(VLOOKUP(A96,'[1]Z03 收入决算表(财决03表)'!$A$10:$K$500,8,FALSE)),"",VLOOKUP(A96,'[1]Z03 收入决算表(财决03表)'!$A$10:$K$500,8,FALSE))</f>
        <v/>
      </c>
      <c r="H96" s="76" t="str">
        <f>IF(ISERROR(VLOOKUP(A96,'[1]Z03 收入决算表(财决03表)'!$A$10:$K$500,9,FALSE)),"",VLOOKUP(A96,'[1]Z03 收入决算表(财决03表)'!$A$10:$K$500,9,FALSE))</f>
        <v/>
      </c>
      <c r="I96" s="76" t="str">
        <f>IF(ISERROR(VLOOKUP(A96,'[1]Z03 收入决算表(财决03表)'!$A$10:$K$500,10,FALSE)),"",VLOOKUP(A96,'[1]Z03 收入决算表(财决03表)'!$A$10:$K$500,10,FALSE))</f>
        <v/>
      </c>
      <c r="J96" s="76" t="str">
        <f>IF(ISERROR(VLOOKUP(A96,'[1]Z03 收入决算表(财决03表)'!$A$10:$K$500,11,FALSE)),"",VLOOKUP(A96,'[1]Z03 收入决算表(财决03表)'!$A$10:$K$500,11,FALSE))</f>
        <v/>
      </c>
      <c r="K96" s="71">
        <f>'[1]Z03 收入决算表(财决03表)'!A95</f>
        <v>0</v>
      </c>
      <c r="L96" s="74">
        <f>'[1]Z03 收入决算表(财决03表)'!$E95</f>
        <v>0</v>
      </c>
      <c r="M96" s="75" t="str">
        <f t="shared" si="3"/>
        <v/>
      </c>
    </row>
    <row r="97" spans="1:13" ht="22.5" customHeight="1">
      <c r="A97" s="226" t="str">
        <f t="shared" si="2"/>
        <v/>
      </c>
      <c r="B97" s="226"/>
      <c r="C97" s="192" t="str">
        <f>IF(ISERROR(VLOOKUP(A97,'[1]Z03 收入决算表(财决03表)'!$A$10:$K$500,4,FALSE)),"",VLOOKUP(A97,'[1]Z03 收入决算表(财决03表)'!$A$10:$K$500,4,FALSE))</f>
        <v/>
      </c>
      <c r="D97" s="76" t="str">
        <f>IF(ISERROR(VLOOKUP(A97,'[1]Z03 收入决算表(财决03表)'!$A$10:$K$500,5,FALSE)),"",VLOOKUP(A97,'[1]Z03 收入决算表(财决03表)'!$A$10:$K$500,5,FALSE))</f>
        <v/>
      </c>
      <c r="E97" s="76" t="str">
        <f>IF(ISERROR(VLOOKUP(A97,'[1]Z03 收入决算表(财决03表)'!$A$10:$K$500,6,FALSE)),"",VLOOKUP(A97,'[1]Z03 收入决算表(财决03表)'!$A$10:$K$500,6,FALSE))</f>
        <v/>
      </c>
      <c r="F97" s="76" t="str">
        <f>IF(ISERROR(VLOOKUP(A97,'[1]Z03 收入决算表(财决03表)'!$A$10:$K$500,7,FALSE)),"",VLOOKUP(A97,'[1]Z03 收入决算表(财决03表)'!$A$10:$K$500,7,FALSE))</f>
        <v/>
      </c>
      <c r="G97" s="76" t="str">
        <f>IF(ISERROR(VLOOKUP(A97,'[1]Z03 收入决算表(财决03表)'!$A$10:$K$500,8,FALSE)),"",VLOOKUP(A97,'[1]Z03 收入决算表(财决03表)'!$A$10:$K$500,8,FALSE))</f>
        <v/>
      </c>
      <c r="H97" s="76" t="str">
        <f>IF(ISERROR(VLOOKUP(A97,'[1]Z03 收入决算表(财决03表)'!$A$10:$K$500,9,FALSE)),"",VLOOKUP(A97,'[1]Z03 收入决算表(财决03表)'!$A$10:$K$500,9,FALSE))</f>
        <v/>
      </c>
      <c r="I97" s="76" t="str">
        <f>IF(ISERROR(VLOOKUP(A97,'[1]Z03 收入决算表(财决03表)'!$A$10:$K$500,10,FALSE)),"",VLOOKUP(A97,'[1]Z03 收入决算表(财决03表)'!$A$10:$K$500,10,FALSE))</f>
        <v/>
      </c>
      <c r="J97" s="76" t="str">
        <f>IF(ISERROR(VLOOKUP(A97,'[1]Z03 收入决算表(财决03表)'!$A$10:$K$500,11,FALSE)),"",VLOOKUP(A97,'[1]Z03 收入决算表(财决03表)'!$A$10:$K$500,11,FALSE))</f>
        <v/>
      </c>
      <c r="K97" s="71">
        <f>'[1]Z03 收入决算表(财决03表)'!A96</f>
        <v>0</v>
      </c>
      <c r="L97" s="74">
        <f>'[1]Z03 收入决算表(财决03表)'!$E96</f>
        <v>0</v>
      </c>
      <c r="M97" s="75" t="str">
        <f t="shared" si="3"/>
        <v/>
      </c>
    </row>
    <row r="98" spans="1:13" ht="22.5" customHeight="1">
      <c r="A98" s="226" t="str">
        <f t="shared" si="2"/>
        <v/>
      </c>
      <c r="B98" s="226"/>
      <c r="C98" s="192" t="str">
        <f>IF(ISERROR(VLOOKUP(A98,'[1]Z03 收入决算表(财决03表)'!$A$10:$K$500,4,FALSE)),"",VLOOKUP(A98,'[1]Z03 收入决算表(财决03表)'!$A$10:$K$500,4,FALSE))</f>
        <v/>
      </c>
      <c r="D98" s="76" t="str">
        <f>IF(ISERROR(VLOOKUP(A98,'[1]Z03 收入决算表(财决03表)'!$A$10:$K$500,5,FALSE)),"",VLOOKUP(A98,'[1]Z03 收入决算表(财决03表)'!$A$10:$K$500,5,FALSE))</f>
        <v/>
      </c>
      <c r="E98" s="76" t="str">
        <f>IF(ISERROR(VLOOKUP(A98,'[1]Z03 收入决算表(财决03表)'!$A$10:$K$500,6,FALSE)),"",VLOOKUP(A98,'[1]Z03 收入决算表(财决03表)'!$A$10:$K$500,6,FALSE))</f>
        <v/>
      </c>
      <c r="F98" s="76" t="str">
        <f>IF(ISERROR(VLOOKUP(A98,'[1]Z03 收入决算表(财决03表)'!$A$10:$K$500,7,FALSE)),"",VLOOKUP(A98,'[1]Z03 收入决算表(财决03表)'!$A$10:$K$500,7,FALSE))</f>
        <v/>
      </c>
      <c r="G98" s="76" t="str">
        <f>IF(ISERROR(VLOOKUP(A98,'[1]Z03 收入决算表(财决03表)'!$A$10:$K$500,8,FALSE)),"",VLOOKUP(A98,'[1]Z03 收入决算表(财决03表)'!$A$10:$K$500,8,FALSE))</f>
        <v/>
      </c>
      <c r="H98" s="76" t="str">
        <f>IF(ISERROR(VLOOKUP(A98,'[1]Z03 收入决算表(财决03表)'!$A$10:$K$500,9,FALSE)),"",VLOOKUP(A98,'[1]Z03 收入决算表(财决03表)'!$A$10:$K$500,9,FALSE))</f>
        <v/>
      </c>
      <c r="I98" s="76" t="str">
        <f>IF(ISERROR(VLOOKUP(A98,'[1]Z03 收入决算表(财决03表)'!$A$10:$K$500,10,FALSE)),"",VLOOKUP(A98,'[1]Z03 收入决算表(财决03表)'!$A$10:$K$500,10,FALSE))</f>
        <v/>
      </c>
      <c r="J98" s="76" t="str">
        <f>IF(ISERROR(VLOOKUP(A98,'[1]Z03 收入决算表(财决03表)'!$A$10:$K$500,11,FALSE)),"",VLOOKUP(A98,'[1]Z03 收入决算表(财决03表)'!$A$10:$K$500,11,FALSE))</f>
        <v/>
      </c>
      <c r="K98" s="71">
        <f>'[1]Z03 收入决算表(财决03表)'!A97</f>
        <v>0</v>
      </c>
      <c r="L98" s="74">
        <f>'[1]Z03 收入决算表(财决03表)'!$E97</f>
        <v>0</v>
      </c>
      <c r="M98" s="75" t="str">
        <f t="shared" si="3"/>
        <v/>
      </c>
    </row>
    <row r="99" spans="1:13" ht="22.5" customHeight="1">
      <c r="A99" s="226" t="str">
        <f t="shared" si="2"/>
        <v/>
      </c>
      <c r="B99" s="226"/>
      <c r="C99" s="192" t="str">
        <f>IF(ISERROR(VLOOKUP(A99,'[1]Z03 收入决算表(财决03表)'!$A$10:$K$500,4,FALSE)),"",VLOOKUP(A99,'[1]Z03 收入决算表(财决03表)'!$A$10:$K$500,4,FALSE))</f>
        <v/>
      </c>
      <c r="D99" s="76" t="str">
        <f>IF(ISERROR(VLOOKUP(A99,'[1]Z03 收入决算表(财决03表)'!$A$10:$K$500,5,FALSE)),"",VLOOKUP(A99,'[1]Z03 收入决算表(财决03表)'!$A$10:$K$500,5,FALSE))</f>
        <v/>
      </c>
      <c r="E99" s="76" t="str">
        <f>IF(ISERROR(VLOOKUP(A99,'[1]Z03 收入决算表(财决03表)'!$A$10:$K$500,6,FALSE)),"",VLOOKUP(A99,'[1]Z03 收入决算表(财决03表)'!$A$10:$K$500,6,FALSE))</f>
        <v/>
      </c>
      <c r="F99" s="76" t="str">
        <f>IF(ISERROR(VLOOKUP(A99,'[1]Z03 收入决算表(财决03表)'!$A$10:$K$500,7,FALSE)),"",VLOOKUP(A99,'[1]Z03 收入决算表(财决03表)'!$A$10:$K$500,7,FALSE))</f>
        <v/>
      </c>
      <c r="G99" s="76" t="str">
        <f>IF(ISERROR(VLOOKUP(A99,'[1]Z03 收入决算表(财决03表)'!$A$10:$K$500,8,FALSE)),"",VLOOKUP(A99,'[1]Z03 收入决算表(财决03表)'!$A$10:$K$500,8,FALSE))</f>
        <v/>
      </c>
      <c r="H99" s="76" t="str">
        <f>IF(ISERROR(VLOOKUP(A99,'[1]Z03 收入决算表(财决03表)'!$A$10:$K$500,9,FALSE)),"",VLOOKUP(A99,'[1]Z03 收入决算表(财决03表)'!$A$10:$K$500,9,FALSE))</f>
        <v/>
      </c>
      <c r="I99" s="76" t="str">
        <f>IF(ISERROR(VLOOKUP(A99,'[1]Z03 收入决算表(财决03表)'!$A$10:$K$500,10,FALSE)),"",VLOOKUP(A99,'[1]Z03 收入决算表(财决03表)'!$A$10:$K$500,10,FALSE))</f>
        <v/>
      </c>
      <c r="J99" s="76" t="str">
        <f>IF(ISERROR(VLOOKUP(A99,'[1]Z03 收入决算表(财决03表)'!$A$10:$K$500,11,FALSE)),"",VLOOKUP(A99,'[1]Z03 收入决算表(财决03表)'!$A$10:$K$500,11,FALSE))</f>
        <v/>
      </c>
      <c r="K99" s="71">
        <f>'[1]Z03 收入决算表(财决03表)'!A98</f>
        <v>0</v>
      </c>
      <c r="L99" s="74">
        <f>'[1]Z03 收入决算表(财决03表)'!$E98</f>
        <v>0</v>
      </c>
      <c r="M99" s="75" t="str">
        <f t="shared" si="3"/>
        <v/>
      </c>
    </row>
    <row r="100" spans="1:13" ht="22.5" customHeight="1">
      <c r="A100" s="226" t="str">
        <f t="shared" si="2"/>
        <v/>
      </c>
      <c r="B100" s="226"/>
      <c r="C100" s="192" t="str">
        <f>IF(ISERROR(VLOOKUP(A100,'[1]Z03 收入决算表(财决03表)'!$A$10:$K$500,4,FALSE)),"",VLOOKUP(A100,'[1]Z03 收入决算表(财决03表)'!$A$10:$K$500,4,FALSE))</f>
        <v/>
      </c>
      <c r="D100" s="76" t="str">
        <f>IF(ISERROR(VLOOKUP(A100,'[1]Z03 收入决算表(财决03表)'!$A$10:$K$500,5,FALSE)),"",VLOOKUP(A100,'[1]Z03 收入决算表(财决03表)'!$A$10:$K$500,5,FALSE))</f>
        <v/>
      </c>
      <c r="E100" s="76" t="str">
        <f>IF(ISERROR(VLOOKUP(A100,'[1]Z03 收入决算表(财决03表)'!$A$10:$K$500,6,FALSE)),"",VLOOKUP(A100,'[1]Z03 收入决算表(财决03表)'!$A$10:$K$500,6,FALSE))</f>
        <v/>
      </c>
      <c r="F100" s="76" t="str">
        <f>IF(ISERROR(VLOOKUP(A100,'[1]Z03 收入决算表(财决03表)'!$A$10:$K$500,7,FALSE)),"",VLOOKUP(A100,'[1]Z03 收入决算表(财决03表)'!$A$10:$K$500,7,FALSE))</f>
        <v/>
      </c>
      <c r="G100" s="76" t="str">
        <f>IF(ISERROR(VLOOKUP(A100,'[1]Z03 收入决算表(财决03表)'!$A$10:$K$500,8,FALSE)),"",VLOOKUP(A100,'[1]Z03 收入决算表(财决03表)'!$A$10:$K$500,8,FALSE))</f>
        <v/>
      </c>
      <c r="H100" s="76" t="str">
        <f>IF(ISERROR(VLOOKUP(A100,'[1]Z03 收入决算表(财决03表)'!$A$10:$K$500,9,FALSE)),"",VLOOKUP(A100,'[1]Z03 收入决算表(财决03表)'!$A$10:$K$500,9,FALSE))</f>
        <v/>
      </c>
      <c r="I100" s="76" t="str">
        <f>IF(ISERROR(VLOOKUP(A100,'[1]Z03 收入决算表(财决03表)'!$A$10:$K$500,10,FALSE)),"",VLOOKUP(A100,'[1]Z03 收入决算表(财决03表)'!$A$10:$K$500,10,FALSE))</f>
        <v/>
      </c>
      <c r="J100" s="76" t="str">
        <f>IF(ISERROR(VLOOKUP(A100,'[1]Z03 收入决算表(财决03表)'!$A$10:$K$500,11,FALSE)),"",VLOOKUP(A100,'[1]Z03 收入决算表(财决03表)'!$A$10:$K$500,11,FALSE))</f>
        <v/>
      </c>
      <c r="K100" s="71">
        <f>'[1]Z03 收入决算表(财决03表)'!A99</f>
        <v>0</v>
      </c>
      <c r="L100" s="74">
        <f>'[1]Z03 收入决算表(财决03表)'!$E99</f>
        <v>0</v>
      </c>
      <c r="M100" s="75" t="str">
        <f t="shared" si="3"/>
        <v/>
      </c>
    </row>
    <row r="101" spans="1:13" ht="22.5" customHeight="1">
      <c r="A101" s="226" t="str">
        <f t="shared" si="2"/>
        <v/>
      </c>
      <c r="B101" s="226"/>
      <c r="C101" s="192" t="str">
        <f>IF(ISERROR(VLOOKUP(A101,'[1]Z03 收入决算表(财决03表)'!$A$10:$K$500,4,FALSE)),"",VLOOKUP(A101,'[1]Z03 收入决算表(财决03表)'!$A$10:$K$500,4,FALSE))</f>
        <v/>
      </c>
      <c r="D101" s="76" t="str">
        <f>IF(ISERROR(VLOOKUP(A101,'[1]Z03 收入决算表(财决03表)'!$A$10:$K$500,5,FALSE)),"",VLOOKUP(A101,'[1]Z03 收入决算表(财决03表)'!$A$10:$K$500,5,FALSE))</f>
        <v/>
      </c>
      <c r="E101" s="76" t="str">
        <f>IF(ISERROR(VLOOKUP(A101,'[1]Z03 收入决算表(财决03表)'!$A$10:$K$500,6,FALSE)),"",VLOOKUP(A101,'[1]Z03 收入决算表(财决03表)'!$A$10:$K$500,6,FALSE))</f>
        <v/>
      </c>
      <c r="F101" s="76" t="str">
        <f>IF(ISERROR(VLOOKUP(A101,'[1]Z03 收入决算表(财决03表)'!$A$10:$K$500,7,FALSE)),"",VLOOKUP(A101,'[1]Z03 收入决算表(财决03表)'!$A$10:$K$500,7,FALSE))</f>
        <v/>
      </c>
      <c r="G101" s="76" t="str">
        <f>IF(ISERROR(VLOOKUP(A101,'[1]Z03 收入决算表(财决03表)'!$A$10:$K$500,8,FALSE)),"",VLOOKUP(A101,'[1]Z03 收入决算表(财决03表)'!$A$10:$K$500,8,FALSE))</f>
        <v/>
      </c>
      <c r="H101" s="76" t="str">
        <f>IF(ISERROR(VLOOKUP(A101,'[1]Z03 收入决算表(财决03表)'!$A$10:$K$500,9,FALSE)),"",VLOOKUP(A101,'[1]Z03 收入决算表(财决03表)'!$A$10:$K$500,9,FALSE))</f>
        <v/>
      </c>
      <c r="I101" s="76" t="str">
        <f>IF(ISERROR(VLOOKUP(A101,'[1]Z03 收入决算表(财决03表)'!$A$10:$K$500,10,FALSE)),"",VLOOKUP(A101,'[1]Z03 收入决算表(财决03表)'!$A$10:$K$500,10,FALSE))</f>
        <v/>
      </c>
      <c r="J101" s="76" t="str">
        <f>IF(ISERROR(VLOOKUP(A101,'[1]Z03 收入决算表(财决03表)'!$A$10:$K$500,11,FALSE)),"",VLOOKUP(A101,'[1]Z03 收入决算表(财决03表)'!$A$10:$K$500,11,FALSE))</f>
        <v/>
      </c>
      <c r="K101" s="71">
        <f>'[1]Z03 收入决算表(财决03表)'!A100</f>
        <v>0</v>
      </c>
      <c r="L101" s="74">
        <f>'[1]Z03 收入决算表(财决03表)'!$E100</f>
        <v>0</v>
      </c>
      <c r="M101" s="75" t="str">
        <f t="shared" si="3"/>
        <v/>
      </c>
    </row>
    <row r="102" spans="1:13" ht="22.5" customHeight="1">
      <c r="A102" s="226" t="str">
        <f t="shared" si="2"/>
        <v/>
      </c>
      <c r="B102" s="226"/>
      <c r="C102" s="192" t="str">
        <f>IF(ISERROR(VLOOKUP(A102,'[1]Z03 收入决算表(财决03表)'!$A$10:$K$500,4,FALSE)),"",VLOOKUP(A102,'[1]Z03 收入决算表(财决03表)'!$A$10:$K$500,4,FALSE))</f>
        <v/>
      </c>
      <c r="D102" s="76" t="str">
        <f>IF(ISERROR(VLOOKUP(A102,'[1]Z03 收入决算表(财决03表)'!$A$10:$K$500,5,FALSE)),"",VLOOKUP(A102,'[1]Z03 收入决算表(财决03表)'!$A$10:$K$500,5,FALSE))</f>
        <v/>
      </c>
      <c r="E102" s="76" t="str">
        <f>IF(ISERROR(VLOOKUP(A102,'[1]Z03 收入决算表(财决03表)'!$A$10:$K$500,6,FALSE)),"",VLOOKUP(A102,'[1]Z03 收入决算表(财决03表)'!$A$10:$K$500,6,FALSE))</f>
        <v/>
      </c>
      <c r="F102" s="76" t="str">
        <f>IF(ISERROR(VLOOKUP(A102,'[1]Z03 收入决算表(财决03表)'!$A$10:$K$500,7,FALSE)),"",VLOOKUP(A102,'[1]Z03 收入决算表(财决03表)'!$A$10:$K$500,7,FALSE))</f>
        <v/>
      </c>
      <c r="G102" s="76" t="str">
        <f>IF(ISERROR(VLOOKUP(A102,'[1]Z03 收入决算表(财决03表)'!$A$10:$K$500,8,FALSE)),"",VLOOKUP(A102,'[1]Z03 收入决算表(财决03表)'!$A$10:$K$500,8,FALSE))</f>
        <v/>
      </c>
      <c r="H102" s="76" t="str">
        <f>IF(ISERROR(VLOOKUP(A102,'[1]Z03 收入决算表(财决03表)'!$A$10:$K$500,9,FALSE)),"",VLOOKUP(A102,'[1]Z03 收入决算表(财决03表)'!$A$10:$K$500,9,FALSE))</f>
        <v/>
      </c>
      <c r="I102" s="76" t="str">
        <f>IF(ISERROR(VLOOKUP(A102,'[1]Z03 收入决算表(财决03表)'!$A$10:$K$500,10,FALSE)),"",VLOOKUP(A102,'[1]Z03 收入决算表(财决03表)'!$A$10:$K$500,10,FALSE))</f>
        <v/>
      </c>
      <c r="J102" s="76" t="str">
        <f>IF(ISERROR(VLOOKUP(A102,'[1]Z03 收入决算表(财决03表)'!$A$10:$K$500,11,FALSE)),"",VLOOKUP(A102,'[1]Z03 收入决算表(财决03表)'!$A$10:$K$500,11,FALSE))</f>
        <v/>
      </c>
      <c r="K102" s="71">
        <f>'[1]Z03 收入决算表(财决03表)'!A101</f>
        <v>0</v>
      </c>
      <c r="L102" s="74">
        <f>'[1]Z03 收入决算表(财决03表)'!$E101</f>
        <v>0</v>
      </c>
      <c r="M102" s="75" t="str">
        <f t="shared" si="3"/>
        <v/>
      </c>
    </row>
    <row r="103" spans="1:13" ht="22.5" customHeight="1">
      <c r="A103" s="226" t="str">
        <f t="shared" si="2"/>
        <v/>
      </c>
      <c r="B103" s="226"/>
      <c r="C103" s="192" t="str">
        <f>IF(ISERROR(VLOOKUP(A103,'[1]Z03 收入决算表(财决03表)'!$A$10:$K$500,4,FALSE)),"",VLOOKUP(A103,'[1]Z03 收入决算表(财决03表)'!$A$10:$K$500,4,FALSE))</f>
        <v/>
      </c>
      <c r="D103" s="76" t="str">
        <f>IF(ISERROR(VLOOKUP(A103,'[1]Z03 收入决算表(财决03表)'!$A$10:$K$500,5,FALSE)),"",VLOOKUP(A103,'[1]Z03 收入决算表(财决03表)'!$A$10:$K$500,5,FALSE))</f>
        <v/>
      </c>
      <c r="E103" s="76" t="str">
        <f>IF(ISERROR(VLOOKUP(A103,'[1]Z03 收入决算表(财决03表)'!$A$10:$K$500,6,FALSE)),"",VLOOKUP(A103,'[1]Z03 收入决算表(财决03表)'!$A$10:$K$500,6,FALSE))</f>
        <v/>
      </c>
      <c r="F103" s="76" t="str">
        <f>IF(ISERROR(VLOOKUP(A103,'[1]Z03 收入决算表(财决03表)'!$A$10:$K$500,7,FALSE)),"",VLOOKUP(A103,'[1]Z03 收入决算表(财决03表)'!$A$10:$K$500,7,FALSE))</f>
        <v/>
      </c>
      <c r="G103" s="76" t="str">
        <f>IF(ISERROR(VLOOKUP(A103,'[1]Z03 收入决算表(财决03表)'!$A$10:$K$500,8,FALSE)),"",VLOOKUP(A103,'[1]Z03 收入决算表(财决03表)'!$A$10:$K$500,8,FALSE))</f>
        <v/>
      </c>
      <c r="H103" s="76" t="str">
        <f>IF(ISERROR(VLOOKUP(A103,'[1]Z03 收入决算表(财决03表)'!$A$10:$K$500,9,FALSE)),"",VLOOKUP(A103,'[1]Z03 收入决算表(财决03表)'!$A$10:$K$500,9,FALSE))</f>
        <v/>
      </c>
      <c r="I103" s="76" t="str">
        <f>IF(ISERROR(VLOOKUP(A103,'[1]Z03 收入决算表(财决03表)'!$A$10:$K$500,10,FALSE)),"",VLOOKUP(A103,'[1]Z03 收入决算表(财决03表)'!$A$10:$K$500,10,FALSE))</f>
        <v/>
      </c>
      <c r="J103" s="76" t="str">
        <f>IF(ISERROR(VLOOKUP(A103,'[1]Z03 收入决算表(财决03表)'!$A$10:$K$500,11,FALSE)),"",VLOOKUP(A103,'[1]Z03 收入决算表(财决03表)'!$A$10:$K$500,11,FALSE))</f>
        <v/>
      </c>
      <c r="K103" s="71">
        <f>'[1]Z03 收入决算表(财决03表)'!A102</f>
        <v>0</v>
      </c>
      <c r="L103" s="74">
        <f>'[1]Z03 收入决算表(财决03表)'!$E102</f>
        <v>0</v>
      </c>
      <c r="M103" s="75" t="str">
        <f t="shared" si="3"/>
        <v/>
      </c>
    </row>
    <row r="104" spans="1:13" ht="22.5" customHeight="1">
      <c r="A104" s="226" t="str">
        <f t="shared" si="2"/>
        <v/>
      </c>
      <c r="B104" s="226"/>
      <c r="C104" s="192" t="str">
        <f>IF(ISERROR(VLOOKUP(A104,'[1]Z03 收入决算表(财决03表)'!$A$10:$K$500,4,FALSE)),"",VLOOKUP(A104,'[1]Z03 收入决算表(财决03表)'!$A$10:$K$500,4,FALSE))</f>
        <v/>
      </c>
      <c r="D104" s="76" t="str">
        <f>IF(ISERROR(VLOOKUP(A104,'[1]Z03 收入决算表(财决03表)'!$A$10:$K$500,5,FALSE)),"",VLOOKUP(A104,'[1]Z03 收入决算表(财决03表)'!$A$10:$K$500,5,FALSE))</f>
        <v/>
      </c>
      <c r="E104" s="76" t="str">
        <f>IF(ISERROR(VLOOKUP(A104,'[1]Z03 收入决算表(财决03表)'!$A$10:$K$500,6,FALSE)),"",VLOOKUP(A104,'[1]Z03 收入决算表(财决03表)'!$A$10:$K$500,6,FALSE))</f>
        <v/>
      </c>
      <c r="F104" s="76" t="str">
        <f>IF(ISERROR(VLOOKUP(A104,'[1]Z03 收入决算表(财决03表)'!$A$10:$K$500,7,FALSE)),"",VLOOKUP(A104,'[1]Z03 收入决算表(财决03表)'!$A$10:$K$500,7,FALSE))</f>
        <v/>
      </c>
      <c r="G104" s="76" t="str">
        <f>IF(ISERROR(VLOOKUP(A104,'[1]Z03 收入决算表(财决03表)'!$A$10:$K$500,8,FALSE)),"",VLOOKUP(A104,'[1]Z03 收入决算表(财决03表)'!$A$10:$K$500,8,FALSE))</f>
        <v/>
      </c>
      <c r="H104" s="76" t="str">
        <f>IF(ISERROR(VLOOKUP(A104,'[1]Z03 收入决算表(财决03表)'!$A$10:$K$500,9,FALSE)),"",VLOOKUP(A104,'[1]Z03 收入决算表(财决03表)'!$A$10:$K$500,9,FALSE))</f>
        <v/>
      </c>
      <c r="I104" s="76" t="str">
        <f>IF(ISERROR(VLOOKUP(A104,'[1]Z03 收入决算表(财决03表)'!$A$10:$K$500,10,FALSE)),"",VLOOKUP(A104,'[1]Z03 收入决算表(财决03表)'!$A$10:$K$500,10,FALSE))</f>
        <v/>
      </c>
      <c r="J104" s="76" t="str">
        <f>IF(ISERROR(VLOOKUP(A104,'[1]Z03 收入决算表(财决03表)'!$A$10:$K$500,11,FALSE)),"",VLOOKUP(A104,'[1]Z03 收入决算表(财决03表)'!$A$10:$K$500,11,FALSE))</f>
        <v/>
      </c>
      <c r="K104" s="71">
        <f>'[1]Z03 收入决算表(财决03表)'!A103</f>
        <v>0</v>
      </c>
      <c r="L104" s="74">
        <f>'[1]Z03 收入决算表(财决03表)'!$E103</f>
        <v>0</v>
      </c>
      <c r="M104" s="75" t="str">
        <f t="shared" si="3"/>
        <v/>
      </c>
    </row>
    <row r="105" spans="1:13" ht="22.5" customHeight="1">
      <c r="A105" s="226" t="str">
        <f t="shared" si="2"/>
        <v/>
      </c>
      <c r="B105" s="226"/>
      <c r="C105" s="192" t="str">
        <f>IF(ISERROR(VLOOKUP(A105,'[1]Z03 收入决算表(财决03表)'!$A$10:$K$500,4,FALSE)),"",VLOOKUP(A105,'[1]Z03 收入决算表(财决03表)'!$A$10:$K$500,4,FALSE))</f>
        <v/>
      </c>
      <c r="D105" s="76" t="str">
        <f>IF(ISERROR(VLOOKUP(A105,'[1]Z03 收入决算表(财决03表)'!$A$10:$K$500,5,FALSE)),"",VLOOKUP(A105,'[1]Z03 收入决算表(财决03表)'!$A$10:$K$500,5,FALSE))</f>
        <v/>
      </c>
      <c r="E105" s="76" t="str">
        <f>IF(ISERROR(VLOOKUP(A105,'[1]Z03 收入决算表(财决03表)'!$A$10:$K$500,6,FALSE)),"",VLOOKUP(A105,'[1]Z03 收入决算表(财决03表)'!$A$10:$K$500,6,FALSE))</f>
        <v/>
      </c>
      <c r="F105" s="76" t="str">
        <f>IF(ISERROR(VLOOKUP(A105,'[1]Z03 收入决算表(财决03表)'!$A$10:$K$500,7,FALSE)),"",VLOOKUP(A105,'[1]Z03 收入决算表(财决03表)'!$A$10:$K$500,7,FALSE))</f>
        <v/>
      </c>
      <c r="G105" s="76" t="str">
        <f>IF(ISERROR(VLOOKUP(A105,'[1]Z03 收入决算表(财决03表)'!$A$10:$K$500,8,FALSE)),"",VLOOKUP(A105,'[1]Z03 收入决算表(财决03表)'!$A$10:$K$500,8,FALSE))</f>
        <v/>
      </c>
      <c r="H105" s="76" t="str">
        <f>IF(ISERROR(VLOOKUP(A105,'[1]Z03 收入决算表(财决03表)'!$A$10:$K$500,9,FALSE)),"",VLOOKUP(A105,'[1]Z03 收入决算表(财决03表)'!$A$10:$K$500,9,FALSE))</f>
        <v/>
      </c>
      <c r="I105" s="76" t="str">
        <f>IF(ISERROR(VLOOKUP(A105,'[1]Z03 收入决算表(财决03表)'!$A$10:$K$500,10,FALSE)),"",VLOOKUP(A105,'[1]Z03 收入决算表(财决03表)'!$A$10:$K$500,10,FALSE))</f>
        <v/>
      </c>
      <c r="J105" s="76" t="str">
        <f>IF(ISERROR(VLOOKUP(A105,'[1]Z03 收入决算表(财决03表)'!$A$10:$K$500,11,FALSE)),"",VLOOKUP(A105,'[1]Z03 收入决算表(财决03表)'!$A$10:$K$500,11,FALSE))</f>
        <v/>
      </c>
      <c r="K105" s="71">
        <f>'[1]Z03 收入决算表(财决03表)'!A104</f>
        <v>0</v>
      </c>
      <c r="L105" s="74">
        <f>'[1]Z03 收入决算表(财决03表)'!$E104</f>
        <v>0</v>
      </c>
      <c r="M105" s="75" t="str">
        <f t="shared" si="3"/>
        <v/>
      </c>
    </row>
    <row r="106" spans="1:13" ht="22.5" customHeight="1">
      <c r="A106" s="226" t="str">
        <f t="shared" si="2"/>
        <v/>
      </c>
      <c r="B106" s="226"/>
      <c r="C106" s="192" t="str">
        <f>IF(ISERROR(VLOOKUP(A106,'[1]Z03 收入决算表(财决03表)'!$A$10:$K$500,4,FALSE)),"",VLOOKUP(A106,'[1]Z03 收入决算表(财决03表)'!$A$10:$K$500,4,FALSE))</f>
        <v/>
      </c>
      <c r="D106" s="76" t="str">
        <f>IF(ISERROR(VLOOKUP(A106,'[1]Z03 收入决算表(财决03表)'!$A$10:$K$500,5,FALSE)),"",VLOOKUP(A106,'[1]Z03 收入决算表(财决03表)'!$A$10:$K$500,5,FALSE))</f>
        <v/>
      </c>
      <c r="E106" s="76" t="str">
        <f>IF(ISERROR(VLOOKUP(A106,'[1]Z03 收入决算表(财决03表)'!$A$10:$K$500,6,FALSE)),"",VLOOKUP(A106,'[1]Z03 收入决算表(财决03表)'!$A$10:$K$500,6,FALSE))</f>
        <v/>
      </c>
      <c r="F106" s="76" t="str">
        <f>IF(ISERROR(VLOOKUP(A106,'[1]Z03 收入决算表(财决03表)'!$A$10:$K$500,7,FALSE)),"",VLOOKUP(A106,'[1]Z03 收入决算表(财决03表)'!$A$10:$K$500,7,FALSE))</f>
        <v/>
      </c>
      <c r="G106" s="76" t="str">
        <f>IF(ISERROR(VLOOKUP(A106,'[1]Z03 收入决算表(财决03表)'!$A$10:$K$500,8,FALSE)),"",VLOOKUP(A106,'[1]Z03 收入决算表(财决03表)'!$A$10:$K$500,8,FALSE))</f>
        <v/>
      </c>
      <c r="H106" s="76" t="str">
        <f>IF(ISERROR(VLOOKUP(A106,'[1]Z03 收入决算表(财决03表)'!$A$10:$K$500,9,FALSE)),"",VLOOKUP(A106,'[1]Z03 收入决算表(财决03表)'!$A$10:$K$500,9,FALSE))</f>
        <v/>
      </c>
      <c r="I106" s="76" t="str">
        <f>IF(ISERROR(VLOOKUP(A106,'[1]Z03 收入决算表(财决03表)'!$A$10:$K$500,10,FALSE)),"",VLOOKUP(A106,'[1]Z03 收入决算表(财决03表)'!$A$10:$K$500,10,FALSE))</f>
        <v/>
      </c>
      <c r="J106" s="76" t="str">
        <f>IF(ISERROR(VLOOKUP(A106,'[1]Z03 收入决算表(财决03表)'!$A$10:$K$500,11,FALSE)),"",VLOOKUP(A106,'[1]Z03 收入决算表(财决03表)'!$A$10:$K$500,11,FALSE))</f>
        <v/>
      </c>
      <c r="K106" s="71">
        <f>'[1]Z03 收入决算表(财决03表)'!A105</f>
        <v>0</v>
      </c>
      <c r="L106" s="74">
        <f>'[1]Z03 收入决算表(财决03表)'!$E105</f>
        <v>0</v>
      </c>
      <c r="M106" s="75" t="str">
        <f t="shared" si="3"/>
        <v/>
      </c>
    </row>
    <row r="107" spans="1:13" ht="22.5" customHeight="1">
      <c r="A107" s="226" t="str">
        <f t="shared" si="2"/>
        <v/>
      </c>
      <c r="B107" s="226"/>
      <c r="C107" s="192" t="str">
        <f>IF(ISERROR(VLOOKUP(A107,'[1]Z03 收入决算表(财决03表)'!$A$10:$K$500,4,FALSE)),"",VLOOKUP(A107,'[1]Z03 收入决算表(财决03表)'!$A$10:$K$500,4,FALSE))</f>
        <v/>
      </c>
      <c r="D107" s="76" t="str">
        <f>IF(ISERROR(VLOOKUP(A107,'[1]Z03 收入决算表(财决03表)'!$A$10:$K$500,5,FALSE)),"",VLOOKUP(A107,'[1]Z03 收入决算表(财决03表)'!$A$10:$K$500,5,FALSE))</f>
        <v/>
      </c>
      <c r="E107" s="76" t="str">
        <f>IF(ISERROR(VLOOKUP(A107,'[1]Z03 收入决算表(财决03表)'!$A$10:$K$500,6,FALSE)),"",VLOOKUP(A107,'[1]Z03 收入决算表(财决03表)'!$A$10:$K$500,6,FALSE))</f>
        <v/>
      </c>
      <c r="F107" s="76" t="str">
        <f>IF(ISERROR(VLOOKUP(A107,'[1]Z03 收入决算表(财决03表)'!$A$10:$K$500,7,FALSE)),"",VLOOKUP(A107,'[1]Z03 收入决算表(财决03表)'!$A$10:$K$500,7,FALSE))</f>
        <v/>
      </c>
      <c r="G107" s="76" t="str">
        <f>IF(ISERROR(VLOOKUP(A107,'[1]Z03 收入决算表(财决03表)'!$A$10:$K$500,8,FALSE)),"",VLOOKUP(A107,'[1]Z03 收入决算表(财决03表)'!$A$10:$K$500,8,FALSE))</f>
        <v/>
      </c>
      <c r="H107" s="76" t="str">
        <f>IF(ISERROR(VLOOKUP(A107,'[1]Z03 收入决算表(财决03表)'!$A$10:$K$500,9,FALSE)),"",VLOOKUP(A107,'[1]Z03 收入决算表(财决03表)'!$A$10:$K$500,9,FALSE))</f>
        <v/>
      </c>
      <c r="I107" s="76" t="str">
        <f>IF(ISERROR(VLOOKUP(A107,'[1]Z03 收入决算表(财决03表)'!$A$10:$K$500,10,FALSE)),"",VLOOKUP(A107,'[1]Z03 收入决算表(财决03表)'!$A$10:$K$500,10,FALSE))</f>
        <v/>
      </c>
      <c r="J107" s="76" t="str">
        <f>IF(ISERROR(VLOOKUP(A107,'[1]Z03 收入决算表(财决03表)'!$A$10:$K$500,11,FALSE)),"",VLOOKUP(A107,'[1]Z03 收入决算表(财决03表)'!$A$10:$K$500,11,FALSE))</f>
        <v/>
      </c>
      <c r="K107" s="71">
        <f>'[1]Z03 收入决算表(财决03表)'!A106</f>
        <v>0</v>
      </c>
      <c r="L107" s="74">
        <f>'[1]Z03 收入决算表(财决03表)'!$E106</f>
        <v>0</v>
      </c>
      <c r="M107" s="75" t="str">
        <f t="shared" si="3"/>
        <v/>
      </c>
    </row>
    <row r="108" spans="1:13" ht="22.5" customHeight="1">
      <c r="A108" s="226" t="str">
        <f t="shared" si="2"/>
        <v/>
      </c>
      <c r="B108" s="226"/>
      <c r="C108" s="192" t="str">
        <f>IF(ISERROR(VLOOKUP(A108,'[1]Z03 收入决算表(财决03表)'!$A$10:$K$500,4,FALSE)),"",VLOOKUP(A108,'[1]Z03 收入决算表(财决03表)'!$A$10:$K$500,4,FALSE))</f>
        <v/>
      </c>
      <c r="D108" s="76" t="str">
        <f>IF(ISERROR(VLOOKUP(A108,'[1]Z03 收入决算表(财决03表)'!$A$10:$K$500,5,FALSE)),"",VLOOKUP(A108,'[1]Z03 收入决算表(财决03表)'!$A$10:$K$500,5,FALSE))</f>
        <v/>
      </c>
      <c r="E108" s="76" t="str">
        <f>IF(ISERROR(VLOOKUP(A108,'[1]Z03 收入决算表(财决03表)'!$A$10:$K$500,6,FALSE)),"",VLOOKUP(A108,'[1]Z03 收入决算表(财决03表)'!$A$10:$K$500,6,FALSE))</f>
        <v/>
      </c>
      <c r="F108" s="76" t="str">
        <f>IF(ISERROR(VLOOKUP(A108,'[1]Z03 收入决算表(财决03表)'!$A$10:$K$500,7,FALSE)),"",VLOOKUP(A108,'[1]Z03 收入决算表(财决03表)'!$A$10:$K$500,7,FALSE))</f>
        <v/>
      </c>
      <c r="G108" s="76" t="str">
        <f>IF(ISERROR(VLOOKUP(A108,'[1]Z03 收入决算表(财决03表)'!$A$10:$K$500,8,FALSE)),"",VLOOKUP(A108,'[1]Z03 收入决算表(财决03表)'!$A$10:$K$500,8,FALSE))</f>
        <v/>
      </c>
      <c r="H108" s="76" t="str">
        <f>IF(ISERROR(VLOOKUP(A108,'[1]Z03 收入决算表(财决03表)'!$A$10:$K$500,9,FALSE)),"",VLOOKUP(A108,'[1]Z03 收入决算表(财决03表)'!$A$10:$K$500,9,FALSE))</f>
        <v/>
      </c>
      <c r="I108" s="76" t="str">
        <f>IF(ISERROR(VLOOKUP(A108,'[1]Z03 收入决算表(财决03表)'!$A$10:$K$500,10,FALSE)),"",VLOOKUP(A108,'[1]Z03 收入决算表(财决03表)'!$A$10:$K$500,10,FALSE))</f>
        <v/>
      </c>
      <c r="J108" s="76" t="str">
        <f>IF(ISERROR(VLOOKUP(A108,'[1]Z03 收入决算表(财决03表)'!$A$10:$K$500,11,FALSE)),"",VLOOKUP(A108,'[1]Z03 收入决算表(财决03表)'!$A$10:$K$500,11,FALSE))</f>
        <v/>
      </c>
      <c r="K108" s="71">
        <f>'[1]Z03 收入决算表(财决03表)'!A107</f>
        <v>0</v>
      </c>
      <c r="L108" s="74">
        <f>'[1]Z03 收入决算表(财决03表)'!$E107</f>
        <v>0</v>
      </c>
      <c r="M108" s="75" t="str">
        <f t="shared" si="3"/>
        <v/>
      </c>
    </row>
    <row r="109" spans="1:13" ht="22.5" customHeight="1">
      <c r="A109" s="226" t="str">
        <f t="shared" si="2"/>
        <v/>
      </c>
      <c r="B109" s="226"/>
      <c r="C109" s="192" t="str">
        <f>IF(ISERROR(VLOOKUP(A109,'[1]Z03 收入决算表(财决03表)'!$A$10:$K$500,4,FALSE)),"",VLOOKUP(A109,'[1]Z03 收入决算表(财决03表)'!$A$10:$K$500,4,FALSE))</f>
        <v/>
      </c>
      <c r="D109" s="76" t="str">
        <f>IF(ISERROR(VLOOKUP(A109,'[1]Z03 收入决算表(财决03表)'!$A$10:$K$500,5,FALSE)),"",VLOOKUP(A109,'[1]Z03 收入决算表(财决03表)'!$A$10:$K$500,5,FALSE))</f>
        <v/>
      </c>
      <c r="E109" s="76" t="str">
        <f>IF(ISERROR(VLOOKUP(A109,'[1]Z03 收入决算表(财决03表)'!$A$10:$K$500,6,FALSE)),"",VLOOKUP(A109,'[1]Z03 收入决算表(财决03表)'!$A$10:$K$500,6,FALSE))</f>
        <v/>
      </c>
      <c r="F109" s="76" t="str">
        <f>IF(ISERROR(VLOOKUP(A109,'[1]Z03 收入决算表(财决03表)'!$A$10:$K$500,7,FALSE)),"",VLOOKUP(A109,'[1]Z03 收入决算表(财决03表)'!$A$10:$K$500,7,FALSE))</f>
        <v/>
      </c>
      <c r="G109" s="76" t="str">
        <f>IF(ISERROR(VLOOKUP(A109,'[1]Z03 收入决算表(财决03表)'!$A$10:$K$500,8,FALSE)),"",VLOOKUP(A109,'[1]Z03 收入决算表(财决03表)'!$A$10:$K$500,8,FALSE))</f>
        <v/>
      </c>
      <c r="H109" s="76" t="str">
        <f>IF(ISERROR(VLOOKUP(A109,'[1]Z03 收入决算表(财决03表)'!$A$10:$K$500,9,FALSE)),"",VLOOKUP(A109,'[1]Z03 收入决算表(财决03表)'!$A$10:$K$500,9,FALSE))</f>
        <v/>
      </c>
      <c r="I109" s="76" t="str">
        <f>IF(ISERROR(VLOOKUP(A109,'[1]Z03 收入决算表(财决03表)'!$A$10:$K$500,10,FALSE)),"",VLOOKUP(A109,'[1]Z03 收入决算表(财决03表)'!$A$10:$K$500,10,FALSE))</f>
        <v/>
      </c>
      <c r="J109" s="76" t="str">
        <f>IF(ISERROR(VLOOKUP(A109,'[1]Z03 收入决算表(财决03表)'!$A$10:$K$500,11,FALSE)),"",VLOOKUP(A109,'[1]Z03 收入决算表(财决03表)'!$A$10:$K$500,11,FALSE))</f>
        <v/>
      </c>
      <c r="K109" s="71">
        <f>'[1]Z03 收入决算表(财决03表)'!A108</f>
        <v>0</v>
      </c>
      <c r="L109" s="74">
        <f>'[1]Z03 收入决算表(财决03表)'!$E108</f>
        <v>0</v>
      </c>
      <c r="M109" s="75" t="str">
        <f t="shared" si="3"/>
        <v/>
      </c>
    </row>
    <row r="110" spans="1:13" ht="22.5" customHeight="1">
      <c r="A110" s="226" t="str">
        <f t="shared" si="2"/>
        <v/>
      </c>
      <c r="B110" s="226"/>
      <c r="C110" s="192" t="str">
        <f>IF(ISERROR(VLOOKUP(A110,'[1]Z03 收入决算表(财决03表)'!$A$10:$K$500,4,FALSE)),"",VLOOKUP(A110,'[1]Z03 收入决算表(财决03表)'!$A$10:$K$500,4,FALSE))</f>
        <v/>
      </c>
      <c r="D110" s="76" t="str">
        <f>IF(ISERROR(VLOOKUP(A110,'[1]Z03 收入决算表(财决03表)'!$A$10:$K$500,5,FALSE)),"",VLOOKUP(A110,'[1]Z03 收入决算表(财决03表)'!$A$10:$K$500,5,FALSE))</f>
        <v/>
      </c>
      <c r="E110" s="76" t="str">
        <f>IF(ISERROR(VLOOKUP(A110,'[1]Z03 收入决算表(财决03表)'!$A$10:$K$500,6,FALSE)),"",VLOOKUP(A110,'[1]Z03 收入决算表(财决03表)'!$A$10:$K$500,6,FALSE))</f>
        <v/>
      </c>
      <c r="F110" s="76" t="str">
        <f>IF(ISERROR(VLOOKUP(A110,'[1]Z03 收入决算表(财决03表)'!$A$10:$K$500,7,FALSE)),"",VLOOKUP(A110,'[1]Z03 收入决算表(财决03表)'!$A$10:$K$500,7,FALSE))</f>
        <v/>
      </c>
      <c r="G110" s="76" t="str">
        <f>IF(ISERROR(VLOOKUP(A110,'[1]Z03 收入决算表(财决03表)'!$A$10:$K$500,8,FALSE)),"",VLOOKUP(A110,'[1]Z03 收入决算表(财决03表)'!$A$10:$K$500,8,FALSE))</f>
        <v/>
      </c>
      <c r="H110" s="76" t="str">
        <f>IF(ISERROR(VLOOKUP(A110,'[1]Z03 收入决算表(财决03表)'!$A$10:$K$500,9,FALSE)),"",VLOOKUP(A110,'[1]Z03 收入决算表(财决03表)'!$A$10:$K$500,9,FALSE))</f>
        <v/>
      </c>
      <c r="I110" s="76" t="str">
        <f>IF(ISERROR(VLOOKUP(A110,'[1]Z03 收入决算表(财决03表)'!$A$10:$K$500,10,FALSE)),"",VLOOKUP(A110,'[1]Z03 收入决算表(财决03表)'!$A$10:$K$500,10,FALSE))</f>
        <v/>
      </c>
      <c r="J110" s="76" t="str">
        <f>IF(ISERROR(VLOOKUP(A110,'[1]Z03 收入决算表(财决03表)'!$A$10:$K$500,11,FALSE)),"",VLOOKUP(A110,'[1]Z03 收入决算表(财决03表)'!$A$10:$K$500,11,FALSE))</f>
        <v/>
      </c>
      <c r="K110" s="71">
        <f>'[1]Z03 收入决算表(财决03表)'!A109</f>
        <v>0</v>
      </c>
      <c r="L110" s="74">
        <f>'[1]Z03 收入决算表(财决03表)'!$E109</f>
        <v>0</v>
      </c>
      <c r="M110" s="75" t="str">
        <f t="shared" si="3"/>
        <v/>
      </c>
    </row>
    <row r="111" spans="1:13" ht="22.5" customHeight="1">
      <c r="A111" s="226" t="str">
        <f t="shared" si="2"/>
        <v/>
      </c>
      <c r="B111" s="226"/>
      <c r="C111" s="192" t="str">
        <f>IF(ISERROR(VLOOKUP(A111,'[1]Z03 收入决算表(财决03表)'!$A$10:$K$500,4,FALSE)),"",VLOOKUP(A111,'[1]Z03 收入决算表(财决03表)'!$A$10:$K$500,4,FALSE))</f>
        <v/>
      </c>
      <c r="D111" s="76" t="str">
        <f>IF(ISERROR(VLOOKUP(A111,'[1]Z03 收入决算表(财决03表)'!$A$10:$K$500,5,FALSE)),"",VLOOKUP(A111,'[1]Z03 收入决算表(财决03表)'!$A$10:$K$500,5,FALSE))</f>
        <v/>
      </c>
      <c r="E111" s="76" t="str">
        <f>IF(ISERROR(VLOOKUP(A111,'[1]Z03 收入决算表(财决03表)'!$A$10:$K$500,6,FALSE)),"",VLOOKUP(A111,'[1]Z03 收入决算表(财决03表)'!$A$10:$K$500,6,FALSE))</f>
        <v/>
      </c>
      <c r="F111" s="76" t="str">
        <f>IF(ISERROR(VLOOKUP(A111,'[1]Z03 收入决算表(财决03表)'!$A$10:$K$500,7,FALSE)),"",VLOOKUP(A111,'[1]Z03 收入决算表(财决03表)'!$A$10:$K$500,7,FALSE))</f>
        <v/>
      </c>
      <c r="G111" s="76" t="str">
        <f>IF(ISERROR(VLOOKUP(A111,'[1]Z03 收入决算表(财决03表)'!$A$10:$K$500,8,FALSE)),"",VLOOKUP(A111,'[1]Z03 收入决算表(财决03表)'!$A$10:$K$500,8,FALSE))</f>
        <v/>
      </c>
      <c r="H111" s="76" t="str">
        <f>IF(ISERROR(VLOOKUP(A111,'[1]Z03 收入决算表(财决03表)'!$A$10:$K$500,9,FALSE)),"",VLOOKUP(A111,'[1]Z03 收入决算表(财决03表)'!$A$10:$K$500,9,FALSE))</f>
        <v/>
      </c>
      <c r="I111" s="76" t="str">
        <f>IF(ISERROR(VLOOKUP(A111,'[1]Z03 收入决算表(财决03表)'!$A$10:$K$500,10,FALSE)),"",VLOOKUP(A111,'[1]Z03 收入决算表(财决03表)'!$A$10:$K$500,10,FALSE))</f>
        <v/>
      </c>
      <c r="J111" s="76" t="str">
        <f>IF(ISERROR(VLOOKUP(A111,'[1]Z03 收入决算表(财决03表)'!$A$10:$K$500,11,FALSE)),"",VLOOKUP(A111,'[1]Z03 收入决算表(财决03表)'!$A$10:$K$500,11,FALSE))</f>
        <v/>
      </c>
      <c r="K111" s="71">
        <f>'[1]Z03 收入决算表(财决03表)'!A110</f>
        <v>0</v>
      </c>
      <c r="L111" s="74">
        <f>'[1]Z03 收入决算表(财决03表)'!$E110</f>
        <v>0</v>
      </c>
      <c r="M111" s="75" t="str">
        <f t="shared" si="3"/>
        <v/>
      </c>
    </row>
    <row r="112" spans="1:13" ht="22.5" customHeight="1">
      <c r="A112" s="226" t="str">
        <f t="shared" si="2"/>
        <v/>
      </c>
      <c r="B112" s="226"/>
      <c r="C112" s="192" t="str">
        <f>IF(ISERROR(VLOOKUP(A112,'[1]Z03 收入决算表(财决03表)'!$A$10:$K$500,4,FALSE)),"",VLOOKUP(A112,'[1]Z03 收入决算表(财决03表)'!$A$10:$K$500,4,FALSE))</f>
        <v/>
      </c>
      <c r="D112" s="76" t="str">
        <f>IF(ISERROR(VLOOKUP(A112,'[1]Z03 收入决算表(财决03表)'!$A$10:$K$500,5,FALSE)),"",VLOOKUP(A112,'[1]Z03 收入决算表(财决03表)'!$A$10:$K$500,5,FALSE))</f>
        <v/>
      </c>
      <c r="E112" s="76" t="str">
        <f>IF(ISERROR(VLOOKUP(A112,'[1]Z03 收入决算表(财决03表)'!$A$10:$K$500,6,FALSE)),"",VLOOKUP(A112,'[1]Z03 收入决算表(财决03表)'!$A$10:$K$500,6,FALSE))</f>
        <v/>
      </c>
      <c r="F112" s="76" t="str">
        <f>IF(ISERROR(VLOOKUP(A112,'[1]Z03 收入决算表(财决03表)'!$A$10:$K$500,7,FALSE)),"",VLOOKUP(A112,'[1]Z03 收入决算表(财决03表)'!$A$10:$K$500,7,FALSE))</f>
        <v/>
      </c>
      <c r="G112" s="76" t="str">
        <f>IF(ISERROR(VLOOKUP(A112,'[1]Z03 收入决算表(财决03表)'!$A$10:$K$500,8,FALSE)),"",VLOOKUP(A112,'[1]Z03 收入决算表(财决03表)'!$A$10:$K$500,8,FALSE))</f>
        <v/>
      </c>
      <c r="H112" s="76" t="str">
        <f>IF(ISERROR(VLOOKUP(A112,'[1]Z03 收入决算表(财决03表)'!$A$10:$K$500,9,FALSE)),"",VLOOKUP(A112,'[1]Z03 收入决算表(财决03表)'!$A$10:$K$500,9,FALSE))</f>
        <v/>
      </c>
      <c r="I112" s="76" t="str">
        <f>IF(ISERROR(VLOOKUP(A112,'[1]Z03 收入决算表(财决03表)'!$A$10:$K$500,10,FALSE)),"",VLOOKUP(A112,'[1]Z03 收入决算表(财决03表)'!$A$10:$K$500,10,FALSE))</f>
        <v/>
      </c>
      <c r="J112" s="76" t="str">
        <f>IF(ISERROR(VLOOKUP(A112,'[1]Z03 收入决算表(财决03表)'!$A$10:$K$500,11,FALSE)),"",VLOOKUP(A112,'[1]Z03 收入决算表(财决03表)'!$A$10:$K$500,11,FALSE))</f>
        <v/>
      </c>
      <c r="K112" s="71">
        <f>'[1]Z03 收入决算表(财决03表)'!A111</f>
        <v>0</v>
      </c>
      <c r="L112" s="74">
        <f>'[1]Z03 收入决算表(财决03表)'!$E111</f>
        <v>0</v>
      </c>
      <c r="M112" s="75" t="str">
        <f t="shared" si="3"/>
        <v/>
      </c>
    </row>
    <row r="113" spans="1:13" ht="22.5" customHeight="1">
      <c r="A113" s="226" t="str">
        <f t="shared" si="2"/>
        <v/>
      </c>
      <c r="B113" s="226"/>
      <c r="C113" s="192" t="str">
        <f>IF(ISERROR(VLOOKUP(A113,'[1]Z03 收入决算表(财决03表)'!$A$10:$K$500,4,FALSE)),"",VLOOKUP(A113,'[1]Z03 收入决算表(财决03表)'!$A$10:$K$500,4,FALSE))</f>
        <v/>
      </c>
      <c r="D113" s="76" t="str">
        <f>IF(ISERROR(VLOOKUP(A113,'[1]Z03 收入决算表(财决03表)'!$A$10:$K$500,5,FALSE)),"",VLOOKUP(A113,'[1]Z03 收入决算表(财决03表)'!$A$10:$K$500,5,FALSE))</f>
        <v/>
      </c>
      <c r="E113" s="76" t="str">
        <f>IF(ISERROR(VLOOKUP(A113,'[1]Z03 收入决算表(财决03表)'!$A$10:$K$500,6,FALSE)),"",VLOOKUP(A113,'[1]Z03 收入决算表(财决03表)'!$A$10:$K$500,6,FALSE))</f>
        <v/>
      </c>
      <c r="F113" s="76" t="str">
        <f>IF(ISERROR(VLOOKUP(A113,'[1]Z03 收入决算表(财决03表)'!$A$10:$K$500,7,FALSE)),"",VLOOKUP(A113,'[1]Z03 收入决算表(财决03表)'!$A$10:$K$500,7,FALSE))</f>
        <v/>
      </c>
      <c r="G113" s="76" t="str">
        <f>IF(ISERROR(VLOOKUP(A113,'[1]Z03 收入决算表(财决03表)'!$A$10:$K$500,8,FALSE)),"",VLOOKUP(A113,'[1]Z03 收入决算表(财决03表)'!$A$10:$K$500,8,FALSE))</f>
        <v/>
      </c>
      <c r="H113" s="76" t="str">
        <f>IF(ISERROR(VLOOKUP(A113,'[1]Z03 收入决算表(财决03表)'!$A$10:$K$500,9,FALSE)),"",VLOOKUP(A113,'[1]Z03 收入决算表(财决03表)'!$A$10:$K$500,9,FALSE))</f>
        <v/>
      </c>
      <c r="I113" s="76" t="str">
        <f>IF(ISERROR(VLOOKUP(A113,'[1]Z03 收入决算表(财决03表)'!$A$10:$K$500,10,FALSE)),"",VLOOKUP(A113,'[1]Z03 收入决算表(财决03表)'!$A$10:$K$500,10,FALSE))</f>
        <v/>
      </c>
      <c r="J113" s="76" t="str">
        <f>IF(ISERROR(VLOOKUP(A113,'[1]Z03 收入决算表(财决03表)'!$A$10:$K$500,11,FALSE)),"",VLOOKUP(A113,'[1]Z03 收入决算表(财决03表)'!$A$10:$K$500,11,FALSE))</f>
        <v/>
      </c>
      <c r="K113" s="71">
        <f>'[1]Z03 收入决算表(财决03表)'!A112</f>
        <v>0</v>
      </c>
      <c r="L113" s="74">
        <f>'[1]Z03 收入决算表(财决03表)'!$E112</f>
        <v>0</v>
      </c>
      <c r="M113" s="75" t="str">
        <f t="shared" si="3"/>
        <v/>
      </c>
    </row>
    <row r="114" spans="1:13" ht="22.5" customHeight="1">
      <c r="A114" s="226" t="str">
        <f t="shared" si="2"/>
        <v/>
      </c>
      <c r="B114" s="226"/>
      <c r="C114" s="192" t="str">
        <f>IF(ISERROR(VLOOKUP(A114,'[1]Z03 收入决算表(财决03表)'!$A$10:$K$500,4,FALSE)),"",VLOOKUP(A114,'[1]Z03 收入决算表(财决03表)'!$A$10:$K$500,4,FALSE))</f>
        <v/>
      </c>
      <c r="D114" s="76" t="str">
        <f>IF(ISERROR(VLOOKUP(A114,'[1]Z03 收入决算表(财决03表)'!$A$10:$K$500,5,FALSE)),"",VLOOKUP(A114,'[1]Z03 收入决算表(财决03表)'!$A$10:$K$500,5,FALSE))</f>
        <v/>
      </c>
      <c r="E114" s="76" t="str">
        <f>IF(ISERROR(VLOOKUP(A114,'[1]Z03 收入决算表(财决03表)'!$A$10:$K$500,6,FALSE)),"",VLOOKUP(A114,'[1]Z03 收入决算表(财决03表)'!$A$10:$K$500,6,FALSE))</f>
        <v/>
      </c>
      <c r="F114" s="76" t="str">
        <f>IF(ISERROR(VLOOKUP(A114,'[1]Z03 收入决算表(财决03表)'!$A$10:$K$500,7,FALSE)),"",VLOOKUP(A114,'[1]Z03 收入决算表(财决03表)'!$A$10:$K$500,7,FALSE))</f>
        <v/>
      </c>
      <c r="G114" s="76" t="str">
        <f>IF(ISERROR(VLOOKUP(A114,'[1]Z03 收入决算表(财决03表)'!$A$10:$K$500,8,FALSE)),"",VLOOKUP(A114,'[1]Z03 收入决算表(财决03表)'!$A$10:$K$500,8,FALSE))</f>
        <v/>
      </c>
      <c r="H114" s="76" t="str">
        <f>IF(ISERROR(VLOOKUP(A114,'[1]Z03 收入决算表(财决03表)'!$A$10:$K$500,9,FALSE)),"",VLOOKUP(A114,'[1]Z03 收入决算表(财决03表)'!$A$10:$K$500,9,FALSE))</f>
        <v/>
      </c>
      <c r="I114" s="76" t="str">
        <f>IF(ISERROR(VLOOKUP(A114,'[1]Z03 收入决算表(财决03表)'!$A$10:$K$500,10,FALSE)),"",VLOOKUP(A114,'[1]Z03 收入决算表(财决03表)'!$A$10:$K$500,10,FALSE))</f>
        <v/>
      </c>
      <c r="J114" s="76" t="str">
        <f>IF(ISERROR(VLOOKUP(A114,'[1]Z03 收入决算表(财决03表)'!$A$10:$K$500,11,FALSE)),"",VLOOKUP(A114,'[1]Z03 收入决算表(财决03表)'!$A$10:$K$500,11,FALSE))</f>
        <v/>
      </c>
      <c r="K114" s="71">
        <f>'[1]Z03 收入决算表(财决03表)'!A113</f>
        <v>0</v>
      </c>
      <c r="L114" s="74">
        <f>'[1]Z03 收入决算表(财决03表)'!$E113</f>
        <v>0</v>
      </c>
      <c r="M114" s="75" t="str">
        <f t="shared" si="3"/>
        <v/>
      </c>
    </row>
    <row r="115" spans="1:13" ht="22.5" customHeight="1">
      <c r="A115" s="226" t="str">
        <f t="shared" si="2"/>
        <v/>
      </c>
      <c r="B115" s="226"/>
      <c r="C115" s="192" t="str">
        <f>IF(ISERROR(VLOOKUP(A115,'[1]Z03 收入决算表(财决03表)'!$A$10:$K$500,4,FALSE)),"",VLOOKUP(A115,'[1]Z03 收入决算表(财决03表)'!$A$10:$K$500,4,FALSE))</f>
        <v/>
      </c>
      <c r="D115" s="76" t="str">
        <f>IF(ISERROR(VLOOKUP(A115,'[1]Z03 收入决算表(财决03表)'!$A$10:$K$500,5,FALSE)),"",VLOOKUP(A115,'[1]Z03 收入决算表(财决03表)'!$A$10:$K$500,5,FALSE))</f>
        <v/>
      </c>
      <c r="E115" s="76" t="str">
        <f>IF(ISERROR(VLOOKUP(A115,'[1]Z03 收入决算表(财决03表)'!$A$10:$K$500,6,FALSE)),"",VLOOKUP(A115,'[1]Z03 收入决算表(财决03表)'!$A$10:$K$500,6,FALSE))</f>
        <v/>
      </c>
      <c r="F115" s="76" t="str">
        <f>IF(ISERROR(VLOOKUP(A115,'[1]Z03 收入决算表(财决03表)'!$A$10:$K$500,7,FALSE)),"",VLOOKUP(A115,'[1]Z03 收入决算表(财决03表)'!$A$10:$K$500,7,FALSE))</f>
        <v/>
      </c>
      <c r="G115" s="76" t="str">
        <f>IF(ISERROR(VLOOKUP(A115,'[1]Z03 收入决算表(财决03表)'!$A$10:$K$500,8,FALSE)),"",VLOOKUP(A115,'[1]Z03 收入决算表(财决03表)'!$A$10:$K$500,8,FALSE))</f>
        <v/>
      </c>
      <c r="H115" s="76" t="str">
        <f>IF(ISERROR(VLOOKUP(A115,'[1]Z03 收入决算表(财决03表)'!$A$10:$K$500,9,FALSE)),"",VLOOKUP(A115,'[1]Z03 收入决算表(财决03表)'!$A$10:$K$500,9,FALSE))</f>
        <v/>
      </c>
      <c r="I115" s="76" t="str">
        <f>IF(ISERROR(VLOOKUP(A115,'[1]Z03 收入决算表(财决03表)'!$A$10:$K$500,10,FALSE)),"",VLOOKUP(A115,'[1]Z03 收入决算表(财决03表)'!$A$10:$K$500,10,FALSE))</f>
        <v/>
      </c>
      <c r="J115" s="76" t="str">
        <f>IF(ISERROR(VLOOKUP(A115,'[1]Z03 收入决算表(财决03表)'!$A$10:$K$500,11,FALSE)),"",VLOOKUP(A115,'[1]Z03 收入决算表(财决03表)'!$A$10:$K$500,11,FALSE))</f>
        <v/>
      </c>
      <c r="K115" s="71">
        <f>'[1]Z03 收入决算表(财决03表)'!A114</f>
        <v>0</v>
      </c>
      <c r="L115" s="74">
        <f>'[1]Z03 收入决算表(财决03表)'!$E114</f>
        <v>0</v>
      </c>
      <c r="M115" s="75" t="str">
        <f t="shared" si="3"/>
        <v/>
      </c>
    </row>
    <row r="116" spans="1:13" ht="22.5" customHeight="1">
      <c r="A116" s="226" t="str">
        <f t="shared" si="2"/>
        <v/>
      </c>
      <c r="B116" s="226"/>
      <c r="C116" s="192" t="str">
        <f>IF(ISERROR(VLOOKUP(A116,'[1]Z03 收入决算表(财决03表)'!$A$10:$K$500,4,FALSE)),"",VLOOKUP(A116,'[1]Z03 收入决算表(财决03表)'!$A$10:$K$500,4,FALSE))</f>
        <v/>
      </c>
      <c r="D116" s="76" t="str">
        <f>IF(ISERROR(VLOOKUP(A116,'[1]Z03 收入决算表(财决03表)'!$A$10:$K$500,5,FALSE)),"",VLOOKUP(A116,'[1]Z03 收入决算表(财决03表)'!$A$10:$K$500,5,FALSE))</f>
        <v/>
      </c>
      <c r="E116" s="76" t="str">
        <f>IF(ISERROR(VLOOKUP(A116,'[1]Z03 收入决算表(财决03表)'!$A$10:$K$500,6,FALSE)),"",VLOOKUP(A116,'[1]Z03 收入决算表(财决03表)'!$A$10:$K$500,6,FALSE))</f>
        <v/>
      </c>
      <c r="F116" s="76" t="str">
        <f>IF(ISERROR(VLOOKUP(A116,'[1]Z03 收入决算表(财决03表)'!$A$10:$K$500,7,FALSE)),"",VLOOKUP(A116,'[1]Z03 收入决算表(财决03表)'!$A$10:$K$500,7,FALSE))</f>
        <v/>
      </c>
      <c r="G116" s="76" t="str">
        <f>IF(ISERROR(VLOOKUP(A116,'[1]Z03 收入决算表(财决03表)'!$A$10:$K$500,8,FALSE)),"",VLOOKUP(A116,'[1]Z03 收入决算表(财决03表)'!$A$10:$K$500,8,FALSE))</f>
        <v/>
      </c>
      <c r="H116" s="76" t="str">
        <f>IF(ISERROR(VLOOKUP(A116,'[1]Z03 收入决算表(财决03表)'!$A$10:$K$500,9,FALSE)),"",VLOOKUP(A116,'[1]Z03 收入决算表(财决03表)'!$A$10:$K$500,9,FALSE))</f>
        <v/>
      </c>
      <c r="I116" s="76" t="str">
        <f>IF(ISERROR(VLOOKUP(A116,'[1]Z03 收入决算表(财决03表)'!$A$10:$K$500,10,FALSE)),"",VLOOKUP(A116,'[1]Z03 收入决算表(财决03表)'!$A$10:$K$500,10,FALSE))</f>
        <v/>
      </c>
      <c r="J116" s="76" t="str">
        <f>IF(ISERROR(VLOOKUP(A116,'[1]Z03 收入决算表(财决03表)'!$A$10:$K$500,11,FALSE)),"",VLOOKUP(A116,'[1]Z03 收入决算表(财决03表)'!$A$10:$K$500,11,FALSE))</f>
        <v/>
      </c>
      <c r="K116" s="71">
        <f>'[1]Z03 收入决算表(财决03表)'!A115</f>
        <v>0</v>
      </c>
      <c r="L116" s="74">
        <f>'[1]Z03 收入决算表(财决03表)'!$E115</f>
        <v>0</v>
      </c>
      <c r="M116" s="75" t="str">
        <f t="shared" si="3"/>
        <v/>
      </c>
    </row>
    <row r="117" spans="1:13" ht="22.5" customHeight="1">
      <c r="A117" s="226" t="str">
        <f t="shared" si="2"/>
        <v/>
      </c>
      <c r="B117" s="226"/>
      <c r="C117" s="192" t="str">
        <f>IF(ISERROR(VLOOKUP(A117,'[1]Z03 收入决算表(财决03表)'!$A$10:$K$500,4,FALSE)),"",VLOOKUP(A117,'[1]Z03 收入决算表(财决03表)'!$A$10:$K$500,4,FALSE))</f>
        <v/>
      </c>
      <c r="D117" s="76" t="str">
        <f>IF(ISERROR(VLOOKUP(A117,'[1]Z03 收入决算表(财决03表)'!$A$10:$K$500,5,FALSE)),"",VLOOKUP(A117,'[1]Z03 收入决算表(财决03表)'!$A$10:$K$500,5,FALSE))</f>
        <v/>
      </c>
      <c r="E117" s="76" t="str">
        <f>IF(ISERROR(VLOOKUP(A117,'[1]Z03 收入决算表(财决03表)'!$A$10:$K$500,6,FALSE)),"",VLOOKUP(A117,'[1]Z03 收入决算表(财决03表)'!$A$10:$K$500,6,FALSE))</f>
        <v/>
      </c>
      <c r="F117" s="76" t="str">
        <f>IF(ISERROR(VLOOKUP(A117,'[1]Z03 收入决算表(财决03表)'!$A$10:$K$500,7,FALSE)),"",VLOOKUP(A117,'[1]Z03 收入决算表(财决03表)'!$A$10:$K$500,7,FALSE))</f>
        <v/>
      </c>
      <c r="G117" s="76" t="str">
        <f>IF(ISERROR(VLOOKUP(A117,'[1]Z03 收入决算表(财决03表)'!$A$10:$K$500,8,FALSE)),"",VLOOKUP(A117,'[1]Z03 收入决算表(财决03表)'!$A$10:$K$500,8,FALSE))</f>
        <v/>
      </c>
      <c r="H117" s="76" t="str">
        <f>IF(ISERROR(VLOOKUP(A117,'[1]Z03 收入决算表(财决03表)'!$A$10:$K$500,9,FALSE)),"",VLOOKUP(A117,'[1]Z03 收入决算表(财决03表)'!$A$10:$K$500,9,FALSE))</f>
        <v/>
      </c>
      <c r="I117" s="76" t="str">
        <f>IF(ISERROR(VLOOKUP(A117,'[1]Z03 收入决算表(财决03表)'!$A$10:$K$500,10,FALSE)),"",VLOOKUP(A117,'[1]Z03 收入决算表(财决03表)'!$A$10:$K$500,10,FALSE))</f>
        <v/>
      </c>
      <c r="J117" s="76" t="str">
        <f>IF(ISERROR(VLOOKUP(A117,'[1]Z03 收入决算表(财决03表)'!$A$10:$K$500,11,FALSE)),"",VLOOKUP(A117,'[1]Z03 收入决算表(财决03表)'!$A$10:$K$500,11,FALSE))</f>
        <v/>
      </c>
      <c r="K117" s="71">
        <f>'[1]Z03 收入决算表(财决03表)'!A116</f>
        <v>0</v>
      </c>
      <c r="L117" s="74">
        <f>'[1]Z03 收入决算表(财决03表)'!$E116</f>
        <v>0</v>
      </c>
      <c r="M117" s="75" t="str">
        <f t="shared" si="3"/>
        <v/>
      </c>
    </row>
    <row r="118" spans="1:13" ht="22.5" customHeight="1">
      <c r="A118" s="226" t="str">
        <f t="shared" si="2"/>
        <v/>
      </c>
      <c r="B118" s="226"/>
      <c r="C118" s="192" t="str">
        <f>IF(ISERROR(VLOOKUP(A118,'[1]Z03 收入决算表(财决03表)'!$A$10:$K$500,4,FALSE)),"",VLOOKUP(A118,'[1]Z03 收入决算表(财决03表)'!$A$10:$K$500,4,FALSE))</f>
        <v/>
      </c>
      <c r="D118" s="76" t="str">
        <f>IF(ISERROR(VLOOKUP(A118,'[1]Z03 收入决算表(财决03表)'!$A$10:$K$500,5,FALSE)),"",VLOOKUP(A118,'[1]Z03 收入决算表(财决03表)'!$A$10:$K$500,5,FALSE))</f>
        <v/>
      </c>
      <c r="E118" s="76" t="str">
        <f>IF(ISERROR(VLOOKUP(A118,'[1]Z03 收入决算表(财决03表)'!$A$10:$K$500,6,FALSE)),"",VLOOKUP(A118,'[1]Z03 收入决算表(财决03表)'!$A$10:$K$500,6,FALSE))</f>
        <v/>
      </c>
      <c r="F118" s="76" t="str">
        <f>IF(ISERROR(VLOOKUP(A118,'[1]Z03 收入决算表(财决03表)'!$A$10:$K$500,7,FALSE)),"",VLOOKUP(A118,'[1]Z03 收入决算表(财决03表)'!$A$10:$K$500,7,FALSE))</f>
        <v/>
      </c>
      <c r="G118" s="76" t="str">
        <f>IF(ISERROR(VLOOKUP(A118,'[1]Z03 收入决算表(财决03表)'!$A$10:$K$500,8,FALSE)),"",VLOOKUP(A118,'[1]Z03 收入决算表(财决03表)'!$A$10:$K$500,8,FALSE))</f>
        <v/>
      </c>
      <c r="H118" s="76" t="str">
        <f>IF(ISERROR(VLOOKUP(A118,'[1]Z03 收入决算表(财决03表)'!$A$10:$K$500,9,FALSE)),"",VLOOKUP(A118,'[1]Z03 收入决算表(财决03表)'!$A$10:$K$500,9,FALSE))</f>
        <v/>
      </c>
      <c r="I118" s="76" t="str">
        <f>IF(ISERROR(VLOOKUP(A118,'[1]Z03 收入决算表(财决03表)'!$A$10:$K$500,10,FALSE)),"",VLOOKUP(A118,'[1]Z03 收入决算表(财决03表)'!$A$10:$K$500,10,FALSE))</f>
        <v/>
      </c>
      <c r="J118" s="76" t="str">
        <f>IF(ISERROR(VLOOKUP(A118,'[1]Z03 收入决算表(财决03表)'!$A$10:$K$500,11,FALSE)),"",VLOOKUP(A118,'[1]Z03 收入决算表(财决03表)'!$A$10:$K$500,11,FALSE))</f>
        <v/>
      </c>
      <c r="K118" s="71">
        <f>'[1]Z03 收入决算表(财决03表)'!A117</f>
        <v>0</v>
      </c>
      <c r="L118" s="74">
        <f>'[1]Z03 收入决算表(财决03表)'!$E117</f>
        <v>0</v>
      </c>
      <c r="M118" s="75" t="str">
        <f t="shared" si="3"/>
        <v/>
      </c>
    </row>
    <row r="119" spans="1:13" ht="22.5" customHeight="1">
      <c r="A119" s="226" t="str">
        <f t="shared" si="2"/>
        <v/>
      </c>
      <c r="B119" s="226"/>
      <c r="C119" s="192" t="str">
        <f>IF(ISERROR(VLOOKUP(A119,'[1]Z03 收入决算表(财决03表)'!$A$10:$K$500,4,FALSE)),"",VLOOKUP(A119,'[1]Z03 收入决算表(财决03表)'!$A$10:$K$500,4,FALSE))</f>
        <v/>
      </c>
      <c r="D119" s="76" t="str">
        <f>IF(ISERROR(VLOOKUP(A119,'[1]Z03 收入决算表(财决03表)'!$A$10:$K$500,5,FALSE)),"",VLOOKUP(A119,'[1]Z03 收入决算表(财决03表)'!$A$10:$K$500,5,FALSE))</f>
        <v/>
      </c>
      <c r="E119" s="76" t="str">
        <f>IF(ISERROR(VLOOKUP(A119,'[1]Z03 收入决算表(财决03表)'!$A$10:$K$500,6,FALSE)),"",VLOOKUP(A119,'[1]Z03 收入决算表(财决03表)'!$A$10:$K$500,6,FALSE))</f>
        <v/>
      </c>
      <c r="F119" s="76" t="str">
        <f>IF(ISERROR(VLOOKUP(A119,'[1]Z03 收入决算表(财决03表)'!$A$10:$K$500,7,FALSE)),"",VLOOKUP(A119,'[1]Z03 收入决算表(财决03表)'!$A$10:$K$500,7,FALSE))</f>
        <v/>
      </c>
      <c r="G119" s="76" t="str">
        <f>IF(ISERROR(VLOOKUP(A119,'[1]Z03 收入决算表(财决03表)'!$A$10:$K$500,8,FALSE)),"",VLOOKUP(A119,'[1]Z03 收入决算表(财决03表)'!$A$10:$K$500,8,FALSE))</f>
        <v/>
      </c>
      <c r="H119" s="76" t="str">
        <f>IF(ISERROR(VLOOKUP(A119,'[1]Z03 收入决算表(财决03表)'!$A$10:$K$500,9,FALSE)),"",VLOOKUP(A119,'[1]Z03 收入决算表(财决03表)'!$A$10:$K$500,9,FALSE))</f>
        <v/>
      </c>
      <c r="I119" s="76" t="str">
        <f>IF(ISERROR(VLOOKUP(A119,'[1]Z03 收入决算表(财决03表)'!$A$10:$K$500,10,FALSE)),"",VLOOKUP(A119,'[1]Z03 收入决算表(财决03表)'!$A$10:$K$500,10,FALSE))</f>
        <v/>
      </c>
      <c r="J119" s="76" t="str">
        <f>IF(ISERROR(VLOOKUP(A119,'[1]Z03 收入决算表(财决03表)'!$A$10:$K$500,11,FALSE)),"",VLOOKUP(A119,'[1]Z03 收入决算表(财决03表)'!$A$10:$K$500,11,FALSE))</f>
        <v/>
      </c>
      <c r="K119" s="71">
        <f>'[1]Z03 收入决算表(财决03表)'!A118</f>
        <v>0</v>
      </c>
      <c r="L119" s="74">
        <f>'[1]Z03 收入决算表(财决03表)'!$E118</f>
        <v>0</v>
      </c>
      <c r="M119" s="75" t="str">
        <f t="shared" si="3"/>
        <v/>
      </c>
    </row>
    <row r="120" spans="1:13" ht="22.5" customHeight="1">
      <c r="A120" s="226" t="str">
        <f t="shared" si="2"/>
        <v/>
      </c>
      <c r="B120" s="226"/>
      <c r="C120" s="192" t="str">
        <f>IF(ISERROR(VLOOKUP(A120,'[1]Z03 收入决算表(财决03表)'!$A$10:$K$500,4,FALSE)),"",VLOOKUP(A120,'[1]Z03 收入决算表(财决03表)'!$A$10:$K$500,4,FALSE))</f>
        <v/>
      </c>
      <c r="D120" s="76" t="str">
        <f>IF(ISERROR(VLOOKUP(A120,'[1]Z03 收入决算表(财决03表)'!$A$10:$K$500,5,FALSE)),"",VLOOKUP(A120,'[1]Z03 收入决算表(财决03表)'!$A$10:$K$500,5,FALSE))</f>
        <v/>
      </c>
      <c r="E120" s="76" t="str">
        <f>IF(ISERROR(VLOOKUP(A120,'[1]Z03 收入决算表(财决03表)'!$A$10:$K$500,6,FALSE)),"",VLOOKUP(A120,'[1]Z03 收入决算表(财决03表)'!$A$10:$K$500,6,FALSE))</f>
        <v/>
      </c>
      <c r="F120" s="76" t="str">
        <f>IF(ISERROR(VLOOKUP(A120,'[1]Z03 收入决算表(财决03表)'!$A$10:$K$500,7,FALSE)),"",VLOOKUP(A120,'[1]Z03 收入决算表(财决03表)'!$A$10:$K$500,7,FALSE))</f>
        <v/>
      </c>
      <c r="G120" s="76" t="str">
        <f>IF(ISERROR(VLOOKUP(A120,'[1]Z03 收入决算表(财决03表)'!$A$10:$K$500,8,FALSE)),"",VLOOKUP(A120,'[1]Z03 收入决算表(财决03表)'!$A$10:$K$500,8,FALSE))</f>
        <v/>
      </c>
      <c r="H120" s="76" t="str">
        <f>IF(ISERROR(VLOOKUP(A120,'[1]Z03 收入决算表(财决03表)'!$A$10:$K$500,9,FALSE)),"",VLOOKUP(A120,'[1]Z03 收入决算表(财决03表)'!$A$10:$K$500,9,FALSE))</f>
        <v/>
      </c>
      <c r="I120" s="76" t="str">
        <f>IF(ISERROR(VLOOKUP(A120,'[1]Z03 收入决算表(财决03表)'!$A$10:$K$500,10,FALSE)),"",VLOOKUP(A120,'[1]Z03 收入决算表(财决03表)'!$A$10:$K$500,10,FALSE))</f>
        <v/>
      </c>
      <c r="J120" s="76" t="str">
        <f>IF(ISERROR(VLOOKUP(A120,'[1]Z03 收入决算表(财决03表)'!$A$10:$K$500,11,FALSE)),"",VLOOKUP(A120,'[1]Z03 收入决算表(财决03表)'!$A$10:$K$500,11,FALSE))</f>
        <v/>
      </c>
      <c r="K120" s="71">
        <f>'[1]Z03 收入决算表(财决03表)'!A119</f>
        <v>0</v>
      </c>
      <c r="L120" s="74">
        <f>'[1]Z03 收入决算表(财决03表)'!$E119</f>
        <v>0</v>
      </c>
      <c r="M120" s="75" t="str">
        <f t="shared" si="3"/>
        <v/>
      </c>
    </row>
    <row r="121" spans="1:13" ht="22.5" customHeight="1">
      <c r="A121" s="226" t="str">
        <f t="shared" si="2"/>
        <v/>
      </c>
      <c r="B121" s="226"/>
      <c r="C121" s="192" t="str">
        <f>IF(ISERROR(VLOOKUP(A121,'[1]Z03 收入决算表(财决03表)'!$A$10:$K$500,4,FALSE)),"",VLOOKUP(A121,'[1]Z03 收入决算表(财决03表)'!$A$10:$K$500,4,FALSE))</f>
        <v/>
      </c>
      <c r="D121" s="76" t="str">
        <f>IF(ISERROR(VLOOKUP(A121,'[1]Z03 收入决算表(财决03表)'!$A$10:$K$500,5,FALSE)),"",VLOOKUP(A121,'[1]Z03 收入决算表(财决03表)'!$A$10:$K$500,5,FALSE))</f>
        <v/>
      </c>
      <c r="E121" s="76" t="str">
        <f>IF(ISERROR(VLOOKUP(A121,'[1]Z03 收入决算表(财决03表)'!$A$10:$K$500,6,FALSE)),"",VLOOKUP(A121,'[1]Z03 收入决算表(财决03表)'!$A$10:$K$500,6,FALSE))</f>
        <v/>
      </c>
      <c r="F121" s="76" t="str">
        <f>IF(ISERROR(VLOOKUP(A121,'[1]Z03 收入决算表(财决03表)'!$A$10:$K$500,7,FALSE)),"",VLOOKUP(A121,'[1]Z03 收入决算表(财决03表)'!$A$10:$K$500,7,FALSE))</f>
        <v/>
      </c>
      <c r="G121" s="76" t="str">
        <f>IF(ISERROR(VLOOKUP(A121,'[1]Z03 收入决算表(财决03表)'!$A$10:$K$500,8,FALSE)),"",VLOOKUP(A121,'[1]Z03 收入决算表(财决03表)'!$A$10:$K$500,8,FALSE))</f>
        <v/>
      </c>
      <c r="H121" s="76" t="str">
        <f>IF(ISERROR(VLOOKUP(A121,'[1]Z03 收入决算表(财决03表)'!$A$10:$K$500,9,FALSE)),"",VLOOKUP(A121,'[1]Z03 收入决算表(财决03表)'!$A$10:$K$500,9,FALSE))</f>
        <v/>
      </c>
      <c r="I121" s="76" t="str">
        <f>IF(ISERROR(VLOOKUP(A121,'[1]Z03 收入决算表(财决03表)'!$A$10:$K$500,10,FALSE)),"",VLOOKUP(A121,'[1]Z03 收入决算表(财决03表)'!$A$10:$K$500,10,FALSE))</f>
        <v/>
      </c>
      <c r="J121" s="76" t="str">
        <f>IF(ISERROR(VLOOKUP(A121,'[1]Z03 收入决算表(财决03表)'!$A$10:$K$500,11,FALSE)),"",VLOOKUP(A121,'[1]Z03 收入决算表(财决03表)'!$A$10:$K$500,11,FALSE))</f>
        <v/>
      </c>
      <c r="K121" s="71">
        <f>'[1]Z03 收入决算表(财决03表)'!A120</f>
        <v>0</v>
      </c>
      <c r="L121" s="74">
        <f>'[1]Z03 收入决算表(财决03表)'!$E120</f>
        <v>0</v>
      </c>
      <c r="M121" s="75" t="str">
        <f t="shared" si="3"/>
        <v/>
      </c>
    </row>
    <row r="122" spans="1:13" ht="22.5" customHeight="1">
      <c r="A122" s="226" t="str">
        <f t="shared" si="2"/>
        <v/>
      </c>
      <c r="B122" s="226"/>
      <c r="C122" s="192" t="str">
        <f>IF(ISERROR(VLOOKUP(A122,'[1]Z03 收入决算表(财决03表)'!$A$10:$K$500,4,FALSE)),"",VLOOKUP(A122,'[1]Z03 收入决算表(财决03表)'!$A$10:$K$500,4,FALSE))</f>
        <v/>
      </c>
      <c r="D122" s="76" t="str">
        <f>IF(ISERROR(VLOOKUP(A122,'[1]Z03 收入决算表(财决03表)'!$A$10:$K$500,5,FALSE)),"",VLOOKUP(A122,'[1]Z03 收入决算表(财决03表)'!$A$10:$K$500,5,FALSE))</f>
        <v/>
      </c>
      <c r="E122" s="76" t="str">
        <f>IF(ISERROR(VLOOKUP(A122,'[1]Z03 收入决算表(财决03表)'!$A$10:$K$500,6,FALSE)),"",VLOOKUP(A122,'[1]Z03 收入决算表(财决03表)'!$A$10:$K$500,6,FALSE))</f>
        <v/>
      </c>
      <c r="F122" s="76" t="str">
        <f>IF(ISERROR(VLOOKUP(A122,'[1]Z03 收入决算表(财决03表)'!$A$10:$K$500,7,FALSE)),"",VLOOKUP(A122,'[1]Z03 收入决算表(财决03表)'!$A$10:$K$500,7,FALSE))</f>
        <v/>
      </c>
      <c r="G122" s="76" t="str">
        <f>IF(ISERROR(VLOOKUP(A122,'[1]Z03 收入决算表(财决03表)'!$A$10:$K$500,8,FALSE)),"",VLOOKUP(A122,'[1]Z03 收入决算表(财决03表)'!$A$10:$K$500,8,FALSE))</f>
        <v/>
      </c>
      <c r="H122" s="76" t="str">
        <f>IF(ISERROR(VLOOKUP(A122,'[1]Z03 收入决算表(财决03表)'!$A$10:$K$500,9,FALSE)),"",VLOOKUP(A122,'[1]Z03 收入决算表(财决03表)'!$A$10:$K$500,9,FALSE))</f>
        <v/>
      </c>
      <c r="I122" s="76" t="str">
        <f>IF(ISERROR(VLOOKUP(A122,'[1]Z03 收入决算表(财决03表)'!$A$10:$K$500,10,FALSE)),"",VLOOKUP(A122,'[1]Z03 收入决算表(财决03表)'!$A$10:$K$500,10,FALSE))</f>
        <v/>
      </c>
      <c r="J122" s="76" t="str">
        <f>IF(ISERROR(VLOOKUP(A122,'[1]Z03 收入决算表(财决03表)'!$A$10:$K$500,11,FALSE)),"",VLOOKUP(A122,'[1]Z03 收入决算表(财决03表)'!$A$10:$K$500,11,FALSE))</f>
        <v/>
      </c>
      <c r="K122" s="71">
        <f>'[1]Z03 收入决算表(财决03表)'!A121</f>
        <v>0</v>
      </c>
      <c r="L122" s="74">
        <f>'[1]Z03 收入决算表(财决03表)'!$E121</f>
        <v>0</v>
      </c>
      <c r="M122" s="75" t="str">
        <f t="shared" si="3"/>
        <v/>
      </c>
    </row>
    <row r="123" spans="1:13" ht="22.5" customHeight="1">
      <c r="A123" s="226" t="str">
        <f t="shared" si="2"/>
        <v/>
      </c>
      <c r="B123" s="226"/>
      <c r="C123" s="192" t="str">
        <f>IF(ISERROR(VLOOKUP(A123,'[1]Z03 收入决算表(财决03表)'!$A$10:$K$500,4,FALSE)),"",VLOOKUP(A123,'[1]Z03 收入决算表(财决03表)'!$A$10:$K$500,4,FALSE))</f>
        <v/>
      </c>
      <c r="D123" s="76" t="str">
        <f>IF(ISERROR(VLOOKUP(A123,'[1]Z03 收入决算表(财决03表)'!$A$10:$K$500,5,FALSE)),"",VLOOKUP(A123,'[1]Z03 收入决算表(财决03表)'!$A$10:$K$500,5,FALSE))</f>
        <v/>
      </c>
      <c r="E123" s="76" t="str">
        <f>IF(ISERROR(VLOOKUP(A123,'[1]Z03 收入决算表(财决03表)'!$A$10:$K$500,6,FALSE)),"",VLOOKUP(A123,'[1]Z03 收入决算表(财决03表)'!$A$10:$K$500,6,FALSE))</f>
        <v/>
      </c>
      <c r="F123" s="76" t="str">
        <f>IF(ISERROR(VLOOKUP(A123,'[1]Z03 收入决算表(财决03表)'!$A$10:$K$500,7,FALSE)),"",VLOOKUP(A123,'[1]Z03 收入决算表(财决03表)'!$A$10:$K$500,7,FALSE))</f>
        <v/>
      </c>
      <c r="G123" s="76" t="str">
        <f>IF(ISERROR(VLOOKUP(A123,'[1]Z03 收入决算表(财决03表)'!$A$10:$K$500,8,FALSE)),"",VLOOKUP(A123,'[1]Z03 收入决算表(财决03表)'!$A$10:$K$500,8,FALSE))</f>
        <v/>
      </c>
      <c r="H123" s="76" t="str">
        <f>IF(ISERROR(VLOOKUP(A123,'[1]Z03 收入决算表(财决03表)'!$A$10:$K$500,9,FALSE)),"",VLOOKUP(A123,'[1]Z03 收入决算表(财决03表)'!$A$10:$K$500,9,FALSE))</f>
        <v/>
      </c>
      <c r="I123" s="76" t="str">
        <f>IF(ISERROR(VLOOKUP(A123,'[1]Z03 收入决算表(财决03表)'!$A$10:$K$500,10,FALSE)),"",VLOOKUP(A123,'[1]Z03 收入决算表(财决03表)'!$A$10:$K$500,10,FALSE))</f>
        <v/>
      </c>
      <c r="J123" s="76" t="str">
        <f>IF(ISERROR(VLOOKUP(A123,'[1]Z03 收入决算表(财决03表)'!$A$10:$K$500,11,FALSE)),"",VLOOKUP(A123,'[1]Z03 收入决算表(财决03表)'!$A$10:$K$500,11,FALSE))</f>
        <v/>
      </c>
      <c r="K123" s="71">
        <f>'[1]Z03 收入决算表(财决03表)'!A122</f>
        <v>0</v>
      </c>
      <c r="L123" s="74">
        <f>'[1]Z03 收入决算表(财决03表)'!$E122</f>
        <v>0</v>
      </c>
      <c r="M123" s="75" t="str">
        <f t="shared" si="3"/>
        <v/>
      </c>
    </row>
    <row r="124" spans="1:13" ht="22.5" customHeight="1">
      <c r="A124" s="226" t="str">
        <f t="shared" si="2"/>
        <v/>
      </c>
      <c r="B124" s="226"/>
      <c r="C124" s="192" t="str">
        <f>IF(ISERROR(VLOOKUP(A124,'[1]Z03 收入决算表(财决03表)'!$A$10:$K$500,4,FALSE)),"",VLOOKUP(A124,'[1]Z03 收入决算表(财决03表)'!$A$10:$K$500,4,FALSE))</f>
        <v/>
      </c>
      <c r="D124" s="76" t="str">
        <f>IF(ISERROR(VLOOKUP(A124,'[1]Z03 收入决算表(财决03表)'!$A$10:$K$500,5,FALSE)),"",VLOOKUP(A124,'[1]Z03 收入决算表(财决03表)'!$A$10:$K$500,5,FALSE))</f>
        <v/>
      </c>
      <c r="E124" s="76" t="str">
        <f>IF(ISERROR(VLOOKUP(A124,'[1]Z03 收入决算表(财决03表)'!$A$10:$K$500,6,FALSE)),"",VLOOKUP(A124,'[1]Z03 收入决算表(财决03表)'!$A$10:$K$500,6,FALSE))</f>
        <v/>
      </c>
      <c r="F124" s="76" t="str">
        <f>IF(ISERROR(VLOOKUP(A124,'[1]Z03 收入决算表(财决03表)'!$A$10:$K$500,7,FALSE)),"",VLOOKUP(A124,'[1]Z03 收入决算表(财决03表)'!$A$10:$K$500,7,FALSE))</f>
        <v/>
      </c>
      <c r="G124" s="76" t="str">
        <f>IF(ISERROR(VLOOKUP(A124,'[1]Z03 收入决算表(财决03表)'!$A$10:$K$500,8,FALSE)),"",VLOOKUP(A124,'[1]Z03 收入决算表(财决03表)'!$A$10:$K$500,8,FALSE))</f>
        <v/>
      </c>
      <c r="H124" s="76" t="str">
        <f>IF(ISERROR(VLOOKUP(A124,'[1]Z03 收入决算表(财决03表)'!$A$10:$K$500,9,FALSE)),"",VLOOKUP(A124,'[1]Z03 收入决算表(财决03表)'!$A$10:$K$500,9,FALSE))</f>
        <v/>
      </c>
      <c r="I124" s="76" t="str">
        <f>IF(ISERROR(VLOOKUP(A124,'[1]Z03 收入决算表(财决03表)'!$A$10:$K$500,10,FALSE)),"",VLOOKUP(A124,'[1]Z03 收入决算表(财决03表)'!$A$10:$K$500,10,FALSE))</f>
        <v/>
      </c>
      <c r="J124" s="76" t="str">
        <f>IF(ISERROR(VLOOKUP(A124,'[1]Z03 收入决算表(财决03表)'!$A$10:$K$500,11,FALSE)),"",VLOOKUP(A124,'[1]Z03 收入决算表(财决03表)'!$A$10:$K$500,11,FALSE))</f>
        <v/>
      </c>
      <c r="K124" s="71">
        <f>'[1]Z03 收入决算表(财决03表)'!A123</f>
        <v>0</v>
      </c>
      <c r="L124" s="74">
        <f>'[1]Z03 收入决算表(财决03表)'!$E123</f>
        <v>0</v>
      </c>
      <c r="M124" s="75" t="str">
        <f t="shared" si="3"/>
        <v/>
      </c>
    </row>
    <row r="125" spans="1:13" ht="22.5" customHeight="1">
      <c r="A125" s="226" t="str">
        <f t="shared" si="2"/>
        <v/>
      </c>
      <c r="B125" s="226"/>
      <c r="C125" s="192" t="str">
        <f>IF(ISERROR(VLOOKUP(A125,'[1]Z03 收入决算表(财决03表)'!$A$10:$K$500,4,FALSE)),"",VLOOKUP(A125,'[1]Z03 收入决算表(财决03表)'!$A$10:$K$500,4,FALSE))</f>
        <v/>
      </c>
      <c r="D125" s="76" t="str">
        <f>IF(ISERROR(VLOOKUP(A125,'[1]Z03 收入决算表(财决03表)'!$A$10:$K$500,5,FALSE)),"",VLOOKUP(A125,'[1]Z03 收入决算表(财决03表)'!$A$10:$K$500,5,FALSE))</f>
        <v/>
      </c>
      <c r="E125" s="76" t="str">
        <f>IF(ISERROR(VLOOKUP(A125,'[1]Z03 收入决算表(财决03表)'!$A$10:$K$500,6,FALSE)),"",VLOOKUP(A125,'[1]Z03 收入决算表(财决03表)'!$A$10:$K$500,6,FALSE))</f>
        <v/>
      </c>
      <c r="F125" s="76" t="str">
        <f>IF(ISERROR(VLOOKUP(A125,'[1]Z03 收入决算表(财决03表)'!$A$10:$K$500,7,FALSE)),"",VLOOKUP(A125,'[1]Z03 收入决算表(财决03表)'!$A$10:$K$500,7,FALSE))</f>
        <v/>
      </c>
      <c r="G125" s="76" t="str">
        <f>IF(ISERROR(VLOOKUP(A125,'[1]Z03 收入决算表(财决03表)'!$A$10:$K$500,8,FALSE)),"",VLOOKUP(A125,'[1]Z03 收入决算表(财决03表)'!$A$10:$K$500,8,FALSE))</f>
        <v/>
      </c>
      <c r="H125" s="76" t="str">
        <f>IF(ISERROR(VLOOKUP(A125,'[1]Z03 收入决算表(财决03表)'!$A$10:$K$500,9,FALSE)),"",VLOOKUP(A125,'[1]Z03 收入决算表(财决03表)'!$A$10:$K$500,9,FALSE))</f>
        <v/>
      </c>
      <c r="I125" s="76" t="str">
        <f>IF(ISERROR(VLOOKUP(A125,'[1]Z03 收入决算表(财决03表)'!$A$10:$K$500,10,FALSE)),"",VLOOKUP(A125,'[1]Z03 收入决算表(财决03表)'!$A$10:$K$500,10,FALSE))</f>
        <v/>
      </c>
      <c r="J125" s="76" t="str">
        <f>IF(ISERROR(VLOOKUP(A125,'[1]Z03 收入决算表(财决03表)'!$A$10:$K$500,11,FALSE)),"",VLOOKUP(A125,'[1]Z03 收入决算表(财决03表)'!$A$10:$K$500,11,FALSE))</f>
        <v/>
      </c>
      <c r="K125" s="71">
        <f>'[1]Z03 收入决算表(财决03表)'!A124</f>
        <v>0</v>
      </c>
      <c r="L125" s="74">
        <f>'[1]Z03 收入决算表(财决03表)'!$E124</f>
        <v>0</v>
      </c>
      <c r="M125" s="75" t="str">
        <f t="shared" si="3"/>
        <v/>
      </c>
    </row>
    <row r="126" spans="1:13" ht="22.5" customHeight="1">
      <c r="A126" s="226" t="str">
        <f t="shared" si="2"/>
        <v/>
      </c>
      <c r="B126" s="226"/>
      <c r="C126" s="192" t="str">
        <f>IF(ISERROR(VLOOKUP(A126,'[1]Z03 收入决算表(财决03表)'!$A$10:$K$500,4,FALSE)),"",VLOOKUP(A126,'[1]Z03 收入决算表(财决03表)'!$A$10:$K$500,4,FALSE))</f>
        <v/>
      </c>
      <c r="D126" s="76" t="str">
        <f>IF(ISERROR(VLOOKUP(A126,'[1]Z03 收入决算表(财决03表)'!$A$10:$K$500,5,FALSE)),"",VLOOKUP(A126,'[1]Z03 收入决算表(财决03表)'!$A$10:$K$500,5,FALSE))</f>
        <v/>
      </c>
      <c r="E126" s="76" t="str">
        <f>IF(ISERROR(VLOOKUP(A126,'[1]Z03 收入决算表(财决03表)'!$A$10:$K$500,6,FALSE)),"",VLOOKUP(A126,'[1]Z03 收入决算表(财决03表)'!$A$10:$K$500,6,FALSE))</f>
        <v/>
      </c>
      <c r="F126" s="76" t="str">
        <f>IF(ISERROR(VLOOKUP(A126,'[1]Z03 收入决算表(财决03表)'!$A$10:$K$500,7,FALSE)),"",VLOOKUP(A126,'[1]Z03 收入决算表(财决03表)'!$A$10:$K$500,7,FALSE))</f>
        <v/>
      </c>
      <c r="G126" s="76" t="str">
        <f>IF(ISERROR(VLOOKUP(A126,'[1]Z03 收入决算表(财决03表)'!$A$10:$K$500,8,FALSE)),"",VLOOKUP(A126,'[1]Z03 收入决算表(财决03表)'!$A$10:$K$500,8,FALSE))</f>
        <v/>
      </c>
      <c r="H126" s="76" t="str">
        <f>IF(ISERROR(VLOOKUP(A126,'[1]Z03 收入决算表(财决03表)'!$A$10:$K$500,9,FALSE)),"",VLOOKUP(A126,'[1]Z03 收入决算表(财决03表)'!$A$10:$K$500,9,FALSE))</f>
        <v/>
      </c>
      <c r="I126" s="76" t="str">
        <f>IF(ISERROR(VLOOKUP(A126,'[1]Z03 收入决算表(财决03表)'!$A$10:$K$500,10,FALSE)),"",VLOOKUP(A126,'[1]Z03 收入决算表(财决03表)'!$A$10:$K$500,10,FALSE))</f>
        <v/>
      </c>
      <c r="J126" s="76" t="str">
        <f>IF(ISERROR(VLOOKUP(A126,'[1]Z03 收入决算表(财决03表)'!$A$10:$K$500,11,FALSE)),"",VLOOKUP(A126,'[1]Z03 收入决算表(财决03表)'!$A$10:$K$500,11,FALSE))</f>
        <v/>
      </c>
      <c r="K126" s="71">
        <f>'[1]Z03 收入决算表(财决03表)'!A125</f>
        <v>0</v>
      </c>
      <c r="L126" s="74">
        <f>'[1]Z03 收入决算表(财决03表)'!$E125</f>
        <v>0</v>
      </c>
      <c r="M126" s="75" t="str">
        <f t="shared" si="3"/>
        <v/>
      </c>
    </row>
    <row r="127" spans="1:13" ht="22.5" customHeight="1">
      <c r="A127" s="226" t="str">
        <f t="shared" si="2"/>
        <v/>
      </c>
      <c r="B127" s="226"/>
      <c r="C127" s="192" t="str">
        <f>IF(ISERROR(VLOOKUP(A127,'[1]Z03 收入决算表(财决03表)'!$A$10:$K$500,4,FALSE)),"",VLOOKUP(A127,'[1]Z03 收入决算表(财决03表)'!$A$10:$K$500,4,FALSE))</f>
        <v/>
      </c>
      <c r="D127" s="76" t="str">
        <f>IF(ISERROR(VLOOKUP(A127,'[1]Z03 收入决算表(财决03表)'!$A$10:$K$500,5,FALSE)),"",VLOOKUP(A127,'[1]Z03 收入决算表(财决03表)'!$A$10:$K$500,5,FALSE))</f>
        <v/>
      </c>
      <c r="E127" s="76" t="str">
        <f>IF(ISERROR(VLOOKUP(A127,'[1]Z03 收入决算表(财决03表)'!$A$10:$K$500,6,FALSE)),"",VLOOKUP(A127,'[1]Z03 收入决算表(财决03表)'!$A$10:$K$500,6,FALSE))</f>
        <v/>
      </c>
      <c r="F127" s="76" t="str">
        <f>IF(ISERROR(VLOOKUP(A127,'[1]Z03 收入决算表(财决03表)'!$A$10:$K$500,7,FALSE)),"",VLOOKUP(A127,'[1]Z03 收入决算表(财决03表)'!$A$10:$K$500,7,FALSE))</f>
        <v/>
      </c>
      <c r="G127" s="76" t="str">
        <f>IF(ISERROR(VLOOKUP(A127,'[1]Z03 收入决算表(财决03表)'!$A$10:$K$500,8,FALSE)),"",VLOOKUP(A127,'[1]Z03 收入决算表(财决03表)'!$A$10:$K$500,8,FALSE))</f>
        <v/>
      </c>
      <c r="H127" s="76" t="str">
        <f>IF(ISERROR(VLOOKUP(A127,'[1]Z03 收入决算表(财决03表)'!$A$10:$K$500,9,FALSE)),"",VLOOKUP(A127,'[1]Z03 收入决算表(财决03表)'!$A$10:$K$500,9,FALSE))</f>
        <v/>
      </c>
      <c r="I127" s="76" t="str">
        <f>IF(ISERROR(VLOOKUP(A127,'[1]Z03 收入决算表(财决03表)'!$A$10:$K$500,10,FALSE)),"",VLOOKUP(A127,'[1]Z03 收入决算表(财决03表)'!$A$10:$K$500,10,FALSE))</f>
        <v/>
      </c>
      <c r="J127" s="76" t="str">
        <f>IF(ISERROR(VLOOKUP(A127,'[1]Z03 收入决算表(财决03表)'!$A$10:$K$500,11,FALSE)),"",VLOOKUP(A127,'[1]Z03 收入决算表(财决03表)'!$A$10:$K$500,11,FALSE))</f>
        <v/>
      </c>
      <c r="K127" s="71">
        <f>'[1]Z03 收入决算表(财决03表)'!A126</f>
        <v>0</v>
      </c>
      <c r="L127" s="74">
        <f>'[1]Z03 收入决算表(财决03表)'!$E126</f>
        <v>0</v>
      </c>
      <c r="M127" s="75" t="str">
        <f t="shared" si="3"/>
        <v/>
      </c>
    </row>
    <row r="128" spans="1:13" ht="22.5" customHeight="1">
      <c r="A128" s="226" t="str">
        <f t="shared" si="2"/>
        <v/>
      </c>
      <c r="B128" s="226"/>
      <c r="C128" s="192" t="str">
        <f>IF(ISERROR(VLOOKUP(A128,'[1]Z03 收入决算表(财决03表)'!$A$10:$K$500,4,FALSE)),"",VLOOKUP(A128,'[1]Z03 收入决算表(财决03表)'!$A$10:$K$500,4,FALSE))</f>
        <v/>
      </c>
      <c r="D128" s="76" t="str">
        <f>IF(ISERROR(VLOOKUP(A128,'[1]Z03 收入决算表(财决03表)'!$A$10:$K$500,5,FALSE)),"",VLOOKUP(A128,'[1]Z03 收入决算表(财决03表)'!$A$10:$K$500,5,FALSE))</f>
        <v/>
      </c>
      <c r="E128" s="76" t="str">
        <f>IF(ISERROR(VLOOKUP(A128,'[1]Z03 收入决算表(财决03表)'!$A$10:$K$500,6,FALSE)),"",VLOOKUP(A128,'[1]Z03 收入决算表(财决03表)'!$A$10:$K$500,6,FALSE))</f>
        <v/>
      </c>
      <c r="F128" s="76" t="str">
        <f>IF(ISERROR(VLOOKUP(A128,'[1]Z03 收入决算表(财决03表)'!$A$10:$K$500,7,FALSE)),"",VLOOKUP(A128,'[1]Z03 收入决算表(财决03表)'!$A$10:$K$500,7,FALSE))</f>
        <v/>
      </c>
      <c r="G128" s="76" t="str">
        <f>IF(ISERROR(VLOOKUP(A128,'[1]Z03 收入决算表(财决03表)'!$A$10:$K$500,8,FALSE)),"",VLOOKUP(A128,'[1]Z03 收入决算表(财决03表)'!$A$10:$K$500,8,FALSE))</f>
        <v/>
      </c>
      <c r="H128" s="76" t="str">
        <f>IF(ISERROR(VLOOKUP(A128,'[1]Z03 收入决算表(财决03表)'!$A$10:$K$500,9,FALSE)),"",VLOOKUP(A128,'[1]Z03 收入决算表(财决03表)'!$A$10:$K$500,9,FALSE))</f>
        <v/>
      </c>
      <c r="I128" s="76" t="str">
        <f>IF(ISERROR(VLOOKUP(A128,'[1]Z03 收入决算表(财决03表)'!$A$10:$K$500,10,FALSE)),"",VLOOKUP(A128,'[1]Z03 收入决算表(财决03表)'!$A$10:$K$500,10,FALSE))</f>
        <v/>
      </c>
      <c r="J128" s="76" t="str">
        <f>IF(ISERROR(VLOOKUP(A128,'[1]Z03 收入决算表(财决03表)'!$A$10:$K$500,11,FALSE)),"",VLOOKUP(A128,'[1]Z03 收入决算表(财决03表)'!$A$10:$K$500,11,FALSE))</f>
        <v/>
      </c>
      <c r="K128" s="71">
        <f>'[1]Z03 收入决算表(财决03表)'!A127</f>
        <v>0</v>
      </c>
      <c r="L128" s="74">
        <f>'[1]Z03 收入决算表(财决03表)'!$E127</f>
        <v>0</v>
      </c>
      <c r="M128" s="75" t="str">
        <f t="shared" si="3"/>
        <v/>
      </c>
    </row>
    <row r="129" spans="1:13" ht="22.5" customHeight="1">
      <c r="A129" s="226" t="str">
        <f t="shared" si="2"/>
        <v/>
      </c>
      <c r="B129" s="226"/>
      <c r="C129" s="192" t="str">
        <f>IF(ISERROR(VLOOKUP(A129,'[1]Z03 收入决算表(财决03表)'!$A$10:$K$500,4,FALSE)),"",VLOOKUP(A129,'[1]Z03 收入决算表(财决03表)'!$A$10:$K$500,4,FALSE))</f>
        <v/>
      </c>
      <c r="D129" s="76" t="str">
        <f>IF(ISERROR(VLOOKUP(A129,'[1]Z03 收入决算表(财决03表)'!$A$10:$K$500,5,FALSE)),"",VLOOKUP(A129,'[1]Z03 收入决算表(财决03表)'!$A$10:$K$500,5,FALSE))</f>
        <v/>
      </c>
      <c r="E129" s="76" t="str">
        <f>IF(ISERROR(VLOOKUP(A129,'[1]Z03 收入决算表(财决03表)'!$A$10:$K$500,6,FALSE)),"",VLOOKUP(A129,'[1]Z03 收入决算表(财决03表)'!$A$10:$K$500,6,FALSE))</f>
        <v/>
      </c>
      <c r="F129" s="76" t="str">
        <f>IF(ISERROR(VLOOKUP(A129,'[1]Z03 收入决算表(财决03表)'!$A$10:$K$500,7,FALSE)),"",VLOOKUP(A129,'[1]Z03 收入决算表(财决03表)'!$A$10:$K$500,7,FALSE))</f>
        <v/>
      </c>
      <c r="G129" s="76" t="str">
        <f>IF(ISERROR(VLOOKUP(A129,'[1]Z03 收入决算表(财决03表)'!$A$10:$K$500,8,FALSE)),"",VLOOKUP(A129,'[1]Z03 收入决算表(财决03表)'!$A$10:$K$500,8,FALSE))</f>
        <v/>
      </c>
      <c r="H129" s="76" t="str">
        <f>IF(ISERROR(VLOOKUP(A129,'[1]Z03 收入决算表(财决03表)'!$A$10:$K$500,9,FALSE)),"",VLOOKUP(A129,'[1]Z03 收入决算表(财决03表)'!$A$10:$K$500,9,FALSE))</f>
        <v/>
      </c>
      <c r="I129" s="76" t="str">
        <f>IF(ISERROR(VLOOKUP(A129,'[1]Z03 收入决算表(财决03表)'!$A$10:$K$500,10,FALSE)),"",VLOOKUP(A129,'[1]Z03 收入决算表(财决03表)'!$A$10:$K$500,10,FALSE))</f>
        <v/>
      </c>
      <c r="J129" s="76" t="str">
        <f>IF(ISERROR(VLOOKUP(A129,'[1]Z03 收入决算表(财决03表)'!$A$10:$K$500,11,FALSE)),"",VLOOKUP(A129,'[1]Z03 收入决算表(财决03表)'!$A$10:$K$500,11,FALSE))</f>
        <v/>
      </c>
      <c r="K129" s="71">
        <f>'[1]Z03 收入决算表(财决03表)'!A128</f>
        <v>0</v>
      </c>
      <c r="L129" s="74">
        <f>'[1]Z03 收入决算表(财决03表)'!$E128</f>
        <v>0</v>
      </c>
      <c r="M129" s="75" t="str">
        <f t="shared" si="3"/>
        <v/>
      </c>
    </row>
    <row r="130" spans="1:13" ht="22.5" customHeight="1">
      <c r="A130" s="226" t="str">
        <f t="shared" si="2"/>
        <v/>
      </c>
      <c r="B130" s="226"/>
      <c r="C130" s="192" t="str">
        <f>IF(ISERROR(VLOOKUP(A130,'[1]Z03 收入决算表(财决03表)'!$A$10:$K$500,4,FALSE)),"",VLOOKUP(A130,'[1]Z03 收入决算表(财决03表)'!$A$10:$K$500,4,FALSE))</f>
        <v/>
      </c>
      <c r="D130" s="76" t="str">
        <f>IF(ISERROR(VLOOKUP(A130,'[1]Z03 收入决算表(财决03表)'!$A$10:$K$500,5,FALSE)),"",VLOOKUP(A130,'[1]Z03 收入决算表(财决03表)'!$A$10:$K$500,5,FALSE))</f>
        <v/>
      </c>
      <c r="E130" s="76" t="str">
        <f>IF(ISERROR(VLOOKUP(A130,'[1]Z03 收入决算表(财决03表)'!$A$10:$K$500,6,FALSE)),"",VLOOKUP(A130,'[1]Z03 收入决算表(财决03表)'!$A$10:$K$500,6,FALSE))</f>
        <v/>
      </c>
      <c r="F130" s="76" t="str">
        <f>IF(ISERROR(VLOOKUP(A130,'[1]Z03 收入决算表(财决03表)'!$A$10:$K$500,7,FALSE)),"",VLOOKUP(A130,'[1]Z03 收入决算表(财决03表)'!$A$10:$K$500,7,FALSE))</f>
        <v/>
      </c>
      <c r="G130" s="76" t="str">
        <f>IF(ISERROR(VLOOKUP(A130,'[1]Z03 收入决算表(财决03表)'!$A$10:$K$500,8,FALSE)),"",VLOOKUP(A130,'[1]Z03 收入决算表(财决03表)'!$A$10:$K$500,8,FALSE))</f>
        <v/>
      </c>
      <c r="H130" s="76" t="str">
        <f>IF(ISERROR(VLOOKUP(A130,'[1]Z03 收入决算表(财决03表)'!$A$10:$K$500,9,FALSE)),"",VLOOKUP(A130,'[1]Z03 收入决算表(财决03表)'!$A$10:$K$500,9,FALSE))</f>
        <v/>
      </c>
      <c r="I130" s="76" t="str">
        <f>IF(ISERROR(VLOOKUP(A130,'[1]Z03 收入决算表(财决03表)'!$A$10:$K$500,10,FALSE)),"",VLOOKUP(A130,'[1]Z03 收入决算表(财决03表)'!$A$10:$K$500,10,FALSE))</f>
        <v/>
      </c>
      <c r="J130" s="76" t="str">
        <f>IF(ISERROR(VLOOKUP(A130,'[1]Z03 收入决算表(财决03表)'!$A$10:$K$500,11,FALSE)),"",VLOOKUP(A130,'[1]Z03 收入决算表(财决03表)'!$A$10:$K$500,11,FALSE))</f>
        <v/>
      </c>
      <c r="K130" s="71">
        <f>'[1]Z03 收入决算表(财决03表)'!A129</f>
        <v>0</v>
      </c>
      <c r="L130" s="74">
        <f>'[1]Z03 收入决算表(财决03表)'!$E129</f>
        <v>0</v>
      </c>
      <c r="M130" s="75" t="str">
        <f t="shared" si="3"/>
        <v/>
      </c>
    </row>
    <row r="131" spans="1:13" ht="22.5" customHeight="1">
      <c r="A131" s="226" t="str">
        <f t="shared" si="2"/>
        <v/>
      </c>
      <c r="B131" s="226"/>
      <c r="C131" s="192" t="str">
        <f>IF(ISERROR(VLOOKUP(A131,'[1]Z03 收入决算表(财决03表)'!$A$10:$K$500,4,FALSE)),"",VLOOKUP(A131,'[1]Z03 收入决算表(财决03表)'!$A$10:$K$500,4,FALSE))</f>
        <v/>
      </c>
      <c r="D131" s="76" t="str">
        <f>IF(ISERROR(VLOOKUP(A131,'[1]Z03 收入决算表(财决03表)'!$A$10:$K$500,5,FALSE)),"",VLOOKUP(A131,'[1]Z03 收入决算表(财决03表)'!$A$10:$K$500,5,FALSE))</f>
        <v/>
      </c>
      <c r="E131" s="76" t="str">
        <f>IF(ISERROR(VLOOKUP(A131,'[1]Z03 收入决算表(财决03表)'!$A$10:$K$500,6,FALSE)),"",VLOOKUP(A131,'[1]Z03 收入决算表(财决03表)'!$A$10:$K$500,6,FALSE))</f>
        <v/>
      </c>
      <c r="F131" s="76" t="str">
        <f>IF(ISERROR(VLOOKUP(A131,'[1]Z03 收入决算表(财决03表)'!$A$10:$K$500,7,FALSE)),"",VLOOKUP(A131,'[1]Z03 收入决算表(财决03表)'!$A$10:$K$500,7,FALSE))</f>
        <v/>
      </c>
      <c r="G131" s="76" t="str">
        <f>IF(ISERROR(VLOOKUP(A131,'[1]Z03 收入决算表(财决03表)'!$A$10:$K$500,8,FALSE)),"",VLOOKUP(A131,'[1]Z03 收入决算表(财决03表)'!$A$10:$K$500,8,FALSE))</f>
        <v/>
      </c>
      <c r="H131" s="76" t="str">
        <f>IF(ISERROR(VLOOKUP(A131,'[1]Z03 收入决算表(财决03表)'!$A$10:$K$500,9,FALSE)),"",VLOOKUP(A131,'[1]Z03 收入决算表(财决03表)'!$A$10:$K$500,9,FALSE))</f>
        <v/>
      </c>
      <c r="I131" s="76" t="str">
        <f>IF(ISERROR(VLOOKUP(A131,'[1]Z03 收入决算表(财决03表)'!$A$10:$K$500,10,FALSE)),"",VLOOKUP(A131,'[1]Z03 收入决算表(财决03表)'!$A$10:$K$500,10,FALSE))</f>
        <v/>
      </c>
      <c r="J131" s="76" t="str">
        <f>IF(ISERROR(VLOOKUP(A131,'[1]Z03 收入决算表(财决03表)'!$A$10:$K$500,11,FALSE)),"",VLOOKUP(A131,'[1]Z03 收入决算表(财决03表)'!$A$10:$K$500,11,FALSE))</f>
        <v/>
      </c>
      <c r="K131" s="71">
        <f>'[1]Z03 收入决算表(财决03表)'!A130</f>
        <v>0</v>
      </c>
      <c r="L131" s="74">
        <f>'[1]Z03 收入决算表(财决03表)'!$E130</f>
        <v>0</v>
      </c>
      <c r="M131" s="75" t="str">
        <f t="shared" si="3"/>
        <v/>
      </c>
    </row>
    <row r="132" spans="1:13" ht="22.5" customHeight="1">
      <c r="A132" s="226" t="str">
        <f t="shared" si="2"/>
        <v/>
      </c>
      <c r="B132" s="226"/>
      <c r="C132" s="192" t="str">
        <f>IF(ISERROR(VLOOKUP(A132,'[1]Z03 收入决算表(财决03表)'!$A$10:$K$500,4,FALSE)),"",VLOOKUP(A132,'[1]Z03 收入决算表(财决03表)'!$A$10:$K$500,4,FALSE))</f>
        <v/>
      </c>
      <c r="D132" s="76" t="str">
        <f>IF(ISERROR(VLOOKUP(A132,'[1]Z03 收入决算表(财决03表)'!$A$10:$K$500,5,FALSE)),"",VLOOKUP(A132,'[1]Z03 收入决算表(财决03表)'!$A$10:$K$500,5,FALSE))</f>
        <v/>
      </c>
      <c r="E132" s="76" t="str">
        <f>IF(ISERROR(VLOOKUP(A132,'[1]Z03 收入决算表(财决03表)'!$A$10:$K$500,6,FALSE)),"",VLOOKUP(A132,'[1]Z03 收入决算表(财决03表)'!$A$10:$K$500,6,FALSE))</f>
        <v/>
      </c>
      <c r="F132" s="76" t="str">
        <f>IF(ISERROR(VLOOKUP(A132,'[1]Z03 收入决算表(财决03表)'!$A$10:$K$500,7,FALSE)),"",VLOOKUP(A132,'[1]Z03 收入决算表(财决03表)'!$A$10:$K$500,7,FALSE))</f>
        <v/>
      </c>
      <c r="G132" s="76" t="str">
        <f>IF(ISERROR(VLOOKUP(A132,'[1]Z03 收入决算表(财决03表)'!$A$10:$K$500,8,FALSE)),"",VLOOKUP(A132,'[1]Z03 收入决算表(财决03表)'!$A$10:$K$500,8,FALSE))</f>
        <v/>
      </c>
      <c r="H132" s="76" t="str">
        <f>IF(ISERROR(VLOOKUP(A132,'[1]Z03 收入决算表(财决03表)'!$A$10:$K$500,9,FALSE)),"",VLOOKUP(A132,'[1]Z03 收入决算表(财决03表)'!$A$10:$K$500,9,FALSE))</f>
        <v/>
      </c>
      <c r="I132" s="76" t="str">
        <f>IF(ISERROR(VLOOKUP(A132,'[1]Z03 收入决算表(财决03表)'!$A$10:$K$500,10,FALSE)),"",VLOOKUP(A132,'[1]Z03 收入决算表(财决03表)'!$A$10:$K$500,10,FALSE))</f>
        <v/>
      </c>
      <c r="J132" s="76" t="str">
        <f>IF(ISERROR(VLOOKUP(A132,'[1]Z03 收入决算表(财决03表)'!$A$10:$K$500,11,FALSE)),"",VLOOKUP(A132,'[1]Z03 收入决算表(财决03表)'!$A$10:$K$500,11,FALSE))</f>
        <v/>
      </c>
      <c r="K132" s="71">
        <f>'[1]Z03 收入决算表(财决03表)'!A131</f>
        <v>0</v>
      </c>
      <c r="L132" s="74">
        <f>'[1]Z03 收入决算表(财决03表)'!$E131</f>
        <v>0</v>
      </c>
      <c r="M132" s="75" t="str">
        <f t="shared" si="3"/>
        <v/>
      </c>
    </row>
    <row r="133" spans="1:13" ht="22.5" customHeight="1">
      <c r="A133" s="226" t="str">
        <f t="shared" si="2"/>
        <v/>
      </c>
      <c r="B133" s="226"/>
      <c r="C133" s="192" t="str">
        <f>IF(ISERROR(VLOOKUP(A133,'[1]Z03 收入决算表(财决03表)'!$A$10:$K$500,4,FALSE)),"",VLOOKUP(A133,'[1]Z03 收入决算表(财决03表)'!$A$10:$K$500,4,FALSE))</f>
        <v/>
      </c>
      <c r="D133" s="76" t="str">
        <f>IF(ISERROR(VLOOKUP(A133,'[1]Z03 收入决算表(财决03表)'!$A$10:$K$500,5,FALSE)),"",VLOOKUP(A133,'[1]Z03 收入决算表(财决03表)'!$A$10:$K$500,5,FALSE))</f>
        <v/>
      </c>
      <c r="E133" s="76" t="str">
        <f>IF(ISERROR(VLOOKUP(A133,'[1]Z03 收入决算表(财决03表)'!$A$10:$K$500,6,FALSE)),"",VLOOKUP(A133,'[1]Z03 收入决算表(财决03表)'!$A$10:$K$500,6,FALSE))</f>
        <v/>
      </c>
      <c r="F133" s="76" t="str">
        <f>IF(ISERROR(VLOOKUP(A133,'[1]Z03 收入决算表(财决03表)'!$A$10:$K$500,7,FALSE)),"",VLOOKUP(A133,'[1]Z03 收入决算表(财决03表)'!$A$10:$K$500,7,FALSE))</f>
        <v/>
      </c>
      <c r="G133" s="76" t="str">
        <f>IF(ISERROR(VLOOKUP(A133,'[1]Z03 收入决算表(财决03表)'!$A$10:$K$500,8,FALSE)),"",VLOOKUP(A133,'[1]Z03 收入决算表(财决03表)'!$A$10:$K$500,8,FALSE))</f>
        <v/>
      </c>
      <c r="H133" s="76" t="str">
        <f>IF(ISERROR(VLOOKUP(A133,'[1]Z03 收入决算表(财决03表)'!$A$10:$K$500,9,FALSE)),"",VLOOKUP(A133,'[1]Z03 收入决算表(财决03表)'!$A$10:$K$500,9,FALSE))</f>
        <v/>
      </c>
      <c r="I133" s="76" t="str">
        <f>IF(ISERROR(VLOOKUP(A133,'[1]Z03 收入决算表(财决03表)'!$A$10:$K$500,10,FALSE)),"",VLOOKUP(A133,'[1]Z03 收入决算表(财决03表)'!$A$10:$K$500,10,FALSE))</f>
        <v/>
      </c>
      <c r="J133" s="76" t="str">
        <f>IF(ISERROR(VLOOKUP(A133,'[1]Z03 收入决算表(财决03表)'!$A$10:$K$500,11,FALSE)),"",VLOOKUP(A133,'[1]Z03 收入决算表(财决03表)'!$A$10:$K$500,11,FALSE))</f>
        <v/>
      </c>
      <c r="K133" s="71">
        <f>'[1]Z03 收入决算表(财决03表)'!A132</f>
        <v>0</v>
      </c>
      <c r="L133" s="74">
        <f>'[1]Z03 收入决算表(财决03表)'!$E132</f>
        <v>0</v>
      </c>
      <c r="M133" s="75" t="str">
        <f t="shared" si="3"/>
        <v/>
      </c>
    </row>
    <row r="134" spans="1:13" ht="22.5" customHeight="1">
      <c r="A134" s="226" t="str">
        <f t="shared" si="2"/>
        <v/>
      </c>
      <c r="B134" s="226"/>
      <c r="C134" s="192" t="str">
        <f>IF(ISERROR(VLOOKUP(A134,'[1]Z03 收入决算表(财决03表)'!$A$10:$K$500,4,FALSE)),"",VLOOKUP(A134,'[1]Z03 收入决算表(财决03表)'!$A$10:$K$500,4,FALSE))</f>
        <v/>
      </c>
      <c r="D134" s="76" t="str">
        <f>IF(ISERROR(VLOOKUP(A134,'[1]Z03 收入决算表(财决03表)'!$A$10:$K$500,5,FALSE)),"",VLOOKUP(A134,'[1]Z03 收入决算表(财决03表)'!$A$10:$K$500,5,FALSE))</f>
        <v/>
      </c>
      <c r="E134" s="76" t="str">
        <f>IF(ISERROR(VLOOKUP(A134,'[1]Z03 收入决算表(财决03表)'!$A$10:$K$500,6,FALSE)),"",VLOOKUP(A134,'[1]Z03 收入决算表(财决03表)'!$A$10:$K$500,6,FALSE))</f>
        <v/>
      </c>
      <c r="F134" s="76" t="str">
        <f>IF(ISERROR(VLOOKUP(A134,'[1]Z03 收入决算表(财决03表)'!$A$10:$K$500,7,FALSE)),"",VLOOKUP(A134,'[1]Z03 收入决算表(财决03表)'!$A$10:$K$500,7,FALSE))</f>
        <v/>
      </c>
      <c r="G134" s="76" t="str">
        <f>IF(ISERROR(VLOOKUP(A134,'[1]Z03 收入决算表(财决03表)'!$A$10:$K$500,8,FALSE)),"",VLOOKUP(A134,'[1]Z03 收入决算表(财决03表)'!$A$10:$K$500,8,FALSE))</f>
        <v/>
      </c>
      <c r="H134" s="76" t="str">
        <f>IF(ISERROR(VLOOKUP(A134,'[1]Z03 收入决算表(财决03表)'!$A$10:$K$500,9,FALSE)),"",VLOOKUP(A134,'[1]Z03 收入决算表(财决03表)'!$A$10:$K$500,9,FALSE))</f>
        <v/>
      </c>
      <c r="I134" s="76" t="str">
        <f>IF(ISERROR(VLOOKUP(A134,'[1]Z03 收入决算表(财决03表)'!$A$10:$K$500,10,FALSE)),"",VLOOKUP(A134,'[1]Z03 收入决算表(财决03表)'!$A$10:$K$500,10,FALSE))</f>
        <v/>
      </c>
      <c r="J134" s="76" t="str">
        <f>IF(ISERROR(VLOOKUP(A134,'[1]Z03 收入决算表(财决03表)'!$A$10:$K$500,11,FALSE)),"",VLOOKUP(A134,'[1]Z03 收入决算表(财决03表)'!$A$10:$K$500,11,FALSE))</f>
        <v/>
      </c>
      <c r="K134" s="71">
        <f>'[1]Z03 收入决算表(财决03表)'!A133</f>
        <v>0</v>
      </c>
      <c r="L134" s="74">
        <f>'[1]Z03 收入决算表(财决03表)'!$E133</f>
        <v>0</v>
      </c>
      <c r="M134" s="75" t="str">
        <f t="shared" si="3"/>
        <v/>
      </c>
    </row>
    <row r="135" spans="1:13" ht="22.5" customHeight="1">
      <c r="A135" s="226" t="str">
        <f t="shared" si="2"/>
        <v/>
      </c>
      <c r="B135" s="226"/>
      <c r="C135" s="192" t="str">
        <f>IF(ISERROR(VLOOKUP(A135,'[1]Z03 收入决算表(财决03表)'!$A$10:$K$500,4,FALSE)),"",VLOOKUP(A135,'[1]Z03 收入决算表(财决03表)'!$A$10:$K$500,4,FALSE))</f>
        <v/>
      </c>
      <c r="D135" s="76" t="str">
        <f>IF(ISERROR(VLOOKUP(A135,'[1]Z03 收入决算表(财决03表)'!$A$10:$K$500,5,FALSE)),"",VLOOKUP(A135,'[1]Z03 收入决算表(财决03表)'!$A$10:$K$500,5,FALSE))</f>
        <v/>
      </c>
      <c r="E135" s="76" t="str">
        <f>IF(ISERROR(VLOOKUP(A135,'[1]Z03 收入决算表(财决03表)'!$A$10:$K$500,6,FALSE)),"",VLOOKUP(A135,'[1]Z03 收入决算表(财决03表)'!$A$10:$K$500,6,FALSE))</f>
        <v/>
      </c>
      <c r="F135" s="76" t="str">
        <f>IF(ISERROR(VLOOKUP(A135,'[1]Z03 收入决算表(财决03表)'!$A$10:$K$500,7,FALSE)),"",VLOOKUP(A135,'[1]Z03 收入决算表(财决03表)'!$A$10:$K$500,7,FALSE))</f>
        <v/>
      </c>
      <c r="G135" s="76" t="str">
        <f>IF(ISERROR(VLOOKUP(A135,'[1]Z03 收入决算表(财决03表)'!$A$10:$K$500,8,FALSE)),"",VLOOKUP(A135,'[1]Z03 收入决算表(财决03表)'!$A$10:$K$500,8,FALSE))</f>
        <v/>
      </c>
      <c r="H135" s="76" t="str">
        <f>IF(ISERROR(VLOOKUP(A135,'[1]Z03 收入决算表(财决03表)'!$A$10:$K$500,9,FALSE)),"",VLOOKUP(A135,'[1]Z03 收入决算表(财决03表)'!$A$10:$K$500,9,FALSE))</f>
        <v/>
      </c>
      <c r="I135" s="76" t="str">
        <f>IF(ISERROR(VLOOKUP(A135,'[1]Z03 收入决算表(财决03表)'!$A$10:$K$500,10,FALSE)),"",VLOOKUP(A135,'[1]Z03 收入决算表(财决03表)'!$A$10:$K$500,10,FALSE))</f>
        <v/>
      </c>
      <c r="J135" s="76" t="str">
        <f>IF(ISERROR(VLOOKUP(A135,'[1]Z03 收入决算表(财决03表)'!$A$10:$K$500,11,FALSE)),"",VLOOKUP(A135,'[1]Z03 收入决算表(财决03表)'!$A$10:$K$500,11,FALSE))</f>
        <v/>
      </c>
      <c r="K135" s="71">
        <f>'[1]Z03 收入决算表(财决03表)'!A134</f>
        <v>0</v>
      </c>
      <c r="L135" s="74">
        <f>'[1]Z03 收入决算表(财决03表)'!$E134</f>
        <v>0</v>
      </c>
      <c r="M135" s="75" t="str">
        <f t="shared" si="3"/>
        <v/>
      </c>
    </row>
    <row r="136" spans="1:13" ht="22.5" customHeight="1">
      <c r="A136" s="226" t="str">
        <f t="shared" si="2"/>
        <v/>
      </c>
      <c r="B136" s="226"/>
      <c r="C136" s="192" t="str">
        <f>IF(ISERROR(VLOOKUP(A136,'[1]Z03 收入决算表(财决03表)'!$A$10:$K$500,4,FALSE)),"",VLOOKUP(A136,'[1]Z03 收入决算表(财决03表)'!$A$10:$K$500,4,FALSE))</f>
        <v/>
      </c>
      <c r="D136" s="76" t="str">
        <f>IF(ISERROR(VLOOKUP(A136,'[1]Z03 收入决算表(财决03表)'!$A$10:$K$500,5,FALSE)),"",VLOOKUP(A136,'[1]Z03 收入决算表(财决03表)'!$A$10:$K$500,5,FALSE))</f>
        <v/>
      </c>
      <c r="E136" s="76" t="str">
        <f>IF(ISERROR(VLOOKUP(A136,'[1]Z03 收入决算表(财决03表)'!$A$10:$K$500,6,FALSE)),"",VLOOKUP(A136,'[1]Z03 收入决算表(财决03表)'!$A$10:$K$500,6,FALSE))</f>
        <v/>
      </c>
      <c r="F136" s="76" t="str">
        <f>IF(ISERROR(VLOOKUP(A136,'[1]Z03 收入决算表(财决03表)'!$A$10:$K$500,7,FALSE)),"",VLOOKUP(A136,'[1]Z03 收入决算表(财决03表)'!$A$10:$K$500,7,FALSE))</f>
        <v/>
      </c>
      <c r="G136" s="76" t="str">
        <f>IF(ISERROR(VLOOKUP(A136,'[1]Z03 收入决算表(财决03表)'!$A$10:$K$500,8,FALSE)),"",VLOOKUP(A136,'[1]Z03 收入决算表(财决03表)'!$A$10:$K$500,8,FALSE))</f>
        <v/>
      </c>
      <c r="H136" s="76" t="str">
        <f>IF(ISERROR(VLOOKUP(A136,'[1]Z03 收入决算表(财决03表)'!$A$10:$K$500,9,FALSE)),"",VLOOKUP(A136,'[1]Z03 收入决算表(财决03表)'!$A$10:$K$500,9,FALSE))</f>
        <v/>
      </c>
      <c r="I136" s="76" t="str">
        <f>IF(ISERROR(VLOOKUP(A136,'[1]Z03 收入决算表(财决03表)'!$A$10:$K$500,10,FALSE)),"",VLOOKUP(A136,'[1]Z03 收入决算表(财决03表)'!$A$10:$K$500,10,FALSE))</f>
        <v/>
      </c>
      <c r="J136" s="76" t="str">
        <f>IF(ISERROR(VLOOKUP(A136,'[1]Z03 收入决算表(财决03表)'!$A$10:$K$500,11,FALSE)),"",VLOOKUP(A136,'[1]Z03 收入决算表(财决03表)'!$A$10:$K$500,11,FALSE))</f>
        <v/>
      </c>
      <c r="K136" s="71">
        <f>'[1]Z03 收入决算表(财决03表)'!A135</f>
        <v>0</v>
      </c>
      <c r="L136" s="74">
        <f>'[1]Z03 收入决算表(财决03表)'!$E135</f>
        <v>0</v>
      </c>
      <c r="M136" s="75" t="str">
        <f t="shared" si="3"/>
        <v/>
      </c>
    </row>
    <row r="137" spans="1:13" ht="22.5" customHeight="1">
      <c r="A137" s="226" t="str">
        <f t="shared" si="2"/>
        <v/>
      </c>
      <c r="B137" s="226"/>
      <c r="C137" s="192" t="str">
        <f>IF(ISERROR(VLOOKUP(A137,'[1]Z03 收入决算表(财决03表)'!$A$10:$K$500,4,FALSE)),"",VLOOKUP(A137,'[1]Z03 收入决算表(财决03表)'!$A$10:$K$500,4,FALSE))</f>
        <v/>
      </c>
      <c r="D137" s="76" t="str">
        <f>IF(ISERROR(VLOOKUP(A137,'[1]Z03 收入决算表(财决03表)'!$A$10:$K$500,5,FALSE)),"",VLOOKUP(A137,'[1]Z03 收入决算表(财决03表)'!$A$10:$K$500,5,FALSE))</f>
        <v/>
      </c>
      <c r="E137" s="76" t="str">
        <f>IF(ISERROR(VLOOKUP(A137,'[1]Z03 收入决算表(财决03表)'!$A$10:$K$500,6,FALSE)),"",VLOOKUP(A137,'[1]Z03 收入决算表(财决03表)'!$A$10:$K$500,6,FALSE))</f>
        <v/>
      </c>
      <c r="F137" s="76" t="str">
        <f>IF(ISERROR(VLOOKUP(A137,'[1]Z03 收入决算表(财决03表)'!$A$10:$K$500,7,FALSE)),"",VLOOKUP(A137,'[1]Z03 收入决算表(财决03表)'!$A$10:$K$500,7,FALSE))</f>
        <v/>
      </c>
      <c r="G137" s="76" t="str">
        <f>IF(ISERROR(VLOOKUP(A137,'[1]Z03 收入决算表(财决03表)'!$A$10:$K$500,8,FALSE)),"",VLOOKUP(A137,'[1]Z03 收入决算表(财决03表)'!$A$10:$K$500,8,FALSE))</f>
        <v/>
      </c>
      <c r="H137" s="76" t="str">
        <f>IF(ISERROR(VLOOKUP(A137,'[1]Z03 收入决算表(财决03表)'!$A$10:$K$500,9,FALSE)),"",VLOOKUP(A137,'[1]Z03 收入决算表(财决03表)'!$A$10:$K$500,9,FALSE))</f>
        <v/>
      </c>
      <c r="I137" s="76" t="str">
        <f>IF(ISERROR(VLOOKUP(A137,'[1]Z03 收入决算表(财决03表)'!$A$10:$K$500,10,FALSE)),"",VLOOKUP(A137,'[1]Z03 收入决算表(财决03表)'!$A$10:$K$500,10,FALSE))</f>
        <v/>
      </c>
      <c r="J137" s="76" t="str">
        <f>IF(ISERROR(VLOOKUP(A137,'[1]Z03 收入决算表(财决03表)'!$A$10:$K$500,11,FALSE)),"",VLOOKUP(A137,'[1]Z03 收入决算表(财决03表)'!$A$10:$K$500,11,FALSE))</f>
        <v/>
      </c>
      <c r="K137" s="71">
        <f>'[1]Z03 收入决算表(财决03表)'!A136</f>
        <v>0</v>
      </c>
      <c r="L137" s="74">
        <f>'[1]Z03 收入决算表(财决03表)'!$E136</f>
        <v>0</v>
      </c>
      <c r="M137" s="75" t="str">
        <f t="shared" si="3"/>
        <v/>
      </c>
    </row>
    <row r="138" spans="1:13" ht="22.5" customHeight="1">
      <c r="A138" s="226" t="str">
        <f t="shared" si="2"/>
        <v/>
      </c>
      <c r="B138" s="226"/>
      <c r="C138" s="192" t="str">
        <f>IF(ISERROR(VLOOKUP(A138,'[1]Z03 收入决算表(财决03表)'!$A$10:$K$500,4,FALSE)),"",VLOOKUP(A138,'[1]Z03 收入决算表(财决03表)'!$A$10:$K$500,4,FALSE))</f>
        <v/>
      </c>
      <c r="D138" s="76" t="str">
        <f>IF(ISERROR(VLOOKUP(A138,'[1]Z03 收入决算表(财决03表)'!$A$10:$K$500,5,FALSE)),"",VLOOKUP(A138,'[1]Z03 收入决算表(财决03表)'!$A$10:$K$500,5,FALSE))</f>
        <v/>
      </c>
      <c r="E138" s="76" t="str">
        <f>IF(ISERROR(VLOOKUP(A138,'[1]Z03 收入决算表(财决03表)'!$A$10:$K$500,6,FALSE)),"",VLOOKUP(A138,'[1]Z03 收入决算表(财决03表)'!$A$10:$K$500,6,FALSE))</f>
        <v/>
      </c>
      <c r="F138" s="76" t="str">
        <f>IF(ISERROR(VLOOKUP(A138,'[1]Z03 收入决算表(财决03表)'!$A$10:$K$500,7,FALSE)),"",VLOOKUP(A138,'[1]Z03 收入决算表(财决03表)'!$A$10:$K$500,7,FALSE))</f>
        <v/>
      </c>
      <c r="G138" s="76" t="str">
        <f>IF(ISERROR(VLOOKUP(A138,'[1]Z03 收入决算表(财决03表)'!$A$10:$K$500,8,FALSE)),"",VLOOKUP(A138,'[1]Z03 收入决算表(财决03表)'!$A$10:$K$500,8,FALSE))</f>
        <v/>
      </c>
      <c r="H138" s="76" t="str">
        <f>IF(ISERROR(VLOOKUP(A138,'[1]Z03 收入决算表(财决03表)'!$A$10:$K$500,9,FALSE)),"",VLOOKUP(A138,'[1]Z03 收入决算表(财决03表)'!$A$10:$K$500,9,FALSE))</f>
        <v/>
      </c>
      <c r="I138" s="76" t="str">
        <f>IF(ISERROR(VLOOKUP(A138,'[1]Z03 收入决算表(财决03表)'!$A$10:$K$500,10,FALSE)),"",VLOOKUP(A138,'[1]Z03 收入决算表(财决03表)'!$A$10:$K$500,10,FALSE))</f>
        <v/>
      </c>
      <c r="J138" s="76" t="str">
        <f>IF(ISERROR(VLOOKUP(A138,'[1]Z03 收入决算表(财决03表)'!$A$10:$K$500,11,FALSE)),"",VLOOKUP(A138,'[1]Z03 收入决算表(财决03表)'!$A$10:$K$500,11,FALSE))</f>
        <v/>
      </c>
      <c r="K138" s="71">
        <f>'[1]Z03 收入决算表(财决03表)'!A137</f>
        <v>0</v>
      </c>
      <c r="L138" s="74">
        <f>'[1]Z03 收入决算表(财决03表)'!$E137</f>
        <v>0</v>
      </c>
      <c r="M138" s="75" t="str">
        <f t="shared" si="3"/>
        <v/>
      </c>
    </row>
    <row r="139" spans="1:13" ht="22.5" customHeight="1">
      <c r="A139" s="226" t="str">
        <f t="shared" si="2"/>
        <v/>
      </c>
      <c r="B139" s="226"/>
      <c r="C139" s="192" t="str">
        <f>IF(ISERROR(VLOOKUP(A139,'[1]Z03 收入决算表(财决03表)'!$A$10:$K$500,4,FALSE)),"",VLOOKUP(A139,'[1]Z03 收入决算表(财决03表)'!$A$10:$K$500,4,FALSE))</f>
        <v/>
      </c>
      <c r="D139" s="76" t="str">
        <f>IF(ISERROR(VLOOKUP(A139,'[1]Z03 收入决算表(财决03表)'!$A$10:$K$500,5,FALSE)),"",VLOOKUP(A139,'[1]Z03 收入决算表(财决03表)'!$A$10:$K$500,5,FALSE))</f>
        <v/>
      </c>
      <c r="E139" s="76" t="str">
        <f>IF(ISERROR(VLOOKUP(A139,'[1]Z03 收入决算表(财决03表)'!$A$10:$K$500,6,FALSE)),"",VLOOKUP(A139,'[1]Z03 收入决算表(财决03表)'!$A$10:$K$500,6,FALSE))</f>
        <v/>
      </c>
      <c r="F139" s="76" t="str">
        <f>IF(ISERROR(VLOOKUP(A139,'[1]Z03 收入决算表(财决03表)'!$A$10:$K$500,7,FALSE)),"",VLOOKUP(A139,'[1]Z03 收入决算表(财决03表)'!$A$10:$K$500,7,FALSE))</f>
        <v/>
      </c>
      <c r="G139" s="76" t="str">
        <f>IF(ISERROR(VLOOKUP(A139,'[1]Z03 收入决算表(财决03表)'!$A$10:$K$500,8,FALSE)),"",VLOOKUP(A139,'[1]Z03 收入决算表(财决03表)'!$A$10:$K$500,8,FALSE))</f>
        <v/>
      </c>
      <c r="H139" s="76" t="str">
        <f>IF(ISERROR(VLOOKUP(A139,'[1]Z03 收入决算表(财决03表)'!$A$10:$K$500,9,FALSE)),"",VLOOKUP(A139,'[1]Z03 收入决算表(财决03表)'!$A$10:$K$500,9,FALSE))</f>
        <v/>
      </c>
      <c r="I139" s="76" t="str">
        <f>IF(ISERROR(VLOOKUP(A139,'[1]Z03 收入决算表(财决03表)'!$A$10:$K$500,10,FALSE)),"",VLOOKUP(A139,'[1]Z03 收入决算表(财决03表)'!$A$10:$K$500,10,FALSE))</f>
        <v/>
      </c>
      <c r="J139" s="76" t="str">
        <f>IF(ISERROR(VLOOKUP(A139,'[1]Z03 收入决算表(财决03表)'!$A$10:$K$500,11,FALSE)),"",VLOOKUP(A139,'[1]Z03 收入决算表(财决03表)'!$A$10:$K$500,11,FALSE))</f>
        <v/>
      </c>
      <c r="K139" s="71">
        <f>'[1]Z03 收入决算表(财决03表)'!A138</f>
        <v>0</v>
      </c>
      <c r="L139" s="74">
        <f>'[1]Z03 收入决算表(财决03表)'!$E138</f>
        <v>0</v>
      </c>
      <c r="M139" s="75" t="str">
        <f t="shared" si="3"/>
        <v/>
      </c>
    </row>
    <row r="140" spans="1:13" ht="22.5" customHeight="1">
      <c r="A140" s="226" t="str">
        <f t="shared" ref="A140:A203" si="4">IF(K140&gt;0,K140,"")</f>
        <v/>
      </c>
      <c r="B140" s="226"/>
      <c r="C140" s="192" t="str">
        <f>IF(ISERROR(VLOOKUP(A140,'[1]Z03 收入决算表(财决03表)'!$A$10:$K$500,4,FALSE)),"",VLOOKUP(A140,'[1]Z03 收入决算表(财决03表)'!$A$10:$K$500,4,FALSE))</f>
        <v/>
      </c>
      <c r="D140" s="76" t="str">
        <f>IF(ISERROR(VLOOKUP(A140,'[1]Z03 收入决算表(财决03表)'!$A$10:$K$500,5,FALSE)),"",VLOOKUP(A140,'[1]Z03 收入决算表(财决03表)'!$A$10:$K$500,5,FALSE))</f>
        <v/>
      </c>
      <c r="E140" s="76" t="str">
        <f>IF(ISERROR(VLOOKUP(A140,'[1]Z03 收入决算表(财决03表)'!$A$10:$K$500,6,FALSE)),"",VLOOKUP(A140,'[1]Z03 收入决算表(财决03表)'!$A$10:$K$500,6,FALSE))</f>
        <v/>
      </c>
      <c r="F140" s="76" t="str">
        <f>IF(ISERROR(VLOOKUP(A140,'[1]Z03 收入决算表(财决03表)'!$A$10:$K$500,7,FALSE)),"",VLOOKUP(A140,'[1]Z03 收入决算表(财决03表)'!$A$10:$K$500,7,FALSE))</f>
        <v/>
      </c>
      <c r="G140" s="76" t="str">
        <f>IF(ISERROR(VLOOKUP(A140,'[1]Z03 收入决算表(财决03表)'!$A$10:$K$500,8,FALSE)),"",VLOOKUP(A140,'[1]Z03 收入决算表(财决03表)'!$A$10:$K$500,8,FALSE))</f>
        <v/>
      </c>
      <c r="H140" s="76" t="str">
        <f>IF(ISERROR(VLOOKUP(A140,'[1]Z03 收入决算表(财决03表)'!$A$10:$K$500,9,FALSE)),"",VLOOKUP(A140,'[1]Z03 收入决算表(财决03表)'!$A$10:$K$500,9,FALSE))</f>
        <v/>
      </c>
      <c r="I140" s="76" t="str">
        <f>IF(ISERROR(VLOOKUP(A140,'[1]Z03 收入决算表(财决03表)'!$A$10:$K$500,10,FALSE)),"",VLOOKUP(A140,'[1]Z03 收入决算表(财决03表)'!$A$10:$K$500,10,FALSE))</f>
        <v/>
      </c>
      <c r="J140" s="76" t="str">
        <f>IF(ISERROR(VLOOKUP(A140,'[1]Z03 收入决算表(财决03表)'!$A$10:$K$500,11,FALSE)),"",VLOOKUP(A140,'[1]Z03 收入决算表(财决03表)'!$A$10:$K$500,11,FALSE))</f>
        <v/>
      </c>
      <c r="K140" s="71">
        <f>'[1]Z03 收入决算表(财决03表)'!A139</f>
        <v>0</v>
      </c>
      <c r="L140" s="74">
        <f>'[1]Z03 收入决算表(财决03表)'!$E139</f>
        <v>0</v>
      </c>
      <c r="M140" s="75" t="str">
        <f t="shared" ref="M140:M203" si="5">IF(C140&lt;&gt;"",ROW(),"")</f>
        <v/>
      </c>
    </row>
    <row r="141" spans="1:13" ht="22.5" customHeight="1">
      <c r="A141" s="226" t="str">
        <f t="shared" si="4"/>
        <v/>
      </c>
      <c r="B141" s="226"/>
      <c r="C141" s="192" t="str">
        <f>IF(ISERROR(VLOOKUP(A141,'[1]Z03 收入决算表(财决03表)'!$A$10:$K$500,4,FALSE)),"",VLOOKUP(A141,'[1]Z03 收入决算表(财决03表)'!$A$10:$K$500,4,FALSE))</f>
        <v/>
      </c>
      <c r="D141" s="76" t="str">
        <f>IF(ISERROR(VLOOKUP(A141,'[1]Z03 收入决算表(财决03表)'!$A$10:$K$500,5,FALSE)),"",VLOOKUP(A141,'[1]Z03 收入决算表(财决03表)'!$A$10:$K$500,5,FALSE))</f>
        <v/>
      </c>
      <c r="E141" s="76" t="str">
        <f>IF(ISERROR(VLOOKUP(A141,'[1]Z03 收入决算表(财决03表)'!$A$10:$K$500,6,FALSE)),"",VLOOKUP(A141,'[1]Z03 收入决算表(财决03表)'!$A$10:$K$500,6,FALSE))</f>
        <v/>
      </c>
      <c r="F141" s="76" t="str">
        <f>IF(ISERROR(VLOOKUP(A141,'[1]Z03 收入决算表(财决03表)'!$A$10:$K$500,7,FALSE)),"",VLOOKUP(A141,'[1]Z03 收入决算表(财决03表)'!$A$10:$K$500,7,FALSE))</f>
        <v/>
      </c>
      <c r="G141" s="76" t="str">
        <f>IF(ISERROR(VLOOKUP(A141,'[1]Z03 收入决算表(财决03表)'!$A$10:$K$500,8,FALSE)),"",VLOOKUP(A141,'[1]Z03 收入决算表(财决03表)'!$A$10:$K$500,8,FALSE))</f>
        <v/>
      </c>
      <c r="H141" s="76" t="str">
        <f>IF(ISERROR(VLOOKUP(A141,'[1]Z03 收入决算表(财决03表)'!$A$10:$K$500,9,FALSE)),"",VLOOKUP(A141,'[1]Z03 收入决算表(财决03表)'!$A$10:$K$500,9,FALSE))</f>
        <v/>
      </c>
      <c r="I141" s="76" t="str">
        <f>IF(ISERROR(VLOOKUP(A141,'[1]Z03 收入决算表(财决03表)'!$A$10:$K$500,10,FALSE)),"",VLOOKUP(A141,'[1]Z03 收入决算表(财决03表)'!$A$10:$K$500,10,FALSE))</f>
        <v/>
      </c>
      <c r="J141" s="76" t="str">
        <f>IF(ISERROR(VLOOKUP(A141,'[1]Z03 收入决算表(财决03表)'!$A$10:$K$500,11,FALSE)),"",VLOOKUP(A141,'[1]Z03 收入决算表(财决03表)'!$A$10:$K$500,11,FALSE))</f>
        <v/>
      </c>
      <c r="K141" s="71">
        <f>'[1]Z03 收入决算表(财决03表)'!A140</f>
        <v>0</v>
      </c>
      <c r="L141" s="74">
        <f>'[1]Z03 收入决算表(财决03表)'!$E140</f>
        <v>0</v>
      </c>
      <c r="M141" s="75" t="str">
        <f t="shared" si="5"/>
        <v/>
      </c>
    </row>
    <row r="142" spans="1:13" ht="22.5" customHeight="1">
      <c r="A142" s="226" t="str">
        <f t="shared" si="4"/>
        <v/>
      </c>
      <c r="B142" s="226"/>
      <c r="C142" s="192" t="str">
        <f>IF(ISERROR(VLOOKUP(A142,'[1]Z03 收入决算表(财决03表)'!$A$10:$K$500,4,FALSE)),"",VLOOKUP(A142,'[1]Z03 收入决算表(财决03表)'!$A$10:$K$500,4,FALSE))</f>
        <v/>
      </c>
      <c r="D142" s="76" t="str">
        <f>IF(ISERROR(VLOOKUP(A142,'[1]Z03 收入决算表(财决03表)'!$A$10:$K$500,5,FALSE)),"",VLOOKUP(A142,'[1]Z03 收入决算表(财决03表)'!$A$10:$K$500,5,FALSE))</f>
        <v/>
      </c>
      <c r="E142" s="76" t="str">
        <f>IF(ISERROR(VLOOKUP(A142,'[1]Z03 收入决算表(财决03表)'!$A$10:$K$500,6,FALSE)),"",VLOOKUP(A142,'[1]Z03 收入决算表(财决03表)'!$A$10:$K$500,6,FALSE))</f>
        <v/>
      </c>
      <c r="F142" s="76" t="str">
        <f>IF(ISERROR(VLOOKUP(A142,'[1]Z03 收入决算表(财决03表)'!$A$10:$K$500,7,FALSE)),"",VLOOKUP(A142,'[1]Z03 收入决算表(财决03表)'!$A$10:$K$500,7,FALSE))</f>
        <v/>
      </c>
      <c r="G142" s="76" t="str">
        <f>IF(ISERROR(VLOOKUP(A142,'[1]Z03 收入决算表(财决03表)'!$A$10:$K$500,8,FALSE)),"",VLOOKUP(A142,'[1]Z03 收入决算表(财决03表)'!$A$10:$K$500,8,FALSE))</f>
        <v/>
      </c>
      <c r="H142" s="76" t="str">
        <f>IF(ISERROR(VLOOKUP(A142,'[1]Z03 收入决算表(财决03表)'!$A$10:$K$500,9,FALSE)),"",VLOOKUP(A142,'[1]Z03 收入决算表(财决03表)'!$A$10:$K$500,9,FALSE))</f>
        <v/>
      </c>
      <c r="I142" s="76" t="str">
        <f>IF(ISERROR(VLOOKUP(A142,'[1]Z03 收入决算表(财决03表)'!$A$10:$K$500,10,FALSE)),"",VLOOKUP(A142,'[1]Z03 收入决算表(财决03表)'!$A$10:$K$500,10,FALSE))</f>
        <v/>
      </c>
      <c r="J142" s="76" t="str">
        <f>IF(ISERROR(VLOOKUP(A142,'[1]Z03 收入决算表(财决03表)'!$A$10:$K$500,11,FALSE)),"",VLOOKUP(A142,'[1]Z03 收入决算表(财决03表)'!$A$10:$K$500,11,FALSE))</f>
        <v/>
      </c>
      <c r="K142" s="71">
        <f>'[1]Z03 收入决算表(财决03表)'!A141</f>
        <v>0</v>
      </c>
      <c r="L142" s="74">
        <f>'[1]Z03 收入决算表(财决03表)'!$E141</f>
        <v>0</v>
      </c>
      <c r="M142" s="75" t="str">
        <f t="shared" si="5"/>
        <v/>
      </c>
    </row>
    <row r="143" spans="1:13" ht="22.5" customHeight="1">
      <c r="A143" s="226" t="str">
        <f t="shared" si="4"/>
        <v/>
      </c>
      <c r="B143" s="226"/>
      <c r="C143" s="192" t="str">
        <f>IF(ISERROR(VLOOKUP(A143,'[1]Z03 收入决算表(财决03表)'!$A$10:$K$500,4,FALSE)),"",VLOOKUP(A143,'[1]Z03 收入决算表(财决03表)'!$A$10:$K$500,4,FALSE))</f>
        <v/>
      </c>
      <c r="D143" s="76" t="str">
        <f>IF(ISERROR(VLOOKUP(A143,'[1]Z03 收入决算表(财决03表)'!$A$10:$K$500,5,FALSE)),"",VLOOKUP(A143,'[1]Z03 收入决算表(财决03表)'!$A$10:$K$500,5,FALSE))</f>
        <v/>
      </c>
      <c r="E143" s="76" t="str">
        <f>IF(ISERROR(VLOOKUP(A143,'[1]Z03 收入决算表(财决03表)'!$A$10:$K$500,6,FALSE)),"",VLOOKUP(A143,'[1]Z03 收入决算表(财决03表)'!$A$10:$K$500,6,FALSE))</f>
        <v/>
      </c>
      <c r="F143" s="76" t="str">
        <f>IF(ISERROR(VLOOKUP(A143,'[1]Z03 收入决算表(财决03表)'!$A$10:$K$500,7,FALSE)),"",VLOOKUP(A143,'[1]Z03 收入决算表(财决03表)'!$A$10:$K$500,7,FALSE))</f>
        <v/>
      </c>
      <c r="G143" s="76" t="str">
        <f>IF(ISERROR(VLOOKUP(A143,'[1]Z03 收入决算表(财决03表)'!$A$10:$K$500,8,FALSE)),"",VLOOKUP(A143,'[1]Z03 收入决算表(财决03表)'!$A$10:$K$500,8,FALSE))</f>
        <v/>
      </c>
      <c r="H143" s="76" t="str">
        <f>IF(ISERROR(VLOOKUP(A143,'[1]Z03 收入决算表(财决03表)'!$A$10:$K$500,9,FALSE)),"",VLOOKUP(A143,'[1]Z03 收入决算表(财决03表)'!$A$10:$K$500,9,FALSE))</f>
        <v/>
      </c>
      <c r="I143" s="76" t="str">
        <f>IF(ISERROR(VLOOKUP(A143,'[1]Z03 收入决算表(财决03表)'!$A$10:$K$500,10,FALSE)),"",VLOOKUP(A143,'[1]Z03 收入决算表(财决03表)'!$A$10:$K$500,10,FALSE))</f>
        <v/>
      </c>
      <c r="J143" s="76" t="str">
        <f>IF(ISERROR(VLOOKUP(A143,'[1]Z03 收入决算表(财决03表)'!$A$10:$K$500,11,FALSE)),"",VLOOKUP(A143,'[1]Z03 收入决算表(财决03表)'!$A$10:$K$500,11,FALSE))</f>
        <v/>
      </c>
      <c r="K143" s="71">
        <f>'[1]Z03 收入决算表(财决03表)'!A142</f>
        <v>0</v>
      </c>
      <c r="L143" s="74">
        <f>'[1]Z03 收入决算表(财决03表)'!$E142</f>
        <v>0</v>
      </c>
      <c r="M143" s="75" t="str">
        <f t="shared" si="5"/>
        <v/>
      </c>
    </row>
    <row r="144" spans="1:13" ht="22.5" customHeight="1">
      <c r="A144" s="226" t="str">
        <f t="shared" si="4"/>
        <v/>
      </c>
      <c r="B144" s="226"/>
      <c r="C144" s="192" t="str">
        <f>IF(ISERROR(VLOOKUP(A144,'[1]Z03 收入决算表(财决03表)'!$A$10:$K$500,4,FALSE)),"",VLOOKUP(A144,'[1]Z03 收入决算表(财决03表)'!$A$10:$K$500,4,FALSE))</f>
        <v/>
      </c>
      <c r="D144" s="76" t="str">
        <f>IF(ISERROR(VLOOKUP(A144,'[1]Z03 收入决算表(财决03表)'!$A$10:$K$500,5,FALSE)),"",VLOOKUP(A144,'[1]Z03 收入决算表(财决03表)'!$A$10:$K$500,5,FALSE))</f>
        <v/>
      </c>
      <c r="E144" s="76" t="str">
        <f>IF(ISERROR(VLOOKUP(A144,'[1]Z03 收入决算表(财决03表)'!$A$10:$K$500,6,FALSE)),"",VLOOKUP(A144,'[1]Z03 收入决算表(财决03表)'!$A$10:$K$500,6,FALSE))</f>
        <v/>
      </c>
      <c r="F144" s="76" t="str">
        <f>IF(ISERROR(VLOOKUP(A144,'[1]Z03 收入决算表(财决03表)'!$A$10:$K$500,7,FALSE)),"",VLOOKUP(A144,'[1]Z03 收入决算表(财决03表)'!$A$10:$K$500,7,FALSE))</f>
        <v/>
      </c>
      <c r="G144" s="76" t="str">
        <f>IF(ISERROR(VLOOKUP(A144,'[1]Z03 收入决算表(财决03表)'!$A$10:$K$500,8,FALSE)),"",VLOOKUP(A144,'[1]Z03 收入决算表(财决03表)'!$A$10:$K$500,8,FALSE))</f>
        <v/>
      </c>
      <c r="H144" s="76" t="str">
        <f>IF(ISERROR(VLOOKUP(A144,'[1]Z03 收入决算表(财决03表)'!$A$10:$K$500,9,FALSE)),"",VLOOKUP(A144,'[1]Z03 收入决算表(财决03表)'!$A$10:$K$500,9,FALSE))</f>
        <v/>
      </c>
      <c r="I144" s="76" t="str">
        <f>IF(ISERROR(VLOOKUP(A144,'[1]Z03 收入决算表(财决03表)'!$A$10:$K$500,10,FALSE)),"",VLOOKUP(A144,'[1]Z03 收入决算表(财决03表)'!$A$10:$K$500,10,FALSE))</f>
        <v/>
      </c>
      <c r="J144" s="76" t="str">
        <f>IF(ISERROR(VLOOKUP(A144,'[1]Z03 收入决算表(财决03表)'!$A$10:$K$500,11,FALSE)),"",VLOOKUP(A144,'[1]Z03 收入决算表(财决03表)'!$A$10:$K$500,11,FALSE))</f>
        <v/>
      </c>
      <c r="K144" s="71">
        <f>'[1]Z03 收入决算表(财决03表)'!A143</f>
        <v>0</v>
      </c>
      <c r="L144" s="74">
        <f>'[1]Z03 收入决算表(财决03表)'!$E143</f>
        <v>0</v>
      </c>
      <c r="M144" s="75" t="str">
        <f t="shared" si="5"/>
        <v/>
      </c>
    </row>
    <row r="145" spans="1:13" ht="22.5" customHeight="1">
      <c r="A145" s="226" t="str">
        <f t="shared" si="4"/>
        <v/>
      </c>
      <c r="B145" s="226"/>
      <c r="C145" s="192" t="str">
        <f>IF(ISERROR(VLOOKUP(A145,'[1]Z03 收入决算表(财决03表)'!$A$10:$K$500,4,FALSE)),"",VLOOKUP(A145,'[1]Z03 收入决算表(财决03表)'!$A$10:$K$500,4,FALSE))</f>
        <v/>
      </c>
      <c r="D145" s="76" t="str">
        <f>IF(ISERROR(VLOOKUP(A145,'[1]Z03 收入决算表(财决03表)'!$A$10:$K$500,5,FALSE)),"",VLOOKUP(A145,'[1]Z03 收入决算表(财决03表)'!$A$10:$K$500,5,FALSE))</f>
        <v/>
      </c>
      <c r="E145" s="76" t="str">
        <f>IF(ISERROR(VLOOKUP(A145,'[1]Z03 收入决算表(财决03表)'!$A$10:$K$500,6,FALSE)),"",VLOOKUP(A145,'[1]Z03 收入决算表(财决03表)'!$A$10:$K$500,6,FALSE))</f>
        <v/>
      </c>
      <c r="F145" s="76" t="str">
        <f>IF(ISERROR(VLOOKUP(A145,'[1]Z03 收入决算表(财决03表)'!$A$10:$K$500,7,FALSE)),"",VLOOKUP(A145,'[1]Z03 收入决算表(财决03表)'!$A$10:$K$500,7,FALSE))</f>
        <v/>
      </c>
      <c r="G145" s="76" t="str">
        <f>IF(ISERROR(VLOOKUP(A145,'[1]Z03 收入决算表(财决03表)'!$A$10:$K$500,8,FALSE)),"",VLOOKUP(A145,'[1]Z03 收入决算表(财决03表)'!$A$10:$K$500,8,FALSE))</f>
        <v/>
      </c>
      <c r="H145" s="76" t="str">
        <f>IF(ISERROR(VLOOKUP(A145,'[1]Z03 收入决算表(财决03表)'!$A$10:$K$500,9,FALSE)),"",VLOOKUP(A145,'[1]Z03 收入决算表(财决03表)'!$A$10:$K$500,9,FALSE))</f>
        <v/>
      </c>
      <c r="I145" s="76" t="str">
        <f>IF(ISERROR(VLOOKUP(A145,'[1]Z03 收入决算表(财决03表)'!$A$10:$K$500,10,FALSE)),"",VLOOKUP(A145,'[1]Z03 收入决算表(财决03表)'!$A$10:$K$500,10,FALSE))</f>
        <v/>
      </c>
      <c r="J145" s="76" t="str">
        <f>IF(ISERROR(VLOOKUP(A145,'[1]Z03 收入决算表(财决03表)'!$A$10:$K$500,11,FALSE)),"",VLOOKUP(A145,'[1]Z03 收入决算表(财决03表)'!$A$10:$K$500,11,FALSE))</f>
        <v/>
      </c>
      <c r="K145" s="71">
        <f>'[1]Z03 收入决算表(财决03表)'!A144</f>
        <v>0</v>
      </c>
      <c r="L145" s="74">
        <f>'[1]Z03 收入决算表(财决03表)'!$E144</f>
        <v>0</v>
      </c>
      <c r="M145" s="75" t="str">
        <f t="shared" si="5"/>
        <v/>
      </c>
    </row>
    <row r="146" spans="1:13" ht="22.5" customHeight="1">
      <c r="A146" s="226" t="str">
        <f t="shared" si="4"/>
        <v/>
      </c>
      <c r="B146" s="226"/>
      <c r="C146" s="192" t="str">
        <f>IF(ISERROR(VLOOKUP(A146,'[1]Z03 收入决算表(财决03表)'!$A$10:$K$500,4,FALSE)),"",VLOOKUP(A146,'[1]Z03 收入决算表(财决03表)'!$A$10:$K$500,4,FALSE))</f>
        <v/>
      </c>
      <c r="D146" s="76" t="str">
        <f>IF(ISERROR(VLOOKUP(A146,'[1]Z03 收入决算表(财决03表)'!$A$10:$K$500,5,FALSE)),"",VLOOKUP(A146,'[1]Z03 收入决算表(财决03表)'!$A$10:$K$500,5,FALSE))</f>
        <v/>
      </c>
      <c r="E146" s="76" t="str">
        <f>IF(ISERROR(VLOOKUP(A146,'[1]Z03 收入决算表(财决03表)'!$A$10:$K$500,6,FALSE)),"",VLOOKUP(A146,'[1]Z03 收入决算表(财决03表)'!$A$10:$K$500,6,FALSE))</f>
        <v/>
      </c>
      <c r="F146" s="76" t="str">
        <f>IF(ISERROR(VLOOKUP(A146,'[1]Z03 收入决算表(财决03表)'!$A$10:$K$500,7,FALSE)),"",VLOOKUP(A146,'[1]Z03 收入决算表(财决03表)'!$A$10:$K$500,7,FALSE))</f>
        <v/>
      </c>
      <c r="G146" s="76" t="str">
        <f>IF(ISERROR(VLOOKUP(A146,'[1]Z03 收入决算表(财决03表)'!$A$10:$K$500,8,FALSE)),"",VLOOKUP(A146,'[1]Z03 收入决算表(财决03表)'!$A$10:$K$500,8,FALSE))</f>
        <v/>
      </c>
      <c r="H146" s="76" t="str">
        <f>IF(ISERROR(VLOOKUP(A146,'[1]Z03 收入决算表(财决03表)'!$A$10:$K$500,9,FALSE)),"",VLOOKUP(A146,'[1]Z03 收入决算表(财决03表)'!$A$10:$K$500,9,FALSE))</f>
        <v/>
      </c>
      <c r="I146" s="76" t="str">
        <f>IF(ISERROR(VLOOKUP(A146,'[1]Z03 收入决算表(财决03表)'!$A$10:$K$500,10,FALSE)),"",VLOOKUP(A146,'[1]Z03 收入决算表(财决03表)'!$A$10:$K$500,10,FALSE))</f>
        <v/>
      </c>
      <c r="J146" s="76" t="str">
        <f>IF(ISERROR(VLOOKUP(A146,'[1]Z03 收入决算表(财决03表)'!$A$10:$K$500,11,FALSE)),"",VLOOKUP(A146,'[1]Z03 收入决算表(财决03表)'!$A$10:$K$500,11,FALSE))</f>
        <v/>
      </c>
      <c r="K146" s="71">
        <f>'[1]Z03 收入决算表(财决03表)'!A145</f>
        <v>0</v>
      </c>
      <c r="L146" s="74">
        <f>'[1]Z03 收入决算表(财决03表)'!$E145</f>
        <v>0</v>
      </c>
      <c r="M146" s="75" t="str">
        <f t="shared" si="5"/>
        <v/>
      </c>
    </row>
    <row r="147" spans="1:13" ht="22.5" customHeight="1">
      <c r="A147" s="226" t="str">
        <f t="shared" si="4"/>
        <v/>
      </c>
      <c r="B147" s="226"/>
      <c r="C147" s="192" t="str">
        <f>IF(ISERROR(VLOOKUP(A147,'[1]Z03 收入决算表(财决03表)'!$A$10:$K$500,4,FALSE)),"",VLOOKUP(A147,'[1]Z03 收入决算表(财决03表)'!$A$10:$K$500,4,FALSE))</f>
        <v/>
      </c>
      <c r="D147" s="76" t="str">
        <f>IF(ISERROR(VLOOKUP(A147,'[1]Z03 收入决算表(财决03表)'!$A$10:$K$500,5,FALSE)),"",VLOOKUP(A147,'[1]Z03 收入决算表(财决03表)'!$A$10:$K$500,5,FALSE))</f>
        <v/>
      </c>
      <c r="E147" s="76" t="str">
        <f>IF(ISERROR(VLOOKUP(A147,'[1]Z03 收入决算表(财决03表)'!$A$10:$K$500,6,FALSE)),"",VLOOKUP(A147,'[1]Z03 收入决算表(财决03表)'!$A$10:$K$500,6,FALSE))</f>
        <v/>
      </c>
      <c r="F147" s="76" t="str">
        <f>IF(ISERROR(VLOOKUP(A147,'[1]Z03 收入决算表(财决03表)'!$A$10:$K$500,7,FALSE)),"",VLOOKUP(A147,'[1]Z03 收入决算表(财决03表)'!$A$10:$K$500,7,FALSE))</f>
        <v/>
      </c>
      <c r="G147" s="76" t="str">
        <f>IF(ISERROR(VLOOKUP(A147,'[1]Z03 收入决算表(财决03表)'!$A$10:$K$500,8,FALSE)),"",VLOOKUP(A147,'[1]Z03 收入决算表(财决03表)'!$A$10:$K$500,8,FALSE))</f>
        <v/>
      </c>
      <c r="H147" s="76" t="str">
        <f>IF(ISERROR(VLOOKUP(A147,'[1]Z03 收入决算表(财决03表)'!$A$10:$K$500,9,FALSE)),"",VLOOKUP(A147,'[1]Z03 收入决算表(财决03表)'!$A$10:$K$500,9,FALSE))</f>
        <v/>
      </c>
      <c r="I147" s="76" t="str">
        <f>IF(ISERROR(VLOOKUP(A147,'[1]Z03 收入决算表(财决03表)'!$A$10:$K$500,10,FALSE)),"",VLOOKUP(A147,'[1]Z03 收入决算表(财决03表)'!$A$10:$K$500,10,FALSE))</f>
        <v/>
      </c>
      <c r="J147" s="76" t="str">
        <f>IF(ISERROR(VLOOKUP(A147,'[1]Z03 收入决算表(财决03表)'!$A$10:$K$500,11,FALSE)),"",VLOOKUP(A147,'[1]Z03 收入决算表(财决03表)'!$A$10:$K$500,11,FALSE))</f>
        <v/>
      </c>
      <c r="K147" s="71">
        <f>'[1]Z03 收入决算表(财决03表)'!A146</f>
        <v>0</v>
      </c>
      <c r="L147" s="74">
        <f>'[1]Z03 收入决算表(财决03表)'!$E146</f>
        <v>0</v>
      </c>
      <c r="M147" s="75" t="str">
        <f t="shared" si="5"/>
        <v/>
      </c>
    </row>
    <row r="148" spans="1:13" ht="22.5" customHeight="1">
      <c r="A148" s="226" t="str">
        <f t="shared" si="4"/>
        <v/>
      </c>
      <c r="B148" s="226"/>
      <c r="C148" s="192" t="str">
        <f>IF(ISERROR(VLOOKUP(A148,'[1]Z03 收入决算表(财决03表)'!$A$10:$K$500,4,FALSE)),"",VLOOKUP(A148,'[1]Z03 收入决算表(财决03表)'!$A$10:$K$500,4,FALSE))</f>
        <v/>
      </c>
      <c r="D148" s="76" t="str">
        <f>IF(ISERROR(VLOOKUP(A148,'[1]Z03 收入决算表(财决03表)'!$A$10:$K$500,5,FALSE)),"",VLOOKUP(A148,'[1]Z03 收入决算表(财决03表)'!$A$10:$K$500,5,FALSE))</f>
        <v/>
      </c>
      <c r="E148" s="76" t="str">
        <f>IF(ISERROR(VLOOKUP(A148,'[1]Z03 收入决算表(财决03表)'!$A$10:$K$500,6,FALSE)),"",VLOOKUP(A148,'[1]Z03 收入决算表(财决03表)'!$A$10:$K$500,6,FALSE))</f>
        <v/>
      </c>
      <c r="F148" s="76" t="str">
        <f>IF(ISERROR(VLOOKUP(A148,'[1]Z03 收入决算表(财决03表)'!$A$10:$K$500,7,FALSE)),"",VLOOKUP(A148,'[1]Z03 收入决算表(财决03表)'!$A$10:$K$500,7,FALSE))</f>
        <v/>
      </c>
      <c r="G148" s="76" t="str">
        <f>IF(ISERROR(VLOOKUP(A148,'[1]Z03 收入决算表(财决03表)'!$A$10:$K$500,8,FALSE)),"",VLOOKUP(A148,'[1]Z03 收入决算表(财决03表)'!$A$10:$K$500,8,FALSE))</f>
        <v/>
      </c>
      <c r="H148" s="76" t="str">
        <f>IF(ISERROR(VLOOKUP(A148,'[1]Z03 收入决算表(财决03表)'!$A$10:$K$500,9,FALSE)),"",VLOOKUP(A148,'[1]Z03 收入决算表(财决03表)'!$A$10:$K$500,9,FALSE))</f>
        <v/>
      </c>
      <c r="I148" s="76" t="str">
        <f>IF(ISERROR(VLOOKUP(A148,'[1]Z03 收入决算表(财决03表)'!$A$10:$K$500,10,FALSE)),"",VLOOKUP(A148,'[1]Z03 收入决算表(财决03表)'!$A$10:$K$500,10,FALSE))</f>
        <v/>
      </c>
      <c r="J148" s="76" t="str">
        <f>IF(ISERROR(VLOOKUP(A148,'[1]Z03 收入决算表(财决03表)'!$A$10:$K$500,11,FALSE)),"",VLOOKUP(A148,'[1]Z03 收入决算表(财决03表)'!$A$10:$K$500,11,FALSE))</f>
        <v/>
      </c>
      <c r="K148" s="71">
        <f>'[1]Z03 收入决算表(财决03表)'!A147</f>
        <v>0</v>
      </c>
      <c r="L148" s="74">
        <f>'[1]Z03 收入决算表(财决03表)'!$E147</f>
        <v>0</v>
      </c>
      <c r="M148" s="75" t="str">
        <f t="shared" si="5"/>
        <v/>
      </c>
    </row>
    <row r="149" spans="1:13" ht="22.5" customHeight="1">
      <c r="A149" s="226" t="str">
        <f t="shared" si="4"/>
        <v/>
      </c>
      <c r="B149" s="226"/>
      <c r="C149" s="192" t="str">
        <f>IF(ISERROR(VLOOKUP(A149,'[1]Z03 收入决算表(财决03表)'!$A$10:$K$500,4,FALSE)),"",VLOOKUP(A149,'[1]Z03 收入决算表(财决03表)'!$A$10:$K$500,4,FALSE))</f>
        <v/>
      </c>
      <c r="D149" s="76" t="str">
        <f>IF(ISERROR(VLOOKUP(A149,'[1]Z03 收入决算表(财决03表)'!$A$10:$K$500,5,FALSE)),"",VLOOKUP(A149,'[1]Z03 收入决算表(财决03表)'!$A$10:$K$500,5,FALSE))</f>
        <v/>
      </c>
      <c r="E149" s="76" t="str">
        <f>IF(ISERROR(VLOOKUP(A149,'[1]Z03 收入决算表(财决03表)'!$A$10:$K$500,6,FALSE)),"",VLOOKUP(A149,'[1]Z03 收入决算表(财决03表)'!$A$10:$K$500,6,FALSE))</f>
        <v/>
      </c>
      <c r="F149" s="76" t="str">
        <f>IF(ISERROR(VLOOKUP(A149,'[1]Z03 收入决算表(财决03表)'!$A$10:$K$500,7,FALSE)),"",VLOOKUP(A149,'[1]Z03 收入决算表(财决03表)'!$A$10:$K$500,7,FALSE))</f>
        <v/>
      </c>
      <c r="G149" s="76" t="str">
        <f>IF(ISERROR(VLOOKUP(A149,'[1]Z03 收入决算表(财决03表)'!$A$10:$K$500,8,FALSE)),"",VLOOKUP(A149,'[1]Z03 收入决算表(财决03表)'!$A$10:$K$500,8,FALSE))</f>
        <v/>
      </c>
      <c r="H149" s="76" t="str">
        <f>IF(ISERROR(VLOOKUP(A149,'[1]Z03 收入决算表(财决03表)'!$A$10:$K$500,9,FALSE)),"",VLOOKUP(A149,'[1]Z03 收入决算表(财决03表)'!$A$10:$K$500,9,FALSE))</f>
        <v/>
      </c>
      <c r="I149" s="76" t="str">
        <f>IF(ISERROR(VLOOKUP(A149,'[1]Z03 收入决算表(财决03表)'!$A$10:$K$500,10,FALSE)),"",VLOOKUP(A149,'[1]Z03 收入决算表(财决03表)'!$A$10:$K$500,10,FALSE))</f>
        <v/>
      </c>
      <c r="J149" s="76" t="str">
        <f>IF(ISERROR(VLOOKUP(A149,'[1]Z03 收入决算表(财决03表)'!$A$10:$K$500,11,FALSE)),"",VLOOKUP(A149,'[1]Z03 收入决算表(财决03表)'!$A$10:$K$500,11,FALSE))</f>
        <v/>
      </c>
      <c r="K149" s="71">
        <f>'[1]Z03 收入决算表(财决03表)'!A148</f>
        <v>0</v>
      </c>
      <c r="L149" s="74">
        <f>'[1]Z03 收入决算表(财决03表)'!$E148</f>
        <v>0</v>
      </c>
      <c r="M149" s="75" t="str">
        <f t="shared" si="5"/>
        <v/>
      </c>
    </row>
    <row r="150" spans="1:13" ht="22.5" customHeight="1">
      <c r="A150" s="226" t="str">
        <f t="shared" si="4"/>
        <v/>
      </c>
      <c r="B150" s="226"/>
      <c r="C150" s="192" t="str">
        <f>IF(ISERROR(VLOOKUP(A150,'[1]Z03 收入决算表(财决03表)'!$A$10:$K$500,4,FALSE)),"",VLOOKUP(A150,'[1]Z03 收入决算表(财决03表)'!$A$10:$K$500,4,FALSE))</f>
        <v/>
      </c>
      <c r="D150" s="76" t="str">
        <f>IF(ISERROR(VLOOKUP(A150,'[1]Z03 收入决算表(财决03表)'!$A$10:$K$500,5,FALSE)),"",VLOOKUP(A150,'[1]Z03 收入决算表(财决03表)'!$A$10:$K$500,5,FALSE))</f>
        <v/>
      </c>
      <c r="E150" s="76" t="str">
        <f>IF(ISERROR(VLOOKUP(A150,'[1]Z03 收入决算表(财决03表)'!$A$10:$K$500,6,FALSE)),"",VLOOKUP(A150,'[1]Z03 收入决算表(财决03表)'!$A$10:$K$500,6,FALSE))</f>
        <v/>
      </c>
      <c r="F150" s="76" t="str">
        <f>IF(ISERROR(VLOOKUP(A150,'[1]Z03 收入决算表(财决03表)'!$A$10:$K$500,7,FALSE)),"",VLOOKUP(A150,'[1]Z03 收入决算表(财决03表)'!$A$10:$K$500,7,FALSE))</f>
        <v/>
      </c>
      <c r="G150" s="76" t="str">
        <f>IF(ISERROR(VLOOKUP(A150,'[1]Z03 收入决算表(财决03表)'!$A$10:$K$500,8,FALSE)),"",VLOOKUP(A150,'[1]Z03 收入决算表(财决03表)'!$A$10:$K$500,8,FALSE))</f>
        <v/>
      </c>
      <c r="H150" s="76" t="str">
        <f>IF(ISERROR(VLOOKUP(A150,'[1]Z03 收入决算表(财决03表)'!$A$10:$K$500,9,FALSE)),"",VLOOKUP(A150,'[1]Z03 收入决算表(财决03表)'!$A$10:$K$500,9,FALSE))</f>
        <v/>
      </c>
      <c r="I150" s="76" t="str">
        <f>IF(ISERROR(VLOOKUP(A150,'[1]Z03 收入决算表(财决03表)'!$A$10:$K$500,10,FALSE)),"",VLOOKUP(A150,'[1]Z03 收入决算表(财决03表)'!$A$10:$K$500,10,FALSE))</f>
        <v/>
      </c>
      <c r="J150" s="76" t="str">
        <f>IF(ISERROR(VLOOKUP(A150,'[1]Z03 收入决算表(财决03表)'!$A$10:$K$500,11,FALSE)),"",VLOOKUP(A150,'[1]Z03 收入决算表(财决03表)'!$A$10:$K$500,11,FALSE))</f>
        <v/>
      </c>
      <c r="K150" s="71">
        <f>'[1]Z03 收入决算表(财决03表)'!A149</f>
        <v>0</v>
      </c>
      <c r="L150" s="74">
        <f>'[1]Z03 收入决算表(财决03表)'!$E149</f>
        <v>0</v>
      </c>
      <c r="M150" s="75" t="str">
        <f t="shared" si="5"/>
        <v/>
      </c>
    </row>
    <row r="151" spans="1:13" ht="22.5" customHeight="1">
      <c r="A151" s="226" t="str">
        <f t="shared" si="4"/>
        <v/>
      </c>
      <c r="B151" s="226"/>
      <c r="C151" s="192" t="str">
        <f>IF(ISERROR(VLOOKUP(A151,'[1]Z03 收入决算表(财决03表)'!$A$10:$K$500,4,FALSE)),"",VLOOKUP(A151,'[1]Z03 收入决算表(财决03表)'!$A$10:$K$500,4,FALSE))</f>
        <v/>
      </c>
      <c r="D151" s="76" t="str">
        <f>IF(ISERROR(VLOOKUP(A151,'[1]Z03 收入决算表(财决03表)'!$A$10:$K$500,5,FALSE)),"",VLOOKUP(A151,'[1]Z03 收入决算表(财决03表)'!$A$10:$K$500,5,FALSE))</f>
        <v/>
      </c>
      <c r="E151" s="76" t="str">
        <f>IF(ISERROR(VLOOKUP(A151,'[1]Z03 收入决算表(财决03表)'!$A$10:$K$500,6,FALSE)),"",VLOOKUP(A151,'[1]Z03 收入决算表(财决03表)'!$A$10:$K$500,6,FALSE))</f>
        <v/>
      </c>
      <c r="F151" s="76" t="str">
        <f>IF(ISERROR(VLOOKUP(A151,'[1]Z03 收入决算表(财决03表)'!$A$10:$K$500,7,FALSE)),"",VLOOKUP(A151,'[1]Z03 收入决算表(财决03表)'!$A$10:$K$500,7,FALSE))</f>
        <v/>
      </c>
      <c r="G151" s="76" t="str">
        <f>IF(ISERROR(VLOOKUP(A151,'[1]Z03 收入决算表(财决03表)'!$A$10:$K$500,8,FALSE)),"",VLOOKUP(A151,'[1]Z03 收入决算表(财决03表)'!$A$10:$K$500,8,FALSE))</f>
        <v/>
      </c>
      <c r="H151" s="76" t="str">
        <f>IF(ISERROR(VLOOKUP(A151,'[1]Z03 收入决算表(财决03表)'!$A$10:$K$500,9,FALSE)),"",VLOOKUP(A151,'[1]Z03 收入决算表(财决03表)'!$A$10:$K$500,9,FALSE))</f>
        <v/>
      </c>
      <c r="I151" s="76" t="str">
        <f>IF(ISERROR(VLOOKUP(A151,'[1]Z03 收入决算表(财决03表)'!$A$10:$K$500,10,FALSE)),"",VLOOKUP(A151,'[1]Z03 收入决算表(财决03表)'!$A$10:$K$500,10,FALSE))</f>
        <v/>
      </c>
      <c r="J151" s="76" t="str">
        <f>IF(ISERROR(VLOOKUP(A151,'[1]Z03 收入决算表(财决03表)'!$A$10:$K$500,11,FALSE)),"",VLOOKUP(A151,'[1]Z03 收入决算表(财决03表)'!$A$10:$K$500,11,FALSE))</f>
        <v/>
      </c>
      <c r="K151" s="71">
        <f>'[1]Z03 收入决算表(财决03表)'!A150</f>
        <v>0</v>
      </c>
      <c r="L151" s="74">
        <f>'[1]Z03 收入决算表(财决03表)'!$E150</f>
        <v>0</v>
      </c>
      <c r="M151" s="75" t="str">
        <f t="shared" si="5"/>
        <v/>
      </c>
    </row>
    <row r="152" spans="1:13" ht="22.5" customHeight="1">
      <c r="A152" s="226" t="str">
        <f t="shared" si="4"/>
        <v/>
      </c>
      <c r="B152" s="226"/>
      <c r="C152" s="192" t="str">
        <f>IF(ISERROR(VLOOKUP(A152,'[1]Z03 收入决算表(财决03表)'!$A$10:$K$500,4,FALSE)),"",VLOOKUP(A152,'[1]Z03 收入决算表(财决03表)'!$A$10:$K$500,4,FALSE))</f>
        <v/>
      </c>
      <c r="D152" s="76" t="str">
        <f>IF(ISERROR(VLOOKUP(A152,'[1]Z03 收入决算表(财决03表)'!$A$10:$K$500,5,FALSE)),"",VLOOKUP(A152,'[1]Z03 收入决算表(财决03表)'!$A$10:$K$500,5,FALSE))</f>
        <v/>
      </c>
      <c r="E152" s="76" t="str">
        <f>IF(ISERROR(VLOOKUP(A152,'[1]Z03 收入决算表(财决03表)'!$A$10:$K$500,6,FALSE)),"",VLOOKUP(A152,'[1]Z03 收入决算表(财决03表)'!$A$10:$K$500,6,FALSE))</f>
        <v/>
      </c>
      <c r="F152" s="76" t="str">
        <f>IF(ISERROR(VLOOKUP(A152,'[1]Z03 收入决算表(财决03表)'!$A$10:$K$500,7,FALSE)),"",VLOOKUP(A152,'[1]Z03 收入决算表(财决03表)'!$A$10:$K$500,7,FALSE))</f>
        <v/>
      </c>
      <c r="G152" s="76" t="str">
        <f>IF(ISERROR(VLOOKUP(A152,'[1]Z03 收入决算表(财决03表)'!$A$10:$K$500,8,FALSE)),"",VLOOKUP(A152,'[1]Z03 收入决算表(财决03表)'!$A$10:$K$500,8,FALSE))</f>
        <v/>
      </c>
      <c r="H152" s="76" t="str">
        <f>IF(ISERROR(VLOOKUP(A152,'[1]Z03 收入决算表(财决03表)'!$A$10:$K$500,9,FALSE)),"",VLOOKUP(A152,'[1]Z03 收入决算表(财决03表)'!$A$10:$K$500,9,FALSE))</f>
        <v/>
      </c>
      <c r="I152" s="76" t="str">
        <f>IF(ISERROR(VLOOKUP(A152,'[1]Z03 收入决算表(财决03表)'!$A$10:$K$500,10,FALSE)),"",VLOOKUP(A152,'[1]Z03 收入决算表(财决03表)'!$A$10:$K$500,10,FALSE))</f>
        <v/>
      </c>
      <c r="J152" s="76" t="str">
        <f>IF(ISERROR(VLOOKUP(A152,'[1]Z03 收入决算表(财决03表)'!$A$10:$K$500,11,FALSE)),"",VLOOKUP(A152,'[1]Z03 收入决算表(财决03表)'!$A$10:$K$500,11,FALSE))</f>
        <v/>
      </c>
      <c r="K152" s="71">
        <f>'[1]Z03 收入决算表(财决03表)'!A151</f>
        <v>0</v>
      </c>
      <c r="L152" s="74">
        <f>'[1]Z03 收入决算表(财决03表)'!$E151</f>
        <v>0</v>
      </c>
      <c r="M152" s="75" t="str">
        <f t="shared" si="5"/>
        <v/>
      </c>
    </row>
    <row r="153" spans="1:13" ht="22.5" customHeight="1">
      <c r="A153" s="226" t="str">
        <f t="shared" si="4"/>
        <v/>
      </c>
      <c r="B153" s="226"/>
      <c r="C153" s="192" t="str">
        <f>IF(ISERROR(VLOOKUP(A153,'[1]Z03 收入决算表(财决03表)'!$A$10:$K$500,4,FALSE)),"",VLOOKUP(A153,'[1]Z03 收入决算表(财决03表)'!$A$10:$K$500,4,FALSE))</f>
        <v/>
      </c>
      <c r="D153" s="76" t="str">
        <f>IF(ISERROR(VLOOKUP(A153,'[1]Z03 收入决算表(财决03表)'!$A$10:$K$500,5,FALSE)),"",VLOOKUP(A153,'[1]Z03 收入决算表(财决03表)'!$A$10:$K$500,5,FALSE))</f>
        <v/>
      </c>
      <c r="E153" s="76" t="str">
        <f>IF(ISERROR(VLOOKUP(A153,'[1]Z03 收入决算表(财决03表)'!$A$10:$K$500,6,FALSE)),"",VLOOKUP(A153,'[1]Z03 收入决算表(财决03表)'!$A$10:$K$500,6,FALSE))</f>
        <v/>
      </c>
      <c r="F153" s="76" t="str">
        <f>IF(ISERROR(VLOOKUP(A153,'[1]Z03 收入决算表(财决03表)'!$A$10:$K$500,7,FALSE)),"",VLOOKUP(A153,'[1]Z03 收入决算表(财决03表)'!$A$10:$K$500,7,FALSE))</f>
        <v/>
      </c>
      <c r="G153" s="76" t="str">
        <f>IF(ISERROR(VLOOKUP(A153,'[1]Z03 收入决算表(财决03表)'!$A$10:$K$500,8,FALSE)),"",VLOOKUP(A153,'[1]Z03 收入决算表(财决03表)'!$A$10:$K$500,8,FALSE))</f>
        <v/>
      </c>
      <c r="H153" s="76" t="str">
        <f>IF(ISERROR(VLOOKUP(A153,'[1]Z03 收入决算表(财决03表)'!$A$10:$K$500,9,FALSE)),"",VLOOKUP(A153,'[1]Z03 收入决算表(财决03表)'!$A$10:$K$500,9,FALSE))</f>
        <v/>
      </c>
      <c r="I153" s="76" t="str">
        <f>IF(ISERROR(VLOOKUP(A153,'[1]Z03 收入决算表(财决03表)'!$A$10:$K$500,10,FALSE)),"",VLOOKUP(A153,'[1]Z03 收入决算表(财决03表)'!$A$10:$K$500,10,FALSE))</f>
        <v/>
      </c>
      <c r="J153" s="76" t="str">
        <f>IF(ISERROR(VLOOKUP(A153,'[1]Z03 收入决算表(财决03表)'!$A$10:$K$500,11,FALSE)),"",VLOOKUP(A153,'[1]Z03 收入决算表(财决03表)'!$A$10:$K$500,11,FALSE))</f>
        <v/>
      </c>
      <c r="K153" s="71">
        <f>'[1]Z03 收入决算表(财决03表)'!A152</f>
        <v>0</v>
      </c>
      <c r="L153" s="74">
        <f>'[1]Z03 收入决算表(财决03表)'!$E152</f>
        <v>0</v>
      </c>
      <c r="M153" s="75" t="str">
        <f t="shared" si="5"/>
        <v/>
      </c>
    </row>
    <row r="154" spans="1:13" ht="22.5" customHeight="1">
      <c r="A154" s="226" t="str">
        <f t="shared" si="4"/>
        <v/>
      </c>
      <c r="B154" s="226"/>
      <c r="C154" s="192" t="str">
        <f>IF(ISERROR(VLOOKUP(A154,'[1]Z03 收入决算表(财决03表)'!$A$10:$K$500,4,FALSE)),"",VLOOKUP(A154,'[1]Z03 收入决算表(财决03表)'!$A$10:$K$500,4,FALSE))</f>
        <v/>
      </c>
      <c r="D154" s="76" t="str">
        <f>IF(ISERROR(VLOOKUP(A154,'[1]Z03 收入决算表(财决03表)'!$A$10:$K$500,5,FALSE)),"",VLOOKUP(A154,'[1]Z03 收入决算表(财决03表)'!$A$10:$K$500,5,FALSE))</f>
        <v/>
      </c>
      <c r="E154" s="76" t="str">
        <f>IF(ISERROR(VLOOKUP(A154,'[1]Z03 收入决算表(财决03表)'!$A$10:$K$500,6,FALSE)),"",VLOOKUP(A154,'[1]Z03 收入决算表(财决03表)'!$A$10:$K$500,6,FALSE))</f>
        <v/>
      </c>
      <c r="F154" s="76" t="str">
        <f>IF(ISERROR(VLOOKUP(A154,'[1]Z03 收入决算表(财决03表)'!$A$10:$K$500,7,FALSE)),"",VLOOKUP(A154,'[1]Z03 收入决算表(财决03表)'!$A$10:$K$500,7,FALSE))</f>
        <v/>
      </c>
      <c r="G154" s="76" t="str">
        <f>IF(ISERROR(VLOOKUP(A154,'[1]Z03 收入决算表(财决03表)'!$A$10:$K$500,8,FALSE)),"",VLOOKUP(A154,'[1]Z03 收入决算表(财决03表)'!$A$10:$K$500,8,FALSE))</f>
        <v/>
      </c>
      <c r="H154" s="76" t="str">
        <f>IF(ISERROR(VLOOKUP(A154,'[1]Z03 收入决算表(财决03表)'!$A$10:$K$500,9,FALSE)),"",VLOOKUP(A154,'[1]Z03 收入决算表(财决03表)'!$A$10:$K$500,9,FALSE))</f>
        <v/>
      </c>
      <c r="I154" s="76" t="str">
        <f>IF(ISERROR(VLOOKUP(A154,'[1]Z03 收入决算表(财决03表)'!$A$10:$K$500,10,FALSE)),"",VLOOKUP(A154,'[1]Z03 收入决算表(财决03表)'!$A$10:$K$500,10,FALSE))</f>
        <v/>
      </c>
      <c r="J154" s="76" t="str">
        <f>IF(ISERROR(VLOOKUP(A154,'[1]Z03 收入决算表(财决03表)'!$A$10:$K$500,11,FALSE)),"",VLOOKUP(A154,'[1]Z03 收入决算表(财决03表)'!$A$10:$K$500,11,FALSE))</f>
        <v/>
      </c>
      <c r="K154" s="71">
        <f>'[1]Z03 收入决算表(财决03表)'!A153</f>
        <v>0</v>
      </c>
      <c r="L154" s="74">
        <f>'[1]Z03 收入决算表(财决03表)'!$E153</f>
        <v>0</v>
      </c>
      <c r="M154" s="75" t="str">
        <f t="shared" si="5"/>
        <v/>
      </c>
    </row>
    <row r="155" spans="1:13" ht="22.5" customHeight="1">
      <c r="A155" s="226" t="str">
        <f t="shared" si="4"/>
        <v/>
      </c>
      <c r="B155" s="226"/>
      <c r="C155" s="192" t="str">
        <f>IF(ISERROR(VLOOKUP(A155,'[1]Z03 收入决算表(财决03表)'!$A$10:$K$500,4,FALSE)),"",VLOOKUP(A155,'[1]Z03 收入决算表(财决03表)'!$A$10:$K$500,4,FALSE))</f>
        <v/>
      </c>
      <c r="D155" s="76" t="str">
        <f>IF(ISERROR(VLOOKUP(A155,'[1]Z03 收入决算表(财决03表)'!$A$10:$K$500,5,FALSE)),"",VLOOKUP(A155,'[1]Z03 收入决算表(财决03表)'!$A$10:$K$500,5,FALSE))</f>
        <v/>
      </c>
      <c r="E155" s="76" t="str">
        <f>IF(ISERROR(VLOOKUP(A155,'[1]Z03 收入决算表(财决03表)'!$A$10:$K$500,6,FALSE)),"",VLOOKUP(A155,'[1]Z03 收入决算表(财决03表)'!$A$10:$K$500,6,FALSE))</f>
        <v/>
      </c>
      <c r="F155" s="76" t="str">
        <f>IF(ISERROR(VLOOKUP(A155,'[1]Z03 收入决算表(财决03表)'!$A$10:$K$500,7,FALSE)),"",VLOOKUP(A155,'[1]Z03 收入决算表(财决03表)'!$A$10:$K$500,7,FALSE))</f>
        <v/>
      </c>
      <c r="G155" s="76" t="str">
        <f>IF(ISERROR(VLOOKUP(A155,'[1]Z03 收入决算表(财决03表)'!$A$10:$K$500,8,FALSE)),"",VLOOKUP(A155,'[1]Z03 收入决算表(财决03表)'!$A$10:$K$500,8,FALSE))</f>
        <v/>
      </c>
      <c r="H155" s="76" t="str">
        <f>IF(ISERROR(VLOOKUP(A155,'[1]Z03 收入决算表(财决03表)'!$A$10:$K$500,9,FALSE)),"",VLOOKUP(A155,'[1]Z03 收入决算表(财决03表)'!$A$10:$K$500,9,FALSE))</f>
        <v/>
      </c>
      <c r="I155" s="76" t="str">
        <f>IF(ISERROR(VLOOKUP(A155,'[1]Z03 收入决算表(财决03表)'!$A$10:$K$500,10,FALSE)),"",VLOOKUP(A155,'[1]Z03 收入决算表(财决03表)'!$A$10:$K$500,10,FALSE))</f>
        <v/>
      </c>
      <c r="J155" s="76" t="str">
        <f>IF(ISERROR(VLOOKUP(A155,'[1]Z03 收入决算表(财决03表)'!$A$10:$K$500,11,FALSE)),"",VLOOKUP(A155,'[1]Z03 收入决算表(财决03表)'!$A$10:$K$500,11,FALSE))</f>
        <v/>
      </c>
      <c r="K155" s="71">
        <f>'[1]Z03 收入决算表(财决03表)'!A154</f>
        <v>0</v>
      </c>
      <c r="L155" s="74">
        <f>'[1]Z03 收入决算表(财决03表)'!$E154</f>
        <v>0</v>
      </c>
      <c r="M155" s="75" t="str">
        <f t="shared" si="5"/>
        <v/>
      </c>
    </row>
    <row r="156" spans="1:13" ht="22.5" customHeight="1">
      <c r="A156" s="226" t="str">
        <f t="shared" si="4"/>
        <v/>
      </c>
      <c r="B156" s="226"/>
      <c r="C156" s="192" t="str">
        <f>IF(ISERROR(VLOOKUP(A156,'[1]Z03 收入决算表(财决03表)'!$A$10:$K$500,4,FALSE)),"",VLOOKUP(A156,'[1]Z03 收入决算表(财决03表)'!$A$10:$K$500,4,FALSE))</f>
        <v/>
      </c>
      <c r="D156" s="76" t="str">
        <f>IF(ISERROR(VLOOKUP(A156,'[1]Z03 收入决算表(财决03表)'!$A$10:$K$500,5,FALSE)),"",VLOOKUP(A156,'[1]Z03 收入决算表(财决03表)'!$A$10:$K$500,5,FALSE))</f>
        <v/>
      </c>
      <c r="E156" s="76" t="str">
        <f>IF(ISERROR(VLOOKUP(A156,'[1]Z03 收入决算表(财决03表)'!$A$10:$K$500,6,FALSE)),"",VLOOKUP(A156,'[1]Z03 收入决算表(财决03表)'!$A$10:$K$500,6,FALSE))</f>
        <v/>
      </c>
      <c r="F156" s="76" t="str">
        <f>IF(ISERROR(VLOOKUP(A156,'[1]Z03 收入决算表(财决03表)'!$A$10:$K$500,7,FALSE)),"",VLOOKUP(A156,'[1]Z03 收入决算表(财决03表)'!$A$10:$K$500,7,FALSE))</f>
        <v/>
      </c>
      <c r="G156" s="76" t="str">
        <f>IF(ISERROR(VLOOKUP(A156,'[1]Z03 收入决算表(财决03表)'!$A$10:$K$500,8,FALSE)),"",VLOOKUP(A156,'[1]Z03 收入决算表(财决03表)'!$A$10:$K$500,8,FALSE))</f>
        <v/>
      </c>
      <c r="H156" s="76" t="str">
        <f>IF(ISERROR(VLOOKUP(A156,'[1]Z03 收入决算表(财决03表)'!$A$10:$K$500,9,FALSE)),"",VLOOKUP(A156,'[1]Z03 收入决算表(财决03表)'!$A$10:$K$500,9,FALSE))</f>
        <v/>
      </c>
      <c r="I156" s="76" t="str">
        <f>IF(ISERROR(VLOOKUP(A156,'[1]Z03 收入决算表(财决03表)'!$A$10:$K$500,10,FALSE)),"",VLOOKUP(A156,'[1]Z03 收入决算表(财决03表)'!$A$10:$K$500,10,FALSE))</f>
        <v/>
      </c>
      <c r="J156" s="76" t="str">
        <f>IF(ISERROR(VLOOKUP(A156,'[1]Z03 收入决算表(财决03表)'!$A$10:$K$500,11,FALSE)),"",VLOOKUP(A156,'[1]Z03 收入决算表(财决03表)'!$A$10:$K$500,11,FALSE))</f>
        <v/>
      </c>
      <c r="K156" s="71">
        <f>'[1]Z03 收入决算表(财决03表)'!A155</f>
        <v>0</v>
      </c>
      <c r="L156" s="74">
        <f>'[1]Z03 收入决算表(财决03表)'!$E155</f>
        <v>0</v>
      </c>
      <c r="M156" s="75" t="str">
        <f t="shared" si="5"/>
        <v/>
      </c>
    </row>
    <row r="157" spans="1:13" ht="22.5" customHeight="1">
      <c r="A157" s="226" t="str">
        <f t="shared" si="4"/>
        <v/>
      </c>
      <c r="B157" s="226"/>
      <c r="C157" s="192" t="str">
        <f>IF(ISERROR(VLOOKUP(A157,'[1]Z03 收入决算表(财决03表)'!$A$10:$K$500,4,FALSE)),"",VLOOKUP(A157,'[1]Z03 收入决算表(财决03表)'!$A$10:$K$500,4,FALSE))</f>
        <v/>
      </c>
      <c r="D157" s="76" t="str">
        <f>IF(ISERROR(VLOOKUP(A157,'[1]Z03 收入决算表(财决03表)'!$A$10:$K$500,5,FALSE)),"",VLOOKUP(A157,'[1]Z03 收入决算表(财决03表)'!$A$10:$K$500,5,FALSE))</f>
        <v/>
      </c>
      <c r="E157" s="76" t="str">
        <f>IF(ISERROR(VLOOKUP(A157,'[1]Z03 收入决算表(财决03表)'!$A$10:$K$500,6,FALSE)),"",VLOOKUP(A157,'[1]Z03 收入决算表(财决03表)'!$A$10:$K$500,6,FALSE))</f>
        <v/>
      </c>
      <c r="F157" s="76" t="str">
        <f>IF(ISERROR(VLOOKUP(A157,'[1]Z03 收入决算表(财决03表)'!$A$10:$K$500,7,FALSE)),"",VLOOKUP(A157,'[1]Z03 收入决算表(财决03表)'!$A$10:$K$500,7,FALSE))</f>
        <v/>
      </c>
      <c r="G157" s="76" t="str">
        <f>IF(ISERROR(VLOOKUP(A157,'[1]Z03 收入决算表(财决03表)'!$A$10:$K$500,8,FALSE)),"",VLOOKUP(A157,'[1]Z03 收入决算表(财决03表)'!$A$10:$K$500,8,FALSE))</f>
        <v/>
      </c>
      <c r="H157" s="76" t="str">
        <f>IF(ISERROR(VLOOKUP(A157,'[1]Z03 收入决算表(财决03表)'!$A$10:$K$500,9,FALSE)),"",VLOOKUP(A157,'[1]Z03 收入决算表(财决03表)'!$A$10:$K$500,9,FALSE))</f>
        <v/>
      </c>
      <c r="I157" s="76" t="str">
        <f>IF(ISERROR(VLOOKUP(A157,'[1]Z03 收入决算表(财决03表)'!$A$10:$K$500,10,FALSE)),"",VLOOKUP(A157,'[1]Z03 收入决算表(财决03表)'!$A$10:$K$500,10,FALSE))</f>
        <v/>
      </c>
      <c r="J157" s="76" t="str">
        <f>IF(ISERROR(VLOOKUP(A157,'[1]Z03 收入决算表(财决03表)'!$A$10:$K$500,11,FALSE)),"",VLOOKUP(A157,'[1]Z03 收入决算表(财决03表)'!$A$10:$K$500,11,FALSE))</f>
        <v/>
      </c>
      <c r="K157" s="71">
        <f>'[1]Z03 收入决算表(财决03表)'!A156</f>
        <v>0</v>
      </c>
      <c r="L157" s="74">
        <f>'[1]Z03 收入决算表(财决03表)'!$E156</f>
        <v>0</v>
      </c>
      <c r="M157" s="75" t="str">
        <f t="shared" si="5"/>
        <v/>
      </c>
    </row>
    <row r="158" spans="1:13" ht="22.5" customHeight="1">
      <c r="A158" s="226" t="str">
        <f t="shared" si="4"/>
        <v/>
      </c>
      <c r="B158" s="226"/>
      <c r="C158" s="192" t="str">
        <f>IF(ISERROR(VLOOKUP(A158,'[1]Z03 收入决算表(财决03表)'!$A$10:$K$500,4,FALSE)),"",VLOOKUP(A158,'[1]Z03 收入决算表(财决03表)'!$A$10:$K$500,4,FALSE))</f>
        <v/>
      </c>
      <c r="D158" s="76" t="str">
        <f>IF(ISERROR(VLOOKUP(A158,'[1]Z03 收入决算表(财决03表)'!$A$10:$K$500,5,FALSE)),"",VLOOKUP(A158,'[1]Z03 收入决算表(财决03表)'!$A$10:$K$500,5,FALSE))</f>
        <v/>
      </c>
      <c r="E158" s="76" t="str">
        <f>IF(ISERROR(VLOOKUP(A158,'[1]Z03 收入决算表(财决03表)'!$A$10:$K$500,6,FALSE)),"",VLOOKUP(A158,'[1]Z03 收入决算表(财决03表)'!$A$10:$K$500,6,FALSE))</f>
        <v/>
      </c>
      <c r="F158" s="76" t="str">
        <f>IF(ISERROR(VLOOKUP(A158,'[1]Z03 收入决算表(财决03表)'!$A$10:$K$500,7,FALSE)),"",VLOOKUP(A158,'[1]Z03 收入决算表(财决03表)'!$A$10:$K$500,7,FALSE))</f>
        <v/>
      </c>
      <c r="G158" s="76" t="str">
        <f>IF(ISERROR(VLOOKUP(A158,'[1]Z03 收入决算表(财决03表)'!$A$10:$K$500,8,FALSE)),"",VLOOKUP(A158,'[1]Z03 收入决算表(财决03表)'!$A$10:$K$500,8,FALSE))</f>
        <v/>
      </c>
      <c r="H158" s="76" t="str">
        <f>IF(ISERROR(VLOOKUP(A158,'[1]Z03 收入决算表(财决03表)'!$A$10:$K$500,9,FALSE)),"",VLOOKUP(A158,'[1]Z03 收入决算表(财决03表)'!$A$10:$K$500,9,FALSE))</f>
        <v/>
      </c>
      <c r="I158" s="76" t="str">
        <f>IF(ISERROR(VLOOKUP(A158,'[1]Z03 收入决算表(财决03表)'!$A$10:$K$500,10,FALSE)),"",VLOOKUP(A158,'[1]Z03 收入决算表(财决03表)'!$A$10:$K$500,10,FALSE))</f>
        <v/>
      </c>
      <c r="J158" s="76" t="str">
        <f>IF(ISERROR(VLOOKUP(A158,'[1]Z03 收入决算表(财决03表)'!$A$10:$K$500,11,FALSE)),"",VLOOKUP(A158,'[1]Z03 收入决算表(财决03表)'!$A$10:$K$500,11,FALSE))</f>
        <v/>
      </c>
      <c r="K158" s="71">
        <f>'[1]Z03 收入决算表(财决03表)'!A157</f>
        <v>0</v>
      </c>
      <c r="L158" s="74">
        <f>'[1]Z03 收入决算表(财决03表)'!$E157</f>
        <v>0</v>
      </c>
      <c r="M158" s="75" t="str">
        <f t="shared" si="5"/>
        <v/>
      </c>
    </row>
    <row r="159" spans="1:13" ht="22.5" customHeight="1">
      <c r="A159" s="226" t="str">
        <f t="shared" si="4"/>
        <v/>
      </c>
      <c r="B159" s="226"/>
      <c r="C159" s="192" t="str">
        <f>IF(ISERROR(VLOOKUP(A159,'[1]Z03 收入决算表(财决03表)'!$A$10:$K$500,4,FALSE)),"",VLOOKUP(A159,'[1]Z03 收入决算表(财决03表)'!$A$10:$K$500,4,FALSE))</f>
        <v/>
      </c>
      <c r="D159" s="76" t="str">
        <f>IF(ISERROR(VLOOKUP(A159,'[1]Z03 收入决算表(财决03表)'!$A$10:$K$500,5,FALSE)),"",VLOOKUP(A159,'[1]Z03 收入决算表(财决03表)'!$A$10:$K$500,5,FALSE))</f>
        <v/>
      </c>
      <c r="E159" s="76" t="str">
        <f>IF(ISERROR(VLOOKUP(A159,'[1]Z03 收入决算表(财决03表)'!$A$10:$K$500,6,FALSE)),"",VLOOKUP(A159,'[1]Z03 收入决算表(财决03表)'!$A$10:$K$500,6,FALSE))</f>
        <v/>
      </c>
      <c r="F159" s="76" t="str">
        <f>IF(ISERROR(VLOOKUP(A159,'[1]Z03 收入决算表(财决03表)'!$A$10:$K$500,7,FALSE)),"",VLOOKUP(A159,'[1]Z03 收入决算表(财决03表)'!$A$10:$K$500,7,FALSE))</f>
        <v/>
      </c>
      <c r="G159" s="76" t="str">
        <f>IF(ISERROR(VLOOKUP(A159,'[1]Z03 收入决算表(财决03表)'!$A$10:$K$500,8,FALSE)),"",VLOOKUP(A159,'[1]Z03 收入决算表(财决03表)'!$A$10:$K$500,8,FALSE))</f>
        <v/>
      </c>
      <c r="H159" s="76" t="str">
        <f>IF(ISERROR(VLOOKUP(A159,'[1]Z03 收入决算表(财决03表)'!$A$10:$K$500,9,FALSE)),"",VLOOKUP(A159,'[1]Z03 收入决算表(财决03表)'!$A$10:$K$500,9,FALSE))</f>
        <v/>
      </c>
      <c r="I159" s="76" t="str">
        <f>IF(ISERROR(VLOOKUP(A159,'[1]Z03 收入决算表(财决03表)'!$A$10:$K$500,10,FALSE)),"",VLOOKUP(A159,'[1]Z03 收入决算表(财决03表)'!$A$10:$K$500,10,FALSE))</f>
        <v/>
      </c>
      <c r="J159" s="76" t="str">
        <f>IF(ISERROR(VLOOKUP(A159,'[1]Z03 收入决算表(财决03表)'!$A$10:$K$500,11,FALSE)),"",VLOOKUP(A159,'[1]Z03 收入决算表(财决03表)'!$A$10:$K$500,11,FALSE))</f>
        <v/>
      </c>
      <c r="K159" s="71">
        <f>'[1]Z03 收入决算表(财决03表)'!A158</f>
        <v>0</v>
      </c>
      <c r="L159" s="74">
        <f>'[1]Z03 收入决算表(财决03表)'!$E158</f>
        <v>0</v>
      </c>
      <c r="M159" s="75" t="str">
        <f t="shared" si="5"/>
        <v/>
      </c>
    </row>
    <row r="160" spans="1:13" ht="22.5" customHeight="1">
      <c r="A160" s="226" t="str">
        <f t="shared" si="4"/>
        <v/>
      </c>
      <c r="B160" s="226"/>
      <c r="C160" s="192" t="str">
        <f>IF(ISERROR(VLOOKUP(A160,'[1]Z03 收入决算表(财决03表)'!$A$10:$K$500,4,FALSE)),"",VLOOKUP(A160,'[1]Z03 收入决算表(财决03表)'!$A$10:$K$500,4,FALSE))</f>
        <v/>
      </c>
      <c r="D160" s="76" t="str">
        <f>IF(ISERROR(VLOOKUP(A160,'[1]Z03 收入决算表(财决03表)'!$A$10:$K$500,5,FALSE)),"",VLOOKUP(A160,'[1]Z03 收入决算表(财决03表)'!$A$10:$K$500,5,FALSE))</f>
        <v/>
      </c>
      <c r="E160" s="76" t="str">
        <f>IF(ISERROR(VLOOKUP(A160,'[1]Z03 收入决算表(财决03表)'!$A$10:$K$500,6,FALSE)),"",VLOOKUP(A160,'[1]Z03 收入决算表(财决03表)'!$A$10:$K$500,6,FALSE))</f>
        <v/>
      </c>
      <c r="F160" s="76" t="str">
        <f>IF(ISERROR(VLOOKUP(A160,'[1]Z03 收入决算表(财决03表)'!$A$10:$K$500,7,FALSE)),"",VLOOKUP(A160,'[1]Z03 收入决算表(财决03表)'!$A$10:$K$500,7,FALSE))</f>
        <v/>
      </c>
      <c r="G160" s="76" t="str">
        <f>IF(ISERROR(VLOOKUP(A160,'[1]Z03 收入决算表(财决03表)'!$A$10:$K$500,8,FALSE)),"",VLOOKUP(A160,'[1]Z03 收入决算表(财决03表)'!$A$10:$K$500,8,FALSE))</f>
        <v/>
      </c>
      <c r="H160" s="76" t="str">
        <f>IF(ISERROR(VLOOKUP(A160,'[1]Z03 收入决算表(财决03表)'!$A$10:$K$500,9,FALSE)),"",VLOOKUP(A160,'[1]Z03 收入决算表(财决03表)'!$A$10:$K$500,9,FALSE))</f>
        <v/>
      </c>
      <c r="I160" s="76" t="str">
        <f>IF(ISERROR(VLOOKUP(A160,'[1]Z03 收入决算表(财决03表)'!$A$10:$K$500,10,FALSE)),"",VLOOKUP(A160,'[1]Z03 收入决算表(财决03表)'!$A$10:$K$500,10,FALSE))</f>
        <v/>
      </c>
      <c r="J160" s="76" t="str">
        <f>IF(ISERROR(VLOOKUP(A160,'[1]Z03 收入决算表(财决03表)'!$A$10:$K$500,11,FALSE)),"",VLOOKUP(A160,'[1]Z03 收入决算表(财决03表)'!$A$10:$K$500,11,FALSE))</f>
        <v/>
      </c>
      <c r="K160" s="71">
        <f>'[1]Z03 收入决算表(财决03表)'!A159</f>
        <v>0</v>
      </c>
      <c r="L160" s="74">
        <f>'[1]Z03 收入决算表(财决03表)'!$E159</f>
        <v>0</v>
      </c>
      <c r="M160" s="75" t="str">
        <f t="shared" si="5"/>
        <v/>
      </c>
    </row>
    <row r="161" spans="1:13" ht="22.5" customHeight="1">
      <c r="A161" s="226" t="str">
        <f t="shared" si="4"/>
        <v/>
      </c>
      <c r="B161" s="226"/>
      <c r="C161" s="192" t="str">
        <f>IF(ISERROR(VLOOKUP(A161,'[1]Z03 收入决算表(财决03表)'!$A$10:$K$500,4,FALSE)),"",VLOOKUP(A161,'[1]Z03 收入决算表(财决03表)'!$A$10:$K$500,4,FALSE))</f>
        <v/>
      </c>
      <c r="D161" s="76" t="str">
        <f>IF(ISERROR(VLOOKUP(A161,'[1]Z03 收入决算表(财决03表)'!$A$10:$K$500,5,FALSE)),"",VLOOKUP(A161,'[1]Z03 收入决算表(财决03表)'!$A$10:$K$500,5,FALSE))</f>
        <v/>
      </c>
      <c r="E161" s="76" t="str">
        <f>IF(ISERROR(VLOOKUP(A161,'[1]Z03 收入决算表(财决03表)'!$A$10:$K$500,6,FALSE)),"",VLOOKUP(A161,'[1]Z03 收入决算表(财决03表)'!$A$10:$K$500,6,FALSE))</f>
        <v/>
      </c>
      <c r="F161" s="76" t="str">
        <f>IF(ISERROR(VLOOKUP(A161,'[1]Z03 收入决算表(财决03表)'!$A$10:$K$500,7,FALSE)),"",VLOOKUP(A161,'[1]Z03 收入决算表(财决03表)'!$A$10:$K$500,7,FALSE))</f>
        <v/>
      </c>
      <c r="G161" s="76" t="str">
        <f>IF(ISERROR(VLOOKUP(A161,'[1]Z03 收入决算表(财决03表)'!$A$10:$K$500,8,FALSE)),"",VLOOKUP(A161,'[1]Z03 收入决算表(财决03表)'!$A$10:$K$500,8,FALSE))</f>
        <v/>
      </c>
      <c r="H161" s="76" t="str">
        <f>IF(ISERROR(VLOOKUP(A161,'[1]Z03 收入决算表(财决03表)'!$A$10:$K$500,9,FALSE)),"",VLOOKUP(A161,'[1]Z03 收入决算表(财决03表)'!$A$10:$K$500,9,FALSE))</f>
        <v/>
      </c>
      <c r="I161" s="76" t="str">
        <f>IF(ISERROR(VLOOKUP(A161,'[1]Z03 收入决算表(财决03表)'!$A$10:$K$500,10,FALSE)),"",VLOOKUP(A161,'[1]Z03 收入决算表(财决03表)'!$A$10:$K$500,10,FALSE))</f>
        <v/>
      </c>
      <c r="J161" s="76" t="str">
        <f>IF(ISERROR(VLOOKUP(A161,'[1]Z03 收入决算表(财决03表)'!$A$10:$K$500,11,FALSE)),"",VLOOKUP(A161,'[1]Z03 收入决算表(财决03表)'!$A$10:$K$500,11,FALSE))</f>
        <v/>
      </c>
      <c r="K161" s="71">
        <f>'[1]Z03 收入决算表(财决03表)'!A160</f>
        <v>0</v>
      </c>
      <c r="L161" s="74">
        <f>'[1]Z03 收入决算表(财决03表)'!$E160</f>
        <v>0</v>
      </c>
      <c r="M161" s="75" t="str">
        <f t="shared" si="5"/>
        <v/>
      </c>
    </row>
    <row r="162" spans="1:13" ht="22.5" customHeight="1">
      <c r="A162" s="226" t="str">
        <f t="shared" si="4"/>
        <v/>
      </c>
      <c r="B162" s="226"/>
      <c r="C162" s="192" t="str">
        <f>IF(ISERROR(VLOOKUP(A162,'[1]Z03 收入决算表(财决03表)'!$A$10:$K$500,4,FALSE)),"",VLOOKUP(A162,'[1]Z03 收入决算表(财决03表)'!$A$10:$K$500,4,FALSE))</f>
        <v/>
      </c>
      <c r="D162" s="76" t="str">
        <f>IF(ISERROR(VLOOKUP(A162,'[1]Z03 收入决算表(财决03表)'!$A$10:$K$500,5,FALSE)),"",VLOOKUP(A162,'[1]Z03 收入决算表(财决03表)'!$A$10:$K$500,5,FALSE))</f>
        <v/>
      </c>
      <c r="E162" s="76" t="str">
        <f>IF(ISERROR(VLOOKUP(A162,'[1]Z03 收入决算表(财决03表)'!$A$10:$K$500,6,FALSE)),"",VLOOKUP(A162,'[1]Z03 收入决算表(财决03表)'!$A$10:$K$500,6,FALSE))</f>
        <v/>
      </c>
      <c r="F162" s="76" t="str">
        <f>IF(ISERROR(VLOOKUP(A162,'[1]Z03 收入决算表(财决03表)'!$A$10:$K$500,7,FALSE)),"",VLOOKUP(A162,'[1]Z03 收入决算表(财决03表)'!$A$10:$K$500,7,FALSE))</f>
        <v/>
      </c>
      <c r="G162" s="76" t="str">
        <f>IF(ISERROR(VLOOKUP(A162,'[1]Z03 收入决算表(财决03表)'!$A$10:$K$500,8,FALSE)),"",VLOOKUP(A162,'[1]Z03 收入决算表(财决03表)'!$A$10:$K$500,8,FALSE))</f>
        <v/>
      </c>
      <c r="H162" s="76" t="str">
        <f>IF(ISERROR(VLOOKUP(A162,'[1]Z03 收入决算表(财决03表)'!$A$10:$K$500,9,FALSE)),"",VLOOKUP(A162,'[1]Z03 收入决算表(财决03表)'!$A$10:$K$500,9,FALSE))</f>
        <v/>
      </c>
      <c r="I162" s="76" t="str">
        <f>IF(ISERROR(VLOOKUP(A162,'[1]Z03 收入决算表(财决03表)'!$A$10:$K$500,10,FALSE)),"",VLOOKUP(A162,'[1]Z03 收入决算表(财决03表)'!$A$10:$K$500,10,FALSE))</f>
        <v/>
      </c>
      <c r="J162" s="76" t="str">
        <f>IF(ISERROR(VLOOKUP(A162,'[1]Z03 收入决算表(财决03表)'!$A$10:$K$500,11,FALSE)),"",VLOOKUP(A162,'[1]Z03 收入决算表(财决03表)'!$A$10:$K$500,11,FALSE))</f>
        <v/>
      </c>
      <c r="K162" s="71">
        <f>'[1]Z03 收入决算表(财决03表)'!A161</f>
        <v>0</v>
      </c>
      <c r="L162" s="74">
        <f>'[1]Z03 收入决算表(财决03表)'!$E161</f>
        <v>0</v>
      </c>
      <c r="M162" s="75" t="str">
        <f t="shared" si="5"/>
        <v/>
      </c>
    </row>
    <row r="163" spans="1:13" ht="22.5" customHeight="1">
      <c r="A163" s="226" t="str">
        <f t="shared" si="4"/>
        <v/>
      </c>
      <c r="B163" s="226"/>
      <c r="C163" s="192" t="str">
        <f>IF(ISERROR(VLOOKUP(A163,'[1]Z03 收入决算表(财决03表)'!$A$10:$K$500,4,FALSE)),"",VLOOKUP(A163,'[1]Z03 收入决算表(财决03表)'!$A$10:$K$500,4,FALSE))</f>
        <v/>
      </c>
      <c r="D163" s="76" t="str">
        <f>IF(ISERROR(VLOOKUP(A163,'[1]Z03 收入决算表(财决03表)'!$A$10:$K$500,5,FALSE)),"",VLOOKUP(A163,'[1]Z03 收入决算表(财决03表)'!$A$10:$K$500,5,FALSE))</f>
        <v/>
      </c>
      <c r="E163" s="76" t="str">
        <f>IF(ISERROR(VLOOKUP(A163,'[1]Z03 收入决算表(财决03表)'!$A$10:$K$500,6,FALSE)),"",VLOOKUP(A163,'[1]Z03 收入决算表(财决03表)'!$A$10:$K$500,6,FALSE))</f>
        <v/>
      </c>
      <c r="F163" s="76" t="str">
        <f>IF(ISERROR(VLOOKUP(A163,'[1]Z03 收入决算表(财决03表)'!$A$10:$K$500,7,FALSE)),"",VLOOKUP(A163,'[1]Z03 收入决算表(财决03表)'!$A$10:$K$500,7,FALSE))</f>
        <v/>
      </c>
      <c r="G163" s="76" t="str">
        <f>IF(ISERROR(VLOOKUP(A163,'[1]Z03 收入决算表(财决03表)'!$A$10:$K$500,8,FALSE)),"",VLOOKUP(A163,'[1]Z03 收入决算表(财决03表)'!$A$10:$K$500,8,FALSE))</f>
        <v/>
      </c>
      <c r="H163" s="76" t="str">
        <f>IF(ISERROR(VLOOKUP(A163,'[1]Z03 收入决算表(财决03表)'!$A$10:$K$500,9,FALSE)),"",VLOOKUP(A163,'[1]Z03 收入决算表(财决03表)'!$A$10:$K$500,9,FALSE))</f>
        <v/>
      </c>
      <c r="I163" s="76" t="str">
        <f>IF(ISERROR(VLOOKUP(A163,'[1]Z03 收入决算表(财决03表)'!$A$10:$K$500,10,FALSE)),"",VLOOKUP(A163,'[1]Z03 收入决算表(财决03表)'!$A$10:$K$500,10,FALSE))</f>
        <v/>
      </c>
      <c r="J163" s="76" t="str">
        <f>IF(ISERROR(VLOOKUP(A163,'[1]Z03 收入决算表(财决03表)'!$A$10:$K$500,11,FALSE)),"",VLOOKUP(A163,'[1]Z03 收入决算表(财决03表)'!$A$10:$K$500,11,FALSE))</f>
        <v/>
      </c>
      <c r="K163" s="71">
        <f>'[1]Z03 收入决算表(财决03表)'!A162</f>
        <v>0</v>
      </c>
      <c r="L163" s="74">
        <f>'[1]Z03 收入决算表(财决03表)'!$E162</f>
        <v>0</v>
      </c>
      <c r="M163" s="75" t="str">
        <f t="shared" si="5"/>
        <v/>
      </c>
    </row>
    <row r="164" spans="1:13" ht="22.5" customHeight="1">
      <c r="A164" s="226" t="str">
        <f t="shared" si="4"/>
        <v/>
      </c>
      <c r="B164" s="226"/>
      <c r="C164" s="192" t="str">
        <f>IF(ISERROR(VLOOKUP(A164,'[1]Z03 收入决算表(财决03表)'!$A$10:$K$500,4,FALSE)),"",VLOOKUP(A164,'[1]Z03 收入决算表(财决03表)'!$A$10:$K$500,4,FALSE))</f>
        <v/>
      </c>
      <c r="D164" s="76" t="str">
        <f>IF(ISERROR(VLOOKUP(A164,'[1]Z03 收入决算表(财决03表)'!$A$10:$K$500,5,FALSE)),"",VLOOKUP(A164,'[1]Z03 收入决算表(财决03表)'!$A$10:$K$500,5,FALSE))</f>
        <v/>
      </c>
      <c r="E164" s="76" t="str">
        <f>IF(ISERROR(VLOOKUP(A164,'[1]Z03 收入决算表(财决03表)'!$A$10:$K$500,6,FALSE)),"",VLOOKUP(A164,'[1]Z03 收入决算表(财决03表)'!$A$10:$K$500,6,FALSE))</f>
        <v/>
      </c>
      <c r="F164" s="76" t="str">
        <f>IF(ISERROR(VLOOKUP(A164,'[1]Z03 收入决算表(财决03表)'!$A$10:$K$500,7,FALSE)),"",VLOOKUP(A164,'[1]Z03 收入决算表(财决03表)'!$A$10:$K$500,7,FALSE))</f>
        <v/>
      </c>
      <c r="G164" s="76" t="str">
        <f>IF(ISERROR(VLOOKUP(A164,'[1]Z03 收入决算表(财决03表)'!$A$10:$K$500,8,FALSE)),"",VLOOKUP(A164,'[1]Z03 收入决算表(财决03表)'!$A$10:$K$500,8,FALSE))</f>
        <v/>
      </c>
      <c r="H164" s="76" t="str">
        <f>IF(ISERROR(VLOOKUP(A164,'[1]Z03 收入决算表(财决03表)'!$A$10:$K$500,9,FALSE)),"",VLOOKUP(A164,'[1]Z03 收入决算表(财决03表)'!$A$10:$K$500,9,FALSE))</f>
        <v/>
      </c>
      <c r="I164" s="76" t="str">
        <f>IF(ISERROR(VLOOKUP(A164,'[1]Z03 收入决算表(财决03表)'!$A$10:$K$500,10,FALSE)),"",VLOOKUP(A164,'[1]Z03 收入决算表(财决03表)'!$A$10:$K$500,10,FALSE))</f>
        <v/>
      </c>
      <c r="J164" s="76" t="str">
        <f>IF(ISERROR(VLOOKUP(A164,'[1]Z03 收入决算表(财决03表)'!$A$10:$K$500,11,FALSE)),"",VLOOKUP(A164,'[1]Z03 收入决算表(财决03表)'!$A$10:$K$500,11,FALSE))</f>
        <v/>
      </c>
      <c r="K164" s="71">
        <f>'[1]Z03 收入决算表(财决03表)'!A163</f>
        <v>0</v>
      </c>
      <c r="L164" s="74">
        <f>'[1]Z03 收入决算表(财决03表)'!$E163</f>
        <v>0</v>
      </c>
      <c r="M164" s="75" t="str">
        <f t="shared" si="5"/>
        <v/>
      </c>
    </row>
    <row r="165" spans="1:13" ht="22.5" customHeight="1">
      <c r="A165" s="226" t="str">
        <f t="shared" si="4"/>
        <v/>
      </c>
      <c r="B165" s="226"/>
      <c r="C165" s="192" t="str">
        <f>IF(ISERROR(VLOOKUP(A165,'[1]Z03 收入决算表(财决03表)'!$A$10:$K$500,4,FALSE)),"",VLOOKUP(A165,'[1]Z03 收入决算表(财决03表)'!$A$10:$K$500,4,FALSE))</f>
        <v/>
      </c>
      <c r="D165" s="76" t="str">
        <f>IF(ISERROR(VLOOKUP(A165,'[1]Z03 收入决算表(财决03表)'!$A$10:$K$500,5,FALSE)),"",VLOOKUP(A165,'[1]Z03 收入决算表(财决03表)'!$A$10:$K$500,5,FALSE))</f>
        <v/>
      </c>
      <c r="E165" s="76" t="str">
        <f>IF(ISERROR(VLOOKUP(A165,'[1]Z03 收入决算表(财决03表)'!$A$10:$K$500,6,FALSE)),"",VLOOKUP(A165,'[1]Z03 收入决算表(财决03表)'!$A$10:$K$500,6,FALSE))</f>
        <v/>
      </c>
      <c r="F165" s="76" t="str">
        <f>IF(ISERROR(VLOOKUP(A165,'[1]Z03 收入决算表(财决03表)'!$A$10:$K$500,7,FALSE)),"",VLOOKUP(A165,'[1]Z03 收入决算表(财决03表)'!$A$10:$K$500,7,FALSE))</f>
        <v/>
      </c>
      <c r="G165" s="76" t="str">
        <f>IF(ISERROR(VLOOKUP(A165,'[1]Z03 收入决算表(财决03表)'!$A$10:$K$500,8,FALSE)),"",VLOOKUP(A165,'[1]Z03 收入决算表(财决03表)'!$A$10:$K$500,8,FALSE))</f>
        <v/>
      </c>
      <c r="H165" s="76" t="str">
        <f>IF(ISERROR(VLOOKUP(A165,'[1]Z03 收入决算表(财决03表)'!$A$10:$K$500,9,FALSE)),"",VLOOKUP(A165,'[1]Z03 收入决算表(财决03表)'!$A$10:$K$500,9,FALSE))</f>
        <v/>
      </c>
      <c r="I165" s="76" t="str">
        <f>IF(ISERROR(VLOOKUP(A165,'[1]Z03 收入决算表(财决03表)'!$A$10:$K$500,10,FALSE)),"",VLOOKUP(A165,'[1]Z03 收入决算表(财决03表)'!$A$10:$K$500,10,FALSE))</f>
        <v/>
      </c>
      <c r="J165" s="76" t="str">
        <f>IF(ISERROR(VLOOKUP(A165,'[1]Z03 收入决算表(财决03表)'!$A$10:$K$500,11,FALSE)),"",VLOOKUP(A165,'[1]Z03 收入决算表(财决03表)'!$A$10:$K$500,11,FALSE))</f>
        <v/>
      </c>
      <c r="K165" s="71">
        <f>'[1]Z03 收入决算表(财决03表)'!A164</f>
        <v>0</v>
      </c>
      <c r="L165" s="74">
        <f>'[1]Z03 收入决算表(财决03表)'!$E164</f>
        <v>0</v>
      </c>
      <c r="M165" s="75" t="str">
        <f t="shared" si="5"/>
        <v/>
      </c>
    </row>
    <row r="166" spans="1:13" ht="22.5" customHeight="1">
      <c r="A166" s="226" t="str">
        <f t="shared" si="4"/>
        <v/>
      </c>
      <c r="B166" s="226"/>
      <c r="C166" s="192" t="str">
        <f>IF(ISERROR(VLOOKUP(A166,'[1]Z03 收入决算表(财决03表)'!$A$10:$K$500,4,FALSE)),"",VLOOKUP(A166,'[1]Z03 收入决算表(财决03表)'!$A$10:$K$500,4,FALSE))</f>
        <v/>
      </c>
      <c r="D166" s="76" t="str">
        <f>IF(ISERROR(VLOOKUP(A166,'[1]Z03 收入决算表(财决03表)'!$A$10:$K$500,5,FALSE)),"",VLOOKUP(A166,'[1]Z03 收入决算表(财决03表)'!$A$10:$K$500,5,FALSE))</f>
        <v/>
      </c>
      <c r="E166" s="76" t="str">
        <f>IF(ISERROR(VLOOKUP(A166,'[1]Z03 收入决算表(财决03表)'!$A$10:$K$500,6,FALSE)),"",VLOOKUP(A166,'[1]Z03 收入决算表(财决03表)'!$A$10:$K$500,6,FALSE))</f>
        <v/>
      </c>
      <c r="F166" s="76" t="str">
        <f>IF(ISERROR(VLOOKUP(A166,'[1]Z03 收入决算表(财决03表)'!$A$10:$K$500,7,FALSE)),"",VLOOKUP(A166,'[1]Z03 收入决算表(财决03表)'!$A$10:$K$500,7,FALSE))</f>
        <v/>
      </c>
      <c r="G166" s="76" t="str">
        <f>IF(ISERROR(VLOOKUP(A166,'[1]Z03 收入决算表(财决03表)'!$A$10:$K$500,8,FALSE)),"",VLOOKUP(A166,'[1]Z03 收入决算表(财决03表)'!$A$10:$K$500,8,FALSE))</f>
        <v/>
      </c>
      <c r="H166" s="76" t="str">
        <f>IF(ISERROR(VLOOKUP(A166,'[1]Z03 收入决算表(财决03表)'!$A$10:$K$500,9,FALSE)),"",VLOOKUP(A166,'[1]Z03 收入决算表(财决03表)'!$A$10:$K$500,9,FALSE))</f>
        <v/>
      </c>
      <c r="I166" s="76" t="str">
        <f>IF(ISERROR(VLOOKUP(A166,'[1]Z03 收入决算表(财决03表)'!$A$10:$K$500,10,FALSE)),"",VLOOKUP(A166,'[1]Z03 收入决算表(财决03表)'!$A$10:$K$500,10,FALSE))</f>
        <v/>
      </c>
      <c r="J166" s="76" t="str">
        <f>IF(ISERROR(VLOOKUP(A166,'[1]Z03 收入决算表(财决03表)'!$A$10:$K$500,11,FALSE)),"",VLOOKUP(A166,'[1]Z03 收入决算表(财决03表)'!$A$10:$K$500,11,FALSE))</f>
        <v/>
      </c>
      <c r="K166" s="71">
        <f>'[1]Z03 收入决算表(财决03表)'!A165</f>
        <v>0</v>
      </c>
      <c r="L166" s="74">
        <f>'[1]Z03 收入决算表(财决03表)'!$E165</f>
        <v>0</v>
      </c>
      <c r="M166" s="75" t="str">
        <f t="shared" si="5"/>
        <v/>
      </c>
    </row>
    <row r="167" spans="1:13" ht="22.5" customHeight="1">
      <c r="A167" s="226" t="str">
        <f t="shared" si="4"/>
        <v/>
      </c>
      <c r="B167" s="226"/>
      <c r="C167" s="192" t="str">
        <f>IF(ISERROR(VLOOKUP(A167,'[1]Z03 收入决算表(财决03表)'!$A$10:$K$500,4,FALSE)),"",VLOOKUP(A167,'[1]Z03 收入决算表(财决03表)'!$A$10:$K$500,4,FALSE))</f>
        <v/>
      </c>
      <c r="D167" s="76" t="str">
        <f>IF(ISERROR(VLOOKUP(A167,'[1]Z03 收入决算表(财决03表)'!$A$10:$K$500,5,FALSE)),"",VLOOKUP(A167,'[1]Z03 收入决算表(财决03表)'!$A$10:$K$500,5,FALSE))</f>
        <v/>
      </c>
      <c r="E167" s="76" t="str">
        <f>IF(ISERROR(VLOOKUP(A167,'[1]Z03 收入决算表(财决03表)'!$A$10:$K$500,6,FALSE)),"",VLOOKUP(A167,'[1]Z03 收入决算表(财决03表)'!$A$10:$K$500,6,FALSE))</f>
        <v/>
      </c>
      <c r="F167" s="76" t="str">
        <f>IF(ISERROR(VLOOKUP(A167,'[1]Z03 收入决算表(财决03表)'!$A$10:$K$500,7,FALSE)),"",VLOOKUP(A167,'[1]Z03 收入决算表(财决03表)'!$A$10:$K$500,7,FALSE))</f>
        <v/>
      </c>
      <c r="G167" s="76" t="str">
        <f>IF(ISERROR(VLOOKUP(A167,'[1]Z03 收入决算表(财决03表)'!$A$10:$K$500,8,FALSE)),"",VLOOKUP(A167,'[1]Z03 收入决算表(财决03表)'!$A$10:$K$500,8,FALSE))</f>
        <v/>
      </c>
      <c r="H167" s="76" t="str">
        <f>IF(ISERROR(VLOOKUP(A167,'[1]Z03 收入决算表(财决03表)'!$A$10:$K$500,9,FALSE)),"",VLOOKUP(A167,'[1]Z03 收入决算表(财决03表)'!$A$10:$K$500,9,FALSE))</f>
        <v/>
      </c>
      <c r="I167" s="76" t="str">
        <f>IF(ISERROR(VLOOKUP(A167,'[1]Z03 收入决算表(财决03表)'!$A$10:$K$500,10,FALSE)),"",VLOOKUP(A167,'[1]Z03 收入决算表(财决03表)'!$A$10:$K$500,10,FALSE))</f>
        <v/>
      </c>
      <c r="J167" s="76" t="str">
        <f>IF(ISERROR(VLOOKUP(A167,'[1]Z03 收入决算表(财决03表)'!$A$10:$K$500,11,FALSE)),"",VLOOKUP(A167,'[1]Z03 收入决算表(财决03表)'!$A$10:$K$500,11,FALSE))</f>
        <v/>
      </c>
      <c r="K167" s="71">
        <f>'[1]Z03 收入决算表(财决03表)'!A166</f>
        <v>0</v>
      </c>
      <c r="L167" s="74">
        <f>'[1]Z03 收入决算表(财决03表)'!$E166</f>
        <v>0</v>
      </c>
      <c r="M167" s="75" t="str">
        <f t="shared" si="5"/>
        <v/>
      </c>
    </row>
    <row r="168" spans="1:13" ht="22.5" customHeight="1">
      <c r="A168" s="226" t="str">
        <f t="shared" si="4"/>
        <v/>
      </c>
      <c r="B168" s="226"/>
      <c r="C168" s="192" t="str">
        <f>IF(ISERROR(VLOOKUP(A168,'[1]Z03 收入决算表(财决03表)'!$A$10:$K$500,4,FALSE)),"",VLOOKUP(A168,'[1]Z03 收入决算表(财决03表)'!$A$10:$K$500,4,FALSE))</f>
        <v/>
      </c>
      <c r="D168" s="76" t="str">
        <f>IF(ISERROR(VLOOKUP(A168,'[1]Z03 收入决算表(财决03表)'!$A$10:$K$500,5,FALSE)),"",VLOOKUP(A168,'[1]Z03 收入决算表(财决03表)'!$A$10:$K$500,5,FALSE))</f>
        <v/>
      </c>
      <c r="E168" s="76" t="str">
        <f>IF(ISERROR(VLOOKUP(A168,'[1]Z03 收入决算表(财决03表)'!$A$10:$K$500,6,FALSE)),"",VLOOKUP(A168,'[1]Z03 收入决算表(财决03表)'!$A$10:$K$500,6,FALSE))</f>
        <v/>
      </c>
      <c r="F168" s="76" t="str">
        <f>IF(ISERROR(VLOOKUP(A168,'[1]Z03 收入决算表(财决03表)'!$A$10:$K$500,7,FALSE)),"",VLOOKUP(A168,'[1]Z03 收入决算表(财决03表)'!$A$10:$K$500,7,FALSE))</f>
        <v/>
      </c>
      <c r="G168" s="76" t="str">
        <f>IF(ISERROR(VLOOKUP(A168,'[1]Z03 收入决算表(财决03表)'!$A$10:$K$500,8,FALSE)),"",VLOOKUP(A168,'[1]Z03 收入决算表(财决03表)'!$A$10:$K$500,8,FALSE))</f>
        <v/>
      </c>
      <c r="H168" s="76" t="str">
        <f>IF(ISERROR(VLOOKUP(A168,'[1]Z03 收入决算表(财决03表)'!$A$10:$K$500,9,FALSE)),"",VLOOKUP(A168,'[1]Z03 收入决算表(财决03表)'!$A$10:$K$500,9,FALSE))</f>
        <v/>
      </c>
      <c r="I168" s="76" t="str">
        <f>IF(ISERROR(VLOOKUP(A168,'[1]Z03 收入决算表(财决03表)'!$A$10:$K$500,10,FALSE)),"",VLOOKUP(A168,'[1]Z03 收入决算表(财决03表)'!$A$10:$K$500,10,FALSE))</f>
        <v/>
      </c>
      <c r="J168" s="76" t="str">
        <f>IF(ISERROR(VLOOKUP(A168,'[1]Z03 收入决算表(财决03表)'!$A$10:$K$500,11,FALSE)),"",VLOOKUP(A168,'[1]Z03 收入决算表(财决03表)'!$A$10:$K$500,11,FALSE))</f>
        <v/>
      </c>
      <c r="K168" s="71">
        <f>'[1]Z03 收入决算表(财决03表)'!A167</f>
        <v>0</v>
      </c>
      <c r="L168" s="74">
        <f>'[1]Z03 收入决算表(财决03表)'!$E167</f>
        <v>0</v>
      </c>
      <c r="M168" s="75" t="str">
        <f t="shared" si="5"/>
        <v/>
      </c>
    </row>
    <row r="169" spans="1:13" ht="22.5" customHeight="1">
      <c r="A169" s="226" t="str">
        <f t="shared" si="4"/>
        <v/>
      </c>
      <c r="B169" s="226"/>
      <c r="C169" s="192" t="str">
        <f>IF(ISERROR(VLOOKUP(A169,'[1]Z03 收入决算表(财决03表)'!$A$10:$K$500,4,FALSE)),"",VLOOKUP(A169,'[1]Z03 收入决算表(财决03表)'!$A$10:$K$500,4,FALSE))</f>
        <v/>
      </c>
      <c r="D169" s="76" t="str">
        <f>IF(ISERROR(VLOOKUP(A169,'[1]Z03 收入决算表(财决03表)'!$A$10:$K$500,5,FALSE)),"",VLOOKUP(A169,'[1]Z03 收入决算表(财决03表)'!$A$10:$K$500,5,FALSE))</f>
        <v/>
      </c>
      <c r="E169" s="76" t="str">
        <f>IF(ISERROR(VLOOKUP(A169,'[1]Z03 收入决算表(财决03表)'!$A$10:$K$500,6,FALSE)),"",VLOOKUP(A169,'[1]Z03 收入决算表(财决03表)'!$A$10:$K$500,6,FALSE))</f>
        <v/>
      </c>
      <c r="F169" s="76" t="str">
        <f>IF(ISERROR(VLOOKUP(A169,'[1]Z03 收入决算表(财决03表)'!$A$10:$K$500,7,FALSE)),"",VLOOKUP(A169,'[1]Z03 收入决算表(财决03表)'!$A$10:$K$500,7,FALSE))</f>
        <v/>
      </c>
      <c r="G169" s="76" t="str">
        <f>IF(ISERROR(VLOOKUP(A169,'[1]Z03 收入决算表(财决03表)'!$A$10:$K$500,8,FALSE)),"",VLOOKUP(A169,'[1]Z03 收入决算表(财决03表)'!$A$10:$K$500,8,FALSE))</f>
        <v/>
      </c>
      <c r="H169" s="76" t="str">
        <f>IF(ISERROR(VLOOKUP(A169,'[1]Z03 收入决算表(财决03表)'!$A$10:$K$500,9,FALSE)),"",VLOOKUP(A169,'[1]Z03 收入决算表(财决03表)'!$A$10:$K$500,9,FALSE))</f>
        <v/>
      </c>
      <c r="I169" s="76" t="str">
        <f>IF(ISERROR(VLOOKUP(A169,'[1]Z03 收入决算表(财决03表)'!$A$10:$K$500,10,FALSE)),"",VLOOKUP(A169,'[1]Z03 收入决算表(财决03表)'!$A$10:$K$500,10,FALSE))</f>
        <v/>
      </c>
      <c r="J169" s="76" t="str">
        <f>IF(ISERROR(VLOOKUP(A169,'[1]Z03 收入决算表(财决03表)'!$A$10:$K$500,11,FALSE)),"",VLOOKUP(A169,'[1]Z03 收入决算表(财决03表)'!$A$10:$K$500,11,FALSE))</f>
        <v/>
      </c>
      <c r="K169" s="71">
        <f>'[1]Z03 收入决算表(财决03表)'!A168</f>
        <v>0</v>
      </c>
      <c r="L169" s="74">
        <f>'[1]Z03 收入决算表(财决03表)'!$E168</f>
        <v>0</v>
      </c>
      <c r="M169" s="75" t="str">
        <f t="shared" si="5"/>
        <v/>
      </c>
    </row>
    <row r="170" spans="1:13" ht="22.5" customHeight="1">
      <c r="A170" s="226" t="str">
        <f t="shared" si="4"/>
        <v/>
      </c>
      <c r="B170" s="226"/>
      <c r="C170" s="192" t="str">
        <f>IF(ISERROR(VLOOKUP(A170,'[1]Z03 收入决算表(财决03表)'!$A$10:$K$500,4,FALSE)),"",VLOOKUP(A170,'[1]Z03 收入决算表(财决03表)'!$A$10:$K$500,4,FALSE))</f>
        <v/>
      </c>
      <c r="D170" s="76" t="str">
        <f>IF(ISERROR(VLOOKUP(A170,'[1]Z03 收入决算表(财决03表)'!$A$10:$K$500,5,FALSE)),"",VLOOKUP(A170,'[1]Z03 收入决算表(财决03表)'!$A$10:$K$500,5,FALSE))</f>
        <v/>
      </c>
      <c r="E170" s="76" t="str">
        <f>IF(ISERROR(VLOOKUP(A170,'[1]Z03 收入决算表(财决03表)'!$A$10:$K$500,6,FALSE)),"",VLOOKUP(A170,'[1]Z03 收入决算表(财决03表)'!$A$10:$K$500,6,FALSE))</f>
        <v/>
      </c>
      <c r="F170" s="76" t="str">
        <f>IF(ISERROR(VLOOKUP(A170,'[1]Z03 收入决算表(财决03表)'!$A$10:$K$500,7,FALSE)),"",VLOOKUP(A170,'[1]Z03 收入决算表(财决03表)'!$A$10:$K$500,7,FALSE))</f>
        <v/>
      </c>
      <c r="G170" s="76" t="str">
        <f>IF(ISERROR(VLOOKUP(A170,'[1]Z03 收入决算表(财决03表)'!$A$10:$K$500,8,FALSE)),"",VLOOKUP(A170,'[1]Z03 收入决算表(财决03表)'!$A$10:$K$500,8,FALSE))</f>
        <v/>
      </c>
      <c r="H170" s="76" t="str">
        <f>IF(ISERROR(VLOOKUP(A170,'[1]Z03 收入决算表(财决03表)'!$A$10:$K$500,9,FALSE)),"",VLOOKUP(A170,'[1]Z03 收入决算表(财决03表)'!$A$10:$K$500,9,FALSE))</f>
        <v/>
      </c>
      <c r="I170" s="76" t="str">
        <f>IF(ISERROR(VLOOKUP(A170,'[1]Z03 收入决算表(财决03表)'!$A$10:$K$500,10,FALSE)),"",VLOOKUP(A170,'[1]Z03 收入决算表(财决03表)'!$A$10:$K$500,10,FALSE))</f>
        <v/>
      </c>
      <c r="J170" s="76" t="str">
        <f>IF(ISERROR(VLOOKUP(A170,'[1]Z03 收入决算表(财决03表)'!$A$10:$K$500,11,FALSE)),"",VLOOKUP(A170,'[1]Z03 收入决算表(财决03表)'!$A$10:$K$500,11,FALSE))</f>
        <v/>
      </c>
      <c r="K170" s="71">
        <f>'[1]Z03 收入决算表(财决03表)'!A169</f>
        <v>0</v>
      </c>
      <c r="L170" s="74">
        <f>'[1]Z03 收入决算表(财决03表)'!$E169</f>
        <v>0</v>
      </c>
      <c r="M170" s="75" t="str">
        <f t="shared" si="5"/>
        <v/>
      </c>
    </row>
    <row r="171" spans="1:13" ht="22.5" customHeight="1">
      <c r="A171" s="226" t="str">
        <f t="shared" si="4"/>
        <v/>
      </c>
      <c r="B171" s="226"/>
      <c r="C171" s="192" t="str">
        <f>IF(ISERROR(VLOOKUP(A171,'[1]Z03 收入决算表(财决03表)'!$A$10:$K$500,4,FALSE)),"",VLOOKUP(A171,'[1]Z03 收入决算表(财决03表)'!$A$10:$K$500,4,FALSE))</f>
        <v/>
      </c>
      <c r="D171" s="76" t="str">
        <f>IF(ISERROR(VLOOKUP(A171,'[1]Z03 收入决算表(财决03表)'!$A$10:$K$500,5,FALSE)),"",VLOOKUP(A171,'[1]Z03 收入决算表(财决03表)'!$A$10:$K$500,5,FALSE))</f>
        <v/>
      </c>
      <c r="E171" s="76" t="str">
        <f>IF(ISERROR(VLOOKUP(A171,'[1]Z03 收入决算表(财决03表)'!$A$10:$K$500,6,FALSE)),"",VLOOKUP(A171,'[1]Z03 收入决算表(财决03表)'!$A$10:$K$500,6,FALSE))</f>
        <v/>
      </c>
      <c r="F171" s="76" t="str">
        <f>IF(ISERROR(VLOOKUP(A171,'[1]Z03 收入决算表(财决03表)'!$A$10:$K$500,7,FALSE)),"",VLOOKUP(A171,'[1]Z03 收入决算表(财决03表)'!$A$10:$K$500,7,FALSE))</f>
        <v/>
      </c>
      <c r="G171" s="76" t="str">
        <f>IF(ISERROR(VLOOKUP(A171,'[1]Z03 收入决算表(财决03表)'!$A$10:$K$500,8,FALSE)),"",VLOOKUP(A171,'[1]Z03 收入决算表(财决03表)'!$A$10:$K$500,8,FALSE))</f>
        <v/>
      </c>
      <c r="H171" s="76" t="str">
        <f>IF(ISERROR(VLOOKUP(A171,'[1]Z03 收入决算表(财决03表)'!$A$10:$K$500,9,FALSE)),"",VLOOKUP(A171,'[1]Z03 收入决算表(财决03表)'!$A$10:$K$500,9,FALSE))</f>
        <v/>
      </c>
      <c r="I171" s="76" t="str">
        <f>IF(ISERROR(VLOOKUP(A171,'[1]Z03 收入决算表(财决03表)'!$A$10:$K$500,10,FALSE)),"",VLOOKUP(A171,'[1]Z03 收入决算表(财决03表)'!$A$10:$K$500,10,FALSE))</f>
        <v/>
      </c>
      <c r="J171" s="76" t="str">
        <f>IF(ISERROR(VLOOKUP(A171,'[1]Z03 收入决算表(财决03表)'!$A$10:$K$500,11,FALSE)),"",VLOOKUP(A171,'[1]Z03 收入决算表(财决03表)'!$A$10:$K$500,11,FALSE))</f>
        <v/>
      </c>
      <c r="K171" s="71">
        <f>'[1]Z03 收入决算表(财决03表)'!A170</f>
        <v>0</v>
      </c>
      <c r="L171" s="74">
        <f>'[1]Z03 收入决算表(财决03表)'!$E170</f>
        <v>0</v>
      </c>
      <c r="M171" s="75" t="str">
        <f t="shared" si="5"/>
        <v/>
      </c>
    </row>
    <row r="172" spans="1:13" ht="22.5" customHeight="1">
      <c r="A172" s="226" t="str">
        <f t="shared" si="4"/>
        <v/>
      </c>
      <c r="B172" s="226"/>
      <c r="C172" s="192" t="str">
        <f>IF(ISERROR(VLOOKUP(A172,'[1]Z03 收入决算表(财决03表)'!$A$10:$K$500,4,FALSE)),"",VLOOKUP(A172,'[1]Z03 收入决算表(财决03表)'!$A$10:$K$500,4,FALSE))</f>
        <v/>
      </c>
      <c r="D172" s="76" t="str">
        <f>IF(ISERROR(VLOOKUP(A172,'[1]Z03 收入决算表(财决03表)'!$A$10:$K$500,5,FALSE)),"",VLOOKUP(A172,'[1]Z03 收入决算表(财决03表)'!$A$10:$K$500,5,FALSE))</f>
        <v/>
      </c>
      <c r="E172" s="76" t="str">
        <f>IF(ISERROR(VLOOKUP(A172,'[1]Z03 收入决算表(财决03表)'!$A$10:$K$500,6,FALSE)),"",VLOOKUP(A172,'[1]Z03 收入决算表(财决03表)'!$A$10:$K$500,6,FALSE))</f>
        <v/>
      </c>
      <c r="F172" s="76" t="str">
        <f>IF(ISERROR(VLOOKUP(A172,'[1]Z03 收入决算表(财决03表)'!$A$10:$K$500,7,FALSE)),"",VLOOKUP(A172,'[1]Z03 收入决算表(财决03表)'!$A$10:$K$500,7,FALSE))</f>
        <v/>
      </c>
      <c r="G172" s="76" t="str">
        <f>IF(ISERROR(VLOOKUP(A172,'[1]Z03 收入决算表(财决03表)'!$A$10:$K$500,8,FALSE)),"",VLOOKUP(A172,'[1]Z03 收入决算表(财决03表)'!$A$10:$K$500,8,FALSE))</f>
        <v/>
      </c>
      <c r="H172" s="76" t="str">
        <f>IF(ISERROR(VLOOKUP(A172,'[1]Z03 收入决算表(财决03表)'!$A$10:$K$500,9,FALSE)),"",VLOOKUP(A172,'[1]Z03 收入决算表(财决03表)'!$A$10:$K$500,9,FALSE))</f>
        <v/>
      </c>
      <c r="I172" s="76" t="str">
        <f>IF(ISERROR(VLOOKUP(A172,'[1]Z03 收入决算表(财决03表)'!$A$10:$K$500,10,FALSE)),"",VLOOKUP(A172,'[1]Z03 收入决算表(财决03表)'!$A$10:$K$500,10,FALSE))</f>
        <v/>
      </c>
      <c r="J172" s="76" t="str">
        <f>IF(ISERROR(VLOOKUP(A172,'[1]Z03 收入决算表(财决03表)'!$A$10:$K$500,11,FALSE)),"",VLOOKUP(A172,'[1]Z03 收入决算表(财决03表)'!$A$10:$K$500,11,FALSE))</f>
        <v/>
      </c>
      <c r="K172" s="71">
        <f>'[1]Z03 收入决算表(财决03表)'!A171</f>
        <v>0</v>
      </c>
      <c r="L172" s="74">
        <f>'[1]Z03 收入决算表(财决03表)'!$E171</f>
        <v>0</v>
      </c>
      <c r="M172" s="75" t="str">
        <f t="shared" si="5"/>
        <v/>
      </c>
    </row>
    <row r="173" spans="1:13" ht="22.5" customHeight="1">
      <c r="A173" s="226" t="str">
        <f t="shared" si="4"/>
        <v/>
      </c>
      <c r="B173" s="226"/>
      <c r="C173" s="192" t="str">
        <f>IF(ISERROR(VLOOKUP(A173,'[1]Z03 收入决算表(财决03表)'!$A$10:$K$500,4,FALSE)),"",VLOOKUP(A173,'[1]Z03 收入决算表(财决03表)'!$A$10:$K$500,4,FALSE))</f>
        <v/>
      </c>
      <c r="D173" s="76" t="str">
        <f>IF(ISERROR(VLOOKUP(A173,'[1]Z03 收入决算表(财决03表)'!$A$10:$K$500,5,FALSE)),"",VLOOKUP(A173,'[1]Z03 收入决算表(财决03表)'!$A$10:$K$500,5,FALSE))</f>
        <v/>
      </c>
      <c r="E173" s="76" t="str">
        <f>IF(ISERROR(VLOOKUP(A173,'[1]Z03 收入决算表(财决03表)'!$A$10:$K$500,6,FALSE)),"",VLOOKUP(A173,'[1]Z03 收入决算表(财决03表)'!$A$10:$K$500,6,FALSE))</f>
        <v/>
      </c>
      <c r="F173" s="76" t="str">
        <f>IF(ISERROR(VLOOKUP(A173,'[1]Z03 收入决算表(财决03表)'!$A$10:$K$500,7,FALSE)),"",VLOOKUP(A173,'[1]Z03 收入决算表(财决03表)'!$A$10:$K$500,7,FALSE))</f>
        <v/>
      </c>
      <c r="G173" s="76" t="str">
        <f>IF(ISERROR(VLOOKUP(A173,'[1]Z03 收入决算表(财决03表)'!$A$10:$K$500,8,FALSE)),"",VLOOKUP(A173,'[1]Z03 收入决算表(财决03表)'!$A$10:$K$500,8,FALSE))</f>
        <v/>
      </c>
      <c r="H173" s="76" t="str">
        <f>IF(ISERROR(VLOOKUP(A173,'[1]Z03 收入决算表(财决03表)'!$A$10:$K$500,9,FALSE)),"",VLOOKUP(A173,'[1]Z03 收入决算表(财决03表)'!$A$10:$K$500,9,FALSE))</f>
        <v/>
      </c>
      <c r="I173" s="76" t="str">
        <f>IF(ISERROR(VLOOKUP(A173,'[1]Z03 收入决算表(财决03表)'!$A$10:$K$500,10,FALSE)),"",VLOOKUP(A173,'[1]Z03 收入决算表(财决03表)'!$A$10:$K$500,10,FALSE))</f>
        <v/>
      </c>
      <c r="J173" s="76" t="str">
        <f>IF(ISERROR(VLOOKUP(A173,'[1]Z03 收入决算表(财决03表)'!$A$10:$K$500,11,FALSE)),"",VLOOKUP(A173,'[1]Z03 收入决算表(财决03表)'!$A$10:$K$500,11,FALSE))</f>
        <v/>
      </c>
      <c r="K173" s="71">
        <f>'[1]Z03 收入决算表(财决03表)'!A172</f>
        <v>0</v>
      </c>
      <c r="L173" s="74">
        <f>'[1]Z03 收入决算表(财决03表)'!$E172</f>
        <v>0</v>
      </c>
      <c r="M173" s="75" t="str">
        <f t="shared" si="5"/>
        <v/>
      </c>
    </row>
    <row r="174" spans="1:13" ht="22.5" customHeight="1">
      <c r="A174" s="226" t="str">
        <f t="shared" si="4"/>
        <v/>
      </c>
      <c r="B174" s="226"/>
      <c r="C174" s="192" t="str">
        <f>IF(ISERROR(VLOOKUP(A174,'[1]Z03 收入决算表(财决03表)'!$A$10:$K$500,4,FALSE)),"",VLOOKUP(A174,'[1]Z03 收入决算表(财决03表)'!$A$10:$K$500,4,FALSE))</f>
        <v/>
      </c>
      <c r="D174" s="76" t="str">
        <f>IF(ISERROR(VLOOKUP(A174,'[1]Z03 收入决算表(财决03表)'!$A$10:$K$500,5,FALSE)),"",VLOOKUP(A174,'[1]Z03 收入决算表(财决03表)'!$A$10:$K$500,5,FALSE))</f>
        <v/>
      </c>
      <c r="E174" s="76" t="str">
        <f>IF(ISERROR(VLOOKUP(A174,'[1]Z03 收入决算表(财决03表)'!$A$10:$K$500,6,FALSE)),"",VLOOKUP(A174,'[1]Z03 收入决算表(财决03表)'!$A$10:$K$500,6,FALSE))</f>
        <v/>
      </c>
      <c r="F174" s="76" t="str">
        <f>IF(ISERROR(VLOOKUP(A174,'[1]Z03 收入决算表(财决03表)'!$A$10:$K$500,7,FALSE)),"",VLOOKUP(A174,'[1]Z03 收入决算表(财决03表)'!$A$10:$K$500,7,FALSE))</f>
        <v/>
      </c>
      <c r="G174" s="76" t="str">
        <f>IF(ISERROR(VLOOKUP(A174,'[1]Z03 收入决算表(财决03表)'!$A$10:$K$500,8,FALSE)),"",VLOOKUP(A174,'[1]Z03 收入决算表(财决03表)'!$A$10:$K$500,8,FALSE))</f>
        <v/>
      </c>
      <c r="H174" s="76" t="str">
        <f>IF(ISERROR(VLOOKUP(A174,'[1]Z03 收入决算表(财决03表)'!$A$10:$K$500,9,FALSE)),"",VLOOKUP(A174,'[1]Z03 收入决算表(财决03表)'!$A$10:$K$500,9,FALSE))</f>
        <v/>
      </c>
      <c r="I174" s="76" t="str">
        <f>IF(ISERROR(VLOOKUP(A174,'[1]Z03 收入决算表(财决03表)'!$A$10:$K$500,10,FALSE)),"",VLOOKUP(A174,'[1]Z03 收入决算表(财决03表)'!$A$10:$K$500,10,FALSE))</f>
        <v/>
      </c>
      <c r="J174" s="76" t="str">
        <f>IF(ISERROR(VLOOKUP(A174,'[1]Z03 收入决算表(财决03表)'!$A$10:$K$500,11,FALSE)),"",VLOOKUP(A174,'[1]Z03 收入决算表(财决03表)'!$A$10:$K$500,11,FALSE))</f>
        <v/>
      </c>
      <c r="K174" s="71">
        <f>'[1]Z03 收入决算表(财决03表)'!A173</f>
        <v>0</v>
      </c>
      <c r="L174" s="74">
        <f>'[1]Z03 收入决算表(财决03表)'!$E173</f>
        <v>0</v>
      </c>
      <c r="M174" s="75" t="str">
        <f t="shared" si="5"/>
        <v/>
      </c>
    </row>
    <row r="175" spans="1:13" ht="22.5" customHeight="1">
      <c r="A175" s="226" t="str">
        <f t="shared" si="4"/>
        <v/>
      </c>
      <c r="B175" s="226"/>
      <c r="C175" s="192" t="str">
        <f>IF(ISERROR(VLOOKUP(A175,'[1]Z03 收入决算表(财决03表)'!$A$10:$K$500,4,FALSE)),"",VLOOKUP(A175,'[1]Z03 收入决算表(财决03表)'!$A$10:$K$500,4,FALSE))</f>
        <v/>
      </c>
      <c r="D175" s="76" t="str">
        <f>IF(ISERROR(VLOOKUP(A175,'[1]Z03 收入决算表(财决03表)'!$A$10:$K$500,5,FALSE)),"",VLOOKUP(A175,'[1]Z03 收入决算表(财决03表)'!$A$10:$K$500,5,FALSE))</f>
        <v/>
      </c>
      <c r="E175" s="76" t="str">
        <f>IF(ISERROR(VLOOKUP(A175,'[1]Z03 收入决算表(财决03表)'!$A$10:$K$500,6,FALSE)),"",VLOOKUP(A175,'[1]Z03 收入决算表(财决03表)'!$A$10:$K$500,6,FALSE))</f>
        <v/>
      </c>
      <c r="F175" s="76" t="str">
        <f>IF(ISERROR(VLOOKUP(A175,'[1]Z03 收入决算表(财决03表)'!$A$10:$K$500,7,FALSE)),"",VLOOKUP(A175,'[1]Z03 收入决算表(财决03表)'!$A$10:$K$500,7,FALSE))</f>
        <v/>
      </c>
      <c r="G175" s="76" t="str">
        <f>IF(ISERROR(VLOOKUP(A175,'[1]Z03 收入决算表(财决03表)'!$A$10:$K$500,8,FALSE)),"",VLOOKUP(A175,'[1]Z03 收入决算表(财决03表)'!$A$10:$K$500,8,FALSE))</f>
        <v/>
      </c>
      <c r="H175" s="76" t="str">
        <f>IF(ISERROR(VLOOKUP(A175,'[1]Z03 收入决算表(财决03表)'!$A$10:$K$500,9,FALSE)),"",VLOOKUP(A175,'[1]Z03 收入决算表(财决03表)'!$A$10:$K$500,9,FALSE))</f>
        <v/>
      </c>
      <c r="I175" s="76" t="str">
        <f>IF(ISERROR(VLOOKUP(A175,'[1]Z03 收入决算表(财决03表)'!$A$10:$K$500,10,FALSE)),"",VLOOKUP(A175,'[1]Z03 收入决算表(财决03表)'!$A$10:$K$500,10,FALSE))</f>
        <v/>
      </c>
      <c r="J175" s="76" t="str">
        <f>IF(ISERROR(VLOOKUP(A175,'[1]Z03 收入决算表(财决03表)'!$A$10:$K$500,11,FALSE)),"",VLOOKUP(A175,'[1]Z03 收入决算表(财决03表)'!$A$10:$K$500,11,FALSE))</f>
        <v/>
      </c>
      <c r="K175" s="71">
        <f>'[1]Z03 收入决算表(财决03表)'!A174</f>
        <v>0</v>
      </c>
      <c r="L175" s="74">
        <f>'[1]Z03 收入决算表(财决03表)'!$E174</f>
        <v>0</v>
      </c>
      <c r="M175" s="75" t="str">
        <f t="shared" si="5"/>
        <v/>
      </c>
    </row>
    <row r="176" spans="1:13" ht="22.5" customHeight="1">
      <c r="A176" s="226" t="str">
        <f t="shared" si="4"/>
        <v/>
      </c>
      <c r="B176" s="226"/>
      <c r="C176" s="192" t="str">
        <f>IF(ISERROR(VLOOKUP(A176,'[1]Z03 收入决算表(财决03表)'!$A$10:$K$500,4,FALSE)),"",VLOOKUP(A176,'[1]Z03 收入决算表(财决03表)'!$A$10:$K$500,4,FALSE))</f>
        <v/>
      </c>
      <c r="D176" s="76" t="str">
        <f>IF(ISERROR(VLOOKUP(A176,'[1]Z03 收入决算表(财决03表)'!$A$10:$K$500,5,FALSE)),"",VLOOKUP(A176,'[1]Z03 收入决算表(财决03表)'!$A$10:$K$500,5,FALSE))</f>
        <v/>
      </c>
      <c r="E176" s="76" t="str">
        <f>IF(ISERROR(VLOOKUP(A176,'[1]Z03 收入决算表(财决03表)'!$A$10:$K$500,6,FALSE)),"",VLOOKUP(A176,'[1]Z03 收入决算表(财决03表)'!$A$10:$K$500,6,FALSE))</f>
        <v/>
      </c>
      <c r="F176" s="76" t="str">
        <f>IF(ISERROR(VLOOKUP(A176,'[1]Z03 收入决算表(财决03表)'!$A$10:$K$500,7,FALSE)),"",VLOOKUP(A176,'[1]Z03 收入决算表(财决03表)'!$A$10:$K$500,7,FALSE))</f>
        <v/>
      </c>
      <c r="G176" s="76" t="str">
        <f>IF(ISERROR(VLOOKUP(A176,'[1]Z03 收入决算表(财决03表)'!$A$10:$K$500,8,FALSE)),"",VLOOKUP(A176,'[1]Z03 收入决算表(财决03表)'!$A$10:$K$500,8,FALSE))</f>
        <v/>
      </c>
      <c r="H176" s="76" t="str">
        <f>IF(ISERROR(VLOOKUP(A176,'[1]Z03 收入决算表(财决03表)'!$A$10:$K$500,9,FALSE)),"",VLOOKUP(A176,'[1]Z03 收入决算表(财决03表)'!$A$10:$K$500,9,FALSE))</f>
        <v/>
      </c>
      <c r="I176" s="76" t="str">
        <f>IF(ISERROR(VLOOKUP(A176,'[1]Z03 收入决算表(财决03表)'!$A$10:$K$500,10,FALSE)),"",VLOOKUP(A176,'[1]Z03 收入决算表(财决03表)'!$A$10:$K$500,10,FALSE))</f>
        <v/>
      </c>
      <c r="J176" s="76" t="str">
        <f>IF(ISERROR(VLOOKUP(A176,'[1]Z03 收入决算表(财决03表)'!$A$10:$K$500,11,FALSE)),"",VLOOKUP(A176,'[1]Z03 收入决算表(财决03表)'!$A$10:$K$500,11,FALSE))</f>
        <v/>
      </c>
      <c r="K176" s="71">
        <f>'[1]Z03 收入决算表(财决03表)'!A175</f>
        <v>0</v>
      </c>
      <c r="L176" s="74">
        <f>'[1]Z03 收入决算表(财决03表)'!$E175</f>
        <v>0</v>
      </c>
      <c r="M176" s="75" t="str">
        <f t="shared" si="5"/>
        <v/>
      </c>
    </row>
    <row r="177" spans="1:13" ht="22.5" customHeight="1">
      <c r="A177" s="226" t="str">
        <f t="shared" si="4"/>
        <v/>
      </c>
      <c r="B177" s="226"/>
      <c r="C177" s="192" t="str">
        <f>IF(ISERROR(VLOOKUP(A177,'[1]Z03 收入决算表(财决03表)'!$A$10:$K$500,4,FALSE)),"",VLOOKUP(A177,'[1]Z03 收入决算表(财决03表)'!$A$10:$K$500,4,FALSE))</f>
        <v/>
      </c>
      <c r="D177" s="76" t="str">
        <f>IF(ISERROR(VLOOKUP(A177,'[1]Z03 收入决算表(财决03表)'!$A$10:$K$500,5,FALSE)),"",VLOOKUP(A177,'[1]Z03 收入决算表(财决03表)'!$A$10:$K$500,5,FALSE))</f>
        <v/>
      </c>
      <c r="E177" s="76" t="str">
        <f>IF(ISERROR(VLOOKUP(A177,'[1]Z03 收入决算表(财决03表)'!$A$10:$K$500,6,FALSE)),"",VLOOKUP(A177,'[1]Z03 收入决算表(财决03表)'!$A$10:$K$500,6,FALSE))</f>
        <v/>
      </c>
      <c r="F177" s="76" t="str">
        <f>IF(ISERROR(VLOOKUP(A177,'[1]Z03 收入决算表(财决03表)'!$A$10:$K$500,7,FALSE)),"",VLOOKUP(A177,'[1]Z03 收入决算表(财决03表)'!$A$10:$K$500,7,FALSE))</f>
        <v/>
      </c>
      <c r="G177" s="76" t="str">
        <f>IF(ISERROR(VLOOKUP(A177,'[1]Z03 收入决算表(财决03表)'!$A$10:$K$500,8,FALSE)),"",VLOOKUP(A177,'[1]Z03 收入决算表(财决03表)'!$A$10:$K$500,8,FALSE))</f>
        <v/>
      </c>
      <c r="H177" s="76" t="str">
        <f>IF(ISERROR(VLOOKUP(A177,'[1]Z03 收入决算表(财决03表)'!$A$10:$K$500,9,FALSE)),"",VLOOKUP(A177,'[1]Z03 收入决算表(财决03表)'!$A$10:$K$500,9,FALSE))</f>
        <v/>
      </c>
      <c r="I177" s="76" t="str">
        <f>IF(ISERROR(VLOOKUP(A177,'[1]Z03 收入决算表(财决03表)'!$A$10:$K$500,10,FALSE)),"",VLOOKUP(A177,'[1]Z03 收入决算表(财决03表)'!$A$10:$K$500,10,FALSE))</f>
        <v/>
      </c>
      <c r="J177" s="76" t="str">
        <f>IF(ISERROR(VLOOKUP(A177,'[1]Z03 收入决算表(财决03表)'!$A$10:$K$500,11,FALSE)),"",VLOOKUP(A177,'[1]Z03 收入决算表(财决03表)'!$A$10:$K$500,11,FALSE))</f>
        <v/>
      </c>
      <c r="K177" s="71">
        <f>'[1]Z03 收入决算表(财决03表)'!A176</f>
        <v>0</v>
      </c>
      <c r="L177" s="74">
        <f>'[1]Z03 收入决算表(财决03表)'!$E176</f>
        <v>0</v>
      </c>
      <c r="M177" s="75" t="str">
        <f t="shared" si="5"/>
        <v/>
      </c>
    </row>
    <row r="178" spans="1:13" ht="22.5" customHeight="1">
      <c r="A178" s="226" t="str">
        <f t="shared" si="4"/>
        <v/>
      </c>
      <c r="B178" s="226"/>
      <c r="C178" s="192" t="str">
        <f>IF(ISERROR(VLOOKUP(A178,'[1]Z03 收入决算表(财决03表)'!$A$10:$K$500,4,FALSE)),"",VLOOKUP(A178,'[1]Z03 收入决算表(财决03表)'!$A$10:$K$500,4,FALSE))</f>
        <v/>
      </c>
      <c r="D178" s="76" t="str">
        <f>IF(ISERROR(VLOOKUP(A178,'[1]Z03 收入决算表(财决03表)'!$A$10:$K$500,5,FALSE)),"",VLOOKUP(A178,'[1]Z03 收入决算表(财决03表)'!$A$10:$K$500,5,FALSE))</f>
        <v/>
      </c>
      <c r="E178" s="76" t="str">
        <f>IF(ISERROR(VLOOKUP(A178,'[1]Z03 收入决算表(财决03表)'!$A$10:$K$500,6,FALSE)),"",VLOOKUP(A178,'[1]Z03 收入决算表(财决03表)'!$A$10:$K$500,6,FALSE))</f>
        <v/>
      </c>
      <c r="F178" s="76" t="str">
        <f>IF(ISERROR(VLOOKUP(A178,'[1]Z03 收入决算表(财决03表)'!$A$10:$K$500,7,FALSE)),"",VLOOKUP(A178,'[1]Z03 收入决算表(财决03表)'!$A$10:$K$500,7,FALSE))</f>
        <v/>
      </c>
      <c r="G178" s="76" t="str">
        <f>IF(ISERROR(VLOOKUP(A178,'[1]Z03 收入决算表(财决03表)'!$A$10:$K$500,8,FALSE)),"",VLOOKUP(A178,'[1]Z03 收入决算表(财决03表)'!$A$10:$K$500,8,FALSE))</f>
        <v/>
      </c>
      <c r="H178" s="76" t="str">
        <f>IF(ISERROR(VLOOKUP(A178,'[1]Z03 收入决算表(财决03表)'!$A$10:$K$500,9,FALSE)),"",VLOOKUP(A178,'[1]Z03 收入决算表(财决03表)'!$A$10:$K$500,9,FALSE))</f>
        <v/>
      </c>
      <c r="I178" s="76" t="str">
        <f>IF(ISERROR(VLOOKUP(A178,'[1]Z03 收入决算表(财决03表)'!$A$10:$K$500,10,FALSE)),"",VLOOKUP(A178,'[1]Z03 收入决算表(财决03表)'!$A$10:$K$500,10,FALSE))</f>
        <v/>
      </c>
      <c r="J178" s="76" t="str">
        <f>IF(ISERROR(VLOOKUP(A178,'[1]Z03 收入决算表(财决03表)'!$A$10:$K$500,11,FALSE)),"",VLOOKUP(A178,'[1]Z03 收入决算表(财决03表)'!$A$10:$K$500,11,FALSE))</f>
        <v/>
      </c>
      <c r="K178" s="71">
        <f>'[1]Z03 收入决算表(财决03表)'!A177</f>
        <v>0</v>
      </c>
      <c r="L178" s="74">
        <f>'[1]Z03 收入决算表(财决03表)'!$E177</f>
        <v>0</v>
      </c>
      <c r="M178" s="75" t="str">
        <f t="shared" si="5"/>
        <v/>
      </c>
    </row>
    <row r="179" spans="1:13" ht="22.5" customHeight="1">
      <c r="A179" s="226" t="str">
        <f t="shared" si="4"/>
        <v/>
      </c>
      <c r="B179" s="226"/>
      <c r="C179" s="192" t="str">
        <f>IF(ISERROR(VLOOKUP(A179,'[1]Z03 收入决算表(财决03表)'!$A$10:$K$500,4,FALSE)),"",VLOOKUP(A179,'[1]Z03 收入决算表(财决03表)'!$A$10:$K$500,4,FALSE))</f>
        <v/>
      </c>
      <c r="D179" s="76" t="str">
        <f>IF(ISERROR(VLOOKUP(A179,'[1]Z03 收入决算表(财决03表)'!$A$10:$K$500,5,FALSE)),"",VLOOKUP(A179,'[1]Z03 收入决算表(财决03表)'!$A$10:$K$500,5,FALSE))</f>
        <v/>
      </c>
      <c r="E179" s="76" t="str">
        <f>IF(ISERROR(VLOOKUP(A179,'[1]Z03 收入决算表(财决03表)'!$A$10:$K$500,6,FALSE)),"",VLOOKUP(A179,'[1]Z03 收入决算表(财决03表)'!$A$10:$K$500,6,FALSE))</f>
        <v/>
      </c>
      <c r="F179" s="76" t="str">
        <f>IF(ISERROR(VLOOKUP(A179,'[1]Z03 收入决算表(财决03表)'!$A$10:$K$500,7,FALSE)),"",VLOOKUP(A179,'[1]Z03 收入决算表(财决03表)'!$A$10:$K$500,7,FALSE))</f>
        <v/>
      </c>
      <c r="G179" s="76" t="str">
        <f>IF(ISERROR(VLOOKUP(A179,'[1]Z03 收入决算表(财决03表)'!$A$10:$K$500,8,FALSE)),"",VLOOKUP(A179,'[1]Z03 收入决算表(财决03表)'!$A$10:$K$500,8,FALSE))</f>
        <v/>
      </c>
      <c r="H179" s="76" t="str">
        <f>IF(ISERROR(VLOOKUP(A179,'[1]Z03 收入决算表(财决03表)'!$A$10:$K$500,9,FALSE)),"",VLOOKUP(A179,'[1]Z03 收入决算表(财决03表)'!$A$10:$K$500,9,FALSE))</f>
        <v/>
      </c>
      <c r="I179" s="76" t="str">
        <f>IF(ISERROR(VLOOKUP(A179,'[1]Z03 收入决算表(财决03表)'!$A$10:$K$500,10,FALSE)),"",VLOOKUP(A179,'[1]Z03 收入决算表(财决03表)'!$A$10:$K$500,10,FALSE))</f>
        <v/>
      </c>
      <c r="J179" s="76" t="str">
        <f>IF(ISERROR(VLOOKUP(A179,'[1]Z03 收入决算表(财决03表)'!$A$10:$K$500,11,FALSE)),"",VLOOKUP(A179,'[1]Z03 收入决算表(财决03表)'!$A$10:$K$500,11,FALSE))</f>
        <v/>
      </c>
      <c r="K179" s="71">
        <f>'[1]Z03 收入决算表(财决03表)'!A178</f>
        <v>0</v>
      </c>
      <c r="L179" s="74">
        <f>'[1]Z03 收入决算表(财决03表)'!$E178</f>
        <v>0</v>
      </c>
      <c r="M179" s="75" t="str">
        <f t="shared" si="5"/>
        <v/>
      </c>
    </row>
    <row r="180" spans="1:13" ht="22.5" customHeight="1">
      <c r="A180" s="226" t="str">
        <f t="shared" si="4"/>
        <v/>
      </c>
      <c r="B180" s="226"/>
      <c r="C180" s="192" t="str">
        <f>IF(ISERROR(VLOOKUP(A180,'[1]Z03 收入决算表(财决03表)'!$A$10:$K$500,4,FALSE)),"",VLOOKUP(A180,'[1]Z03 收入决算表(财决03表)'!$A$10:$K$500,4,FALSE))</f>
        <v/>
      </c>
      <c r="D180" s="76" t="str">
        <f>IF(ISERROR(VLOOKUP(A180,'[1]Z03 收入决算表(财决03表)'!$A$10:$K$500,5,FALSE)),"",VLOOKUP(A180,'[1]Z03 收入决算表(财决03表)'!$A$10:$K$500,5,FALSE))</f>
        <v/>
      </c>
      <c r="E180" s="76" t="str">
        <f>IF(ISERROR(VLOOKUP(A180,'[1]Z03 收入决算表(财决03表)'!$A$10:$K$500,6,FALSE)),"",VLOOKUP(A180,'[1]Z03 收入决算表(财决03表)'!$A$10:$K$500,6,FALSE))</f>
        <v/>
      </c>
      <c r="F180" s="76" t="str">
        <f>IF(ISERROR(VLOOKUP(A180,'[1]Z03 收入决算表(财决03表)'!$A$10:$K$500,7,FALSE)),"",VLOOKUP(A180,'[1]Z03 收入决算表(财决03表)'!$A$10:$K$500,7,FALSE))</f>
        <v/>
      </c>
      <c r="G180" s="76" t="str">
        <f>IF(ISERROR(VLOOKUP(A180,'[1]Z03 收入决算表(财决03表)'!$A$10:$K$500,8,FALSE)),"",VLOOKUP(A180,'[1]Z03 收入决算表(财决03表)'!$A$10:$K$500,8,FALSE))</f>
        <v/>
      </c>
      <c r="H180" s="76" t="str">
        <f>IF(ISERROR(VLOOKUP(A180,'[1]Z03 收入决算表(财决03表)'!$A$10:$K$500,9,FALSE)),"",VLOOKUP(A180,'[1]Z03 收入决算表(财决03表)'!$A$10:$K$500,9,FALSE))</f>
        <v/>
      </c>
      <c r="I180" s="76" t="str">
        <f>IF(ISERROR(VLOOKUP(A180,'[1]Z03 收入决算表(财决03表)'!$A$10:$K$500,10,FALSE)),"",VLOOKUP(A180,'[1]Z03 收入决算表(财决03表)'!$A$10:$K$500,10,FALSE))</f>
        <v/>
      </c>
      <c r="J180" s="76" t="str">
        <f>IF(ISERROR(VLOOKUP(A180,'[1]Z03 收入决算表(财决03表)'!$A$10:$K$500,11,FALSE)),"",VLOOKUP(A180,'[1]Z03 收入决算表(财决03表)'!$A$10:$K$500,11,FALSE))</f>
        <v/>
      </c>
      <c r="K180" s="71">
        <f>'[1]Z03 收入决算表(财决03表)'!A179</f>
        <v>0</v>
      </c>
      <c r="L180" s="74">
        <f>'[1]Z03 收入决算表(财决03表)'!$E179</f>
        <v>0</v>
      </c>
      <c r="M180" s="75" t="str">
        <f t="shared" si="5"/>
        <v/>
      </c>
    </row>
    <row r="181" spans="1:13" ht="22.5" customHeight="1">
      <c r="A181" s="226" t="str">
        <f t="shared" si="4"/>
        <v/>
      </c>
      <c r="B181" s="226"/>
      <c r="C181" s="192" t="str">
        <f>IF(ISERROR(VLOOKUP(A181,'[1]Z03 收入决算表(财决03表)'!$A$10:$K$500,4,FALSE)),"",VLOOKUP(A181,'[1]Z03 收入决算表(财决03表)'!$A$10:$K$500,4,FALSE))</f>
        <v/>
      </c>
      <c r="D181" s="76" t="str">
        <f>IF(ISERROR(VLOOKUP(A181,'[1]Z03 收入决算表(财决03表)'!$A$10:$K$500,5,FALSE)),"",VLOOKUP(A181,'[1]Z03 收入决算表(财决03表)'!$A$10:$K$500,5,FALSE))</f>
        <v/>
      </c>
      <c r="E181" s="76" t="str">
        <f>IF(ISERROR(VLOOKUP(A181,'[1]Z03 收入决算表(财决03表)'!$A$10:$K$500,6,FALSE)),"",VLOOKUP(A181,'[1]Z03 收入决算表(财决03表)'!$A$10:$K$500,6,FALSE))</f>
        <v/>
      </c>
      <c r="F181" s="76" t="str">
        <f>IF(ISERROR(VLOOKUP(A181,'[1]Z03 收入决算表(财决03表)'!$A$10:$K$500,7,FALSE)),"",VLOOKUP(A181,'[1]Z03 收入决算表(财决03表)'!$A$10:$K$500,7,FALSE))</f>
        <v/>
      </c>
      <c r="G181" s="76" t="str">
        <f>IF(ISERROR(VLOOKUP(A181,'[1]Z03 收入决算表(财决03表)'!$A$10:$K$500,8,FALSE)),"",VLOOKUP(A181,'[1]Z03 收入决算表(财决03表)'!$A$10:$K$500,8,FALSE))</f>
        <v/>
      </c>
      <c r="H181" s="76" t="str">
        <f>IF(ISERROR(VLOOKUP(A181,'[1]Z03 收入决算表(财决03表)'!$A$10:$K$500,9,FALSE)),"",VLOOKUP(A181,'[1]Z03 收入决算表(财决03表)'!$A$10:$K$500,9,FALSE))</f>
        <v/>
      </c>
      <c r="I181" s="76" t="str">
        <f>IF(ISERROR(VLOOKUP(A181,'[1]Z03 收入决算表(财决03表)'!$A$10:$K$500,10,FALSE)),"",VLOOKUP(A181,'[1]Z03 收入决算表(财决03表)'!$A$10:$K$500,10,FALSE))</f>
        <v/>
      </c>
      <c r="J181" s="76" t="str">
        <f>IF(ISERROR(VLOOKUP(A181,'[1]Z03 收入决算表(财决03表)'!$A$10:$K$500,11,FALSE)),"",VLOOKUP(A181,'[1]Z03 收入决算表(财决03表)'!$A$10:$K$500,11,FALSE))</f>
        <v/>
      </c>
      <c r="K181" s="71">
        <f>'[1]Z03 收入决算表(财决03表)'!A180</f>
        <v>0</v>
      </c>
      <c r="L181" s="74">
        <f>'[1]Z03 收入决算表(财决03表)'!$E180</f>
        <v>0</v>
      </c>
      <c r="M181" s="75" t="str">
        <f t="shared" si="5"/>
        <v/>
      </c>
    </row>
    <row r="182" spans="1:13" ht="22.5" customHeight="1">
      <c r="A182" s="226" t="str">
        <f t="shared" si="4"/>
        <v/>
      </c>
      <c r="B182" s="226"/>
      <c r="C182" s="192" t="str">
        <f>IF(ISERROR(VLOOKUP(A182,'[1]Z03 收入决算表(财决03表)'!$A$10:$K$500,4,FALSE)),"",VLOOKUP(A182,'[1]Z03 收入决算表(财决03表)'!$A$10:$K$500,4,FALSE))</f>
        <v/>
      </c>
      <c r="D182" s="76" t="str">
        <f>IF(ISERROR(VLOOKUP(A182,'[1]Z03 收入决算表(财决03表)'!$A$10:$K$500,5,FALSE)),"",VLOOKUP(A182,'[1]Z03 收入决算表(财决03表)'!$A$10:$K$500,5,FALSE))</f>
        <v/>
      </c>
      <c r="E182" s="76" t="str">
        <f>IF(ISERROR(VLOOKUP(A182,'[1]Z03 收入决算表(财决03表)'!$A$10:$K$500,6,FALSE)),"",VLOOKUP(A182,'[1]Z03 收入决算表(财决03表)'!$A$10:$K$500,6,FALSE))</f>
        <v/>
      </c>
      <c r="F182" s="76" t="str">
        <f>IF(ISERROR(VLOOKUP(A182,'[1]Z03 收入决算表(财决03表)'!$A$10:$K$500,7,FALSE)),"",VLOOKUP(A182,'[1]Z03 收入决算表(财决03表)'!$A$10:$K$500,7,FALSE))</f>
        <v/>
      </c>
      <c r="G182" s="76" t="str">
        <f>IF(ISERROR(VLOOKUP(A182,'[1]Z03 收入决算表(财决03表)'!$A$10:$K$500,8,FALSE)),"",VLOOKUP(A182,'[1]Z03 收入决算表(财决03表)'!$A$10:$K$500,8,FALSE))</f>
        <v/>
      </c>
      <c r="H182" s="76" t="str">
        <f>IF(ISERROR(VLOOKUP(A182,'[1]Z03 收入决算表(财决03表)'!$A$10:$K$500,9,FALSE)),"",VLOOKUP(A182,'[1]Z03 收入决算表(财决03表)'!$A$10:$K$500,9,FALSE))</f>
        <v/>
      </c>
      <c r="I182" s="76" t="str">
        <f>IF(ISERROR(VLOOKUP(A182,'[1]Z03 收入决算表(财决03表)'!$A$10:$K$500,10,FALSE)),"",VLOOKUP(A182,'[1]Z03 收入决算表(财决03表)'!$A$10:$K$500,10,FALSE))</f>
        <v/>
      </c>
      <c r="J182" s="76" t="str">
        <f>IF(ISERROR(VLOOKUP(A182,'[1]Z03 收入决算表(财决03表)'!$A$10:$K$500,11,FALSE)),"",VLOOKUP(A182,'[1]Z03 收入决算表(财决03表)'!$A$10:$K$500,11,FALSE))</f>
        <v/>
      </c>
      <c r="K182" s="71">
        <f>'[1]Z03 收入决算表(财决03表)'!A181</f>
        <v>0</v>
      </c>
      <c r="L182" s="74">
        <f>'[1]Z03 收入决算表(财决03表)'!$E181</f>
        <v>0</v>
      </c>
      <c r="M182" s="75" t="str">
        <f t="shared" si="5"/>
        <v/>
      </c>
    </row>
    <row r="183" spans="1:13" ht="22.5" customHeight="1">
      <c r="A183" s="226" t="str">
        <f t="shared" si="4"/>
        <v/>
      </c>
      <c r="B183" s="226"/>
      <c r="C183" s="192" t="str">
        <f>IF(ISERROR(VLOOKUP(A183,'[1]Z03 收入决算表(财决03表)'!$A$10:$K$500,4,FALSE)),"",VLOOKUP(A183,'[1]Z03 收入决算表(财决03表)'!$A$10:$K$500,4,FALSE))</f>
        <v/>
      </c>
      <c r="D183" s="76" t="str">
        <f>IF(ISERROR(VLOOKUP(A183,'[1]Z03 收入决算表(财决03表)'!$A$10:$K$500,5,FALSE)),"",VLOOKUP(A183,'[1]Z03 收入决算表(财决03表)'!$A$10:$K$500,5,FALSE))</f>
        <v/>
      </c>
      <c r="E183" s="76" t="str">
        <f>IF(ISERROR(VLOOKUP(A183,'[1]Z03 收入决算表(财决03表)'!$A$10:$K$500,6,FALSE)),"",VLOOKUP(A183,'[1]Z03 收入决算表(财决03表)'!$A$10:$K$500,6,FALSE))</f>
        <v/>
      </c>
      <c r="F183" s="76" t="str">
        <f>IF(ISERROR(VLOOKUP(A183,'[1]Z03 收入决算表(财决03表)'!$A$10:$K$500,7,FALSE)),"",VLOOKUP(A183,'[1]Z03 收入决算表(财决03表)'!$A$10:$K$500,7,FALSE))</f>
        <v/>
      </c>
      <c r="G183" s="76" t="str">
        <f>IF(ISERROR(VLOOKUP(A183,'[1]Z03 收入决算表(财决03表)'!$A$10:$K$500,8,FALSE)),"",VLOOKUP(A183,'[1]Z03 收入决算表(财决03表)'!$A$10:$K$500,8,FALSE))</f>
        <v/>
      </c>
      <c r="H183" s="76" t="str">
        <f>IF(ISERROR(VLOOKUP(A183,'[1]Z03 收入决算表(财决03表)'!$A$10:$K$500,9,FALSE)),"",VLOOKUP(A183,'[1]Z03 收入决算表(财决03表)'!$A$10:$K$500,9,FALSE))</f>
        <v/>
      </c>
      <c r="I183" s="76" t="str">
        <f>IF(ISERROR(VLOOKUP(A183,'[1]Z03 收入决算表(财决03表)'!$A$10:$K$500,10,FALSE)),"",VLOOKUP(A183,'[1]Z03 收入决算表(财决03表)'!$A$10:$K$500,10,FALSE))</f>
        <v/>
      </c>
      <c r="J183" s="76" t="str">
        <f>IF(ISERROR(VLOOKUP(A183,'[1]Z03 收入决算表(财决03表)'!$A$10:$K$500,11,FALSE)),"",VLOOKUP(A183,'[1]Z03 收入决算表(财决03表)'!$A$10:$K$500,11,FALSE))</f>
        <v/>
      </c>
      <c r="K183" s="71">
        <f>'[1]Z03 收入决算表(财决03表)'!A182</f>
        <v>0</v>
      </c>
      <c r="L183" s="74">
        <f>'[1]Z03 收入决算表(财决03表)'!$E182</f>
        <v>0</v>
      </c>
      <c r="M183" s="75" t="str">
        <f t="shared" si="5"/>
        <v/>
      </c>
    </row>
    <row r="184" spans="1:13" ht="22.5" customHeight="1">
      <c r="A184" s="226" t="str">
        <f t="shared" si="4"/>
        <v/>
      </c>
      <c r="B184" s="226"/>
      <c r="C184" s="192" t="str">
        <f>IF(ISERROR(VLOOKUP(A184,'[1]Z03 收入决算表(财决03表)'!$A$10:$K$500,4,FALSE)),"",VLOOKUP(A184,'[1]Z03 收入决算表(财决03表)'!$A$10:$K$500,4,FALSE))</f>
        <v/>
      </c>
      <c r="D184" s="76" t="str">
        <f>IF(ISERROR(VLOOKUP(A184,'[1]Z03 收入决算表(财决03表)'!$A$10:$K$500,5,FALSE)),"",VLOOKUP(A184,'[1]Z03 收入决算表(财决03表)'!$A$10:$K$500,5,FALSE))</f>
        <v/>
      </c>
      <c r="E184" s="76" t="str">
        <f>IF(ISERROR(VLOOKUP(A184,'[1]Z03 收入决算表(财决03表)'!$A$10:$K$500,6,FALSE)),"",VLOOKUP(A184,'[1]Z03 收入决算表(财决03表)'!$A$10:$K$500,6,FALSE))</f>
        <v/>
      </c>
      <c r="F184" s="76" t="str">
        <f>IF(ISERROR(VLOOKUP(A184,'[1]Z03 收入决算表(财决03表)'!$A$10:$K$500,7,FALSE)),"",VLOOKUP(A184,'[1]Z03 收入决算表(财决03表)'!$A$10:$K$500,7,FALSE))</f>
        <v/>
      </c>
      <c r="G184" s="76" t="str">
        <f>IF(ISERROR(VLOOKUP(A184,'[1]Z03 收入决算表(财决03表)'!$A$10:$K$500,8,FALSE)),"",VLOOKUP(A184,'[1]Z03 收入决算表(财决03表)'!$A$10:$K$500,8,FALSE))</f>
        <v/>
      </c>
      <c r="H184" s="76" t="str">
        <f>IF(ISERROR(VLOOKUP(A184,'[1]Z03 收入决算表(财决03表)'!$A$10:$K$500,9,FALSE)),"",VLOOKUP(A184,'[1]Z03 收入决算表(财决03表)'!$A$10:$K$500,9,FALSE))</f>
        <v/>
      </c>
      <c r="I184" s="76" t="str">
        <f>IF(ISERROR(VLOOKUP(A184,'[1]Z03 收入决算表(财决03表)'!$A$10:$K$500,10,FALSE)),"",VLOOKUP(A184,'[1]Z03 收入决算表(财决03表)'!$A$10:$K$500,10,FALSE))</f>
        <v/>
      </c>
      <c r="J184" s="76" t="str">
        <f>IF(ISERROR(VLOOKUP(A184,'[1]Z03 收入决算表(财决03表)'!$A$10:$K$500,11,FALSE)),"",VLOOKUP(A184,'[1]Z03 收入决算表(财决03表)'!$A$10:$K$500,11,FALSE))</f>
        <v/>
      </c>
      <c r="K184" s="71">
        <f>'[1]Z03 收入决算表(财决03表)'!A183</f>
        <v>0</v>
      </c>
      <c r="L184" s="74">
        <f>'[1]Z03 收入决算表(财决03表)'!$E183</f>
        <v>0</v>
      </c>
      <c r="M184" s="75" t="str">
        <f t="shared" si="5"/>
        <v/>
      </c>
    </row>
    <row r="185" spans="1:13" ht="22.5" customHeight="1">
      <c r="A185" s="226" t="str">
        <f t="shared" si="4"/>
        <v/>
      </c>
      <c r="B185" s="226"/>
      <c r="C185" s="192" t="str">
        <f>IF(ISERROR(VLOOKUP(A185,'[1]Z03 收入决算表(财决03表)'!$A$10:$K$500,4,FALSE)),"",VLOOKUP(A185,'[1]Z03 收入决算表(财决03表)'!$A$10:$K$500,4,FALSE))</f>
        <v/>
      </c>
      <c r="D185" s="76" t="str">
        <f>IF(ISERROR(VLOOKUP(A185,'[1]Z03 收入决算表(财决03表)'!$A$10:$K$500,5,FALSE)),"",VLOOKUP(A185,'[1]Z03 收入决算表(财决03表)'!$A$10:$K$500,5,FALSE))</f>
        <v/>
      </c>
      <c r="E185" s="76" t="str">
        <f>IF(ISERROR(VLOOKUP(A185,'[1]Z03 收入决算表(财决03表)'!$A$10:$K$500,6,FALSE)),"",VLOOKUP(A185,'[1]Z03 收入决算表(财决03表)'!$A$10:$K$500,6,FALSE))</f>
        <v/>
      </c>
      <c r="F185" s="76" t="str">
        <f>IF(ISERROR(VLOOKUP(A185,'[1]Z03 收入决算表(财决03表)'!$A$10:$K$500,7,FALSE)),"",VLOOKUP(A185,'[1]Z03 收入决算表(财决03表)'!$A$10:$K$500,7,FALSE))</f>
        <v/>
      </c>
      <c r="G185" s="76" t="str">
        <f>IF(ISERROR(VLOOKUP(A185,'[1]Z03 收入决算表(财决03表)'!$A$10:$K$500,8,FALSE)),"",VLOOKUP(A185,'[1]Z03 收入决算表(财决03表)'!$A$10:$K$500,8,FALSE))</f>
        <v/>
      </c>
      <c r="H185" s="76" t="str">
        <f>IF(ISERROR(VLOOKUP(A185,'[1]Z03 收入决算表(财决03表)'!$A$10:$K$500,9,FALSE)),"",VLOOKUP(A185,'[1]Z03 收入决算表(财决03表)'!$A$10:$K$500,9,FALSE))</f>
        <v/>
      </c>
      <c r="I185" s="76" t="str">
        <f>IF(ISERROR(VLOOKUP(A185,'[1]Z03 收入决算表(财决03表)'!$A$10:$K$500,10,FALSE)),"",VLOOKUP(A185,'[1]Z03 收入决算表(财决03表)'!$A$10:$K$500,10,FALSE))</f>
        <v/>
      </c>
      <c r="J185" s="76" t="str">
        <f>IF(ISERROR(VLOOKUP(A185,'[1]Z03 收入决算表(财决03表)'!$A$10:$K$500,11,FALSE)),"",VLOOKUP(A185,'[1]Z03 收入决算表(财决03表)'!$A$10:$K$500,11,FALSE))</f>
        <v/>
      </c>
      <c r="K185" s="71">
        <f>'[1]Z03 收入决算表(财决03表)'!A184</f>
        <v>0</v>
      </c>
      <c r="L185" s="74">
        <f>'[1]Z03 收入决算表(财决03表)'!$E184</f>
        <v>0</v>
      </c>
      <c r="M185" s="75" t="str">
        <f t="shared" si="5"/>
        <v/>
      </c>
    </row>
    <row r="186" spans="1:13" ht="22.5" customHeight="1">
      <c r="A186" s="226" t="str">
        <f t="shared" si="4"/>
        <v/>
      </c>
      <c r="B186" s="226"/>
      <c r="C186" s="192" t="str">
        <f>IF(ISERROR(VLOOKUP(A186,'[1]Z03 收入决算表(财决03表)'!$A$10:$K$500,4,FALSE)),"",VLOOKUP(A186,'[1]Z03 收入决算表(财决03表)'!$A$10:$K$500,4,FALSE))</f>
        <v/>
      </c>
      <c r="D186" s="76" t="str">
        <f>IF(ISERROR(VLOOKUP(A186,'[1]Z03 收入决算表(财决03表)'!$A$10:$K$500,5,FALSE)),"",VLOOKUP(A186,'[1]Z03 收入决算表(财决03表)'!$A$10:$K$500,5,FALSE))</f>
        <v/>
      </c>
      <c r="E186" s="76" t="str">
        <f>IF(ISERROR(VLOOKUP(A186,'[1]Z03 收入决算表(财决03表)'!$A$10:$K$500,6,FALSE)),"",VLOOKUP(A186,'[1]Z03 收入决算表(财决03表)'!$A$10:$K$500,6,FALSE))</f>
        <v/>
      </c>
      <c r="F186" s="76" t="str">
        <f>IF(ISERROR(VLOOKUP(A186,'[1]Z03 收入决算表(财决03表)'!$A$10:$K$500,7,FALSE)),"",VLOOKUP(A186,'[1]Z03 收入决算表(财决03表)'!$A$10:$K$500,7,FALSE))</f>
        <v/>
      </c>
      <c r="G186" s="76" t="str">
        <f>IF(ISERROR(VLOOKUP(A186,'[1]Z03 收入决算表(财决03表)'!$A$10:$K$500,8,FALSE)),"",VLOOKUP(A186,'[1]Z03 收入决算表(财决03表)'!$A$10:$K$500,8,FALSE))</f>
        <v/>
      </c>
      <c r="H186" s="76" t="str">
        <f>IF(ISERROR(VLOOKUP(A186,'[1]Z03 收入决算表(财决03表)'!$A$10:$K$500,9,FALSE)),"",VLOOKUP(A186,'[1]Z03 收入决算表(财决03表)'!$A$10:$K$500,9,FALSE))</f>
        <v/>
      </c>
      <c r="I186" s="76" t="str">
        <f>IF(ISERROR(VLOOKUP(A186,'[1]Z03 收入决算表(财决03表)'!$A$10:$K$500,10,FALSE)),"",VLOOKUP(A186,'[1]Z03 收入决算表(财决03表)'!$A$10:$K$500,10,FALSE))</f>
        <v/>
      </c>
      <c r="J186" s="76" t="str">
        <f>IF(ISERROR(VLOOKUP(A186,'[1]Z03 收入决算表(财决03表)'!$A$10:$K$500,11,FALSE)),"",VLOOKUP(A186,'[1]Z03 收入决算表(财决03表)'!$A$10:$K$500,11,FALSE))</f>
        <v/>
      </c>
      <c r="K186" s="71">
        <f>'[1]Z03 收入决算表(财决03表)'!A185</f>
        <v>0</v>
      </c>
      <c r="L186" s="74">
        <f>'[1]Z03 收入决算表(财决03表)'!$E185</f>
        <v>0</v>
      </c>
      <c r="M186" s="75" t="str">
        <f t="shared" si="5"/>
        <v/>
      </c>
    </row>
    <row r="187" spans="1:13" ht="22.5" customHeight="1">
      <c r="A187" s="226" t="str">
        <f t="shared" si="4"/>
        <v/>
      </c>
      <c r="B187" s="226"/>
      <c r="C187" s="192" t="str">
        <f>IF(ISERROR(VLOOKUP(A187,'[1]Z03 收入决算表(财决03表)'!$A$10:$K$500,4,FALSE)),"",VLOOKUP(A187,'[1]Z03 收入决算表(财决03表)'!$A$10:$K$500,4,FALSE))</f>
        <v/>
      </c>
      <c r="D187" s="76" t="str">
        <f>IF(ISERROR(VLOOKUP(A187,'[1]Z03 收入决算表(财决03表)'!$A$10:$K$500,5,FALSE)),"",VLOOKUP(A187,'[1]Z03 收入决算表(财决03表)'!$A$10:$K$500,5,FALSE))</f>
        <v/>
      </c>
      <c r="E187" s="76" t="str">
        <f>IF(ISERROR(VLOOKUP(A187,'[1]Z03 收入决算表(财决03表)'!$A$10:$K$500,6,FALSE)),"",VLOOKUP(A187,'[1]Z03 收入决算表(财决03表)'!$A$10:$K$500,6,FALSE))</f>
        <v/>
      </c>
      <c r="F187" s="76" t="str">
        <f>IF(ISERROR(VLOOKUP(A187,'[1]Z03 收入决算表(财决03表)'!$A$10:$K$500,7,FALSE)),"",VLOOKUP(A187,'[1]Z03 收入决算表(财决03表)'!$A$10:$K$500,7,FALSE))</f>
        <v/>
      </c>
      <c r="G187" s="76" t="str">
        <f>IF(ISERROR(VLOOKUP(A187,'[1]Z03 收入决算表(财决03表)'!$A$10:$K$500,8,FALSE)),"",VLOOKUP(A187,'[1]Z03 收入决算表(财决03表)'!$A$10:$K$500,8,FALSE))</f>
        <v/>
      </c>
      <c r="H187" s="76" t="str">
        <f>IF(ISERROR(VLOOKUP(A187,'[1]Z03 收入决算表(财决03表)'!$A$10:$K$500,9,FALSE)),"",VLOOKUP(A187,'[1]Z03 收入决算表(财决03表)'!$A$10:$K$500,9,FALSE))</f>
        <v/>
      </c>
      <c r="I187" s="76" t="str">
        <f>IF(ISERROR(VLOOKUP(A187,'[1]Z03 收入决算表(财决03表)'!$A$10:$K$500,10,FALSE)),"",VLOOKUP(A187,'[1]Z03 收入决算表(财决03表)'!$A$10:$K$500,10,FALSE))</f>
        <v/>
      </c>
      <c r="J187" s="76" t="str">
        <f>IF(ISERROR(VLOOKUP(A187,'[1]Z03 收入决算表(财决03表)'!$A$10:$K$500,11,FALSE)),"",VLOOKUP(A187,'[1]Z03 收入决算表(财决03表)'!$A$10:$K$500,11,FALSE))</f>
        <v/>
      </c>
      <c r="K187" s="71">
        <f>'[1]Z03 收入决算表(财决03表)'!A186</f>
        <v>0</v>
      </c>
      <c r="L187" s="74">
        <f>'[1]Z03 收入决算表(财决03表)'!$E186</f>
        <v>0</v>
      </c>
      <c r="M187" s="75" t="str">
        <f t="shared" si="5"/>
        <v/>
      </c>
    </row>
    <row r="188" spans="1:13" ht="22.5" customHeight="1">
      <c r="A188" s="226" t="str">
        <f t="shared" si="4"/>
        <v/>
      </c>
      <c r="B188" s="226"/>
      <c r="C188" s="192" t="str">
        <f>IF(ISERROR(VLOOKUP(A188,'[1]Z03 收入决算表(财决03表)'!$A$10:$K$500,4,FALSE)),"",VLOOKUP(A188,'[1]Z03 收入决算表(财决03表)'!$A$10:$K$500,4,FALSE))</f>
        <v/>
      </c>
      <c r="D188" s="76" t="str">
        <f>IF(ISERROR(VLOOKUP(A188,'[1]Z03 收入决算表(财决03表)'!$A$10:$K$500,5,FALSE)),"",VLOOKUP(A188,'[1]Z03 收入决算表(财决03表)'!$A$10:$K$500,5,FALSE))</f>
        <v/>
      </c>
      <c r="E188" s="76" t="str">
        <f>IF(ISERROR(VLOOKUP(A188,'[1]Z03 收入决算表(财决03表)'!$A$10:$K$500,6,FALSE)),"",VLOOKUP(A188,'[1]Z03 收入决算表(财决03表)'!$A$10:$K$500,6,FALSE))</f>
        <v/>
      </c>
      <c r="F188" s="76" t="str">
        <f>IF(ISERROR(VLOOKUP(A188,'[1]Z03 收入决算表(财决03表)'!$A$10:$K$500,7,FALSE)),"",VLOOKUP(A188,'[1]Z03 收入决算表(财决03表)'!$A$10:$K$500,7,FALSE))</f>
        <v/>
      </c>
      <c r="G188" s="76" t="str">
        <f>IF(ISERROR(VLOOKUP(A188,'[1]Z03 收入决算表(财决03表)'!$A$10:$K$500,8,FALSE)),"",VLOOKUP(A188,'[1]Z03 收入决算表(财决03表)'!$A$10:$K$500,8,FALSE))</f>
        <v/>
      </c>
      <c r="H188" s="76" t="str">
        <f>IF(ISERROR(VLOOKUP(A188,'[1]Z03 收入决算表(财决03表)'!$A$10:$K$500,9,FALSE)),"",VLOOKUP(A188,'[1]Z03 收入决算表(财决03表)'!$A$10:$K$500,9,FALSE))</f>
        <v/>
      </c>
      <c r="I188" s="76" t="str">
        <f>IF(ISERROR(VLOOKUP(A188,'[1]Z03 收入决算表(财决03表)'!$A$10:$K$500,10,FALSE)),"",VLOOKUP(A188,'[1]Z03 收入决算表(财决03表)'!$A$10:$K$500,10,FALSE))</f>
        <v/>
      </c>
      <c r="J188" s="76" t="str">
        <f>IF(ISERROR(VLOOKUP(A188,'[1]Z03 收入决算表(财决03表)'!$A$10:$K$500,11,FALSE)),"",VLOOKUP(A188,'[1]Z03 收入决算表(财决03表)'!$A$10:$K$500,11,FALSE))</f>
        <v/>
      </c>
      <c r="K188" s="71">
        <f>'[1]Z03 收入决算表(财决03表)'!A187</f>
        <v>0</v>
      </c>
      <c r="L188" s="74">
        <f>'[1]Z03 收入决算表(财决03表)'!$E187</f>
        <v>0</v>
      </c>
      <c r="M188" s="75" t="str">
        <f t="shared" si="5"/>
        <v/>
      </c>
    </row>
    <row r="189" spans="1:13" ht="22.5" customHeight="1">
      <c r="A189" s="226" t="str">
        <f t="shared" si="4"/>
        <v/>
      </c>
      <c r="B189" s="226"/>
      <c r="C189" s="192" t="str">
        <f>IF(ISERROR(VLOOKUP(A189,'[1]Z03 收入决算表(财决03表)'!$A$10:$K$500,4,FALSE)),"",VLOOKUP(A189,'[1]Z03 收入决算表(财决03表)'!$A$10:$K$500,4,FALSE))</f>
        <v/>
      </c>
      <c r="D189" s="76" t="str">
        <f>IF(ISERROR(VLOOKUP(A189,'[1]Z03 收入决算表(财决03表)'!$A$10:$K$500,5,FALSE)),"",VLOOKUP(A189,'[1]Z03 收入决算表(财决03表)'!$A$10:$K$500,5,FALSE))</f>
        <v/>
      </c>
      <c r="E189" s="76" t="str">
        <f>IF(ISERROR(VLOOKUP(A189,'[1]Z03 收入决算表(财决03表)'!$A$10:$K$500,6,FALSE)),"",VLOOKUP(A189,'[1]Z03 收入决算表(财决03表)'!$A$10:$K$500,6,FALSE))</f>
        <v/>
      </c>
      <c r="F189" s="76" t="str">
        <f>IF(ISERROR(VLOOKUP(A189,'[1]Z03 收入决算表(财决03表)'!$A$10:$K$500,7,FALSE)),"",VLOOKUP(A189,'[1]Z03 收入决算表(财决03表)'!$A$10:$K$500,7,FALSE))</f>
        <v/>
      </c>
      <c r="G189" s="76" t="str">
        <f>IF(ISERROR(VLOOKUP(A189,'[1]Z03 收入决算表(财决03表)'!$A$10:$K$500,8,FALSE)),"",VLOOKUP(A189,'[1]Z03 收入决算表(财决03表)'!$A$10:$K$500,8,FALSE))</f>
        <v/>
      </c>
      <c r="H189" s="76" t="str">
        <f>IF(ISERROR(VLOOKUP(A189,'[1]Z03 收入决算表(财决03表)'!$A$10:$K$500,9,FALSE)),"",VLOOKUP(A189,'[1]Z03 收入决算表(财决03表)'!$A$10:$K$500,9,FALSE))</f>
        <v/>
      </c>
      <c r="I189" s="76" t="str">
        <f>IF(ISERROR(VLOOKUP(A189,'[1]Z03 收入决算表(财决03表)'!$A$10:$K$500,10,FALSE)),"",VLOOKUP(A189,'[1]Z03 收入决算表(财决03表)'!$A$10:$K$500,10,FALSE))</f>
        <v/>
      </c>
      <c r="J189" s="76" t="str">
        <f>IF(ISERROR(VLOOKUP(A189,'[1]Z03 收入决算表(财决03表)'!$A$10:$K$500,11,FALSE)),"",VLOOKUP(A189,'[1]Z03 收入决算表(财决03表)'!$A$10:$K$500,11,FALSE))</f>
        <v/>
      </c>
      <c r="K189" s="71">
        <f>'[1]Z03 收入决算表(财决03表)'!A188</f>
        <v>0</v>
      </c>
      <c r="L189" s="74">
        <f>'[1]Z03 收入决算表(财决03表)'!$E188</f>
        <v>0</v>
      </c>
      <c r="M189" s="75" t="str">
        <f t="shared" si="5"/>
        <v/>
      </c>
    </row>
    <row r="190" spans="1:13" ht="22.5" customHeight="1">
      <c r="A190" s="226" t="str">
        <f t="shared" si="4"/>
        <v/>
      </c>
      <c r="B190" s="226"/>
      <c r="C190" s="192" t="str">
        <f>IF(ISERROR(VLOOKUP(A190,'[1]Z03 收入决算表(财决03表)'!$A$10:$K$500,4,FALSE)),"",VLOOKUP(A190,'[1]Z03 收入决算表(财决03表)'!$A$10:$K$500,4,FALSE))</f>
        <v/>
      </c>
      <c r="D190" s="76" t="str">
        <f>IF(ISERROR(VLOOKUP(A190,'[1]Z03 收入决算表(财决03表)'!$A$10:$K$500,5,FALSE)),"",VLOOKUP(A190,'[1]Z03 收入决算表(财决03表)'!$A$10:$K$500,5,FALSE))</f>
        <v/>
      </c>
      <c r="E190" s="76" t="str">
        <f>IF(ISERROR(VLOOKUP(A190,'[1]Z03 收入决算表(财决03表)'!$A$10:$K$500,6,FALSE)),"",VLOOKUP(A190,'[1]Z03 收入决算表(财决03表)'!$A$10:$K$500,6,FALSE))</f>
        <v/>
      </c>
      <c r="F190" s="76" t="str">
        <f>IF(ISERROR(VLOOKUP(A190,'[1]Z03 收入决算表(财决03表)'!$A$10:$K$500,7,FALSE)),"",VLOOKUP(A190,'[1]Z03 收入决算表(财决03表)'!$A$10:$K$500,7,FALSE))</f>
        <v/>
      </c>
      <c r="G190" s="76" t="str">
        <f>IF(ISERROR(VLOOKUP(A190,'[1]Z03 收入决算表(财决03表)'!$A$10:$K$500,8,FALSE)),"",VLOOKUP(A190,'[1]Z03 收入决算表(财决03表)'!$A$10:$K$500,8,FALSE))</f>
        <v/>
      </c>
      <c r="H190" s="76" t="str">
        <f>IF(ISERROR(VLOOKUP(A190,'[1]Z03 收入决算表(财决03表)'!$A$10:$K$500,9,FALSE)),"",VLOOKUP(A190,'[1]Z03 收入决算表(财决03表)'!$A$10:$K$500,9,FALSE))</f>
        <v/>
      </c>
      <c r="I190" s="76" t="str">
        <f>IF(ISERROR(VLOOKUP(A190,'[1]Z03 收入决算表(财决03表)'!$A$10:$K$500,10,FALSE)),"",VLOOKUP(A190,'[1]Z03 收入决算表(财决03表)'!$A$10:$K$500,10,FALSE))</f>
        <v/>
      </c>
      <c r="J190" s="76" t="str">
        <f>IF(ISERROR(VLOOKUP(A190,'[1]Z03 收入决算表(财决03表)'!$A$10:$K$500,11,FALSE)),"",VLOOKUP(A190,'[1]Z03 收入决算表(财决03表)'!$A$10:$K$500,11,FALSE))</f>
        <v/>
      </c>
      <c r="K190" s="71">
        <f>'[1]Z03 收入决算表(财决03表)'!A189</f>
        <v>0</v>
      </c>
      <c r="L190" s="74">
        <f>'[1]Z03 收入决算表(财决03表)'!$E189</f>
        <v>0</v>
      </c>
      <c r="M190" s="75" t="str">
        <f t="shared" si="5"/>
        <v/>
      </c>
    </row>
    <row r="191" spans="1:13" ht="22.5" customHeight="1">
      <c r="A191" s="226" t="str">
        <f t="shared" si="4"/>
        <v/>
      </c>
      <c r="B191" s="226"/>
      <c r="C191" s="192" t="str">
        <f>IF(ISERROR(VLOOKUP(A191,'[1]Z03 收入决算表(财决03表)'!$A$10:$K$500,4,FALSE)),"",VLOOKUP(A191,'[1]Z03 收入决算表(财决03表)'!$A$10:$K$500,4,FALSE))</f>
        <v/>
      </c>
      <c r="D191" s="76" t="str">
        <f>IF(ISERROR(VLOOKUP(A191,'[1]Z03 收入决算表(财决03表)'!$A$10:$K$500,5,FALSE)),"",VLOOKUP(A191,'[1]Z03 收入决算表(财决03表)'!$A$10:$K$500,5,FALSE))</f>
        <v/>
      </c>
      <c r="E191" s="76" t="str">
        <f>IF(ISERROR(VLOOKUP(A191,'[1]Z03 收入决算表(财决03表)'!$A$10:$K$500,6,FALSE)),"",VLOOKUP(A191,'[1]Z03 收入决算表(财决03表)'!$A$10:$K$500,6,FALSE))</f>
        <v/>
      </c>
      <c r="F191" s="76" t="str">
        <f>IF(ISERROR(VLOOKUP(A191,'[1]Z03 收入决算表(财决03表)'!$A$10:$K$500,7,FALSE)),"",VLOOKUP(A191,'[1]Z03 收入决算表(财决03表)'!$A$10:$K$500,7,FALSE))</f>
        <v/>
      </c>
      <c r="G191" s="76" t="str">
        <f>IF(ISERROR(VLOOKUP(A191,'[1]Z03 收入决算表(财决03表)'!$A$10:$K$500,8,FALSE)),"",VLOOKUP(A191,'[1]Z03 收入决算表(财决03表)'!$A$10:$K$500,8,FALSE))</f>
        <v/>
      </c>
      <c r="H191" s="76" t="str">
        <f>IF(ISERROR(VLOOKUP(A191,'[1]Z03 收入决算表(财决03表)'!$A$10:$K$500,9,FALSE)),"",VLOOKUP(A191,'[1]Z03 收入决算表(财决03表)'!$A$10:$K$500,9,FALSE))</f>
        <v/>
      </c>
      <c r="I191" s="76" t="str">
        <f>IF(ISERROR(VLOOKUP(A191,'[1]Z03 收入决算表(财决03表)'!$A$10:$K$500,10,FALSE)),"",VLOOKUP(A191,'[1]Z03 收入决算表(财决03表)'!$A$10:$K$500,10,FALSE))</f>
        <v/>
      </c>
      <c r="J191" s="76" t="str">
        <f>IF(ISERROR(VLOOKUP(A191,'[1]Z03 收入决算表(财决03表)'!$A$10:$K$500,11,FALSE)),"",VLOOKUP(A191,'[1]Z03 收入决算表(财决03表)'!$A$10:$K$500,11,FALSE))</f>
        <v/>
      </c>
      <c r="K191" s="71">
        <f>'[1]Z03 收入决算表(财决03表)'!A190</f>
        <v>0</v>
      </c>
      <c r="L191" s="74">
        <f>'[1]Z03 收入决算表(财决03表)'!$E190</f>
        <v>0</v>
      </c>
      <c r="M191" s="75" t="str">
        <f t="shared" si="5"/>
        <v/>
      </c>
    </row>
    <row r="192" spans="1:13" ht="22.5" customHeight="1">
      <c r="A192" s="226" t="str">
        <f t="shared" si="4"/>
        <v/>
      </c>
      <c r="B192" s="226"/>
      <c r="C192" s="192" t="str">
        <f>IF(ISERROR(VLOOKUP(A192,'[1]Z03 收入决算表(财决03表)'!$A$10:$K$500,4,FALSE)),"",VLOOKUP(A192,'[1]Z03 收入决算表(财决03表)'!$A$10:$K$500,4,FALSE))</f>
        <v/>
      </c>
      <c r="D192" s="76" t="str">
        <f>IF(ISERROR(VLOOKUP(A192,'[1]Z03 收入决算表(财决03表)'!$A$10:$K$500,5,FALSE)),"",VLOOKUP(A192,'[1]Z03 收入决算表(财决03表)'!$A$10:$K$500,5,FALSE))</f>
        <v/>
      </c>
      <c r="E192" s="76" t="str">
        <f>IF(ISERROR(VLOOKUP(A192,'[1]Z03 收入决算表(财决03表)'!$A$10:$K$500,6,FALSE)),"",VLOOKUP(A192,'[1]Z03 收入决算表(财决03表)'!$A$10:$K$500,6,FALSE))</f>
        <v/>
      </c>
      <c r="F192" s="76" t="str">
        <f>IF(ISERROR(VLOOKUP(A192,'[1]Z03 收入决算表(财决03表)'!$A$10:$K$500,7,FALSE)),"",VLOOKUP(A192,'[1]Z03 收入决算表(财决03表)'!$A$10:$K$500,7,FALSE))</f>
        <v/>
      </c>
      <c r="G192" s="76" t="str">
        <f>IF(ISERROR(VLOOKUP(A192,'[1]Z03 收入决算表(财决03表)'!$A$10:$K$500,8,FALSE)),"",VLOOKUP(A192,'[1]Z03 收入决算表(财决03表)'!$A$10:$K$500,8,FALSE))</f>
        <v/>
      </c>
      <c r="H192" s="76" t="str">
        <f>IF(ISERROR(VLOOKUP(A192,'[1]Z03 收入决算表(财决03表)'!$A$10:$K$500,9,FALSE)),"",VLOOKUP(A192,'[1]Z03 收入决算表(财决03表)'!$A$10:$K$500,9,FALSE))</f>
        <v/>
      </c>
      <c r="I192" s="76" t="str">
        <f>IF(ISERROR(VLOOKUP(A192,'[1]Z03 收入决算表(财决03表)'!$A$10:$K$500,10,FALSE)),"",VLOOKUP(A192,'[1]Z03 收入决算表(财决03表)'!$A$10:$K$500,10,FALSE))</f>
        <v/>
      </c>
      <c r="J192" s="76" t="str">
        <f>IF(ISERROR(VLOOKUP(A192,'[1]Z03 收入决算表(财决03表)'!$A$10:$K$500,11,FALSE)),"",VLOOKUP(A192,'[1]Z03 收入决算表(财决03表)'!$A$10:$K$500,11,FALSE))</f>
        <v/>
      </c>
      <c r="K192" s="71">
        <f>'[1]Z03 收入决算表(财决03表)'!A191</f>
        <v>0</v>
      </c>
      <c r="L192" s="74">
        <f>'[1]Z03 收入决算表(财决03表)'!$E191</f>
        <v>0</v>
      </c>
      <c r="M192" s="75" t="str">
        <f t="shared" si="5"/>
        <v/>
      </c>
    </row>
    <row r="193" spans="1:13" ht="22.5" customHeight="1">
      <c r="A193" s="226" t="str">
        <f t="shared" si="4"/>
        <v/>
      </c>
      <c r="B193" s="226"/>
      <c r="C193" s="192" t="str">
        <f>IF(ISERROR(VLOOKUP(A193,'[1]Z03 收入决算表(财决03表)'!$A$10:$K$500,4,FALSE)),"",VLOOKUP(A193,'[1]Z03 收入决算表(财决03表)'!$A$10:$K$500,4,FALSE))</f>
        <v/>
      </c>
      <c r="D193" s="76" t="str">
        <f>IF(ISERROR(VLOOKUP(A193,'[1]Z03 收入决算表(财决03表)'!$A$10:$K$500,5,FALSE)),"",VLOOKUP(A193,'[1]Z03 收入决算表(财决03表)'!$A$10:$K$500,5,FALSE))</f>
        <v/>
      </c>
      <c r="E193" s="76" t="str">
        <f>IF(ISERROR(VLOOKUP(A193,'[1]Z03 收入决算表(财决03表)'!$A$10:$K$500,6,FALSE)),"",VLOOKUP(A193,'[1]Z03 收入决算表(财决03表)'!$A$10:$K$500,6,FALSE))</f>
        <v/>
      </c>
      <c r="F193" s="76" t="str">
        <f>IF(ISERROR(VLOOKUP(A193,'[1]Z03 收入决算表(财决03表)'!$A$10:$K$500,7,FALSE)),"",VLOOKUP(A193,'[1]Z03 收入决算表(财决03表)'!$A$10:$K$500,7,FALSE))</f>
        <v/>
      </c>
      <c r="G193" s="76" t="str">
        <f>IF(ISERROR(VLOOKUP(A193,'[1]Z03 收入决算表(财决03表)'!$A$10:$K$500,8,FALSE)),"",VLOOKUP(A193,'[1]Z03 收入决算表(财决03表)'!$A$10:$K$500,8,FALSE))</f>
        <v/>
      </c>
      <c r="H193" s="76" t="str">
        <f>IF(ISERROR(VLOOKUP(A193,'[1]Z03 收入决算表(财决03表)'!$A$10:$K$500,9,FALSE)),"",VLOOKUP(A193,'[1]Z03 收入决算表(财决03表)'!$A$10:$K$500,9,FALSE))</f>
        <v/>
      </c>
      <c r="I193" s="76" t="str">
        <f>IF(ISERROR(VLOOKUP(A193,'[1]Z03 收入决算表(财决03表)'!$A$10:$K$500,10,FALSE)),"",VLOOKUP(A193,'[1]Z03 收入决算表(财决03表)'!$A$10:$K$500,10,FALSE))</f>
        <v/>
      </c>
      <c r="J193" s="76" t="str">
        <f>IF(ISERROR(VLOOKUP(A193,'[1]Z03 收入决算表(财决03表)'!$A$10:$K$500,11,FALSE)),"",VLOOKUP(A193,'[1]Z03 收入决算表(财决03表)'!$A$10:$K$500,11,FALSE))</f>
        <v/>
      </c>
      <c r="K193" s="71">
        <f>'[1]Z03 收入决算表(财决03表)'!A192</f>
        <v>0</v>
      </c>
      <c r="L193" s="74">
        <f>'[1]Z03 收入决算表(财决03表)'!$E192</f>
        <v>0</v>
      </c>
      <c r="M193" s="75" t="str">
        <f t="shared" si="5"/>
        <v/>
      </c>
    </row>
    <row r="194" spans="1:13" ht="22.5" customHeight="1">
      <c r="A194" s="226" t="str">
        <f t="shared" si="4"/>
        <v/>
      </c>
      <c r="B194" s="226"/>
      <c r="C194" s="192" t="str">
        <f>IF(ISERROR(VLOOKUP(A194,'[1]Z03 收入决算表(财决03表)'!$A$10:$K$500,4,FALSE)),"",VLOOKUP(A194,'[1]Z03 收入决算表(财决03表)'!$A$10:$K$500,4,FALSE))</f>
        <v/>
      </c>
      <c r="D194" s="76" t="str">
        <f>IF(ISERROR(VLOOKUP(A194,'[1]Z03 收入决算表(财决03表)'!$A$10:$K$500,5,FALSE)),"",VLOOKUP(A194,'[1]Z03 收入决算表(财决03表)'!$A$10:$K$500,5,FALSE))</f>
        <v/>
      </c>
      <c r="E194" s="76" t="str">
        <f>IF(ISERROR(VLOOKUP(A194,'[1]Z03 收入决算表(财决03表)'!$A$10:$K$500,6,FALSE)),"",VLOOKUP(A194,'[1]Z03 收入决算表(财决03表)'!$A$10:$K$500,6,FALSE))</f>
        <v/>
      </c>
      <c r="F194" s="76" t="str">
        <f>IF(ISERROR(VLOOKUP(A194,'[1]Z03 收入决算表(财决03表)'!$A$10:$K$500,7,FALSE)),"",VLOOKUP(A194,'[1]Z03 收入决算表(财决03表)'!$A$10:$K$500,7,FALSE))</f>
        <v/>
      </c>
      <c r="G194" s="76" t="str">
        <f>IF(ISERROR(VLOOKUP(A194,'[1]Z03 收入决算表(财决03表)'!$A$10:$K$500,8,FALSE)),"",VLOOKUP(A194,'[1]Z03 收入决算表(财决03表)'!$A$10:$K$500,8,FALSE))</f>
        <v/>
      </c>
      <c r="H194" s="76" t="str">
        <f>IF(ISERROR(VLOOKUP(A194,'[1]Z03 收入决算表(财决03表)'!$A$10:$K$500,9,FALSE)),"",VLOOKUP(A194,'[1]Z03 收入决算表(财决03表)'!$A$10:$K$500,9,FALSE))</f>
        <v/>
      </c>
      <c r="I194" s="76" t="str">
        <f>IF(ISERROR(VLOOKUP(A194,'[1]Z03 收入决算表(财决03表)'!$A$10:$K$500,10,FALSE)),"",VLOOKUP(A194,'[1]Z03 收入决算表(财决03表)'!$A$10:$K$500,10,FALSE))</f>
        <v/>
      </c>
      <c r="J194" s="76" t="str">
        <f>IF(ISERROR(VLOOKUP(A194,'[1]Z03 收入决算表(财决03表)'!$A$10:$K$500,11,FALSE)),"",VLOOKUP(A194,'[1]Z03 收入决算表(财决03表)'!$A$10:$K$500,11,FALSE))</f>
        <v/>
      </c>
      <c r="K194" s="71">
        <f>'[1]Z03 收入决算表(财决03表)'!A193</f>
        <v>0</v>
      </c>
      <c r="L194" s="74">
        <f>'[1]Z03 收入决算表(财决03表)'!$E193</f>
        <v>0</v>
      </c>
      <c r="M194" s="75" t="str">
        <f t="shared" si="5"/>
        <v/>
      </c>
    </row>
    <row r="195" spans="1:13" ht="22.5" customHeight="1">
      <c r="A195" s="226" t="str">
        <f t="shared" si="4"/>
        <v/>
      </c>
      <c r="B195" s="226"/>
      <c r="C195" s="192" t="str">
        <f>IF(ISERROR(VLOOKUP(A195,'[1]Z03 收入决算表(财决03表)'!$A$10:$K$500,4,FALSE)),"",VLOOKUP(A195,'[1]Z03 收入决算表(财决03表)'!$A$10:$K$500,4,FALSE))</f>
        <v/>
      </c>
      <c r="D195" s="76" t="str">
        <f>IF(ISERROR(VLOOKUP(A195,'[1]Z03 收入决算表(财决03表)'!$A$10:$K$500,5,FALSE)),"",VLOOKUP(A195,'[1]Z03 收入决算表(财决03表)'!$A$10:$K$500,5,FALSE))</f>
        <v/>
      </c>
      <c r="E195" s="76" t="str">
        <f>IF(ISERROR(VLOOKUP(A195,'[1]Z03 收入决算表(财决03表)'!$A$10:$K$500,6,FALSE)),"",VLOOKUP(A195,'[1]Z03 收入决算表(财决03表)'!$A$10:$K$500,6,FALSE))</f>
        <v/>
      </c>
      <c r="F195" s="76" t="str">
        <f>IF(ISERROR(VLOOKUP(A195,'[1]Z03 收入决算表(财决03表)'!$A$10:$K$500,7,FALSE)),"",VLOOKUP(A195,'[1]Z03 收入决算表(财决03表)'!$A$10:$K$500,7,FALSE))</f>
        <v/>
      </c>
      <c r="G195" s="76" t="str">
        <f>IF(ISERROR(VLOOKUP(A195,'[1]Z03 收入决算表(财决03表)'!$A$10:$K$500,8,FALSE)),"",VLOOKUP(A195,'[1]Z03 收入决算表(财决03表)'!$A$10:$K$500,8,FALSE))</f>
        <v/>
      </c>
      <c r="H195" s="76" t="str">
        <f>IF(ISERROR(VLOOKUP(A195,'[1]Z03 收入决算表(财决03表)'!$A$10:$K$500,9,FALSE)),"",VLOOKUP(A195,'[1]Z03 收入决算表(财决03表)'!$A$10:$K$500,9,FALSE))</f>
        <v/>
      </c>
      <c r="I195" s="76" t="str">
        <f>IF(ISERROR(VLOOKUP(A195,'[1]Z03 收入决算表(财决03表)'!$A$10:$K$500,10,FALSE)),"",VLOOKUP(A195,'[1]Z03 收入决算表(财决03表)'!$A$10:$K$500,10,FALSE))</f>
        <v/>
      </c>
      <c r="J195" s="76" t="str">
        <f>IF(ISERROR(VLOOKUP(A195,'[1]Z03 收入决算表(财决03表)'!$A$10:$K$500,11,FALSE)),"",VLOOKUP(A195,'[1]Z03 收入决算表(财决03表)'!$A$10:$K$500,11,FALSE))</f>
        <v/>
      </c>
      <c r="K195" s="71">
        <f>'[1]Z03 收入决算表(财决03表)'!A194</f>
        <v>0</v>
      </c>
      <c r="L195" s="74">
        <f>'[1]Z03 收入决算表(财决03表)'!$E194</f>
        <v>0</v>
      </c>
      <c r="M195" s="75" t="str">
        <f t="shared" si="5"/>
        <v/>
      </c>
    </row>
    <row r="196" spans="1:13" ht="22.5" customHeight="1">
      <c r="A196" s="226" t="str">
        <f t="shared" si="4"/>
        <v/>
      </c>
      <c r="B196" s="226"/>
      <c r="C196" s="192" t="str">
        <f>IF(ISERROR(VLOOKUP(A196,'[1]Z03 收入决算表(财决03表)'!$A$10:$K$500,4,FALSE)),"",VLOOKUP(A196,'[1]Z03 收入决算表(财决03表)'!$A$10:$K$500,4,FALSE))</f>
        <v/>
      </c>
      <c r="D196" s="76" t="str">
        <f>IF(ISERROR(VLOOKUP(A196,'[1]Z03 收入决算表(财决03表)'!$A$10:$K$500,5,FALSE)),"",VLOOKUP(A196,'[1]Z03 收入决算表(财决03表)'!$A$10:$K$500,5,FALSE))</f>
        <v/>
      </c>
      <c r="E196" s="76" t="str">
        <f>IF(ISERROR(VLOOKUP(A196,'[1]Z03 收入决算表(财决03表)'!$A$10:$K$500,6,FALSE)),"",VLOOKUP(A196,'[1]Z03 收入决算表(财决03表)'!$A$10:$K$500,6,FALSE))</f>
        <v/>
      </c>
      <c r="F196" s="76" t="str">
        <f>IF(ISERROR(VLOOKUP(A196,'[1]Z03 收入决算表(财决03表)'!$A$10:$K$500,7,FALSE)),"",VLOOKUP(A196,'[1]Z03 收入决算表(财决03表)'!$A$10:$K$500,7,FALSE))</f>
        <v/>
      </c>
      <c r="G196" s="76" t="str">
        <f>IF(ISERROR(VLOOKUP(A196,'[1]Z03 收入决算表(财决03表)'!$A$10:$K$500,8,FALSE)),"",VLOOKUP(A196,'[1]Z03 收入决算表(财决03表)'!$A$10:$K$500,8,FALSE))</f>
        <v/>
      </c>
      <c r="H196" s="76" t="str">
        <f>IF(ISERROR(VLOOKUP(A196,'[1]Z03 收入决算表(财决03表)'!$A$10:$K$500,9,FALSE)),"",VLOOKUP(A196,'[1]Z03 收入决算表(财决03表)'!$A$10:$K$500,9,FALSE))</f>
        <v/>
      </c>
      <c r="I196" s="76" t="str">
        <f>IF(ISERROR(VLOOKUP(A196,'[1]Z03 收入决算表(财决03表)'!$A$10:$K$500,10,FALSE)),"",VLOOKUP(A196,'[1]Z03 收入决算表(财决03表)'!$A$10:$K$500,10,FALSE))</f>
        <v/>
      </c>
      <c r="J196" s="76" t="str">
        <f>IF(ISERROR(VLOOKUP(A196,'[1]Z03 收入决算表(财决03表)'!$A$10:$K$500,11,FALSE)),"",VLOOKUP(A196,'[1]Z03 收入决算表(财决03表)'!$A$10:$K$500,11,FALSE))</f>
        <v/>
      </c>
      <c r="K196" s="71">
        <f>'[1]Z03 收入决算表(财决03表)'!A195</f>
        <v>0</v>
      </c>
      <c r="L196" s="74">
        <f>'[1]Z03 收入决算表(财决03表)'!$E195</f>
        <v>0</v>
      </c>
      <c r="M196" s="75" t="str">
        <f t="shared" si="5"/>
        <v/>
      </c>
    </row>
    <row r="197" spans="1:13" ht="22.5" customHeight="1">
      <c r="A197" s="226" t="str">
        <f t="shared" si="4"/>
        <v/>
      </c>
      <c r="B197" s="226"/>
      <c r="C197" s="192" t="str">
        <f>IF(ISERROR(VLOOKUP(A197,'[1]Z03 收入决算表(财决03表)'!$A$10:$K$500,4,FALSE)),"",VLOOKUP(A197,'[1]Z03 收入决算表(财决03表)'!$A$10:$K$500,4,FALSE))</f>
        <v/>
      </c>
      <c r="D197" s="76" t="str">
        <f>IF(ISERROR(VLOOKUP(A197,'[1]Z03 收入决算表(财决03表)'!$A$10:$K$500,5,FALSE)),"",VLOOKUP(A197,'[1]Z03 收入决算表(财决03表)'!$A$10:$K$500,5,FALSE))</f>
        <v/>
      </c>
      <c r="E197" s="76" t="str">
        <f>IF(ISERROR(VLOOKUP(A197,'[1]Z03 收入决算表(财决03表)'!$A$10:$K$500,6,FALSE)),"",VLOOKUP(A197,'[1]Z03 收入决算表(财决03表)'!$A$10:$K$500,6,FALSE))</f>
        <v/>
      </c>
      <c r="F197" s="76" t="str">
        <f>IF(ISERROR(VLOOKUP(A197,'[1]Z03 收入决算表(财决03表)'!$A$10:$K$500,7,FALSE)),"",VLOOKUP(A197,'[1]Z03 收入决算表(财决03表)'!$A$10:$K$500,7,FALSE))</f>
        <v/>
      </c>
      <c r="G197" s="76" t="str">
        <f>IF(ISERROR(VLOOKUP(A197,'[1]Z03 收入决算表(财决03表)'!$A$10:$K$500,8,FALSE)),"",VLOOKUP(A197,'[1]Z03 收入决算表(财决03表)'!$A$10:$K$500,8,FALSE))</f>
        <v/>
      </c>
      <c r="H197" s="76" t="str">
        <f>IF(ISERROR(VLOOKUP(A197,'[1]Z03 收入决算表(财决03表)'!$A$10:$K$500,9,FALSE)),"",VLOOKUP(A197,'[1]Z03 收入决算表(财决03表)'!$A$10:$K$500,9,FALSE))</f>
        <v/>
      </c>
      <c r="I197" s="76" t="str">
        <f>IF(ISERROR(VLOOKUP(A197,'[1]Z03 收入决算表(财决03表)'!$A$10:$K$500,10,FALSE)),"",VLOOKUP(A197,'[1]Z03 收入决算表(财决03表)'!$A$10:$K$500,10,FALSE))</f>
        <v/>
      </c>
      <c r="J197" s="76" t="str">
        <f>IF(ISERROR(VLOOKUP(A197,'[1]Z03 收入决算表(财决03表)'!$A$10:$K$500,11,FALSE)),"",VLOOKUP(A197,'[1]Z03 收入决算表(财决03表)'!$A$10:$K$500,11,FALSE))</f>
        <v/>
      </c>
      <c r="K197" s="71">
        <f>'[1]Z03 收入决算表(财决03表)'!A196</f>
        <v>0</v>
      </c>
      <c r="L197" s="74">
        <f>'[1]Z03 收入决算表(财决03表)'!$E196</f>
        <v>0</v>
      </c>
      <c r="M197" s="75" t="str">
        <f t="shared" si="5"/>
        <v/>
      </c>
    </row>
    <row r="198" spans="1:13" ht="22.5" customHeight="1">
      <c r="A198" s="226" t="str">
        <f t="shared" si="4"/>
        <v/>
      </c>
      <c r="B198" s="226"/>
      <c r="C198" s="192" t="str">
        <f>IF(ISERROR(VLOOKUP(A198,'[1]Z03 收入决算表(财决03表)'!$A$10:$K$500,4,FALSE)),"",VLOOKUP(A198,'[1]Z03 收入决算表(财决03表)'!$A$10:$K$500,4,FALSE))</f>
        <v/>
      </c>
      <c r="D198" s="76" t="str">
        <f>IF(ISERROR(VLOOKUP(A198,'[1]Z03 收入决算表(财决03表)'!$A$10:$K$500,5,FALSE)),"",VLOOKUP(A198,'[1]Z03 收入决算表(财决03表)'!$A$10:$K$500,5,FALSE))</f>
        <v/>
      </c>
      <c r="E198" s="76" t="str">
        <f>IF(ISERROR(VLOOKUP(A198,'[1]Z03 收入决算表(财决03表)'!$A$10:$K$500,6,FALSE)),"",VLOOKUP(A198,'[1]Z03 收入决算表(财决03表)'!$A$10:$K$500,6,FALSE))</f>
        <v/>
      </c>
      <c r="F198" s="76" t="str">
        <f>IF(ISERROR(VLOOKUP(A198,'[1]Z03 收入决算表(财决03表)'!$A$10:$K$500,7,FALSE)),"",VLOOKUP(A198,'[1]Z03 收入决算表(财决03表)'!$A$10:$K$500,7,FALSE))</f>
        <v/>
      </c>
      <c r="G198" s="76" t="str">
        <f>IF(ISERROR(VLOOKUP(A198,'[1]Z03 收入决算表(财决03表)'!$A$10:$K$500,8,FALSE)),"",VLOOKUP(A198,'[1]Z03 收入决算表(财决03表)'!$A$10:$K$500,8,FALSE))</f>
        <v/>
      </c>
      <c r="H198" s="76" t="str">
        <f>IF(ISERROR(VLOOKUP(A198,'[1]Z03 收入决算表(财决03表)'!$A$10:$K$500,9,FALSE)),"",VLOOKUP(A198,'[1]Z03 收入决算表(财决03表)'!$A$10:$K$500,9,FALSE))</f>
        <v/>
      </c>
      <c r="I198" s="76" t="str">
        <f>IF(ISERROR(VLOOKUP(A198,'[1]Z03 收入决算表(财决03表)'!$A$10:$K$500,10,FALSE)),"",VLOOKUP(A198,'[1]Z03 收入决算表(财决03表)'!$A$10:$K$500,10,FALSE))</f>
        <v/>
      </c>
      <c r="J198" s="76" t="str">
        <f>IF(ISERROR(VLOOKUP(A198,'[1]Z03 收入决算表(财决03表)'!$A$10:$K$500,11,FALSE)),"",VLOOKUP(A198,'[1]Z03 收入决算表(财决03表)'!$A$10:$K$500,11,FALSE))</f>
        <v/>
      </c>
      <c r="K198" s="71">
        <f>'[1]Z03 收入决算表(财决03表)'!A197</f>
        <v>0</v>
      </c>
      <c r="L198" s="74">
        <f>'[1]Z03 收入决算表(财决03表)'!$E197</f>
        <v>0</v>
      </c>
      <c r="M198" s="75" t="str">
        <f t="shared" si="5"/>
        <v/>
      </c>
    </row>
    <row r="199" spans="1:13" ht="22.5" customHeight="1">
      <c r="A199" s="226" t="str">
        <f t="shared" si="4"/>
        <v/>
      </c>
      <c r="B199" s="226"/>
      <c r="C199" s="192" t="str">
        <f>IF(ISERROR(VLOOKUP(A199,'[1]Z03 收入决算表(财决03表)'!$A$10:$K$500,4,FALSE)),"",VLOOKUP(A199,'[1]Z03 收入决算表(财决03表)'!$A$10:$K$500,4,FALSE))</f>
        <v/>
      </c>
      <c r="D199" s="76" t="str">
        <f>IF(ISERROR(VLOOKUP(A199,'[1]Z03 收入决算表(财决03表)'!$A$10:$K$500,5,FALSE)),"",VLOOKUP(A199,'[1]Z03 收入决算表(财决03表)'!$A$10:$K$500,5,FALSE))</f>
        <v/>
      </c>
      <c r="E199" s="76" t="str">
        <f>IF(ISERROR(VLOOKUP(A199,'[1]Z03 收入决算表(财决03表)'!$A$10:$K$500,6,FALSE)),"",VLOOKUP(A199,'[1]Z03 收入决算表(财决03表)'!$A$10:$K$500,6,FALSE))</f>
        <v/>
      </c>
      <c r="F199" s="76" t="str">
        <f>IF(ISERROR(VLOOKUP(A199,'[1]Z03 收入决算表(财决03表)'!$A$10:$K$500,7,FALSE)),"",VLOOKUP(A199,'[1]Z03 收入决算表(财决03表)'!$A$10:$K$500,7,FALSE))</f>
        <v/>
      </c>
      <c r="G199" s="76" t="str">
        <f>IF(ISERROR(VLOOKUP(A199,'[1]Z03 收入决算表(财决03表)'!$A$10:$K$500,8,FALSE)),"",VLOOKUP(A199,'[1]Z03 收入决算表(财决03表)'!$A$10:$K$500,8,FALSE))</f>
        <v/>
      </c>
      <c r="H199" s="76" t="str">
        <f>IF(ISERROR(VLOOKUP(A199,'[1]Z03 收入决算表(财决03表)'!$A$10:$K$500,9,FALSE)),"",VLOOKUP(A199,'[1]Z03 收入决算表(财决03表)'!$A$10:$K$500,9,FALSE))</f>
        <v/>
      </c>
      <c r="I199" s="76" t="str">
        <f>IF(ISERROR(VLOOKUP(A199,'[1]Z03 收入决算表(财决03表)'!$A$10:$K$500,10,FALSE)),"",VLOOKUP(A199,'[1]Z03 收入决算表(财决03表)'!$A$10:$K$500,10,FALSE))</f>
        <v/>
      </c>
      <c r="J199" s="76" t="str">
        <f>IF(ISERROR(VLOOKUP(A199,'[1]Z03 收入决算表(财决03表)'!$A$10:$K$500,11,FALSE)),"",VLOOKUP(A199,'[1]Z03 收入决算表(财决03表)'!$A$10:$K$500,11,FALSE))</f>
        <v/>
      </c>
      <c r="K199" s="71">
        <f>'[1]Z03 收入决算表(财决03表)'!A198</f>
        <v>0</v>
      </c>
      <c r="L199" s="74">
        <f>'[1]Z03 收入决算表(财决03表)'!$E198</f>
        <v>0</v>
      </c>
      <c r="M199" s="75" t="str">
        <f t="shared" si="5"/>
        <v/>
      </c>
    </row>
    <row r="200" spans="1:13" ht="22.5" customHeight="1">
      <c r="A200" s="226" t="str">
        <f t="shared" si="4"/>
        <v/>
      </c>
      <c r="B200" s="226"/>
      <c r="C200" s="192" t="str">
        <f>IF(ISERROR(VLOOKUP(A200,'[1]Z03 收入决算表(财决03表)'!$A$10:$K$500,4,FALSE)),"",VLOOKUP(A200,'[1]Z03 收入决算表(财决03表)'!$A$10:$K$500,4,FALSE))</f>
        <v/>
      </c>
      <c r="D200" s="76" t="str">
        <f>IF(ISERROR(VLOOKUP(A200,'[1]Z03 收入决算表(财决03表)'!$A$10:$K$500,5,FALSE)),"",VLOOKUP(A200,'[1]Z03 收入决算表(财决03表)'!$A$10:$K$500,5,FALSE))</f>
        <v/>
      </c>
      <c r="E200" s="76" t="str">
        <f>IF(ISERROR(VLOOKUP(A200,'[1]Z03 收入决算表(财决03表)'!$A$10:$K$500,6,FALSE)),"",VLOOKUP(A200,'[1]Z03 收入决算表(财决03表)'!$A$10:$K$500,6,FALSE))</f>
        <v/>
      </c>
      <c r="F200" s="76" t="str">
        <f>IF(ISERROR(VLOOKUP(A200,'[1]Z03 收入决算表(财决03表)'!$A$10:$K$500,7,FALSE)),"",VLOOKUP(A200,'[1]Z03 收入决算表(财决03表)'!$A$10:$K$500,7,FALSE))</f>
        <v/>
      </c>
      <c r="G200" s="76" t="str">
        <f>IF(ISERROR(VLOOKUP(A200,'[1]Z03 收入决算表(财决03表)'!$A$10:$K$500,8,FALSE)),"",VLOOKUP(A200,'[1]Z03 收入决算表(财决03表)'!$A$10:$K$500,8,FALSE))</f>
        <v/>
      </c>
      <c r="H200" s="76" t="str">
        <f>IF(ISERROR(VLOOKUP(A200,'[1]Z03 收入决算表(财决03表)'!$A$10:$K$500,9,FALSE)),"",VLOOKUP(A200,'[1]Z03 收入决算表(财决03表)'!$A$10:$K$500,9,FALSE))</f>
        <v/>
      </c>
      <c r="I200" s="76" t="str">
        <f>IF(ISERROR(VLOOKUP(A200,'[1]Z03 收入决算表(财决03表)'!$A$10:$K$500,10,FALSE)),"",VLOOKUP(A200,'[1]Z03 收入决算表(财决03表)'!$A$10:$K$500,10,FALSE))</f>
        <v/>
      </c>
      <c r="J200" s="76" t="str">
        <f>IF(ISERROR(VLOOKUP(A200,'[1]Z03 收入决算表(财决03表)'!$A$10:$K$500,11,FALSE)),"",VLOOKUP(A200,'[1]Z03 收入决算表(财决03表)'!$A$10:$K$500,11,FALSE))</f>
        <v/>
      </c>
      <c r="K200" s="71">
        <f>'[1]Z03 收入决算表(财决03表)'!A199</f>
        <v>0</v>
      </c>
      <c r="L200" s="74">
        <f>'[1]Z03 收入决算表(财决03表)'!$E199</f>
        <v>0</v>
      </c>
      <c r="M200" s="75" t="str">
        <f t="shared" si="5"/>
        <v/>
      </c>
    </row>
    <row r="201" spans="1:13" ht="22.5" customHeight="1">
      <c r="A201" s="226" t="str">
        <f t="shared" si="4"/>
        <v/>
      </c>
      <c r="B201" s="226"/>
      <c r="C201" s="192" t="str">
        <f>IF(ISERROR(VLOOKUP(A201,'[1]Z03 收入决算表(财决03表)'!$A$10:$K$500,4,FALSE)),"",VLOOKUP(A201,'[1]Z03 收入决算表(财决03表)'!$A$10:$K$500,4,FALSE))</f>
        <v/>
      </c>
      <c r="D201" s="76" t="str">
        <f>IF(ISERROR(VLOOKUP(A201,'[1]Z03 收入决算表(财决03表)'!$A$10:$K$500,5,FALSE)),"",VLOOKUP(A201,'[1]Z03 收入决算表(财决03表)'!$A$10:$K$500,5,FALSE))</f>
        <v/>
      </c>
      <c r="E201" s="76" t="str">
        <f>IF(ISERROR(VLOOKUP(A201,'[1]Z03 收入决算表(财决03表)'!$A$10:$K$500,6,FALSE)),"",VLOOKUP(A201,'[1]Z03 收入决算表(财决03表)'!$A$10:$K$500,6,FALSE))</f>
        <v/>
      </c>
      <c r="F201" s="76" t="str">
        <f>IF(ISERROR(VLOOKUP(A201,'[1]Z03 收入决算表(财决03表)'!$A$10:$K$500,7,FALSE)),"",VLOOKUP(A201,'[1]Z03 收入决算表(财决03表)'!$A$10:$K$500,7,FALSE))</f>
        <v/>
      </c>
      <c r="G201" s="76" t="str">
        <f>IF(ISERROR(VLOOKUP(A201,'[1]Z03 收入决算表(财决03表)'!$A$10:$K$500,8,FALSE)),"",VLOOKUP(A201,'[1]Z03 收入决算表(财决03表)'!$A$10:$K$500,8,FALSE))</f>
        <v/>
      </c>
      <c r="H201" s="76" t="str">
        <f>IF(ISERROR(VLOOKUP(A201,'[1]Z03 收入决算表(财决03表)'!$A$10:$K$500,9,FALSE)),"",VLOOKUP(A201,'[1]Z03 收入决算表(财决03表)'!$A$10:$K$500,9,FALSE))</f>
        <v/>
      </c>
      <c r="I201" s="76" t="str">
        <f>IF(ISERROR(VLOOKUP(A201,'[1]Z03 收入决算表(财决03表)'!$A$10:$K$500,10,FALSE)),"",VLOOKUP(A201,'[1]Z03 收入决算表(财决03表)'!$A$10:$K$500,10,FALSE))</f>
        <v/>
      </c>
      <c r="J201" s="76" t="str">
        <f>IF(ISERROR(VLOOKUP(A201,'[1]Z03 收入决算表(财决03表)'!$A$10:$K$500,11,FALSE)),"",VLOOKUP(A201,'[1]Z03 收入决算表(财决03表)'!$A$10:$K$500,11,FALSE))</f>
        <v/>
      </c>
      <c r="K201" s="71">
        <f>'[1]Z03 收入决算表(财决03表)'!A200</f>
        <v>0</v>
      </c>
      <c r="L201" s="74">
        <f>'[1]Z03 收入决算表(财决03表)'!$E200</f>
        <v>0</v>
      </c>
      <c r="M201" s="75" t="str">
        <f t="shared" si="5"/>
        <v/>
      </c>
    </row>
    <row r="202" spans="1:13" ht="22.5" customHeight="1">
      <c r="A202" s="226" t="str">
        <f t="shared" si="4"/>
        <v/>
      </c>
      <c r="B202" s="226"/>
      <c r="C202" s="192" t="str">
        <f>IF(ISERROR(VLOOKUP(A202,'[1]Z03 收入决算表(财决03表)'!$A$10:$K$500,4,FALSE)),"",VLOOKUP(A202,'[1]Z03 收入决算表(财决03表)'!$A$10:$K$500,4,FALSE))</f>
        <v/>
      </c>
      <c r="D202" s="76" t="str">
        <f>IF(ISERROR(VLOOKUP(A202,'[1]Z03 收入决算表(财决03表)'!$A$10:$K$500,5,FALSE)),"",VLOOKUP(A202,'[1]Z03 收入决算表(财决03表)'!$A$10:$K$500,5,FALSE))</f>
        <v/>
      </c>
      <c r="E202" s="76" t="str">
        <f>IF(ISERROR(VLOOKUP(A202,'[1]Z03 收入决算表(财决03表)'!$A$10:$K$500,6,FALSE)),"",VLOOKUP(A202,'[1]Z03 收入决算表(财决03表)'!$A$10:$K$500,6,FALSE))</f>
        <v/>
      </c>
      <c r="F202" s="76" t="str">
        <f>IF(ISERROR(VLOOKUP(A202,'[1]Z03 收入决算表(财决03表)'!$A$10:$K$500,7,FALSE)),"",VLOOKUP(A202,'[1]Z03 收入决算表(财决03表)'!$A$10:$K$500,7,FALSE))</f>
        <v/>
      </c>
      <c r="G202" s="76" t="str">
        <f>IF(ISERROR(VLOOKUP(A202,'[1]Z03 收入决算表(财决03表)'!$A$10:$K$500,8,FALSE)),"",VLOOKUP(A202,'[1]Z03 收入决算表(财决03表)'!$A$10:$K$500,8,FALSE))</f>
        <v/>
      </c>
      <c r="H202" s="76" t="str">
        <f>IF(ISERROR(VLOOKUP(A202,'[1]Z03 收入决算表(财决03表)'!$A$10:$K$500,9,FALSE)),"",VLOOKUP(A202,'[1]Z03 收入决算表(财决03表)'!$A$10:$K$500,9,FALSE))</f>
        <v/>
      </c>
      <c r="I202" s="76" t="str">
        <f>IF(ISERROR(VLOOKUP(A202,'[1]Z03 收入决算表(财决03表)'!$A$10:$K$500,10,FALSE)),"",VLOOKUP(A202,'[1]Z03 收入决算表(财决03表)'!$A$10:$K$500,10,FALSE))</f>
        <v/>
      </c>
      <c r="J202" s="76" t="str">
        <f>IF(ISERROR(VLOOKUP(A202,'[1]Z03 收入决算表(财决03表)'!$A$10:$K$500,11,FALSE)),"",VLOOKUP(A202,'[1]Z03 收入决算表(财决03表)'!$A$10:$K$500,11,FALSE))</f>
        <v/>
      </c>
      <c r="K202" s="71">
        <f>'[1]Z03 收入决算表(财决03表)'!A201</f>
        <v>0</v>
      </c>
      <c r="L202" s="74">
        <f>'[1]Z03 收入决算表(财决03表)'!$E201</f>
        <v>0</v>
      </c>
      <c r="M202" s="75" t="str">
        <f t="shared" si="5"/>
        <v/>
      </c>
    </row>
    <row r="203" spans="1:13" ht="22.5" customHeight="1">
      <c r="A203" s="226" t="str">
        <f t="shared" si="4"/>
        <v/>
      </c>
      <c r="B203" s="226"/>
      <c r="C203" s="192" t="str">
        <f>IF(ISERROR(VLOOKUP(A203,'[1]Z03 收入决算表(财决03表)'!$A$10:$K$500,4,FALSE)),"",VLOOKUP(A203,'[1]Z03 收入决算表(财决03表)'!$A$10:$K$500,4,FALSE))</f>
        <v/>
      </c>
      <c r="D203" s="76" t="str">
        <f>IF(ISERROR(VLOOKUP(A203,'[1]Z03 收入决算表(财决03表)'!$A$10:$K$500,5,FALSE)),"",VLOOKUP(A203,'[1]Z03 收入决算表(财决03表)'!$A$10:$K$500,5,FALSE))</f>
        <v/>
      </c>
      <c r="E203" s="76" t="str">
        <f>IF(ISERROR(VLOOKUP(A203,'[1]Z03 收入决算表(财决03表)'!$A$10:$K$500,6,FALSE)),"",VLOOKUP(A203,'[1]Z03 收入决算表(财决03表)'!$A$10:$K$500,6,FALSE))</f>
        <v/>
      </c>
      <c r="F203" s="76" t="str">
        <f>IF(ISERROR(VLOOKUP(A203,'[1]Z03 收入决算表(财决03表)'!$A$10:$K$500,7,FALSE)),"",VLOOKUP(A203,'[1]Z03 收入决算表(财决03表)'!$A$10:$K$500,7,FALSE))</f>
        <v/>
      </c>
      <c r="G203" s="76" t="str">
        <f>IF(ISERROR(VLOOKUP(A203,'[1]Z03 收入决算表(财决03表)'!$A$10:$K$500,8,FALSE)),"",VLOOKUP(A203,'[1]Z03 收入决算表(财决03表)'!$A$10:$K$500,8,FALSE))</f>
        <v/>
      </c>
      <c r="H203" s="76" t="str">
        <f>IF(ISERROR(VLOOKUP(A203,'[1]Z03 收入决算表(财决03表)'!$A$10:$K$500,9,FALSE)),"",VLOOKUP(A203,'[1]Z03 收入决算表(财决03表)'!$A$10:$K$500,9,FALSE))</f>
        <v/>
      </c>
      <c r="I203" s="76" t="str">
        <f>IF(ISERROR(VLOOKUP(A203,'[1]Z03 收入决算表(财决03表)'!$A$10:$K$500,10,FALSE)),"",VLOOKUP(A203,'[1]Z03 收入决算表(财决03表)'!$A$10:$K$500,10,FALSE))</f>
        <v/>
      </c>
      <c r="J203" s="76" t="str">
        <f>IF(ISERROR(VLOOKUP(A203,'[1]Z03 收入决算表(财决03表)'!$A$10:$K$500,11,FALSE)),"",VLOOKUP(A203,'[1]Z03 收入决算表(财决03表)'!$A$10:$K$500,11,FALSE))</f>
        <v/>
      </c>
      <c r="K203" s="71">
        <f>'[1]Z03 收入决算表(财决03表)'!A202</f>
        <v>0</v>
      </c>
      <c r="L203" s="74">
        <f>'[1]Z03 收入决算表(财决03表)'!$E202</f>
        <v>0</v>
      </c>
      <c r="M203" s="75" t="str">
        <f t="shared" si="5"/>
        <v/>
      </c>
    </row>
    <row r="204" spans="1:13" ht="22.5" customHeight="1">
      <c r="A204" s="226" t="str">
        <f t="shared" ref="A204:A267" si="6">IF(K204&gt;0,K204,"")</f>
        <v/>
      </c>
      <c r="B204" s="226"/>
      <c r="C204" s="192" t="str">
        <f>IF(ISERROR(VLOOKUP(A204,'[1]Z03 收入决算表(财决03表)'!$A$10:$K$500,4,FALSE)),"",VLOOKUP(A204,'[1]Z03 收入决算表(财决03表)'!$A$10:$K$500,4,FALSE))</f>
        <v/>
      </c>
      <c r="D204" s="76" t="str">
        <f>IF(ISERROR(VLOOKUP(A204,'[1]Z03 收入决算表(财决03表)'!$A$10:$K$500,5,FALSE)),"",VLOOKUP(A204,'[1]Z03 收入决算表(财决03表)'!$A$10:$K$500,5,FALSE))</f>
        <v/>
      </c>
      <c r="E204" s="76" t="str">
        <f>IF(ISERROR(VLOOKUP(A204,'[1]Z03 收入决算表(财决03表)'!$A$10:$K$500,6,FALSE)),"",VLOOKUP(A204,'[1]Z03 收入决算表(财决03表)'!$A$10:$K$500,6,FALSE))</f>
        <v/>
      </c>
      <c r="F204" s="76" t="str">
        <f>IF(ISERROR(VLOOKUP(A204,'[1]Z03 收入决算表(财决03表)'!$A$10:$K$500,7,FALSE)),"",VLOOKUP(A204,'[1]Z03 收入决算表(财决03表)'!$A$10:$K$500,7,FALSE))</f>
        <v/>
      </c>
      <c r="G204" s="76" t="str">
        <f>IF(ISERROR(VLOOKUP(A204,'[1]Z03 收入决算表(财决03表)'!$A$10:$K$500,8,FALSE)),"",VLOOKUP(A204,'[1]Z03 收入决算表(财决03表)'!$A$10:$K$500,8,FALSE))</f>
        <v/>
      </c>
      <c r="H204" s="76" t="str">
        <f>IF(ISERROR(VLOOKUP(A204,'[1]Z03 收入决算表(财决03表)'!$A$10:$K$500,9,FALSE)),"",VLOOKUP(A204,'[1]Z03 收入决算表(财决03表)'!$A$10:$K$500,9,FALSE))</f>
        <v/>
      </c>
      <c r="I204" s="76" t="str">
        <f>IF(ISERROR(VLOOKUP(A204,'[1]Z03 收入决算表(财决03表)'!$A$10:$K$500,10,FALSE)),"",VLOOKUP(A204,'[1]Z03 收入决算表(财决03表)'!$A$10:$K$500,10,FALSE))</f>
        <v/>
      </c>
      <c r="J204" s="76" t="str">
        <f>IF(ISERROR(VLOOKUP(A204,'[1]Z03 收入决算表(财决03表)'!$A$10:$K$500,11,FALSE)),"",VLOOKUP(A204,'[1]Z03 收入决算表(财决03表)'!$A$10:$K$500,11,FALSE))</f>
        <v/>
      </c>
      <c r="K204" s="71">
        <f>'[1]Z03 收入决算表(财决03表)'!A203</f>
        <v>0</v>
      </c>
      <c r="L204" s="74">
        <f>'[1]Z03 收入决算表(财决03表)'!$E203</f>
        <v>0</v>
      </c>
      <c r="M204" s="75" t="str">
        <f t="shared" ref="M204:M267" si="7">IF(C204&lt;&gt;"",ROW(),"")</f>
        <v/>
      </c>
    </row>
    <row r="205" spans="1:13" ht="22.5" customHeight="1">
      <c r="A205" s="226" t="str">
        <f t="shared" si="6"/>
        <v/>
      </c>
      <c r="B205" s="226"/>
      <c r="C205" s="192" t="str">
        <f>IF(ISERROR(VLOOKUP(A205,'[1]Z03 收入决算表(财决03表)'!$A$10:$K$500,4,FALSE)),"",VLOOKUP(A205,'[1]Z03 收入决算表(财决03表)'!$A$10:$K$500,4,FALSE))</f>
        <v/>
      </c>
      <c r="D205" s="76" t="str">
        <f>IF(ISERROR(VLOOKUP(A205,'[1]Z03 收入决算表(财决03表)'!$A$10:$K$500,5,FALSE)),"",VLOOKUP(A205,'[1]Z03 收入决算表(财决03表)'!$A$10:$K$500,5,FALSE))</f>
        <v/>
      </c>
      <c r="E205" s="76" t="str">
        <f>IF(ISERROR(VLOOKUP(A205,'[1]Z03 收入决算表(财决03表)'!$A$10:$K$500,6,FALSE)),"",VLOOKUP(A205,'[1]Z03 收入决算表(财决03表)'!$A$10:$K$500,6,FALSE))</f>
        <v/>
      </c>
      <c r="F205" s="76" t="str">
        <f>IF(ISERROR(VLOOKUP(A205,'[1]Z03 收入决算表(财决03表)'!$A$10:$K$500,7,FALSE)),"",VLOOKUP(A205,'[1]Z03 收入决算表(财决03表)'!$A$10:$K$500,7,FALSE))</f>
        <v/>
      </c>
      <c r="G205" s="76" t="str">
        <f>IF(ISERROR(VLOOKUP(A205,'[1]Z03 收入决算表(财决03表)'!$A$10:$K$500,8,FALSE)),"",VLOOKUP(A205,'[1]Z03 收入决算表(财决03表)'!$A$10:$K$500,8,FALSE))</f>
        <v/>
      </c>
      <c r="H205" s="76" t="str">
        <f>IF(ISERROR(VLOOKUP(A205,'[1]Z03 收入决算表(财决03表)'!$A$10:$K$500,9,FALSE)),"",VLOOKUP(A205,'[1]Z03 收入决算表(财决03表)'!$A$10:$K$500,9,FALSE))</f>
        <v/>
      </c>
      <c r="I205" s="76" t="str">
        <f>IF(ISERROR(VLOOKUP(A205,'[1]Z03 收入决算表(财决03表)'!$A$10:$K$500,10,FALSE)),"",VLOOKUP(A205,'[1]Z03 收入决算表(财决03表)'!$A$10:$K$500,10,FALSE))</f>
        <v/>
      </c>
      <c r="J205" s="76" t="str">
        <f>IF(ISERROR(VLOOKUP(A205,'[1]Z03 收入决算表(财决03表)'!$A$10:$K$500,11,FALSE)),"",VLOOKUP(A205,'[1]Z03 收入决算表(财决03表)'!$A$10:$K$500,11,FALSE))</f>
        <v/>
      </c>
      <c r="K205" s="71">
        <f>'[1]Z03 收入决算表(财决03表)'!A204</f>
        <v>0</v>
      </c>
      <c r="L205" s="74">
        <f>'[1]Z03 收入决算表(财决03表)'!$E204</f>
        <v>0</v>
      </c>
      <c r="M205" s="75" t="str">
        <f t="shared" si="7"/>
        <v/>
      </c>
    </row>
    <row r="206" spans="1:13" ht="22.5" customHeight="1">
      <c r="A206" s="226" t="str">
        <f t="shared" si="6"/>
        <v/>
      </c>
      <c r="B206" s="226"/>
      <c r="C206" s="192" t="str">
        <f>IF(ISERROR(VLOOKUP(A206,'[1]Z03 收入决算表(财决03表)'!$A$10:$K$500,4,FALSE)),"",VLOOKUP(A206,'[1]Z03 收入决算表(财决03表)'!$A$10:$K$500,4,FALSE))</f>
        <v/>
      </c>
      <c r="D206" s="76" t="str">
        <f>IF(ISERROR(VLOOKUP(A206,'[1]Z03 收入决算表(财决03表)'!$A$10:$K$500,5,FALSE)),"",VLOOKUP(A206,'[1]Z03 收入决算表(财决03表)'!$A$10:$K$500,5,FALSE))</f>
        <v/>
      </c>
      <c r="E206" s="76" t="str">
        <f>IF(ISERROR(VLOOKUP(A206,'[1]Z03 收入决算表(财决03表)'!$A$10:$K$500,6,FALSE)),"",VLOOKUP(A206,'[1]Z03 收入决算表(财决03表)'!$A$10:$K$500,6,FALSE))</f>
        <v/>
      </c>
      <c r="F206" s="76" t="str">
        <f>IF(ISERROR(VLOOKUP(A206,'[1]Z03 收入决算表(财决03表)'!$A$10:$K$500,7,FALSE)),"",VLOOKUP(A206,'[1]Z03 收入决算表(财决03表)'!$A$10:$K$500,7,FALSE))</f>
        <v/>
      </c>
      <c r="G206" s="76" t="str">
        <f>IF(ISERROR(VLOOKUP(A206,'[1]Z03 收入决算表(财决03表)'!$A$10:$K$500,8,FALSE)),"",VLOOKUP(A206,'[1]Z03 收入决算表(财决03表)'!$A$10:$K$500,8,FALSE))</f>
        <v/>
      </c>
      <c r="H206" s="76" t="str">
        <f>IF(ISERROR(VLOOKUP(A206,'[1]Z03 收入决算表(财决03表)'!$A$10:$K$500,9,FALSE)),"",VLOOKUP(A206,'[1]Z03 收入决算表(财决03表)'!$A$10:$K$500,9,FALSE))</f>
        <v/>
      </c>
      <c r="I206" s="76" t="str">
        <f>IF(ISERROR(VLOOKUP(A206,'[1]Z03 收入决算表(财决03表)'!$A$10:$K$500,10,FALSE)),"",VLOOKUP(A206,'[1]Z03 收入决算表(财决03表)'!$A$10:$K$500,10,FALSE))</f>
        <v/>
      </c>
      <c r="J206" s="76" t="str">
        <f>IF(ISERROR(VLOOKUP(A206,'[1]Z03 收入决算表(财决03表)'!$A$10:$K$500,11,FALSE)),"",VLOOKUP(A206,'[1]Z03 收入决算表(财决03表)'!$A$10:$K$500,11,FALSE))</f>
        <v/>
      </c>
      <c r="K206" s="71">
        <f>'[1]Z03 收入决算表(财决03表)'!A205</f>
        <v>0</v>
      </c>
      <c r="L206" s="74">
        <f>'[1]Z03 收入决算表(财决03表)'!$E205</f>
        <v>0</v>
      </c>
      <c r="M206" s="75" t="str">
        <f t="shared" si="7"/>
        <v/>
      </c>
    </row>
    <row r="207" spans="1:13" ht="22.5" customHeight="1">
      <c r="A207" s="226" t="str">
        <f t="shared" si="6"/>
        <v/>
      </c>
      <c r="B207" s="226"/>
      <c r="C207" s="192" t="str">
        <f>IF(ISERROR(VLOOKUP(A207,'[1]Z03 收入决算表(财决03表)'!$A$10:$K$500,4,FALSE)),"",VLOOKUP(A207,'[1]Z03 收入决算表(财决03表)'!$A$10:$K$500,4,FALSE))</f>
        <v/>
      </c>
      <c r="D207" s="76" t="str">
        <f>IF(ISERROR(VLOOKUP(A207,'[1]Z03 收入决算表(财决03表)'!$A$10:$K$500,5,FALSE)),"",VLOOKUP(A207,'[1]Z03 收入决算表(财决03表)'!$A$10:$K$500,5,FALSE))</f>
        <v/>
      </c>
      <c r="E207" s="76" t="str">
        <f>IF(ISERROR(VLOOKUP(A207,'[1]Z03 收入决算表(财决03表)'!$A$10:$K$500,6,FALSE)),"",VLOOKUP(A207,'[1]Z03 收入决算表(财决03表)'!$A$10:$K$500,6,FALSE))</f>
        <v/>
      </c>
      <c r="F207" s="76" t="str">
        <f>IF(ISERROR(VLOOKUP(A207,'[1]Z03 收入决算表(财决03表)'!$A$10:$K$500,7,FALSE)),"",VLOOKUP(A207,'[1]Z03 收入决算表(财决03表)'!$A$10:$K$500,7,FALSE))</f>
        <v/>
      </c>
      <c r="G207" s="76" t="str">
        <f>IF(ISERROR(VLOOKUP(A207,'[1]Z03 收入决算表(财决03表)'!$A$10:$K$500,8,FALSE)),"",VLOOKUP(A207,'[1]Z03 收入决算表(财决03表)'!$A$10:$K$500,8,FALSE))</f>
        <v/>
      </c>
      <c r="H207" s="76" t="str">
        <f>IF(ISERROR(VLOOKUP(A207,'[1]Z03 收入决算表(财决03表)'!$A$10:$K$500,9,FALSE)),"",VLOOKUP(A207,'[1]Z03 收入决算表(财决03表)'!$A$10:$K$500,9,FALSE))</f>
        <v/>
      </c>
      <c r="I207" s="76" t="str">
        <f>IF(ISERROR(VLOOKUP(A207,'[1]Z03 收入决算表(财决03表)'!$A$10:$K$500,10,FALSE)),"",VLOOKUP(A207,'[1]Z03 收入决算表(财决03表)'!$A$10:$K$500,10,FALSE))</f>
        <v/>
      </c>
      <c r="J207" s="76" t="str">
        <f>IF(ISERROR(VLOOKUP(A207,'[1]Z03 收入决算表(财决03表)'!$A$10:$K$500,11,FALSE)),"",VLOOKUP(A207,'[1]Z03 收入决算表(财决03表)'!$A$10:$K$500,11,FALSE))</f>
        <v/>
      </c>
      <c r="K207" s="71">
        <f>'[1]Z03 收入决算表(财决03表)'!A206</f>
        <v>0</v>
      </c>
      <c r="L207" s="74">
        <f>'[1]Z03 收入决算表(财决03表)'!$E206</f>
        <v>0</v>
      </c>
      <c r="M207" s="75" t="str">
        <f t="shared" si="7"/>
        <v/>
      </c>
    </row>
    <row r="208" spans="1:13" ht="22.5" customHeight="1">
      <c r="A208" s="226" t="str">
        <f t="shared" si="6"/>
        <v/>
      </c>
      <c r="B208" s="226"/>
      <c r="C208" s="192" t="str">
        <f>IF(ISERROR(VLOOKUP(A208,'[1]Z03 收入决算表(财决03表)'!$A$10:$K$500,4,FALSE)),"",VLOOKUP(A208,'[1]Z03 收入决算表(财决03表)'!$A$10:$K$500,4,FALSE))</f>
        <v/>
      </c>
      <c r="D208" s="76" t="str">
        <f>IF(ISERROR(VLOOKUP(A208,'[1]Z03 收入决算表(财决03表)'!$A$10:$K$500,5,FALSE)),"",VLOOKUP(A208,'[1]Z03 收入决算表(财决03表)'!$A$10:$K$500,5,FALSE))</f>
        <v/>
      </c>
      <c r="E208" s="76" t="str">
        <f>IF(ISERROR(VLOOKUP(A208,'[1]Z03 收入决算表(财决03表)'!$A$10:$K$500,6,FALSE)),"",VLOOKUP(A208,'[1]Z03 收入决算表(财决03表)'!$A$10:$K$500,6,FALSE))</f>
        <v/>
      </c>
      <c r="F208" s="76" t="str">
        <f>IF(ISERROR(VLOOKUP(A208,'[1]Z03 收入决算表(财决03表)'!$A$10:$K$500,7,FALSE)),"",VLOOKUP(A208,'[1]Z03 收入决算表(财决03表)'!$A$10:$K$500,7,FALSE))</f>
        <v/>
      </c>
      <c r="G208" s="76" t="str">
        <f>IF(ISERROR(VLOOKUP(A208,'[1]Z03 收入决算表(财决03表)'!$A$10:$K$500,8,FALSE)),"",VLOOKUP(A208,'[1]Z03 收入决算表(财决03表)'!$A$10:$K$500,8,FALSE))</f>
        <v/>
      </c>
      <c r="H208" s="76" t="str">
        <f>IF(ISERROR(VLOOKUP(A208,'[1]Z03 收入决算表(财决03表)'!$A$10:$K$500,9,FALSE)),"",VLOOKUP(A208,'[1]Z03 收入决算表(财决03表)'!$A$10:$K$500,9,FALSE))</f>
        <v/>
      </c>
      <c r="I208" s="76" t="str">
        <f>IF(ISERROR(VLOOKUP(A208,'[1]Z03 收入决算表(财决03表)'!$A$10:$K$500,10,FALSE)),"",VLOOKUP(A208,'[1]Z03 收入决算表(财决03表)'!$A$10:$K$500,10,FALSE))</f>
        <v/>
      </c>
      <c r="J208" s="76" t="str">
        <f>IF(ISERROR(VLOOKUP(A208,'[1]Z03 收入决算表(财决03表)'!$A$10:$K$500,11,FALSE)),"",VLOOKUP(A208,'[1]Z03 收入决算表(财决03表)'!$A$10:$K$500,11,FALSE))</f>
        <v/>
      </c>
      <c r="K208" s="71">
        <f>'[1]Z03 收入决算表(财决03表)'!A207</f>
        <v>0</v>
      </c>
      <c r="L208" s="74">
        <f>'[1]Z03 收入决算表(财决03表)'!$E207</f>
        <v>0</v>
      </c>
      <c r="M208" s="75" t="str">
        <f t="shared" si="7"/>
        <v/>
      </c>
    </row>
    <row r="209" spans="1:13" ht="22.5" customHeight="1">
      <c r="A209" s="226" t="str">
        <f t="shared" si="6"/>
        <v/>
      </c>
      <c r="B209" s="226"/>
      <c r="C209" s="192" t="str">
        <f>IF(ISERROR(VLOOKUP(A209,'[1]Z03 收入决算表(财决03表)'!$A$10:$K$500,4,FALSE)),"",VLOOKUP(A209,'[1]Z03 收入决算表(财决03表)'!$A$10:$K$500,4,FALSE))</f>
        <v/>
      </c>
      <c r="D209" s="76" t="str">
        <f>IF(ISERROR(VLOOKUP(A209,'[1]Z03 收入决算表(财决03表)'!$A$10:$K$500,5,FALSE)),"",VLOOKUP(A209,'[1]Z03 收入决算表(财决03表)'!$A$10:$K$500,5,FALSE))</f>
        <v/>
      </c>
      <c r="E209" s="76" t="str">
        <f>IF(ISERROR(VLOOKUP(A209,'[1]Z03 收入决算表(财决03表)'!$A$10:$K$500,6,FALSE)),"",VLOOKUP(A209,'[1]Z03 收入决算表(财决03表)'!$A$10:$K$500,6,FALSE))</f>
        <v/>
      </c>
      <c r="F209" s="76" t="str">
        <f>IF(ISERROR(VLOOKUP(A209,'[1]Z03 收入决算表(财决03表)'!$A$10:$K$500,7,FALSE)),"",VLOOKUP(A209,'[1]Z03 收入决算表(财决03表)'!$A$10:$K$500,7,FALSE))</f>
        <v/>
      </c>
      <c r="G209" s="76" t="str">
        <f>IF(ISERROR(VLOOKUP(A209,'[1]Z03 收入决算表(财决03表)'!$A$10:$K$500,8,FALSE)),"",VLOOKUP(A209,'[1]Z03 收入决算表(财决03表)'!$A$10:$K$500,8,FALSE))</f>
        <v/>
      </c>
      <c r="H209" s="76" t="str">
        <f>IF(ISERROR(VLOOKUP(A209,'[1]Z03 收入决算表(财决03表)'!$A$10:$K$500,9,FALSE)),"",VLOOKUP(A209,'[1]Z03 收入决算表(财决03表)'!$A$10:$K$500,9,FALSE))</f>
        <v/>
      </c>
      <c r="I209" s="76" t="str">
        <f>IF(ISERROR(VLOOKUP(A209,'[1]Z03 收入决算表(财决03表)'!$A$10:$K$500,10,FALSE)),"",VLOOKUP(A209,'[1]Z03 收入决算表(财决03表)'!$A$10:$K$500,10,FALSE))</f>
        <v/>
      </c>
      <c r="J209" s="76" t="str">
        <f>IF(ISERROR(VLOOKUP(A209,'[1]Z03 收入决算表(财决03表)'!$A$10:$K$500,11,FALSE)),"",VLOOKUP(A209,'[1]Z03 收入决算表(财决03表)'!$A$10:$K$500,11,FALSE))</f>
        <v/>
      </c>
      <c r="K209" s="71">
        <f>'[1]Z03 收入决算表(财决03表)'!A208</f>
        <v>0</v>
      </c>
      <c r="L209" s="74">
        <f>'[1]Z03 收入决算表(财决03表)'!$E208</f>
        <v>0</v>
      </c>
      <c r="M209" s="75" t="str">
        <f t="shared" si="7"/>
        <v/>
      </c>
    </row>
    <row r="210" spans="1:13" ht="22.5" customHeight="1">
      <c r="A210" s="226" t="str">
        <f t="shared" si="6"/>
        <v/>
      </c>
      <c r="B210" s="226"/>
      <c r="C210" s="192" t="str">
        <f>IF(ISERROR(VLOOKUP(A210,'[1]Z03 收入决算表(财决03表)'!$A$10:$K$500,4,FALSE)),"",VLOOKUP(A210,'[1]Z03 收入决算表(财决03表)'!$A$10:$K$500,4,FALSE))</f>
        <v/>
      </c>
      <c r="D210" s="76" t="str">
        <f>IF(ISERROR(VLOOKUP(A210,'[1]Z03 收入决算表(财决03表)'!$A$10:$K$500,5,FALSE)),"",VLOOKUP(A210,'[1]Z03 收入决算表(财决03表)'!$A$10:$K$500,5,FALSE))</f>
        <v/>
      </c>
      <c r="E210" s="76" t="str">
        <f>IF(ISERROR(VLOOKUP(A210,'[1]Z03 收入决算表(财决03表)'!$A$10:$K$500,6,FALSE)),"",VLOOKUP(A210,'[1]Z03 收入决算表(财决03表)'!$A$10:$K$500,6,FALSE))</f>
        <v/>
      </c>
      <c r="F210" s="76" t="str">
        <f>IF(ISERROR(VLOOKUP(A210,'[1]Z03 收入决算表(财决03表)'!$A$10:$K$500,7,FALSE)),"",VLOOKUP(A210,'[1]Z03 收入决算表(财决03表)'!$A$10:$K$500,7,FALSE))</f>
        <v/>
      </c>
      <c r="G210" s="76" t="str">
        <f>IF(ISERROR(VLOOKUP(A210,'[1]Z03 收入决算表(财决03表)'!$A$10:$K$500,8,FALSE)),"",VLOOKUP(A210,'[1]Z03 收入决算表(财决03表)'!$A$10:$K$500,8,FALSE))</f>
        <v/>
      </c>
      <c r="H210" s="76" t="str">
        <f>IF(ISERROR(VLOOKUP(A210,'[1]Z03 收入决算表(财决03表)'!$A$10:$K$500,9,FALSE)),"",VLOOKUP(A210,'[1]Z03 收入决算表(财决03表)'!$A$10:$K$500,9,FALSE))</f>
        <v/>
      </c>
      <c r="I210" s="76" t="str">
        <f>IF(ISERROR(VLOOKUP(A210,'[1]Z03 收入决算表(财决03表)'!$A$10:$K$500,10,FALSE)),"",VLOOKUP(A210,'[1]Z03 收入决算表(财决03表)'!$A$10:$K$500,10,FALSE))</f>
        <v/>
      </c>
      <c r="J210" s="76" t="str">
        <f>IF(ISERROR(VLOOKUP(A210,'[1]Z03 收入决算表(财决03表)'!$A$10:$K$500,11,FALSE)),"",VLOOKUP(A210,'[1]Z03 收入决算表(财决03表)'!$A$10:$K$500,11,FALSE))</f>
        <v/>
      </c>
      <c r="K210" s="71">
        <f>'[1]Z03 收入决算表(财决03表)'!A209</f>
        <v>0</v>
      </c>
      <c r="L210" s="74">
        <f>'[1]Z03 收入决算表(财决03表)'!$E209</f>
        <v>0</v>
      </c>
      <c r="M210" s="75" t="str">
        <f t="shared" si="7"/>
        <v/>
      </c>
    </row>
    <row r="211" spans="1:13" ht="22.5" customHeight="1">
      <c r="A211" s="226" t="str">
        <f t="shared" si="6"/>
        <v/>
      </c>
      <c r="B211" s="226"/>
      <c r="C211" s="192" t="str">
        <f>IF(ISERROR(VLOOKUP(A211,'[1]Z03 收入决算表(财决03表)'!$A$10:$K$500,4,FALSE)),"",VLOOKUP(A211,'[1]Z03 收入决算表(财决03表)'!$A$10:$K$500,4,FALSE))</f>
        <v/>
      </c>
      <c r="D211" s="76" t="str">
        <f>IF(ISERROR(VLOOKUP(A211,'[1]Z03 收入决算表(财决03表)'!$A$10:$K$500,5,FALSE)),"",VLOOKUP(A211,'[1]Z03 收入决算表(财决03表)'!$A$10:$K$500,5,FALSE))</f>
        <v/>
      </c>
      <c r="E211" s="76" t="str">
        <f>IF(ISERROR(VLOOKUP(A211,'[1]Z03 收入决算表(财决03表)'!$A$10:$K$500,6,FALSE)),"",VLOOKUP(A211,'[1]Z03 收入决算表(财决03表)'!$A$10:$K$500,6,FALSE))</f>
        <v/>
      </c>
      <c r="F211" s="76" t="str">
        <f>IF(ISERROR(VLOOKUP(A211,'[1]Z03 收入决算表(财决03表)'!$A$10:$K$500,7,FALSE)),"",VLOOKUP(A211,'[1]Z03 收入决算表(财决03表)'!$A$10:$K$500,7,FALSE))</f>
        <v/>
      </c>
      <c r="G211" s="76" t="str">
        <f>IF(ISERROR(VLOOKUP(A211,'[1]Z03 收入决算表(财决03表)'!$A$10:$K$500,8,FALSE)),"",VLOOKUP(A211,'[1]Z03 收入决算表(财决03表)'!$A$10:$K$500,8,FALSE))</f>
        <v/>
      </c>
      <c r="H211" s="76" t="str">
        <f>IF(ISERROR(VLOOKUP(A211,'[1]Z03 收入决算表(财决03表)'!$A$10:$K$500,9,FALSE)),"",VLOOKUP(A211,'[1]Z03 收入决算表(财决03表)'!$A$10:$K$500,9,FALSE))</f>
        <v/>
      </c>
      <c r="I211" s="76" t="str">
        <f>IF(ISERROR(VLOOKUP(A211,'[1]Z03 收入决算表(财决03表)'!$A$10:$K$500,10,FALSE)),"",VLOOKUP(A211,'[1]Z03 收入决算表(财决03表)'!$A$10:$K$500,10,FALSE))</f>
        <v/>
      </c>
      <c r="J211" s="76" t="str">
        <f>IF(ISERROR(VLOOKUP(A211,'[1]Z03 收入决算表(财决03表)'!$A$10:$K$500,11,FALSE)),"",VLOOKUP(A211,'[1]Z03 收入决算表(财决03表)'!$A$10:$K$500,11,FALSE))</f>
        <v/>
      </c>
      <c r="K211" s="71">
        <f>'[1]Z03 收入决算表(财决03表)'!A210</f>
        <v>0</v>
      </c>
      <c r="L211" s="74">
        <f>'[1]Z03 收入决算表(财决03表)'!$E210</f>
        <v>0</v>
      </c>
      <c r="M211" s="75" t="str">
        <f t="shared" si="7"/>
        <v/>
      </c>
    </row>
    <row r="212" spans="1:13" ht="22.5" customHeight="1">
      <c r="A212" s="226" t="str">
        <f t="shared" si="6"/>
        <v/>
      </c>
      <c r="B212" s="226"/>
      <c r="C212" s="192" t="str">
        <f>IF(ISERROR(VLOOKUP(A212,'[1]Z03 收入决算表(财决03表)'!$A$10:$K$500,4,FALSE)),"",VLOOKUP(A212,'[1]Z03 收入决算表(财决03表)'!$A$10:$K$500,4,FALSE))</f>
        <v/>
      </c>
      <c r="D212" s="76" t="str">
        <f>IF(ISERROR(VLOOKUP(A212,'[1]Z03 收入决算表(财决03表)'!$A$10:$K$500,5,FALSE)),"",VLOOKUP(A212,'[1]Z03 收入决算表(财决03表)'!$A$10:$K$500,5,FALSE))</f>
        <v/>
      </c>
      <c r="E212" s="76" t="str">
        <f>IF(ISERROR(VLOOKUP(A212,'[1]Z03 收入决算表(财决03表)'!$A$10:$K$500,6,FALSE)),"",VLOOKUP(A212,'[1]Z03 收入决算表(财决03表)'!$A$10:$K$500,6,FALSE))</f>
        <v/>
      </c>
      <c r="F212" s="76" t="str">
        <f>IF(ISERROR(VLOOKUP(A212,'[1]Z03 收入决算表(财决03表)'!$A$10:$K$500,7,FALSE)),"",VLOOKUP(A212,'[1]Z03 收入决算表(财决03表)'!$A$10:$K$500,7,FALSE))</f>
        <v/>
      </c>
      <c r="G212" s="76" t="str">
        <f>IF(ISERROR(VLOOKUP(A212,'[1]Z03 收入决算表(财决03表)'!$A$10:$K$500,8,FALSE)),"",VLOOKUP(A212,'[1]Z03 收入决算表(财决03表)'!$A$10:$K$500,8,FALSE))</f>
        <v/>
      </c>
      <c r="H212" s="76" t="str">
        <f>IF(ISERROR(VLOOKUP(A212,'[1]Z03 收入决算表(财决03表)'!$A$10:$K$500,9,FALSE)),"",VLOOKUP(A212,'[1]Z03 收入决算表(财决03表)'!$A$10:$K$500,9,FALSE))</f>
        <v/>
      </c>
      <c r="I212" s="76" t="str">
        <f>IF(ISERROR(VLOOKUP(A212,'[1]Z03 收入决算表(财决03表)'!$A$10:$K$500,10,FALSE)),"",VLOOKUP(A212,'[1]Z03 收入决算表(财决03表)'!$A$10:$K$500,10,FALSE))</f>
        <v/>
      </c>
      <c r="J212" s="76" t="str">
        <f>IF(ISERROR(VLOOKUP(A212,'[1]Z03 收入决算表(财决03表)'!$A$10:$K$500,11,FALSE)),"",VLOOKUP(A212,'[1]Z03 收入决算表(财决03表)'!$A$10:$K$500,11,FALSE))</f>
        <v/>
      </c>
      <c r="K212" s="71">
        <f>'[1]Z03 收入决算表(财决03表)'!A211</f>
        <v>0</v>
      </c>
      <c r="L212" s="74">
        <f>'[1]Z03 收入决算表(财决03表)'!$E211</f>
        <v>0</v>
      </c>
      <c r="M212" s="75" t="str">
        <f t="shared" si="7"/>
        <v/>
      </c>
    </row>
    <row r="213" spans="1:13" ht="22.5" customHeight="1">
      <c r="A213" s="226" t="str">
        <f t="shared" si="6"/>
        <v/>
      </c>
      <c r="B213" s="226"/>
      <c r="C213" s="192" t="str">
        <f>IF(ISERROR(VLOOKUP(A213,'[1]Z03 收入决算表(财决03表)'!$A$10:$K$500,4,FALSE)),"",VLOOKUP(A213,'[1]Z03 收入决算表(财决03表)'!$A$10:$K$500,4,FALSE))</f>
        <v/>
      </c>
      <c r="D213" s="76" t="str">
        <f>IF(ISERROR(VLOOKUP(A213,'[1]Z03 收入决算表(财决03表)'!$A$10:$K$500,5,FALSE)),"",VLOOKUP(A213,'[1]Z03 收入决算表(财决03表)'!$A$10:$K$500,5,FALSE))</f>
        <v/>
      </c>
      <c r="E213" s="76" t="str">
        <f>IF(ISERROR(VLOOKUP(A213,'[1]Z03 收入决算表(财决03表)'!$A$10:$K$500,6,FALSE)),"",VLOOKUP(A213,'[1]Z03 收入决算表(财决03表)'!$A$10:$K$500,6,FALSE))</f>
        <v/>
      </c>
      <c r="F213" s="76" t="str">
        <f>IF(ISERROR(VLOOKUP(A213,'[1]Z03 收入决算表(财决03表)'!$A$10:$K$500,7,FALSE)),"",VLOOKUP(A213,'[1]Z03 收入决算表(财决03表)'!$A$10:$K$500,7,FALSE))</f>
        <v/>
      </c>
      <c r="G213" s="76" t="str">
        <f>IF(ISERROR(VLOOKUP(A213,'[1]Z03 收入决算表(财决03表)'!$A$10:$K$500,8,FALSE)),"",VLOOKUP(A213,'[1]Z03 收入决算表(财决03表)'!$A$10:$K$500,8,FALSE))</f>
        <v/>
      </c>
      <c r="H213" s="76" t="str">
        <f>IF(ISERROR(VLOOKUP(A213,'[1]Z03 收入决算表(财决03表)'!$A$10:$K$500,9,FALSE)),"",VLOOKUP(A213,'[1]Z03 收入决算表(财决03表)'!$A$10:$K$500,9,FALSE))</f>
        <v/>
      </c>
      <c r="I213" s="76" t="str">
        <f>IF(ISERROR(VLOOKUP(A213,'[1]Z03 收入决算表(财决03表)'!$A$10:$K$500,10,FALSE)),"",VLOOKUP(A213,'[1]Z03 收入决算表(财决03表)'!$A$10:$K$500,10,FALSE))</f>
        <v/>
      </c>
      <c r="J213" s="76" t="str">
        <f>IF(ISERROR(VLOOKUP(A213,'[1]Z03 收入决算表(财决03表)'!$A$10:$K$500,11,FALSE)),"",VLOOKUP(A213,'[1]Z03 收入决算表(财决03表)'!$A$10:$K$500,11,FALSE))</f>
        <v/>
      </c>
      <c r="K213" s="71">
        <f>'[1]Z03 收入决算表(财决03表)'!A212</f>
        <v>0</v>
      </c>
      <c r="L213" s="74">
        <f>'[1]Z03 收入决算表(财决03表)'!$E212</f>
        <v>0</v>
      </c>
      <c r="M213" s="75" t="str">
        <f t="shared" si="7"/>
        <v/>
      </c>
    </row>
    <row r="214" spans="1:13" ht="22.5" customHeight="1">
      <c r="A214" s="226" t="str">
        <f t="shared" si="6"/>
        <v/>
      </c>
      <c r="B214" s="226"/>
      <c r="C214" s="192" t="str">
        <f>IF(ISERROR(VLOOKUP(A214,'[1]Z03 收入决算表(财决03表)'!$A$10:$K$500,4,FALSE)),"",VLOOKUP(A214,'[1]Z03 收入决算表(财决03表)'!$A$10:$K$500,4,FALSE))</f>
        <v/>
      </c>
      <c r="D214" s="76" t="str">
        <f>IF(ISERROR(VLOOKUP(A214,'[1]Z03 收入决算表(财决03表)'!$A$10:$K$500,5,FALSE)),"",VLOOKUP(A214,'[1]Z03 收入决算表(财决03表)'!$A$10:$K$500,5,FALSE))</f>
        <v/>
      </c>
      <c r="E214" s="76" t="str">
        <f>IF(ISERROR(VLOOKUP(A214,'[1]Z03 收入决算表(财决03表)'!$A$10:$K$500,6,FALSE)),"",VLOOKUP(A214,'[1]Z03 收入决算表(财决03表)'!$A$10:$K$500,6,FALSE))</f>
        <v/>
      </c>
      <c r="F214" s="76" t="str">
        <f>IF(ISERROR(VLOOKUP(A214,'[1]Z03 收入决算表(财决03表)'!$A$10:$K$500,7,FALSE)),"",VLOOKUP(A214,'[1]Z03 收入决算表(财决03表)'!$A$10:$K$500,7,FALSE))</f>
        <v/>
      </c>
      <c r="G214" s="76" t="str">
        <f>IF(ISERROR(VLOOKUP(A214,'[1]Z03 收入决算表(财决03表)'!$A$10:$K$500,8,FALSE)),"",VLOOKUP(A214,'[1]Z03 收入决算表(财决03表)'!$A$10:$K$500,8,FALSE))</f>
        <v/>
      </c>
      <c r="H214" s="76" t="str">
        <f>IF(ISERROR(VLOOKUP(A214,'[1]Z03 收入决算表(财决03表)'!$A$10:$K$500,9,FALSE)),"",VLOOKUP(A214,'[1]Z03 收入决算表(财决03表)'!$A$10:$K$500,9,FALSE))</f>
        <v/>
      </c>
      <c r="I214" s="76" t="str">
        <f>IF(ISERROR(VLOOKUP(A214,'[1]Z03 收入决算表(财决03表)'!$A$10:$K$500,10,FALSE)),"",VLOOKUP(A214,'[1]Z03 收入决算表(财决03表)'!$A$10:$K$500,10,FALSE))</f>
        <v/>
      </c>
      <c r="J214" s="76" t="str">
        <f>IF(ISERROR(VLOOKUP(A214,'[1]Z03 收入决算表(财决03表)'!$A$10:$K$500,11,FALSE)),"",VLOOKUP(A214,'[1]Z03 收入决算表(财决03表)'!$A$10:$K$500,11,FALSE))</f>
        <v/>
      </c>
      <c r="K214" s="71">
        <f>'[1]Z03 收入决算表(财决03表)'!A213</f>
        <v>0</v>
      </c>
      <c r="L214" s="74">
        <f>'[1]Z03 收入决算表(财决03表)'!$E213</f>
        <v>0</v>
      </c>
      <c r="M214" s="75" t="str">
        <f t="shared" si="7"/>
        <v/>
      </c>
    </row>
    <row r="215" spans="1:13" ht="22.5" customHeight="1">
      <c r="A215" s="226" t="str">
        <f t="shared" si="6"/>
        <v/>
      </c>
      <c r="B215" s="226"/>
      <c r="C215" s="192" t="str">
        <f>IF(ISERROR(VLOOKUP(A215,'[1]Z03 收入决算表(财决03表)'!$A$10:$K$500,4,FALSE)),"",VLOOKUP(A215,'[1]Z03 收入决算表(财决03表)'!$A$10:$K$500,4,FALSE))</f>
        <v/>
      </c>
      <c r="D215" s="76" t="str">
        <f>IF(ISERROR(VLOOKUP(A215,'[1]Z03 收入决算表(财决03表)'!$A$10:$K$500,5,FALSE)),"",VLOOKUP(A215,'[1]Z03 收入决算表(财决03表)'!$A$10:$K$500,5,FALSE))</f>
        <v/>
      </c>
      <c r="E215" s="76" t="str">
        <f>IF(ISERROR(VLOOKUP(A215,'[1]Z03 收入决算表(财决03表)'!$A$10:$K$500,6,FALSE)),"",VLOOKUP(A215,'[1]Z03 收入决算表(财决03表)'!$A$10:$K$500,6,FALSE))</f>
        <v/>
      </c>
      <c r="F215" s="76" t="str">
        <f>IF(ISERROR(VLOOKUP(A215,'[1]Z03 收入决算表(财决03表)'!$A$10:$K$500,7,FALSE)),"",VLOOKUP(A215,'[1]Z03 收入决算表(财决03表)'!$A$10:$K$500,7,FALSE))</f>
        <v/>
      </c>
      <c r="G215" s="76" t="str">
        <f>IF(ISERROR(VLOOKUP(A215,'[1]Z03 收入决算表(财决03表)'!$A$10:$K$500,8,FALSE)),"",VLOOKUP(A215,'[1]Z03 收入决算表(财决03表)'!$A$10:$K$500,8,FALSE))</f>
        <v/>
      </c>
      <c r="H215" s="76" t="str">
        <f>IF(ISERROR(VLOOKUP(A215,'[1]Z03 收入决算表(财决03表)'!$A$10:$K$500,9,FALSE)),"",VLOOKUP(A215,'[1]Z03 收入决算表(财决03表)'!$A$10:$K$500,9,FALSE))</f>
        <v/>
      </c>
      <c r="I215" s="76" t="str">
        <f>IF(ISERROR(VLOOKUP(A215,'[1]Z03 收入决算表(财决03表)'!$A$10:$K$500,10,FALSE)),"",VLOOKUP(A215,'[1]Z03 收入决算表(财决03表)'!$A$10:$K$500,10,FALSE))</f>
        <v/>
      </c>
      <c r="J215" s="76" t="str">
        <f>IF(ISERROR(VLOOKUP(A215,'[1]Z03 收入决算表(财决03表)'!$A$10:$K$500,11,FALSE)),"",VLOOKUP(A215,'[1]Z03 收入决算表(财决03表)'!$A$10:$K$500,11,FALSE))</f>
        <v/>
      </c>
      <c r="K215" s="71">
        <f>'[1]Z03 收入决算表(财决03表)'!A214</f>
        <v>0</v>
      </c>
      <c r="L215" s="74">
        <f>'[1]Z03 收入决算表(财决03表)'!$E214</f>
        <v>0</v>
      </c>
      <c r="M215" s="75" t="str">
        <f t="shared" si="7"/>
        <v/>
      </c>
    </row>
    <row r="216" spans="1:13" ht="22.5" customHeight="1">
      <c r="A216" s="226" t="str">
        <f t="shared" si="6"/>
        <v/>
      </c>
      <c r="B216" s="226"/>
      <c r="C216" s="192" t="str">
        <f>IF(ISERROR(VLOOKUP(A216,'[1]Z03 收入决算表(财决03表)'!$A$10:$K$500,4,FALSE)),"",VLOOKUP(A216,'[1]Z03 收入决算表(财决03表)'!$A$10:$K$500,4,FALSE))</f>
        <v/>
      </c>
      <c r="D216" s="76" t="str">
        <f>IF(ISERROR(VLOOKUP(A216,'[1]Z03 收入决算表(财决03表)'!$A$10:$K$500,5,FALSE)),"",VLOOKUP(A216,'[1]Z03 收入决算表(财决03表)'!$A$10:$K$500,5,FALSE))</f>
        <v/>
      </c>
      <c r="E216" s="76" t="str">
        <f>IF(ISERROR(VLOOKUP(A216,'[1]Z03 收入决算表(财决03表)'!$A$10:$K$500,6,FALSE)),"",VLOOKUP(A216,'[1]Z03 收入决算表(财决03表)'!$A$10:$K$500,6,FALSE))</f>
        <v/>
      </c>
      <c r="F216" s="76" t="str">
        <f>IF(ISERROR(VLOOKUP(A216,'[1]Z03 收入决算表(财决03表)'!$A$10:$K$500,7,FALSE)),"",VLOOKUP(A216,'[1]Z03 收入决算表(财决03表)'!$A$10:$K$500,7,FALSE))</f>
        <v/>
      </c>
      <c r="G216" s="76" t="str">
        <f>IF(ISERROR(VLOOKUP(A216,'[1]Z03 收入决算表(财决03表)'!$A$10:$K$500,8,FALSE)),"",VLOOKUP(A216,'[1]Z03 收入决算表(财决03表)'!$A$10:$K$500,8,FALSE))</f>
        <v/>
      </c>
      <c r="H216" s="76" t="str">
        <f>IF(ISERROR(VLOOKUP(A216,'[1]Z03 收入决算表(财决03表)'!$A$10:$K$500,9,FALSE)),"",VLOOKUP(A216,'[1]Z03 收入决算表(财决03表)'!$A$10:$K$500,9,FALSE))</f>
        <v/>
      </c>
      <c r="I216" s="76" t="str">
        <f>IF(ISERROR(VLOOKUP(A216,'[1]Z03 收入决算表(财决03表)'!$A$10:$K$500,10,FALSE)),"",VLOOKUP(A216,'[1]Z03 收入决算表(财决03表)'!$A$10:$K$500,10,FALSE))</f>
        <v/>
      </c>
      <c r="J216" s="76" t="str">
        <f>IF(ISERROR(VLOOKUP(A216,'[1]Z03 收入决算表(财决03表)'!$A$10:$K$500,11,FALSE)),"",VLOOKUP(A216,'[1]Z03 收入决算表(财决03表)'!$A$10:$K$500,11,FALSE))</f>
        <v/>
      </c>
      <c r="K216" s="71">
        <f>'[1]Z03 收入决算表(财决03表)'!A215</f>
        <v>0</v>
      </c>
      <c r="L216" s="74">
        <f>'[1]Z03 收入决算表(财决03表)'!$E215</f>
        <v>0</v>
      </c>
      <c r="M216" s="75" t="str">
        <f t="shared" si="7"/>
        <v/>
      </c>
    </row>
    <row r="217" spans="1:13" ht="22.5" customHeight="1">
      <c r="A217" s="226" t="str">
        <f t="shared" si="6"/>
        <v/>
      </c>
      <c r="B217" s="226"/>
      <c r="C217" s="192" t="str">
        <f>IF(ISERROR(VLOOKUP(A217,'[1]Z03 收入决算表(财决03表)'!$A$10:$K$500,4,FALSE)),"",VLOOKUP(A217,'[1]Z03 收入决算表(财决03表)'!$A$10:$K$500,4,FALSE))</f>
        <v/>
      </c>
      <c r="D217" s="76" t="str">
        <f>IF(ISERROR(VLOOKUP(A217,'[1]Z03 收入决算表(财决03表)'!$A$10:$K$500,5,FALSE)),"",VLOOKUP(A217,'[1]Z03 收入决算表(财决03表)'!$A$10:$K$500,5,FALSE))</f>
        <v/>
      </c>
      <c r="E217" s="76" t="str">
        <f>IF(ISERROR(VLOOKUP(A217,'[1]Z03 收入决算表(财决03表)'!$A$10:$K$500,6,FALSE)),"",VLOOKUP(A217,'[1]Z03 收入决算表(财决03表)'!$A$10:$K$500,6,FALSE))</f>
        <v/>
      </c>
      <c r="F217" s="76" t="str">
        <f>IF(ISERROR(VLOOKUP(A217,'[1]Z03 收入决算表(财决03表)'!$A$10:$K$500,7,FALSE)),"",VLOOKUP(A217,'[1]Z03 收入决算表(财决03表)'!$A$10:$K$500,7,FALSE))</f>
        <v/>
      </c>
      <c r="G217" s="76" t="str">
        <f>IF(ISERROR(VLOOKUP(A217,'[1]Z03 收入决算表(财决03表)'!$A$10:$K$500,8,FALSE)),"",VLOOKUP(A217,'[1]Z03 收入决算表(财决03表)'!$A$10:$K$500,8,FALSE))</f>
        <v/>
      </c>
      <c r="H217" s="76" t="str">
        <f>IF(ISERROR(VLOOKUP(A217,'[1]Z03 收入决算表(财决03表)'!$A$10:$K$500,9,FALSE)),"",VLOOKUP(A217,'[1]Z03 收入决算表(财决03表)'!$A$10:$K$500,9,FALSE))</f>
        <v/>
      </c>
      <c r="I217" s="76" t="str">
        <f>IF(ISERROR(VLOOKUP(A217,'[1]Z03 收入决算表(财决03表)'!$A$10:$K$500,10,FALSE)),"",VLOOKUP(A217,'[1]Z03 收入决算表(财决03表)'!$A$10:$K$500,10,FALSE))</f>
        <v/>
      </c>
      <c r="J217" s="76" t="str">
        <f>IF(ISERROR(VLOOKUP(A217,'[1]Z03 收入决算表(财决03表)'!$A$10:$K$500,11,FALSE)),"",VLOOKUP(A217,'[1]Z03 收入决算表(财决03表)'!$A$10:$K$500,11,FALSE))</f>
        <v/>
      </c>
      <c r="K217" s="71">
        <f>'[1]Z03 收入决算表(财决03表)'!A216</f>
        <v>0</v>
      </c>
      <c r="L217" s="74">
        <f>'[1]Z03 收入决算表(财决03表)'!$E216</f>
        <v>0</v>
      </c>
      <c r="M217" s="75" t="str">
        <f t="shared" si="7"/>
        <v/>
      </c>
    </row>
    <row r="218" spans="1:13" ht="22.5" customHeight="1">
      <c r="A218" s="226" t="str">
        <f t="shared" si="6"/>
        <v/>
      </c>
      <c r="B218" s="226"/>
      <c r="C218" s="192" t="str">
        <f>IF(ISERROR(VLOOKUP(A218,'[1]Z03 收入决算表(财决03表)'!$A$10:$K$500,4,FALSE)),"",VLOOKUP(A218,'[1]Z03 收入决算表(财决03表)'!$A$10:$K$500,4,FALSE))</f>
        <v/>
      </c>
      <c r="D218" s="76" t="str">
        <f>IF(ISERROR(VLOOKUP(A218,'[1]Z03 收入决算表(财决03表)'!$A$10:$K$500,5,FALSE)),"",VLOOKUP(A218,'[1]Z03 收入决算表(财决03表)'!$A$10:$K$500,5,FALSE))</f>
        <v/>
      </c>
      <c r="E218" s="76" t="str">
        <f>IF(ISERROR(VLOOKUP(A218,'[1]Z03 收入决算表(财决03表)'!$A$10:$K$500,6,FALSE)),"",VLOOKUP(A218,'[1]Z03 收入决算表(财决03表)'!$A$10:$K$500,6,FALSE))</f>
        <v/>
      </c>
      <c r="F218" s="76" t="str">
        <f>IF(ISERROR(VLOOKUP(A218,'[1]Z03 收入决算表(财决03表)'!$A$10:$K$500,7,FALSE)),"",VLOOKUP(A218,'[1]Z03 收入决算表(财决03表)'!$A$10:$K$500,7,FALSE))</f>
        <v/>
      </c>
      <c r="G218" s="76" t="str">
        <f>IF(ISERROR(VLOOKUP(A218,'[1]Z03 收入决算表(财决03表)'!$A$10:$K$500,8,FALSE)),"",VLOOKUP(A218,'[1]Z03 收入决算表(财决03表)'!$A$10:$K$500,8,FALSE))</f>
        <v/>
      </c>
      <c r="H218" s="76" t="str">
        <f>IF(ISERROR(VLOOKUP(A218,'[1]Z03 收入决算表(财决03表)'!$A$10:$K$500,9,FALSE)),"",VLOOKUP(A218,'[1]Z03 收入决算表(财决03表)'!$A$10:$K$500,9,FALSE))</f>
        <v/>
      </c>
      <c r="I218" s="76" t="str">
        <f>IF(ISERROR(VLOOKUP(A218,'[1]Z03 收入决算表(财决03表)'!$A$10:$K$500,10,FALSE)),"",VLOOKUP(A218,'[1]Z03 收入决算表(财决03表)'!$A$10:$K$500,10,FALSE))</f>
        <v/>
      </c>
      <c r="J218" s="76" t="str">
        <f>IF(ISERROR(VLOOKUP(A218,'[1]Z03 收入决算表(财决03表)'!$A$10:$K$500,11,FALSE)),"",VLOOKUP(A218,'[1]Z03 收入决算表(财决03表)'!$A$10:$K$500,11,FALSE))</f>
        <v/>
      </c>
      <c r="K218" s="71">
        <f>'[1]Z03 收入决算表(财决03表)'!A217</f>
        <v>0</v>
      </c>
      <c r="L218" s="74">
        <f>'[1]Z03 收入决算表(财决03表)'!$E217</f>
        <v>0</v>
      </c>
      <c r="M218" s="75" t="str">
        <f t="shared" si="7"/>
        <v/>
      </c>
    </row>
    <row r="219" spans="1:13" ht="22.5" customHeight="1">
      <c r="A219" s="226" t="str">
        <f t="shared" si="6"/>
        <v/>
      </c>
      <c r="B219" s="226"/>
      <c r="C219" s="192" t="str">
        <f>IF(ISERROR(VLOOKUP(A219,'[1]Z03 收入决算表(财决03表)'!$A$10:$K$500,4,FALSE)),"",VLOOKUP(A219,'[1]Z03 收入决算表(财决03表)'!$A$10:$K$500,4,FALSE))</f>
        <v/>
      </c>
      <c r="D219" s="76" t="str">
        <f>IF(ISERROR(VLOOKUP(A219,'[1]Z03 收入决算表(财决03表)'!$A$10:$K$500,5,FALSE)),"",VLOOKUP(A219,'[1]Z03 收入决算表(财决03表)'!$A$10:$K$500,5,FALSE))</f>
        <v/>
      </c>
      <c r="E219" s="76" t="str">
        <f>IF(ISERROR(VLOOKUP(A219,'[1]Z03 收入决算表(财决03表)'!$A$10:$K$500,6,FALSE)),"",VLOOKUP(A219,'[1]Z03 收入决算表(财决03表)'!$A$10:$K$500,6,FALSE))</f>
        <v/>
      </c>
      <c r="F219" s="76" t="str">
        <f>IF(ISERROR(VLOOKUP(A219,'[1]Z03 收入决算表(财决03表)'!$A$10:$K$500,7,FALSE)),"",VLOOKUP(A219,'[1]Z03 收入决算表(财决03表)'!$A$10:$K$500,7,FALSE))</f>
        <v/>
      </c>
      <c r="G219" s="76" t="str">
        <f>IF(ISERROR(VLOOKUP(A219,'[1]Z03 收入决算表(财决03表)'!$A$10:$K$500,8,FALSE)),"",VLOOKUP(A219,'[1]Z03 收入决算表(财决03表)'!$A$10:$K$500,8,FALSE))</f>
        <v/>
      </c>
      <c r="H219" s="76" t="str">
        <f>IF(ISERROR(VLOOKUP(A219,'[1]Z03 收入决算表(财决03表)'!$A$10:$K$500,9,FALSE)),"",VLOOKUP(A219,'[1]Z03 收入决算表(财决03表)'!$A$10:$K$500,9,FALSE))</f>
        <v/>
      </c>
      <c r="I219" s="76" t="str">
        <f>IF(ISERROR(VLOOKUP(A219,'[1]Z03 收入决算表(财决03表)'!$A$10:$K$500,10,FALSE)),"",VLOOKUP(A219,'[1]Z03 收入决算表(财决03表)'!$A$10:$K$500,10,FALSE))</f>
        <v/>
      </c>
      <c r="J219" s="76" t="str">
        <f>IF(ISERROR(VLOOKUP(A219,'[1]Z03 收入决算表(财决03表)'!$A$10:$K$500,11,FALSE)),"",VLOOKUP(A219,'[1]Z03 收入决算表(财决03表)'!$A$10:$K$500,11,FALSE))</f>
        <v/>
      </c>
      <c r="K219" s="71">
        <f>'[1]Z03 收入决算表(财决03表)'!A218</f>
        <v>0</v>
      </c>
      <c r="L219" s="74">
        <f>'[1]Z03 收入决算表(财决03表)'!$E218</f>
        <v>0</v>
      </c>
      <c r="M219" s="75" t="str">
        <f t="shared" si="7"/>
        <v/>
      </c>
    </row>
    <row r="220" spans="1:13" ht="22.5" customHeight="1">
      <c r="A220" s="226" t="str">
        <f t="shared" si="6"/>
        <v/>
      </c>
      <c r="B220" s="226"/>
      <c r="C220" s="192" t="str">
        <f>IF(ISERROR(VLOOKUP(A220,'[1]Z03 收入决算表(财决03表)'!$A$10:$K$500,4,FALSE)),"",VLOOKUP(A220,'[1]Z03 收入决算表(财决03表)'!$A$10:$K$500,4,FALSE))</f>
        <v/>
      </c>
      <c r="D220" s="76" t="str">
        <f>IF(ISERROR(VLOOKUP(A220,'[1]Z03 收入决算表(财决03表)'!$A$10:$K$500,5,FALSE)),"",VLOOKUP(A220,'[1]Z03 收入决算表(财决03表)'!$A$10:$K$500,5,FALSE))</f>
        <v/>
      </c>
      <c r="E220" s="76" t="str">
        <f>IF(ISERROR(VLOOKUP(A220,'[1]Z03 收入决算表(财决03表)'!$A$10:$K$500,6,FALSE)),"",VLOOKUP(A220,'[1]Z03 收入决算表(财决03表)'!$A$10:$K$500,6,FALSE))</f>
        <v/>
      </c>
      <c r="F220" s="76" t="str">
        <f>IF(ISERROR(VLOOKUP(A220,'[1]Z03 收入决算表(财决03表)'!$A$10:$K$500,7,FALSE)),"",VLOOKUP(A220,'[1]Z03 收入决算表(财决03表)'!$A$10:$K$500,7,FALSE))</f>
        <v/>
      </c>
      <c r="G220" s="76" t="str">
        <f>IF(ISERROR(VLOOKUP(A220,'[1]Z03 收入决算表(财决03表)'!$A$10:$K$500,8,FALSE)),"",VLOOKUP(A220,'[1]Z03 收入决算表(财决03表)'!$A$10:$K$500,8,FALSE))</f>
        <v/>
      </c>
      <c r="H220" s="76" t="str">
        <f>IF(ISERROR(VLOOKUP(A220,'[1]Z03 收入决算表(财决03表)'!$A$10:$K$500,9,FALSE)),"",VLOOKUP(A220,'[1]Z03 收入决算表(财决03表)'!$A$10:$K$500,9,FALSE))</f>
        <v/>
      </c>
      <c r="I220" s="76" t="str">
        <f>IF(ISERROR(VLOOKUP(A220,'[1]Z03 收入决算表(财决03表)'!$A$10:$K$500,10,FALSE)),"",VLOOKUP(A220,'[1]Z03 收入决算表(财决03表)'!$A$10:$K$500,10,FALSE))</f>
        <v/>
      </c>
      <c r="J220" s="76" t="str">
        <f>IF(ISERROR(VLOOKUP(A220,'[1]Z03 收入决算表(财决03表)'!$A$10:$K$500,11,FALSE)),"",VLOOKUP(A220,'[1]Z03 收入决算表(财决03表)'!$A$10:$K$500,11,FALSE))</f>
        <v/>
      </c>
      <c r="K220" s="71">
        <f>'[1]Z03 收入决算表(财决03表)'!A219</f>
        <v>0</v>
      </c>
      <c r="L220" s="74">
        <f>'[1]Z03 收入决算表(财决03表)'!$E219</f>
        <v>0</v>
      </c>
      <c r="M220" s="75" t="str">
        <f t="shared" si="7"/>
        <v/>
      </c>
    </row>
    <row r="221" spans="1:13" ht="22.5" customHeight="1">
      <c r="A221" s="226" t="str">
        <f t="shared" si="6"/>
        <v/>
      </c>
      <c r="B221" s="226"/>
      <c r="C221" s="192" t="str">
        <f>IF(ISERROR(VLOOKUP(A221,'[1]Z03 收入决算表(财决03表)'!$A$10:$K$500,4,FALSE)),"",VLOOKUP(A221,'[1]Z03 收入决算表(财决03表)'!$A$10:$K$500,4,FALSE))</f>
        <v/>
      </c>
      <c r="D221" s="76" t="str">
        <f>IF(ISERROR(VLOOKUP(A221,'[1]Z03 收入决算表(财决03表)'!$A$10:$K$500,5,FALSE)),"",VLOOKUP(A221,'[1]Z03 收入决算表(财决03表)'!$A$10:$K$500,5,FALSE))</f>
        <v/>
      </c>
      <c r="E221" s="76" t="str">
        <f>IF(ISERROR(VLOOKUP(A221,'[1]Z03 收入决算表(财决03表)'!$A$10:$K$500,6,FALSE)),"",VLOOKUP(A221,'[1]Z03 收入决算表(财决03表)'!$A$10:$K$500,6,FALSE))</f>
        <v/>
      </c>
      <c r="F221" s="76" t="str">
        <f>IF(ISERROR(VLOOKUP(A221,'[1]Z03 收入决算表(财决03表)'!$A$10:$K$500,7,FALSE)),"",VLOOKUP(A221,'[1]Z03 收入决算表(财决03表)'!$A$10:$K$500,7,FALSE))</f>
        <v/>
      </c>
      <c r="G221" s="76" t="str">
        <f>IF(ISERROR(VLOOKUP(A221,'[1]Z03 收入决算表(财决03表)'!$A$10:$K$500,8,FALSE)),"",VLOOKUP(A221,'[1]Z03 收入决算表(财决03表)'!$A$10:$K$500,8,FALSE))</f>
        <v/>
      </c>
      <c r="H221" s="76" t="str">
        <f>IF(ISERROR(VLOOKUP(A221,'[1]Z03 收入决算表(财决03表)'!$A$10:$K$500,9,FALSE)),"",VLOOKUP(A221,'[1]Z03 收入决算表(财决03表)'!$A$10:$K$500,9,FALSE))</f>
        <v/>
      </c>
      <c r="I221" s="76" t="str">
        <f>IF(ISERROR(VLOOKUP(A221,'[1]Z03 收入决算表(财决03表)'!$A$10:$K$500,10,FALSE)),"",VLOOKUP(A221,'[1]Z03 收入决算表(财决03表)'!$A$10:$K$500,10,FALSE))</f>
        <v/>
      </c>
      <c r="J221" s="76" t="str">
        <f>IF(ISERROR(VLOOKUP(A221,'[1]Z03 收入决算表(财决03表)'!$A$10:$K$500,11,FALSE)),"",VLOOKUP(A221,'[1]Z03 收入决算表(财决03表)'!$A$10:$K$500,11,FALSE))</f>
        <v/>
      </c>
      <c r="K221" s="71">
        <f>'[1]Z03 收入决算表(财决03表)'!A220</f>
        <v>0</v>
      </c>
      <c r="L221" s="74">
        <f>'[1]Z03 收入决算表(财决03表)'!$E220</f>
        <v>0</v>
      </c>
      <c r="M221" s="75" t="str">
        <f t="shared" si="7"/>
        <v/>
      </c>
    </row>
    <row r="222" spans="1:13" ht="22.5" customHeight="1">
      <c r="A222" s="226" t="str">
        <f t="shared" si="6"/>
        <v/>
      </c>
      <c r="B222" s="226"/>
      <c r="C222" s="192" t="str">
        <f>IF(ISERROR(VLOOKUP(A222,'[1]Z03 收入决算表(财决03表)'!$A$10:$K$500,4,FALSE)),"",VLOOKUP(A222,'[1]Z03 收入决算表(财决03表)'!$A$10:$K$500,4,FALSE))</f>
        <v/>
      </c>
      <c r="D222" s="76" t="str">
        <f>IF(ISERROR(VLOOKUP(A222,'[1]Z03 收入决算表(财决03表)'!$A$10:$K$500,5,FALSE)),"",VLOOKUP(A222,'[1]Z03 收入决算表(财决03表)'!$A$10:$K$500,5,FALSE))</f>
        <v/>
      </c>
      <c r="E222" s="76" t="str">
        <f>IF(ISERROR(VLOOKUP(A222,'[1]Z03 收入决算表(财决03表)'!$A$10:$K$500,6,FALSE)),"",VLOOKUP(A222,'[1]Z03 收入决算表(财决03表)'!$A$10:$K$500,6,FALSE))</f>
        <v/>
      </c>
      <c r="F222" s="76" t="str">
        <f>IF(ISERROR(VLOOKUP(A222,'[1]Z03 收入决算表(财决03表)'!$A$10:$K$500,7,FALSE)),"",VLOOKUP(A222,'[1]Z03 收入决算表(财决03表)'!$A$10:$K$500,7,FALSE))</f>
        <v/>
      </c>
      <c r="G222" s="76" t="str">
        <f>IF(ISERROR(VLOOKUP(A222,'[1]Z03 收入决算表(财决03表)'!$A$10:$K$500,8,FALSE)),"",VLOOKUP(A222,'[1]Z03 收入决算表(财决03表)'!$A$10:$K$500,8,FALSE))</f>
        <v/>
      </c>
      <c r="H222" s="76" t="str">
        <f>IF(ISERROR(VLOOKUP(A222,'[1]Z03 收入决算表(财决03表)'!$A$10:$K$500,9,FALSE)),"",VLOOKUP(A222,'[1]Z03 收入决算表(财决03表)'!$A$10:$K$500,9,FALSE))</f>
        <v/>
      </c>
      <c r="I222" s="76" t="str">
        <f>IF(ISERROR(VLOOKUP(A222,'[1]Z03 收入决算表(财决03表)'!$A$10:$K$500,10,FALSE)),"",VLOOKUP(A222,'[1]Z03 收入决算表(财决03表)'!$A$10:$K$500,10,FALSE))</f>
        <v/>
      </c>
      <c r="J222" s="76" t="str">
        <f>IF(ISERROR(VLOOKUP(A222,'[1]Z03 收入决算表(财决03表)'!$A$10:$K$500,11,FALSE)),"",VLOOKUP(A222,'[1]Z03 收入决算表(财决03表)'!$A$10:$K$500,11,FALSE))</f>
        <v/>
      </c>
      <c r="K222" s="71">
        <f>'[1]Z03 收入决算表(财决03表)'!A221</f>
        <v>0</v>
      </c>
      <c r="L222" s="74">
        <f>'[1]Z03 收入决算表(财决03表)'!$E221</f>
        <v>0</v>
      </c>
      <c r="M222" s="75" t="str">
        <f t="shared" si="7"/>
        <v/>
      </c>
    </row>
    <row r="223" spans="1:13" ht="22.5" customHeight="1">
      <c r="A223" s="226" t="str">
        <f t="shared" si="6"/>
        <v/>
      </c>
      <c r="B223" s="226"/>
      <c r="C223" s="192" t="str">
        <f>IF(ISERROR(VLOOKUP(A223,'[1]Z03 收入决算表(财决03表)'!$A$10:$K$500,4,FALSE)),"",VLOOKUP(A223,'[1]Z03 收入决算表(财决03表)'!$A$10:$K$500,4,FALSE))</f>
        <v/>
      </c>
      <c r="D223" s="76" t="str">
        <f>IF(ISERROR(VLOOKUP(A223,'[1]Z03 收入决算表(财决03表)'!$A$10:$K$500,5,FALSE)),"",VLOOKUP(A223,'[1]Z03 收入决算表(财决03表)'!$A$10:$K$500,5,FALSE))</f>
        <v/>
      </c>
      <c r="E223" s="76" t="str">
        <f>IF(ISERROR(VLOOKUP(A223,'[1]Z03 收入决算表(财决03表)'!$A$10:$K$500,6,FALSE)),"",VLOOKUP(A223,'[1]Z03 收入决算表(财决03表)'!$A$10:$K$500,6,FALSE))</f>
        <v/>
      </c>
      <c r="F223" s="76" t="str">
        <f>IF(ISERROR(VLOOKUP(A223,'[1]Z03 收入决算表(财决03表)'!$A$10:$K$500,7,FALSE)),"",VLOOKUP(A223,'[1]Z03 收入决算表(财决03表)'!$A$10:$K$500,7,FALSE))</f>
        <v/>
      </c>
      <c r="G223" s="76" t="str">
        <f>IF(ISERROR(VLOOKUP(A223,'[1]Z03 收入决算表(财决03表)'!$A$10:$K$500,8,FALSE)),"",VLOOKUP(A223,'[1]Z03 收入决算表(财决03表)'!$A$10:$K$500,8,FALSE))</f>
        <v/>
      </c>
      <c r="H223" s="76" t="str">
        <f>IF(ISERROR(VLOOKUP(A223,'[1]Z03 收入决算表(财决03表)'!$A$10:$K$500,9,FALSE)),"",VLOOKUP(A223,'[1]Z03 收入决算表(财决03表)'!$A$10:$K$500,9,FALSE))</f>
        <v/>
      </c>
      <c r="I223" s="76" t="str">
        <f>IF(ISERROR(VLOOKUP(A223,'[1]Z03 收入决算表(财决03表)'!$A$10:$K$500,10,FALSE)),"",VLOOKUP(A223,'[1]Z03 收入决算表(财决03表)'!$A$10:$K$500,10,FALSE))</f>
        <v/>
      </c>
      <c r="J223" s="76" t="str">
        <f>IF(ISERROR(VLOOKUP(A223,'[1]Z03 收入决算表(财决03表)'!$A$10:$K$500,11,FALSE)),"",VLOOKUP(A223,'[1]Z03 收入决算表(财决03表)'!$A$10:$K$500,11,FALSE))</f>
        <v/>
      </c>
      <c r="K223" s="71">
        <f>'[1]Z03 收入决算表(财决03表)'!A222</f>
        <v>0</v>
      </c>
      <c r="L223" s="74">
        <f>'[1]Z03 收入决算表(财决03表)'!$E222</f>
        <v>0</v>
      </c>
      <c r="M223" s="75" t="str">
        <f t="shared" si="7"/>
        <v/>
      </c>
    </row>
    <row r="224" spans="1:13" ht="22.5" customHeight="1">
      <c r="A224" s="226" t="str">
        <f t="shared" si="6"/>
        <v/>
      </c>
      <c r="B224" s="226"/>
      <c r="C224" s="192" t="str">
        <f>IF(ISERROR(VLOOKUP(A224,'[1]Z03 收入决算表(财决03表)'!$A$10:$K$500,4,FALSE)),"",VLOOKUP(A224,'[1]Z03 收入决算表(财决03表)'!$A$10:$K$500,4,FALSE))</f>
        <v/>
      </c>
      <c r="D224" s="76" t="str">
        <f>IF(ISERROR(VLOOKUP(A224,'[1]Z03 收入决算表(财决03表)'!$A$10:$K$500,5,FALSE)),"",VLOOKUP(A224,'[1]Z03 收入决算表(财决03表)'!$A$10:$K$500,5,FALSE))</f>
        <v/>
      </c>
      <c r="E224" s="76" t="str">
        <f>IF(ISERROR(VLOOKUP(A224,'[1]Z03 收入决算表(财决03表)'!$A$10:$K$500,6,FALSE)),"",VLOOKUP(A224,'[1]Z03 收入决算表(财决03表)'!$A$10:$K$500,6,FALSE))</f>
        <v/>
      </c>
      <c r="F224" s="76" t="str">
        <f>IF(ISERROR(VLOOKUP(A224,'[1]Z03 收入决算表(财决03表)'!$A$10:$K$500,7,FALSE)),"",VLOOKUP(A224,'[1]Z03 收入决算表(财决03表)'!$A$10:$K$500,7,FALSE))</f>
        <v/>
      </c>
      <c r="G224" s="76" t="str">
        <f>IF(ISERROR(VLOOKUP(A224,'[1]Z03 收入决算表(财决03表)'!$A$10:$K$500,8,FALSE)),"",VLOOKUP(A224,'[1]Z03 收入决算表(财决03表)'!$A$10:$K$500,8,FALSE))</f>
        <v/>
      </c>
      <c r="H224" s="76" t="str">
        <f>IF(ISERROR(VLOOKUP(A224,'[1]Z03 收入决算表(财决03表)'!$A$10:$K$500,9,FALSE)),"",VLOOKUP(A224,'[1]Z03 收入决算表(财决03表)'!$A$10:$K$500,9,FALSE))</f>
        <v/>
      </c>
      <c r="I224" s="76" t="str">
        <f>IF(ISERROR(VLOOKUP(A224,'[1]Z03 收入决算表(财决03表)'!$A$10:$K$500,10,FALSE)),"",VLOOKUP(A224,'[1]Z03 收入决算表(财决03表)'!$A$10:$K$500,10,FALSE))</f>
        <v/>
      </c>
      <c r="J224" s="76" t="str">
        <f>IF(ISERROR(VLOOKUP(A224,'[1]Z03 收入决算表(财决03表)'!$A$10:$K$500,11,FALSE)),"",VLOOKUP(A224,'[1]Z03 收入决算表(财决03表)'!$A$10:$K$500,11,FALSE))</f>
        <v/>
      </c>
      <c r="K224" s="71">
        <f>'[1]Z03 收入决算表(财决03表)'!A223</f>
        <v>0</v>
      </c>
      <c r="L224" s="74">
        <f>'[1]Z03 收入决算表(财决03表)'!$E223</f>
        <v>0</v>
      </c>
      <c r="M224" s="75" t="str">
        <f t="shared" si="7"/>
        <v/>
      </c>
    </row>
    <row r="225" spans="1:13" ht="22.5" customHeight="1">
      <c r="A225" s="226" t="str">
        <f t="shared" si="6"/>
        <v/>
      </c>
      <c r="B225" s="226"/>
      <c r="C225" s="192" t="str">
        <f>IF(ISERROR(VLOOKUP(A225,'[1]Z03 收入决算表(财决03表)'!$A$10:$K$500,4,FALSE)),"",VLOOKUP(A225,'[1]Z03 收入决算表(财决03表)'!$A$10:$K$500,4,FALSE))</f>
        <v/>
      </c>
      <c r="D225" s="76" t="str">
        <f>IF(ISERROR(VLOOKUP(A225,'[1]Z03 收入决算表(财决03表)'!$A$10:$K$500,5,FALSE)),"",VLOOKUP(A225,'[1]Z03 收入决算表(财决03表)'!$A$10:$K$500,5,FALSE))</f>
        <v/>
      </c>
      <c r="E225" s="76" t="str">
        <f>IF(ISERROR(VLOOKUP(A225,'[1]Z03 收入决算表(财决03表)'!$A$10:$K$500,6,FALSE)),"",VLOOKUP(A225,'[1]Z03 收入决算表(财决03表)'!$A$10:$K$500,6,FALSE))</f>
        <v/>
      </c>
      <c r="F225" s="76" t="str">
        <f>IF(ISERROR(VLOOKUP(A225,'[1]Z03 收入决算表(财决03表)'!$A$10:$K$500,7,FALSE)),"",VLOOKUP(A225,'[1]Z03 收入决算表(财决03表)'!$A$10:$K$500,7,FALSE))</f>
        <v/>
      </c>
      <c r="G225" s="76" t="str">
        <f>IF(ISERROR(VLOOKUP(A225,'[1]Z03 收入决算表(财决03表)'!$A$10:$K$500,8,FALSE)),"",VLOOKUP(A225,'[1]Z03 收入决算表(财决03表)'!$A$10:$K$500,8,FALSE))</f>
        <v/>
      </c>
      <c r="H225" s="76" t="str">
        <f>IF(ISERROR(VLOOKUP(A225,'[1]Z03 收入决算表(财决03表)'!$A$10:$K$500,9,FALSE)),"",VLOOKUP(A225,'[1]Z03 收入决算表(财决03表)'!$A$10:$K$500,9,FALSE))</f>
        <v/>
      </c>
      <c r="I225" s="76" t="str">
        <f>IF(ISERROR(VLOOKUP(A225,'[1]Z03 收入决算表(财决03表)'!$A$10:$K$500,10,FALSE)),"",VLOOKUP(A225,'[1]Z03 收入决算表(财决03表)'!$A$10:$K$500,10,FALSE))</f>
        <v/>
      </c>
      <c r="J225" s="76" t="str">
        <f>IF(ISERROR(VLOOKUP(A225,'[1]Z03 收入决算表(财决03表)'!$A$10:$K$500,11,FALSE)),"",VLOOKUP(A225,'[1]Z03 收入决算表(财决03表)'!$A$10:$K$500,11,FALSE))</f>
        <v/>
      </c>
      <c r="K225" s="71">
        <f>'[1]Z03 收入决算表(财决03表)'!A224</f>
        <v>0</v>
      </c>
      <c r="L225" s="74">
        <f>'[1]Z03 收入决算表(财决03表)'!$E224</f>
        <v>0</v>
      </c>
      <c r="M225" s="75" t="str">
        <f t="shared" si="7"/>
        <v/>
      </c>
    </row>
    <row r="226" spans="1:13" ht="22.5" customHeight="1">
      <c r="A226" s="226" t="str">
        <f t="shared" si="6"/>
        <v/>
      </c>
      <c r="B226" s="226"/>
      <c r="C226" s="192" t="str">
        <f>IF(ISERROR(VLOOKUP(A226,'[1]Z03 收入决算表(财决03表)'!$A$10:$K$500,4,FALSE)),"",VLOOKUP(A226,'[1]Z03 收入决算表(财决03表)'!$A$10:$K$500,4,FALSE))</f>
        <v/>
      </c>
      <c r="D226" s="76" t="str">
        <f>IF(ISERROR(VLOOKUP(A226,'[1]Z03 收入决算表(财决03表)'!$A$10:$K$500,5,FALSE)),"",VLOOKUP(A226,'[1]Z03 收入决算表(财决03表)'!$A$10:$K$500,5,FALSE))</f>
        <v/>
      </c>
      <c r="E226" s="76" t="str">
        <f>IF(ISERROR(VLOOKUP(A226,'[1]Z03 收入决算表(财决03表)'!$A$10:$K$500,6,FALSE)),"",VLOOKUP(A226,'[1]Z03 收入决算表(财决03表)'!$A$10:$K$500,6,FALSE))</f>
        <v/>
      </c>
      <c r="F226" s="76" t="str">
        <f>IF(ISERROR(VLOOKUP(A226,'[1]Z03 收入决算表(财决03表)'!$A$10:$K$500,7,FALSE)),"",VLOOKUP(A226,'[1]Z03 收入决算表(财决03表)'!$A$10:$K$500,7,FALSE))</f>
        <v/>
      </c>
      <c r="G226" s="76" t="str">
        <f>IF(ISERROR(VLOOKUP(A226,'[1]Z03 收入决算表(财决03表)'!$A$10:$K$500,8,FALSE)),"",VLOOKUP(A226,'[1]Z03 收入决算表(财决03表)'!$A$10:$K$500,8,FALSE))</f>
        <v/>
      </c>
      <c r="H226" s="76" t="str">
        <f>IF(ISERROR(VLOOKUP(A226,'[1]Z03 收入决算表(财决03表)'!$A$10:$K$500,9,FALSE)),"",VLOOKUP(A226,'[1]Z03 收入决算表(财决03表)'!$A$10:$K$500,9,FALSE))</f>
        <v/>
      </c>
      <c r="I226" s="76" t="str">
        <f>IF(ISERROR(VLOOKUP(A226,'[1]Z03 收入决算表(财决03表)'!$A$10:$K$500,10,FALSE)),"",VLOOKUP(A226,'[1]Z03 收入决算表(财决03表)'!$A$10:$K$500,10,FALSE))</f>
        <v/>
      </c>
      <c r="J226" s="76" t="str">
        <f>IF(ISERROR(VLOOKUP(A226,'[1]Z03 收入决算表(财决03表)'!$A$10:$K$500,11,FALSE)),"",VLOOKUP(A226,'[1]Z03 收入决算表(财决03表)'!$A$10:$K$500,11,FALSE))</f>
        <v/>
      </c>
      <c r="K226" s="71">
        <f>'[1]Z03 收入决算表(财决03表)'!A225</f>
        <v>0</v>
      </c>
      <c r="L226" s="74">
        <f>'[1]Z03 收入决算表(财决03表)'!$E225</f>
        <v>0</v>
      </c>
      <c r="M226" s="75" t="str">
        <f t="shared" si="7"/>
        <v/>
      </c>
    </row>
    <row r="227" spans="1:13" ht="22.5" customHeight="1">
      <c r="A227" s="226" t="str">
        <f t="shared" si="6"/>
        <v/>
      </c>
      <c r="B227" s="226"/>
      <c r="C227" s="192" t="str">
        <f>IF(ISERROR(VLOOKUP(A227,'[1]Z03 收入决算表(财决03表)'!$A$10:$K$500,4,FALSE)),"",VLOOKUP(A227,'[1]Z03 收入决算表(财决03表)'!$A$10:$K$500,4,FALSE))</f>
        <v/>
      </c>
      <c r="D227" s="76" t="str">
        <f>IF(ISERROR(VLOOKUP(A227,'[1]Z03 收入决算表(财决03表)'!$A$10:$K$500,5,FALSE)),"",VLOOKUP(A227,'[1]Z03 收入决算表(财决03表)'!$A$10:$K$500,5,FALSE))</f>
        <v/>
      </c>
      <c r="E227" s="76" t="str">
        <f>IF(ISERROR(VLOOKUP(A227,'[1]Z03 收入决算表(财决03表)'!$A$10:$K$500,6,FALSE)),"",VLOOKUP(A227,'[1]Z03 收入决算表(财决03表)'!$A$10:$K$500,6,FALSE))</f>
        <v/>
      </c>
      <c r="F227" s="76" t="str">
        <f>IF(ISERROR(VLOOKUP(A227,'[1]Z03 收入决算表(财决03表)'!$A$10:$K$500,7,FALSE)),"",VLOOKUP(A227,'[1]Z03 收入决算表(财决03表)'!$A$10:$K$500,7,FALSE))</f>
        <v/>
      </c>
      <c r="G227" s="76" t="str">
        <f>IF(ISERROR(VLOOKUP(A227,'[1]Z03 收入决算表(财决03表)'!$A$10:$K$500,8,FALSE)),"",VLOOKUP(A227,'[1]Z03 收入决算表(财决03表)'!$A$10:$K$500,8,FALSE))</f>
        <v/>
      </c>
      <c r="H227" s="76" t="str">
        <f>IF(ISERROR(VLOOKUP(A227,'[1]Z03 收入决算表(财决03表)'!$A$10:$K$500,9,FALSE)),"",VLOOKUP(A227,'[1]Z03 收入决算表(财决03表)'!$A$10:$K$500,9,FALSE))</f>
        <v/>
      </c>
      <c r="I227" s="76" t="str">
        <f>IF(ISERROR(VLOOKUP(A227,'[1]Z03 收入决算表(财决03表)'!$A$10:$K$500,10,FALSE)),"",VLOOKUP(A227,'[1]Z03 收入决算表(财决03表)'!$A$10:$K$500,10,FALSE))</f>
        <v/>
      </c>
      <c r="J227" s="76" t="str">
        <f>IF(ISERROR(VLOOKUP(A227,'[1]Z03 收入决算表(财决03表)'!$A$10:$K$500,11,FALSE)),"",VLOOKUP(A227,'[1]Z03 收入决算表(财决03表)'!$A$10:$K$500,11,FALSE))</f>
        <v/>
      </c>
      <c r="K227" s="71">
        <f>'[1]Z03 收入决算表(财决03表)'!A226</f>
        <v>0</v>
      </c>
      <c r="L227" s="74">
        <f>'[1]Z03 收入决算表(财决03表)'!$E226</f>
        <v>0</v>
      </c>
      <c r="M227" s="75" t="str">
        <f t="shared" si="7"/>
        <v/>
      </c>
    </row>
    <row r="228" spans="1:13" ht="22.5" customHeight="1">
      <c r="A228" s="226" t="str">
        <f t="shared" si="6"/>
        <v/>
      </c>
      <c r="B228" s="226"/>
      <c r="C228" s="192" t="str">
        <f>IF(ISERROR(VLOOKUP(A228,'[1]Z03 收入决算表(财决03表)'!$A$10:$K$500,4,FALSE)),"",VLOOKUP(A228,'[1]Z03 收入决算表(财决03表)'!$A$10:$K$500,4,FALSE))</f>
        <v/>
      </c>
      <c r="D228" s="76" t="str">
        <f>IF(ISERROR(VLOOKUP(A228,'[1]Z03 收入决算表(财决03表)'!$A$10:$K$500,5,FALSE)),"",VLOOKUP(A228,'[1]Z03 收入决算表(财决03表)'!$A$10:$K$500,5,FALSE))</f>
        <v/>
      </c>
      <c r="E228" s="76" t="str">
        <f>IF(ISERROR(VLOOKUP(A228,'[1]Z03 收入决算表(财决03表)'!$A$10:$K$500,6,FALSE)),"",VLOOKUP(A228,'[1]Z03 收入决算表(财决03表)'!$A$10:$K$500,6,FALSE))</f>
        <v/>
      </c>
      <c r="F228" s="76" t="str">
        <f>IF(ISERROR(VLOOKUP(A228,'[1]Z03 收入决算表(财决03表)'!$A$10:$K$500,7,FALSE)),"",VLOOKUP(A228,'[1]Z03 收入决算表(财决03表)'!$A$10:$K$500,7,FALSE))</f>
        <v/>
      </c>
      <c r="G228" s="76" t="str">
        <f>IF(ISERROR(VLOOKUP(A228,'[1]Z03 收入决算表(财决03表)'!$A$10:$K$500,8,FALSE)),"",VLOOKUP(A228,'[1]Z03 收入决算表(财决03表)'!$A$10:$K$500,8,FALSE))</f>
        <v/>
      </c>
      <c r="H228" s="76" t="str">
        <f>IF(ISERROR(VLOOKUP(A228,'[1]Z03 收入决算表(财决03表)'!$A$10:$K$500,9,FALSE)),"",VLOOKUP(A228,'[1]Z03 收入决算表(财决03表)'!$A$10:$K$500,9,FALSE))</f>
        <v/>
      </c>
      <c r="I228" s="76" t="str">
        <f>IF(ISERROR(VLOOKUP(A228,'[1]Z03 收入决算表(财决03表)'!$A$10:$K$500,10,FALSE)),"",VLOOKUP(A228,'[1]Z03 收入决算表(财决03表)'!$A$10:$K$500,10,FALSE))</f>
        <v/>
      </c>
      <c r="J228" s="76" t="str">
        <f>IF(ISERROR(VLOOKUP(A228,'[1]Z03 收入决算表(财决03表)'!$A$10:$K$500,11,FALSE)),"",VLOOKUP(A228,'[1]Z03 收入决算表(财决03表)'!$A$10:$K$500,11,FALSE))</f>
        <v/>
      </c>
      <c r="K228" s="71">
        <f>'[1]Z03 收入决算表(财决03表)'!A227</f>
        <v>0</v>
      </c>
      <c r="L228" s="74">
        <f>'[1]Z03 收入决算表(财决03表)'!$E227</f>
        <v>0</v>
      </c>
      <c r="M228" s="75" t="str">
        <f t="shared" si="7"/>
        <v/>
      </c>
    </row>
    <row r="229" spans="1:13" ht="22.5" customHeight="1">
      <c r="A229" s="226" t="str">
        <f t="shared" si="6"/>
        <v/>
      </c>
      <c r="B229" s="226"/>
      <c r="C229" s="192" t="str">
        <f>IF(ISERROR(VLOOKUP(A229,'[1]Z03 收入决算表(财决03表)'!$A$10:$K$500,4,FALSE)),"",VLOOKUP(A229,'[1]Z03 收入决算表(财决03表)'!$A$10:$K$500,4,FALSE))</f>
        <v/>
      </c>
      <c r="D229" s="76" t="str">
        <f>IF(ISERROR(VLOOKUP(A229,'[1]Z03 收入决算表(财决03表)'!$A$10:$K$500,5,FALSE)),"",VLOOKUP(A229,'[1]Z03 收入决算表(财决03表)'!$A$10:$K$500,5,FALSE))</f>
        <v/>
      </c>
      <c r="E229" s="76" t="str">
        <f>IF(ISERROR(VLOOKUP(A229,'[1]Z03 收入决算表(财决03表)'!$A$10:$K$500,6,FALSE)),"",VLOOKUP(A229,'[1]Z03 收入决算表(财决03表)'!$A$10:$K$500,6,FALSE))</f>
        <v/>
      </c>
      <c r="F229" s="76" t="str">
        <f>IF(ISERROR(VLOOKUP(A229,'[1]Z03 收入决算表(财决03表)'!$A$10:$K$500,7,FALSE)),"",VLOOKUP(A229,'[1]Z03 收入决算表(财决03表)'!$A$10:$K$500,7,FALSE))</f>
        <v/>
      </c>
      <c r="G229" s="76" t="str">
        <f>IF(ISERROR(VLOOKUP(A229,'[1]Z03 收入决算表(财决03表)'!$A$10:$K$500,8,FALSE)),"",VLOOKUP(A229,'[1]Z03 收入决算表(财决03表)'!$A$10:$K$500,8,FALSE))</f>
        <v/>
      </c>
      <c r="H229" s="76" t="str">
        <f>IF(ISERROR(VLOOKUP(A229,'[1]Z03 收入决算表(财决03表)'!$A$10:$K$500,9,FALSE)),"",VLOOKUP(A229,'[1]Z03 收入决算表(财决03表)'!$A$10:$K$500,9,FALSE))</f>
        <v/>
      </c>
      <c r="I229" s="76" t="str">
        <f>IF(ISERROR(VLOOKUP(A229,'[1]Z03 收入决算表(财决03表)'!$A$10:$K$500,10,FALSE)),"",VLOOKUP(A229,'[1]Z03 收入决算表(财决03表)'!$A$10:$K$500,10,FALSE))</f>
        <v/>
      </c>
      <c r="J229" s="76" t="str">
        <f>IF(ISERROR(VLOOKUP(A229,'[1]Z03 收入决算表(财决03表)'!$A$10:$K$500,11,FALSE)),"",VLOOKUP(A229,'[1]Z03 收入决算表(财决03表)'!$A$10:$K$500,11,FALSE))</f>
        <v/>
      </c>
      <c r="K229" s="71">
        <f>'[1]Z03 收入决算表(财决03表)'!A228</f>
        <v>0</v>
      </c>
      <c r="L229" s="74">
        <f>'[1]Z03 收入决算表(财决03表)'!$E228</f>
        <v>0</v>
      </c>
      <c r="M229" s="75" t="str">
        <f t="shared" si="7"/>
        <v/>
      </c>
    </row>
    <row r="230" spans="1:13" ht="22.5" customHeight="1">
      <c r="A230" s="226" t="str">
        <f t="shared" si="6"/>
        <v/>
      </c>
      <c r="B230" s="226"/>
      <c r="C230" s="192" t="str">
        <f>IF(ISERROR(VLOOKUP(A230,'[1]Z03 收入决算表(财决03表)'!$A$10:$K$500,4,FALSE)),"",VLOOKUP(A230,'[1]Z03 收入决算表(财决03表)'!$A$10:$K$500,4,FALSE))</f>
        <v/>
      </c>
      <c r="D230" s="76" t="str">
        <f>IF(ISERROR(VLOOKUP(A230,'[1]Z03 收入决算表(财决03表)'!$A$10:$K$500,5,FALSE)),"",VLOOKUP(A230,'[1]Z03 收入决算表(财决03表)'!$A$10:$K$500,5,FALSE))</f>
        <v/>
      </c>
      <c r="E230" s="76" t="str">
        <f>IF(ISERROR(VLOOKUP(A230,'[1]Z03 收入决算表(财决03表)'!$A$10:$K$500,6,FALSE)),"",VLOOKUP(A230,'[1]Z03 收入决算表(财决03表)'!$A$10:$K$500,6,FALSE))</f>
        <v/>
      </c>
      <c r="F230" s="76" t="str">
        <f>IF(ISERROR(VLOOKUP(A230,'[1]Z03 收入决算表(财决03表)'!$A$10:$K$500,7,FALSE)),"",VLOOKUP(A230,'[1]Z03 收入决算表(财决03表)'!$A$10:$K$500,7,FALSE))</f>
        <v/>
      </c>
      <c r="G230" s="76" t="str">
        <f>IF(ISERROR(VLOOKUP(A230,'[1]Z03 收入决算表(财决03表)'!$A$10:$K$500,8,FALSE)),"",VLOOKUP(A230,'[1]Z03 收入决算表(财决03表)'!$A$10:$K$500,8,FALSE))</f>
        <v/>
      </c>
      <c r="H230" s="76" t="str">
        <f>IF(ISERROR(VLOOKUP(A230,'[1]Z03 收入决算表(财决03表)'!$A$10:$K$500,9,FALSE)),"",VLOOKUP(A230,'[1]Z03 收入决算表(财决03表)'!$A$10:$K$500,9,FALSE))</f>
        <v/>
      </c>
      <c r="I230" s="76" t="str">
        <f>IF(ISERROR(VLOOKUP(A230,'[1]Z03 收入决算表(财决03表)'!$A$10:$K$500,10,FALSE)),"",VLOOKUP(A230,'[1]Z03 收入决算表(财决03表)'!$A$10:$K$500,10,FALSE))</f>
        <v/>
      </c>
      <c r="J230" s="76" t="str">
        <f>IF(ISERROR(VLOOKUP(A230,'[1]Z03 收入决算表(财决03表)'!$A$10:$K$500,11,FALSE)),"",VLOOKUP(A230,'[1]Z03 收入决算表(财决03表)'!$A$10:$K$500,11,FALSE))</f>
        <v/>
      </c>
      <c r="K230" s="71">
        <f>'[1]Z03 收入决算表(财决03表)'!A229</f>
        <v>0</v>
      </c>
      <c r="L230" s="74">
        <f>'[1]Z03 收入决算表(财决03表)'!$E229</f>
        <v>0</v>
      </c>
      <c r="M230" s="75" t="str">
        <f t="shared" si="7"/>
        <v/>
      </c>
    </row>
    <row r="231" spans="1:13" ht="22.5" customHeight="1">
      <c r="A231" s="226" t="str">
        <f t="shared" si="6"/>
        <v/>
      </c>
      <c r="B231" s="226"/>
      <c r="C231" s="192" t="str">
        <f>IF(ISERROR(VLOOKUP(A231,'[1]Z03 收入决算表(财决03表)'!$A$10:$K$500,4,FALSE)),"",VLOOKUP(A231,'[1]Z03 收入决算表(财决03表)'!$A$10:$K$500,4,FALSE))</f>
        <v/>
      </c>
      <c r="D231" s="76" t="str">
        <f>IF(ISERROR(VLOOKUP(A231,'[1]Z03 收入决算表(财决03表)'!$A$10:$K$500,5,FALSE)),"",VLOOKUP(A231,'[1]Z03 收入决算表(财决03表)'!$A$10:$K$500,5,FALSE))</f>
        <v/>
      </c>
      <c r="E231" s="76" t="str">
        <f>IF(ISERROR(VLOOKUP(A231,'[1]Z03 收入决算表(财决03表)'!$A$10:$K$500,6,FALSE)),"",VLOOKUP(A231,'[1]Z03 收入决算表(财决03表)'!$A$10:$K$500,6,FALSE))</f>
        <v/>
      </c>
      <c r="F231" s="76" t="str">
        <f>IF(ISERROR(VLOOKUP(A231,'[1]Z03 收入决算表(财决03表)'!$A$10:$K$500,7,FALSE)),"",VLOOKUP(A231,'[1]Z03 收入决算表(财决03表)'!$A$10:$K$500,7,FALSE))</f>
        <v/>
      </c>
      <c r="G231" s="76" t="str">
        <f>IF(ISERROR(VLOOKUP(A231,'[1]Z03 收入决算表(财决03表)'!$A$10:$K$500,8,FALSE)),"",VLOOKUP(A231,'[1]Z03 收入决算表(财决03表)'!$A$10:$K$500,8,FALSE))</f>
        <v/>
      </c>
      <c r="H231" s="76" t="str">
        <f>IF(ISERROR(VLOOKUP(A231,'[1]Z03 收入决算表(财决03表)'!$A$10:$K$500,9,FALSE)),"",VLOOKUP(A231,'[1]Z03 收入决算表(财决03表)'!$A$10:$K$500,9,FALSE))</f>
        <v/>
      </c>
      <c r="I231" s="76" t="str">
        <f>IF(ISERROR(VLOOKUP(A231,'[1]Z03 收入决算表(财决03表)'!$A$10:$K$500,10,FALSE)),"",VLOOKUP(A231,'[1]Z03 收入决算表(财决03表)'!$A$10:$K$500,10,FALSE))</f>
        <v/>
      </c>
      <c r="J231" s="76" t="str">
        <f>IF(ISERROR(VLOOKUP(A231,'[1]Z03 收入决算表(财决03表)'!$A$10:$K$500,11,FALSE)),"",VLOOKUP(A231,'[1]Z03 收入决算表(财决03表)'!$A$10:$K$500,11,FALSE))</f>
        <v/>
      </c>
      <c r="K231" s="71">
        <f>'[1]Z03 收入决算表(财决03表)'!A230</f>
        <v>0</v>
      </c>
      <c r="L231" s="74">
        <f>'[1]Z03 收入决算表(财决03表)'!$E230</f>
        <v>0</v>
      </c>
      <c r="M231" s="75" t="str">
        <f t="shared" si="7"/>
        <v/>
      </c>
    </row>
    <row r="232" spans="1:13" ht="22.5" customHeight="1">
      <c r="A232" s="226" t="str">
        <f t="shared" si="6"/>
        <v/>
      </c>
      <c r="B232" s="226"/>
      <c r="C232" s="192" t="str">
        <f>IF(ISERROR(VLOOKUP(A232,'[1]Z03 收入决算表(财决03表)'!$A$10:$K$500,4,FALSE)),"",VLOOKUP(A232,'[1]Z03 收入决算表(财决03表)'!$A$10:$K$500,4,FALSE))</f>
        <v/>
      </c>
      <c r="D232" s="76" t="str">
        <f>IF(ISERROR(VLOOKUP(A232,'[1]Z03 收入决算表(财决03表)'!$A$10:$K$500,5,FALSE)),"",VLOOKUP(A232,'[1]Z03 收入决算表(财决03表)'!$A$10:$K$500,5,FALSE))</f>
        <v/>
      </c>
      <c r="E232" s="76" t="str">
        <f>IF(ISERROR(VLOOKUP(A232,'[1]Z03 收入决算表(财决03表)'!$A$10:$K$500,6,FALSE)),"",VLOOKUP(A232,'[1]Z03 收入决算表(财决03表)'!$A$10:$K$500,6,FALSE))</f>
        <v/>
      </c>
      <c r="F232" s="76" t="str">
        <f>IF(ISERROR(VLOOKUP(A232,'[1]Z03 收入决算表(财决03表)'!$A$10:$K$500,7,FALSE)),"",VLOOKUP(A232,'[1]Z03 收入决算表(财决03表)'!$A$10:$K$500,7,FALSE))</f>
        <v/>
      </c>
      <c r="G232" s="76" t="str">
        <f>IF(ISERROR(VLOOKUP(A232,'[1]Z03 收入决算表(财决03表)'!$A$10:$K$500,8,FALSE)),"",VLOOKUP(A232,'[1]Z03 收入决算表(财决03表)'!$A$10:$K$500,8,FALSE))</f>
        <v/>
      </c>
      <c r="H232" s="76" t="str">
        <f>IF(ISERROR(VLOOKUP(A232,'[1]Z03 收入决算表(财决03表)'!$A$10:$K$500,9,FALSE)),"",VLOOKUP(A232,'[1]Z03 收入决算表(财决03表)'!$A$10:$K$500,9,FALSE))</f>
        <v/>
      </c>
      <c r="I232" s="76" t="str">
        <f>IF(ISERROR(VLOOKUP(A232,'[1]Z03 收入决算表(财决03表)'!$A$10:$K$500,10,FALSE)),"",VLOOKUP(A232,'[1]Z03 收入决算表(财决03表)'!$A$10:$K$500,10,FALSE))</f>
        <v/>
      </c>
      <c r="J232" s="76" t="str">
        <f>IF(ISERROR(VLOOKUP(A232,'[1]Z03 收入决算表(财决03表)'!$A$10:$K$500,11,FALSE)),"",VLOOKUP(A232,'[1]Z03 收入决算表(财决03表)'!$A$10:$K$500,11,FALSE))</f>
        <v/>
      </c>
      <c r="K232" s="71">
        <f>'[1]Z03 收入决算表(财决03表)'!A231</f>
        <v>0</v>
      </c>
      <c r="L232" s="74">
        <f>'[1]Z03 收入决算表(财决03表)'!$E231</f>
        <v>0</v>
      </c>
      <c r="M232" s="75" t="str">
        <f t="shared" si="7"/>
        <v/>
      </c>
    </row>
    <row r="233" spans="1:13" ht="22.5" customHeight="1">
      <c r="A233" s="226" t="str">
        <f t="shared" si="6"/>
        <v/>
      </c>
      <c r="B233" s="226"/>
      <c r="C233" s="192" t="str">
        <f>IF(ISERROR(VLOOKUP(A233,'[1]Z03 收入决算表(财决03表)'!$A$10:$K$500,4,FALSE)),"",VLOOKUP(A233,'[1]Z03 收入决算表(财决03表)'!$A$10:$K$500,4,FALSE))</f>
        <v/>
      </c>
      <c r="D233" s="76" t="str">
        <f>IF(ISERROR(VLOOKUP(A233,'[1]Z03 收入决算表(财决03表)'!$A$10:$K$500,5,FALSE)),"",VLOOKUP(A233,'[1]Z03 收入决算表(财决03表)'!$A$10:$K$500,5,FALSE))</f>
        <v/>
      </c>
      <c r="E233" s="76" t="str">
        <f>IF(ISERROR(VLOOKUP(A233,'[1]Z03 收入决算表(财决03表)'!$A$10:$K$500,6,FALSE)),"",VLOOKUP(A233,'[1]Z03 收入决算表(财决03表)'!$A$10:$K$500,6,FALSE))</f>
        <v/>
      </c>
      <c r="F233" s="76" t="str">
        <f>IF(ISERROR(VLOOKUP(A233,'[1]Z03 收入决算表(财决03表)'!$A$10:$K$500,7,FALSE)),"",VLOOKUP(A233,'[1]Z03 收入决算表(财决03表)'!$A$10:$K$500,7,FALSE))</f>
        <v/>
      </c>
      <c r="G233" s="76" t="str">
        <f>IF(ISERROR(VLOOKUP(A233,'[1]Z03 收入决算表(财决03表)'!$A$10:$K$500,8,FALSE)),"",VLOOKUP(A233,'[1]Z03 收入决算表(财决03表)'!$A$10:$K$500,8,FALSE))</f>
        <v/>
      </c>
      <c r="H233" s="76" t="str">
        <f>IF(ISERROR(VLOOKUP(A233,'[1]Z03 收入决算表(财决03表)'!$A$10:$K$500,9,FALSE)),"",VLOOKUP(A233,'[1]Z03 收入决算表(财决03表)'!$A$10:$K$500,9,FALSE))</f>
        <v/>
      </c>
      <c r="I233" s="76" t="str">
        <f>IF(ISERROR(VLOOKUP(A233,'[1]Z03 收入决算表(财决03表)'!$A$10:$K$500,10,FALSE)),"",VLOOKUP(A233,'[1]Z03 收入决算表(财决03表)'!$A$10:$K$500,10,FALSE))</f>
        <v/>
      </c>
      <c r="J233" s="76" t="str">
        <f>IF(ISERROR(VLOOKUP(A233,'[1]Z03 收入决算表(财决03表)'!$A$10:$K$500,11,FALSE)),"",VLOOKUP(A233,'[1]Z03 收入决算表(财决03表)'!$A$10:$K$500,11,FALSE))</f>
        <v/>
      </c>
      <c r="K233" s="71">
        <f>'[1]Z03 收入决算表(财决03表)'!A232</f>
        <v>0</v>
      </c>
      <c r="L233" s="74">
        <f>'[1]Z03 收入决算表(财决03表)'!$E232</f>
        <v>0</v>
      </c>
      <c r="M233" s="75" t="str">
        <f t="shared" si="7"/>
        <v/>
      </c>
    </row>
    <row r="234" spans="1:13" ht="22.5" customHeight="1">
      <c r="A234" s="226" t="str">
        <f t="shared" si="6"/>
        <v/>
      </c>
      <c r="B234" s="226"/>
      <c r="C234" s="192" t="str">
        <f>IF(ISERROR(VLOOKUP(A234,'[1]Z03 收入决算表(财决03表)'!$A$10:$K$500,4,FALSE)),"",VLOOKUP(A234,'[1]Z03 收入决算表(财决03表)'!$A$10:$K$500,4,FALSE))</f>
        <v/>
      </c>
      <c r="D234" s="76" t="str">
        <f>IF(ISERROR(VLOOKUP(A234,'[1]Z03 收入决算表(财决03表)'!$A$10:$K$500,5,FALSE)),"",VLOOKUP(A234,'[1]Z03 收入决算表(财决03表)'!$A$10:$K$500,5,FALSE))</f>
        <v/>
      </c>
      <c r="E234" s="76" t="str">
        <f>IF(ISERROR(VLOOKUP(A234,'[1]Z03 收入决算表(财决03表)'!$A$10:$K$500,6,FALSE)),"",VLOOKUP(A234,'[1]Z03 收入决算表(财决03表)'!$A$10:$K$500,6,FALSE))</f>
        <v/>
      </c>
      <c r="F234" s="76" t="str">
        <f>IF(ISERROR(VLOOKUP(A234,'[1]Z03 收入决算表(财决03表)'!$A$10:$K$500,7,FALSE)),"",VLOOKUP(A234,'[1]Z03 收入决算表(财决03表)'!$A$10:$K$500,7,FALSE))</f>
        <v/>
      </c>
      <c r="G234" s="76" t="str">
        <f>IF(ISERROR(VLOOKUP(A234,'[1]Z03 收入决算表(财决03表)'!$A$10:$K$500,8,FALSE)),"",VLOOKUP(A234,'[1]Z03 收入决算表(财决03表)'!$A$10:$K$500,8,FALSE))</f>
        <v/>
      </c>
      <c r="H234" s="76" t="str">
        <f>IF(ISERROR(VLOOKUP(A234,'[1]Z03 收入决算表(财决03表)'!$A$10:$K$500,9,FALSE)),"",VLOOKUP(A234,'[1]Z03 收入决算表(财决03表)'!$A$10:$K$500,9,FALSE))</f>
        <v/>
      </c>
      <c r="I234" s="76" t="str">
        <f>IF(ISERROR(VLOOKUP(A234,'[1]Z03 收入决算表(财决03表)'!$A$10:$K$500,10,FALSE)),"",VLOOKUP(A234,'[1]Z03 收入决算表(财决03表)'!$A$10:$K$500,10,FALSE))</f>
        <v/>
      </c>
      <c r="J234" s="76" t="str">
        <f>IF(ISERROR(VLOOKUP(A234,'[1]Z03 收入决算表(财决03表)'!$A$10:$K$500,11,FALSE)),"",VLOOKUP(A234,'[1]Z03 收入决算表(财决03表)'!$A$10:$K$500,11,FALSE))</f>
        <v/>
      </c>
      <c r="K234" s="71">
        <f>'[1]Z03 收入决算表(财决03表)'!A233</f>
        <v>0</v>
      </c>
      <c r="L234" s="74">
        <f>'[1]Z03 收入决算表(财决03表)'!$E233</f>
        <v>0</v>
      </c>
      <c r="M234" s="75" t="str">
        <f t="shared" si="7"/>
        <v/>
      </c>
    </row>
    <row r="235" spans="1:13" ht="22.5" customHeight="1">
      <c r="A235" s="226" t="str">
        <f t="shared" si="6"/>
        <v/>
      </c>
      <c r="B235" s="226"/>
      <c r="C235" s="192" t="str">
        <f>IF(ISERROR(VLOOKUP(A235,'[1]Z03 收入决算表(财决03表)'!$A$10:$K$500,4,FALSE)),"",VLOOKUP(A235,'[1]Z03 收入决算表(财决03表)'!$A$10:$K$500,4,FALSE))</f>
        <v/>
      </c>
      <c r="D235" s="76" t="str">
        <f>IF(ISERROR(VLOOKUP(A235,'[1]Z03 收入决算表(财决03表)'!$A$10:$K$500,5,FALSE)),"",VLOOKUP(A235,'[1]Z03 收入决算表(财决03表)'!$A$10:$K$500,5,FALSE))</f>
        <v/>
      </c>
      <c r="E235" s="76" t="str">
        <f>IF(ISERROR(VLOOKUP(A235,'[1]Z03 收入决算表(财决03表)'!$A$10:$K$500,6,FALSE)),"",VLOOKUP(A235,'[1]Z03 收入决算表(财决03表)'!$A$10:$K$500,6,FALSE))</f>
        <v/>
      </c>
      <c r="F235" s="76" t="str">
        <f>IF(ISERROR(VLOOKUP(A235,'[1]Z03 收入决算表(财决03表)'!$A$10:$K$500,7,FALSE)),"",VLOOKUP(A235,'[1]Z03 收入决算表(财决03表)'!$A$10:$K$500,7,FALSE))</f>
        <v/>
      </c>
      <c r="G235" s="76" t="str">
        <f>IF(ISERROR(VLOOKUP(A235,'[1]Z03 收入决算表(财决03表)'!$A$10:$K$500,8,FALSE)),"",VLOOKUP(A235,'[1]Z03 收入决算表(财决03表)'!$A$10:$K$500,8,FALSE))</f>
        <v/>
      </c>
      <c r="H235" s="76" t="str">
        <f>IF(ISERROR(VLOOKUP(A235,'[1]Z03 收入决算表(财决03表)'!$A$10:$K$500,9,FALSE)),"",VLOOKUP(A235,'[1]Z03 收入决算表(财决03表)'!$A$10:$K$500,9,FALSE))</f>
        <v/>
      </c>
      <c r="I235" s="76" t="str">
        <f>IF(ISERROR(VLOOKUP(A235,'[1]Z03 收入决算表(财决03表)'!$A$10:$K$500,10,FALSE)),"",VLOOKUP(A235,'[1]Z03 收入决算表(财决03表)'!$A$10:$K$500,10,FALSE))</f>
        <v/>
      </c>
      <c r="J235" s="76" t="str">
        <f>IF(ISERROR(VLOOKUP(A235,'[1]Z03 收入决算表(财决03表)'!$A$10:$K$500,11,FALSE)),"",VLOOKUP(A235,'[1]Z03 收入决算表(财决03表)'!$A$10:$K$500,11,FALSE))</f>
        <v/>
      </c>
      <c r="K235" s="71">
        <f>'[1]Z03 收入决算表(财决03表)'!A234</f>
        <v>0</v>
      </c>
      <c r="L235" s="74">
        <f>'[1]Z03 收入决算表(财决03表)'!$E234</f>
        <v>0</v>
      </c>
      <c r="M235" s="75" t="str">
        <f t="shared" si="7"/>
        <v/>
      </c>
    </row>
    <row r="236" spans="1:13" ht="22.5" customHeight="1">
      <c r="A236" s="226" t="str">
        <f t="shared" si="6"/>
        <v/>
      </c>
      <c r="B236" s="226"/>
      <c r="C236" s="192" t="str">
        <f>IF(ISERROR(VLOOKUP(A236,'[1]Z03 收入决算表(财决03表)'!$A$10:$K$500,4,FALSE)),"",VLOOKUP(A236,'[1]Z03 收入决算表(财决03表)'!$A$10:$K$500,4,FALSE))</f>
        <v/>
      </c>
      <c r="D236" s="76" t="str">
        <f>IF(ISERROR(VLOOKUP(A236,'[1]Z03 收入决算表(财决03表)'!$A$10:$K$500,5,FALSE)),"",VLOOKUP(A236,'[1]Z03 收入决算表(财决03表)'!$A$10:$K$500,5,FALSE))</f>
        <v/>
      </c>
      <c r="E236" s="76" t="str">
        <f>IF(ISERROR(VLOOKUP(A236,'[1]Z03 收入决算表(财决03表)'!$A$10:$K$500,6,FALSE)),"",VLOOKUP(A236,'[1]Z03 收入决算表(财决03表)'!$A$10:$K$500,6,FALSE))</f>
        <v/>
      </c>
      <c r="F236" s="76" t="str">
        <f>IF(ISERROR(VLOOKUP(A236,'[1]Z03 收入决算表(财决03表)'!$A$10:$K$500,7,FALSE)),"",VLOOKUP(A236,'[1]Z03 收入决算表(财决03表)'!$A$10:$K$500,7,FALSE))</f>
        <v/>
      </c>
      <c r="G236" s="76" t="str">
        <f>IF(ISERROR(VLOOKUP(A236,'[1]Z03 收入决算表(财决03表)'!$A$10:$K$500,8,FALSE)),"",VLOOKUP(A236,'[1]Z03 收入决算表(财决03表)'!$A$10:$K$500,8,FALSE))</f>
        <v/>
      </c>
      <c r="H236" s="76" t="str">
        <f>IF(ISERROR(VLOOKUP(A236,'[1]Z03 收入决算表(财决03表)'!$A$10:$K$500,9,FALSE)),"",VLOOKUP(A236,'[1]Z03 收入决算表(财决03表)'!$A$10:$K$500,9,FALSE))</f>
        <v/>
      </c>
      <c r="I236" s="76" t="str">
        <f>IF(ISERROR(VLOOKUP(A236,'[1]Z03 收入决算表(财决03表)'!$A$10:$K$500,10,FALSE)),"",VLOOKUP(A236,'[1]Z03 收入决算表(财决03表)'!$A$10:$K$500,10,FALSE))</f>
        <v/>
      </c>
      <c r="J236" s="76" t="str">
        <f>IF(ISERROR(VLOOKUP(A236,'[1]Z03 收入决算表(财决03表)'!$A$10:$K$500,11,FALSE)),"",VLOOKUP(A236,'[1]Z03 收入决算表(财决03表)'!$A$10:$K$500,11,FALSE))</f>
        <v/>
      </c>
      <c r="K236" s="71">
        <f>'[1]Z03 收入决算表(财决03表)'!A235</f>
        <v>0</v>
      </c>
      <c r="L236" s="74">
        <f>'[1]Z03 收入决算表(财决03表)'!$E235</f>
        <v>0</v>
      </c>
      <c r="M236" s="75" t="str">
        <f t="shared" si="7"/>
        <v/>
      </c>
    </row>
    <row r="237" spans="1:13" ht="22.5" customHeight="1">
      <c r="A237" s="226" t="str">
        <f t="shared" si="6"/>
        <v/>
      </c>
      <c r="B237" s="226"/>
      <c r="C237" s="192" t="str">
        <f>IF(ISERROR(VLOOKUP(A237,'[1]Z03 收入决算表(财决03表)'!$A$10:$K$500,4,FALSE)),"",VLOOKUP(A237,'[1]Z03 收入决算表(财决03表)'!$A$10:$K$500,4,FALSE))</f>
        <v/>
      </c>
      <c r="D237" s="76" t="str">
        <f>IF(ISERROR(VLOOKUP(A237,'[1]Z03 收入决算表(财决03表)'!$A$10:$K$500,5,FALSE)),"",VLOOKUP(A237,'[1]Z03 收入决算表(财决03表)'!$A$10:$K$500,5,FALSE))</f>
        <v/>
      </c>
      <c r="E237" s="76" t="str">
        <f>IF(ISERROR(VLOOKUP(A237,'[1]Z03 收入决算表(财决03表)'!$A$10:$K$500,6,FALSE)),"",VLOOKUP(A237,'[1]Z03 收入决算表(财决03表)'!$A$10:$K$500,6,FALSE))</f>
        <v/>
      </c>
      <c r="F237" s="76" t="str">
        <f>IF(ISERROR(VLOOKUP(A237,'[1]Z03 收入决算表(财决03表)'!$A$10:$K$500,7,FALSE)),"",VLOOKUP(A237,'[1]Z03 收入决算表(财决03表)'!$A$10:$K$500,7,FALSE))</f>
        <v/>
      </c>
      <c r="G237" s="76" t="str">
        <f>IF(ISERROR(VLOOKUP(A237,'[1]Z03 收入决算表(财决03表)'!$A$10:$K$500,8,FALSE)),"",VLOOKUP(A237,'[1]Z03 收入决算表(财决03表)'!$A$10:$K$500,8,FALSE))</f>
        <v/>
      </c>
      <c r="H237" s="76" t="str">
        <f>IF(ISERROR(VLOOKUP(A237,'[1]Z03 收入决算表(财决03表)'!$A$10:$K$500,9,FALSE)),"",VLOOKUP(A237,'[1]Z03 收入决算表(财决03表)'!$A$10:$K$500,9,FALSE))</f>
        <v/>
      </c>
      <c r="I237" s="76" t="str">
        <f>IF(ISERROR(VLOOKUP(A237,'[1]Z03 收入决算表(财决03表)'!$A$10:$K$500,10,FALSE)),"",VLOOKUP(A237,'[1]Z03 收入决算表(财决03表)'!$A$10:$K$500,10,FALSE))</f>
        <v/>
      </c>
      <c r="J237" s="76" t="str">
        <f>IF(ISERROR(VLOOKUP(A237,'[1]Z03 收入决算表(财决03表)'!$A$10:$K$500,11,FALSE)),"",VLOOKUP(A237,'[1]Z03 收入决算表(财决03表)'!$A$10:$K$500,11,FALSE))</f>
        <v/>
      </c>
      <c r="K237" s="71">
        <f>'[1]Z03 收入决算表(财决03表)'!A236</f>
        <v>0</v>
      </c>
      <c r="L237" s="74">
        <f>'[1]Z03 收入决算表(财决03表)'!$E236</f>
        <v>0</v>
      </c>
      <c r="M237" s="75" t="str">
        <f t="shared" si="7"/>
        <v/>
      </c>
    </row>
    <row r="238" spans="1:13" ht="22.5" customHeight="1">
      <c r="A238" s="226" t="str">
        <f t="shared" si="6"/>
        <v/>
      </c>
      <c r="B238" s="226"/>
      <c r="C238" s="192" t="str">
        <f>IF(ISERROR(VLOOKUP(A238,'[1]Z03 收入决算表(财决03表)'!$A$10:$K$500,4,FALSE)),"",VLOOKUP(A238,'[1]Z03 收入决算表(财决03表)'!$A$10:$K$500,4,FALSE))</f>
        <v/>
      </c>
      <c r="D238" s="76" t="str">
        <f>IF(ISERROR(VLOOKUP(A238,'[1]Z03 收入决算表(财决03表)'!$A$10:$K$500,5,FALSE)),"",VLOOKUP(A238,'[1]Z03 收入决算表(财决03表)'!$A$10:$K$500,5,FALSE))</f>
        <v/>
      </c>
      <c r="E238" s="76" t="str">
        <f>IF(ISERROR(VLOOKUP(A238,'[1]Z03 收入决算表(财决03表)'!$A$10:$K$500,6,FALSE)),"",VLOOKUP(A238,'[1]Z03 收入决算表(财决03表)'!$A$10:$K$500,6,FALSE))</f>
        <v/>
      </c>
      <c r="F238" s="76" t="str">
        <f>IF(ISERROR(VLOOKUP(A238,'[1]Z03 收入决算表(财决03表)'!$A$10:$K$500,7,FALSE)),"",VLOOKUP(A238,'[1]Z03 收入决算表(财决03表)'!$A$10:$K$500,7,FALSE))</f>
        <v/>
      </c>
      <c r="G238" s="76" t="str">
        <f>IF(ISERROR(VLOOKUP(A238,'[1]Z03 收入决算表(财决03表)'!$A$10:$K$500,8,FALSE)),"",VLOOKUP(A238,'[1]Z03 收入决算表(财决03表)'!$A$10:$K$500,8,FALSE))</f>
        <v/>
      </c>
      <c r="H238" s="76" t="str">
        <f>IF(ISERROR(VLOOKUP(A238,'[1]Z03 收入决算表(财决03表)'!$A$10:$K$500,9,FALSE)),"",VLOOKUP(A238,'[1]Z03 收入决算表(财决03表)'!$A$10:$K$500,9,FALSE))</f>
        <v/>
      </c>
      <c r="I238" s="76" t="str">
        <f>IF(ISERROR(VLOOKUP(A238,'[1]Z03 收入决算表(财决03表)'!$A$10:$K$500,10,FALSE)),"",VLOOKUP(A238,'[1]Z03 收入决算表(财决03表)'!$A$10:$K$500,10,FALSE))</f>
        <v/>
      </c>
      <c r="J238" s="76" t="str">
        <f>IF(ISERROR(VLOOKUP(A238,'[1]Z03 收入决算表(财决03表)'!$A$10:$K$500,11,FALSE)),"",VLOOKUP(A238,'[1]Z03 收入决算表(财决03表)'!$A$10:$K$500,11,FALSE))</f>
        <v/>
      </c>
      <c r="K238" s="71">
        <f>'[1]Z03 收入决算表(财决03表)'!A237</f>
        <v>0</v>
      </c>
      <c r="L238" s="74">
        <f>'[1]Z03 收入决算表(财决03表)'!$E237</f>
        <v>0</v>
      </c>
      <c r="M238" s="75" t="str">
        <f t="shared" si="7"/>
        <v/>
      </c>
    </row>
    <row r="239" spans="1:13" ht="22.5" customHeight="1">
      <c r="A239" s="226" t="str">
        <f t="shared" si="6"/>
        <v/>
      </c>
      <c r="B239" s="226"/>
      <c r="C239" s="192" t="str">
        <f>IF(ISERROR(VLOOKUP(A239,'[1]Z03 收入决算表(财决03表)'!$A$10:$K$500,4,FALSE)),"",VLOOKUP(A239,'[1]Z03 收入决算表(财决03表)'!$A$10:$K$500,4,FALSE))</f>
        <v/>
      </c>
      <c r="D239" s="76" t="str">
        <f>IF(ISERROR(VLOOKUP(A239,'[1]Z03 收入决算表(财决03表)'!$A$10:$K$500,5,FALSE)),"",VLOOKUP(A239,'[1]Z03 收入决算表(财决03表)'!$A$10:$K$500,5,FALSE))</f>
        <v/>
      </c>
      <c r="E239" s="76" t="str">
        <f>IF(ISERROR(VLOOKUP(A239,'[1]Z03 收入决算表(财决03表)'!$A$10:$K$500,6,FALSE)),"",VLOOKUP(A239,'[1]Z03 收入决算表(财决03表)'!$A$10:$K$500,6,FALSE))</f>
        <v/>
      </c>
      <c r="F239" s="76" t="str">
        <f>IF(ISERROR(VLOOKUP(A239,'[1]Z03 收入决算表(财决03表)'!$A$10:$K$500,7,FALSE)),"",VLOOKUP(A239,'[1]Z03 收入决算表(财决03表)'!$A$10:$K$500,7,FALSE))</f>
        <v/>
      </c>
      <c r="G239" s="76" t="str">
        <f>IF(ISERROR(VLOOKUP(A239,'[1]Z03 收入决算表(财决03表)'!$A$10:$K$500,8,FALSE)),"",VLOOKUP(A239,'[1]Z03 收入决算表(财决03表)'!$A$10:$K$500,8,FALSE))</f>
        <v/>
      </c>
      <c r="H239" s="76" t="str">
        <f>IF(ISERROR(VLOOKUP(A239,'[1]Z03 收入决算表(财决03表)'!$A$10:$K$500,9,FALSE)),"",VLOOKUP(A239,'[1]Z03 收入决算表(财决03表)'!$A$10:$K$500,9,FALSE))</f>
        <v/>
      </c>
      <c r="I239" s="76" t="str">
        <f>IF(ISERROR(VLOOKUP(A239,'[1]Z03 收入决算表(财决03表)'!$A$10:$K$500,10,FALSE)),"",VLOOKUP(A239,'[1]Z03 收入决算表(财决03表)'!$A$10:$K$500,10,FALSE))</f>
        <v/>
      </c>
      <c r="J239" s="76" t="str">
        <f>IF(ISERROR(VLOOKUP(A239,'[1]Z03 收入决算表(财决03表)'!$A$10:$K$500,11,FALSE)),"",VLOOKUP(A239,'[1]Z03 收入决算表(财决03表)'!$A$10:$K$500,11,FALSE))</f>
        <v/>
      </c>
      <c r="K239" s="71">
        <f>'[1]Z03 收入决算表(财决03表)'!A238</f>
        <v>0</v>
      </c>
      <c r="L239" s="74">
        <f>'[1]Z03 收入决算表(财决03表)'!$E238</f>
        <v>0</v>
      </c>
      <c r="M239" s="75" t="str">
        <f t="shared" si="7"/>
        <v/>
      </c>
    </row>
    <row r="240" spans="1:13" ht="22.5" customHeight="1">
      <c r="A240" s="226" t="str">
        <f t="shared" si="6"/>
        <v/>
      </c>
      <c r="B240" s="226"/>
      <c r="C240" s="192" t="str">
        <f>IF(ISERROR(VLOOKUP(A240,'[1]Z03 收入决算表(财决03表)'!$A$10:$K$500,4,FALSE)),"",VLOOKUP(A240,'[1]Z03 收入决算表(财决03表)'!$A$10:$K$500,4,FALSE))</f>
        <v/>
      </c>
      <c r="D240" s="76" t="str">
        <f>IF(ISERROR(VLOOKUP(A240,'[1]Z03 收入决算表(财决03表)'!$A$10:$K$500,5,FALSE)),"",VLOOKUP(A240,'[1]Z03 收入决算表(财决03表)'!$A$10:$K$500,5,FALSE))</f>
        <v/>
      </c>
      <c r="E240" s="76" t="str">
        <f>IF(ISERROR(VLOOKUP(A240,'[1]Z03 收入决算表(财决03表)'!$A$10:$K$500,6,FALSE)),"",VLOOKUP(A240,'[1]Z03 收入决算表(财决03表)'!$A$10:$K$500,6,FALSE))</f>
        <v/>
      </c>
      <c r="F240" s="76" t="str">
        <f>IF(ISERROR(VLOOKUP(A240,'[1]Z03 收入决算表(财决03表)'!$A$10:$K$500,7,FALSE)),"",VLOOKUP(A240,'[1]Z03 收入决算表(财决03表)'!$A$10:$K$500,7,FALSE))</f>
        <v/>
      </c>
      <c r="G240" s="76" t="str">
        <f>IF(ISERROR(VLOOKUP(A240,'[1]Z03 收入决算表(财决03表)'!$A$10:$K$500,8,FALSE)),"",VLOOKUP(A240,'[1]Z03 收入决算表(财决03表)'!$A$10:$K$500,8,FALSE))</f>
        <v/>
      </c>
      <c r="H240" s="76" t="str">
        <f>IF(ISERROR(VLOOKUP(A240,'[1]Z03 收入决算表(财决03表)'!$A$10:$K$500,9,FALSE)),"",VLOOKUP(A240,'[1]Z03 收入决算表(财决03表)'!$A$10:$K$500,9,FALSE))</f>
        <v/>
      </c>
      <c r="I240" s="76" t="str">
        <f>IF(ISERROR(VLOOKUP(A240,'[1]Z03 收入决算表(财决03表)'!$A$10:$K$500,10,FALSE)),"",VLOOKUP(A240,'[1]Z03 收入决算表(财决03表)'!$A$10:$K$500,10,FALSE))</f>
        <v/>
      </c>
      <c r="J240" s="76" t="str">
        <f>IF(ISERROR(VLOOKUP(A240,'[1]Z03 收入决算表(财决03表)'!$A$10:$K$500,11,FALSE)),"",VLOOKUP(A240,'[1]Z03 收入决算表(财决03表)'!$A$10:$K$500,11,FALSE))</f>
        <v/>
      </c>
      <c r="K240" s="71">
        <f>'[1]Z03 收入决算表(财决03表)'!A239</f>
        <v>0</v>
      </c>
      <c r="L240" s="74">
        <f>'[1]Z03 收入决算表(财决03表)'!$E239</f>
        <v>0</v>
      </c>
      <c r="M240" s="75" t="str">
        <f t="shared" si="7"/>
        <v/>
      </c>
    </row>
    <row r="241" spans="1:13" ht="22.5" customHeight="1">
      <c r="A241" s="226" t="str">
        <f t="shared" si="6"/>
        <v/>
      </c>
      <c r="B241" s="226"/>
      <c r="C241" s="192" t="str">
        <f>IF(ISERROR(VLOOKUP(A241,'[1]Z03 收入决算表(财决03表)'!$A$10:$K$500,4,FALSE)),"",VLOOKUP(A241,'[1]Z03 收入决算表(财决03表)'!$A$10:$K$500,4,FALSE))</f>
        <v/>
      </c>
      <c r="D241" s="76" t="str">
        <f>IF(ISERROR(VLOOKUP(A241,'[1]Z03 收入决算表(财决03表)'!$A$10:$K$500,5,FALSE)),"",VLOOKUP(A241,'[1]Z03 收入决算表(财决03表)'!$A$10:$K$500,5,FALSE))</f>
        <v/>
      </c>
      <c r="E241" s="76" t="str">
        <f>IF(ISERROR(VLOOKUP(A241,'[1]Z03 收入决算表(财决03表)'!$A$10:$K$500,6,FALSE)),"",VLOOKUP(A241,'[1]Z03 收入决算表(财决03表)'!$A$10:$K$500,6,FALSE))</f>
        <v/>
      </c>
      <c r="F241" s="76" t="str">
        <f>IF(ISERROR(VLOOKUP(A241,'[1]Z03 收入决算表(财决03表)'!$A$10:$K$500,7,FALSE)),"",VLOOKUP(A241,'[1]Z03 收入决算表(财决03表)'!$A$10:$K$500,7,FALSE))</f>
        <v/>
      </c>
      <c r="G241" s="76" t="str">
        <f>IF(ISERROR(VLOOKUP(A241,'[1]Z03 收入决算表(财决03表)'!$A$10:$K$500,8,FALSE)),"",VLOOKUP(A241,'[1]Z03 收入决算表(财决03表)'!$A$10:$K$500,8,FALSE))</f>
        <v/>
      </c>
      <c r="H241" s="76" t="str">
        <f>IF(ISERROR(VLOOKUP(A241,'[1]Z03 收入决算表(财决03表)'!$A$10:$K$500,9,FALSE)),"",VLOOKUP(A241,'[1]Z03 收入决算表(财决03表)'!$A$10:$K$500,9,FALSE))</f>
        <v/>
      </c>
      <c r="I241" s="76" t="str">
        <f>IF(ISERROR(VLOOKUP(A241,'[1]Z03 收入决算表(财决03表)'!$A$10:$K$500,10,FALSE)),"",VLOOKUP(A241,'[1]Z03 收入决算表(财决03表)'!$A$10:$K$500,10,FALSE))</f>
        <v/>
      </c>
      <c r="J241" s="76" t="str">
        <f>IF(ISERROR(VLOOKUP(A241,'[1]Z03 收入决算表(财决03表)'!$A$10:$K$500,11,FALSE)),"",VLOOKUP(A241,'[1]Z03 收入决算表(财决03表)'!$A$10:$K$500,11,FALSE))</f>
        <v/>
      </c>
      <c r="K241" s="71">
        <f>'[1]Z03 收入决算表(财决03表)'!A240</f>
        <v>0</v>
      </c>
      <c r="L241" s="74">
        <f>'[1]Z03 收入决算表(财决03表)'!$E240</f>
        <v>0</v>
      </c>
      <c r="M241" s="75" t="str">
        <f t="shared" si="7"/>
        <v/>
      </c>
    </row>
    <row r="242" spans="1:13" ht="22.5" customHeight="1">
      <c r="A242" s="226" t="str">
        <f t="shared" si="6"/>
        <v/>
      </c>
      <c r="B242" s="226"/>
      <c r="C242" s="192" t="str">
        <f>IF(ISERROR(VLOOKUP(A242,'[1]Z03 收入决算表(财决03表)'!$A$10:$K$500,4,FALSE)),"",VLOOKUP(A242,'[1]Z03 收入决算表(财决03表)'!$A$10:$K$500,4,FALSE))</f>
        <v/>
      </c>
      <c r="D242" s="76" t="str">
        <f>IF(ISERROR(VLOOKUP(A242,'[1]Z03 收入决算表(财决03表)'!$A$10:$K$500,5,FALSE)),"",VLOOKUP(A242,'[1]Z03 收入决算表(财决03表)'!$A$10:$K$500,5,FALSE))</f>
        <v/>
      </c>
      <c r="E242" s="76" t="str">
        <f>IF(ISERROR(VLOOKUP(A242,'[1]Z03 收入决算表(财决03表)'!$A$10:$K$500,6,FALSE)),"",VLOOKUP(A242,'[1]Z03 收入决算表(财决03表)'!$A$10:$K$500,6,FALSE))</f>
        <v/>
      </c>
      <c r="F242" s="76" t="str">
        <f>IF(ISERROR(VLOOKUP(A242,'[1]Z03 收入决算表(财决03表)'!$A$10:$K$500,7,FALSE)),"",VLOOKUP(A242,'[1]Z03 收入决算表(财决03表)'!$A$10:$K$500,7,FALSE))</f>
        <v/>
      </c>
      <c r="G242" s="76" t="str">
        <f>IF(ISERROR(VLOOKUP(A242,'[1]Z03 收入决算表(财决03表)'!$A$10:$K$500,8,FALSE)),"",VLOOKUP(A242,'[1]Z03 收入决算表(财决03表)'!$A$10:$K$500,8,FALSE))</f>
        <v/>
      </c>
      <c r="H242" s="76" t="str">
        <f>IF(ISERROR(VLOOKUP(A242,'[1]Z03 收入决算表(财决03表)'!$A$10:$K$500,9,FALSE)),"",VLOOKUP(A242,'[1]Z03 收入决算表(财决03表)'!$A$10:$K$500,9,FALSE))</f>
        <v/>
      </c>
      <c r="I242" s="76" t="str">
        <f>IF(ISERROR(VLOOKUP(A242,'[1]Z03 收入决算表(财决03表)'!$A$10:$K$500,10,FALSE)),"",VLOOKUP(A242,'[1]Z03 收入决算表(财决03表)'!$A$10:$K$500,10,FALSE))</f>
        <v/>
      </c>
      <c r="J242" s="76" t="str">
        <f>IF(ISERROR(VLOOKUP(A242,'[1]Z03 收入决算表(财决03表)'!$A$10:$K$500,11,FALSE)),"",VLOOKUP(A242,'[1]Z03 收入决算表(财决03表)'!$A$10:$K$500,11,FALSE))</f>
        <v/>
      </c>
      <c r="K242" s="71">
        <f>'[1]Z03 收入决算表(财决03表)'!A241</f>
        <v>0</v>
      </c>
      <c r="L242" s="74">
        <f>'[1]Z03 收入决算表(财决03表)'!$E241</f>
        <v>0</v>
      </c>
      <c r="M242" s="75" t="str">
        <f t="shared" si="7"/>
        <v/>
      </c>
    </row>
    <row r="243" spans="1:13" ht="22.5" customHeight="1">
      <c r="A243" s="226" t="str">
        <f t="shared" si="6"/>
        <v/>
      </c>
      <c r="B243" s="226"/>
      <c r="C243" s="192" t="str">
        <f>IF(ISERROR(VLOOKUP(A243,'[1]Z03 收入决算表(财决03表)'!$A$10:$K$500,4,FALSE)),"",VLOOKUP(A243,'[1]Z03 收入决算表(财决03表)'!$A$10:$K$500,4,FALSE))</f>
        <v/>
      </c>
      <c r="D243" s="76" t="str">
        <f>IF(ISERROR(VLOOKUP(A243,'[1]Z03 收入决算表(财决03表)'!$A$10:$K$500,5,FALSE)),"",VLOOKUP(A243,'[1]Z03 收入决算表(财决03表)'!$A$10:$K$500,5,FALSE))</f>
        <v/>
      </c>
      <c r="E243" s="76" t="str">
        <f>IF(ISERROR(VLOOKUP(A243,'[1]Z03 收入决算表(财决03表)'!$A$10:$K$500,6,FALSE)),"",VLOOKUP(A243,'[1]Z03 收入决算表(财决03表)'!$A$10:$K$500,6,FALSE))</f>
        <v/>
      </c>
      <c r="F243" s="76" t="str">
        <f>IF(ISERROR(VLOOKUP(A243,'[1]Z03 收入决算表(财决03表)'!$A$10:$K$500,7,FALSE)),"",VLOOKUP(A243,'[1]Z03 收入决算表(财决03表)'!$A$10:$K$500,7,FALSE))</f>
        <v/>
      </c>
      <c r="G243" s="76" t="str">
        <f>IF(ISERROR(VLOOKUP(A243,'[1]Z03 收入决算表(财决03表)'!$A$10:$K$500,8,FALSE)),"",VLOOKUP(A243,'[1]Z03 收入决算表(财决03表)'!$A$10:$K$500,8,FALSE))</f>
        <v/>
      </c>
      <c r="H243" s="76" t="str">
        <f>IF(ISERROR(VLOOKUP(A243,'[1]Z03 收入决算表(财决03表)'!$A$10:$K$500,9,FALSE)),"",VLOOKUP(A243,'[1]Z03 收入决算表(财决03表)'!$A$10:$K$500,9,FALSE))</f>
        <v/>
      </c>
      <c r="I243" s="76" t="str">
        <f>IF(ISERROR(VLOOKUP(A243,'[1]Z03 收入决算表(财决03表)'!$A$10:$K$500,10,FALSE)),"",VLOOKUP(A243,'[1]Z03 收入决算表(财决03表)'!$A$10:$K$500,10,FALSE))</f>
        <v/>
      </c>
      <c r="J243" s="76" t="str">
        <f>IF(ISERROR(VLOOKUP(A243,'[1]Z03 收入决算表(财决03表)'!$A$10:$K$500,11,FALSE)),"",VLOOKUP(A243,'[1]Z03 收入决算表(财决03表)'!$A$10:$K$500,11,FALSE))</f>
        <v/>
      </c>
      <c r="K243" s="71">
        <f>'[1]Z03 收入决算表(财决03表)'!A242</f>
        <v>0</v>
      </c>
      <c r="L243" s="74">
        <f>'[1]Z03 收入决算表(财决03表)'!$E242</f>
        <v>0</v>
      </c>
      <c r="M243" s="75" t="str">
        <f t="shared" si="7"/>
        <v/>
      </c>
    </row>
    <row r="244" spans="1:13" ht="22.5" customHeight="1">
      <c r="A244" s="226" t="str">
        <f t="shared" si="6"/>
        <v/>
      </c>
      <c r="B244" s="226"/>
      <c r="C244" s="192" t="str">
        <f>IF(ISERROR(VLOOKUP(A244,'[1]Z03 收入决算表(财决03表)'!$A$10:$K$500,4,FALSE)),"",VLOOKUP(A244,'[1]Z03 收入决算表(财决03表)'!$A$10:$K$500,4,FALSE))</f>
        <v/>
      </c>
      <c r="D244" s="76" t="str">
        <f>IF(ISERROR(VLOOKUP(A244,'[1]Z03 收入决算表(财决03表)'!$A$10:$K$500,5,FALSE)),"",VLOOKUP(A244,'[1]Z03 收入决算表(财决03表)'!$A$10:$K$500,5,FALSE))</f>
        <v/>
      </c>
      <c r="E244" s="76" t="str">
        <f>IF(ISERROR(VLOOKUP(A244,'[1]Z03 收入决算表(财决03表)'!$A$10:$K$500,6,FALSE)),"",VLOOKUP(A244,'[1]Z03 收入决算表(财决03表)'!$A$10:$K$500,6,FALSE))</f>
        <v/>
      </c>
      <c r="F244" s="76" t="str">
        <f>IF(ISERROR(VLOOKUP(A244,'[1]Z03 收入决算表(财决03表)'!$A$10:$K$500,7,FALSE)),"",VLOOKUP(A244,'[1]Z03 收入决算表(财决03表)'!$A$10:$K$500,7,FALSE))</f>
        <v/>
      </c>
      <c r="G244" s="76" t="str">
        <f>IF(ISERROR(VLOOKUP(A244,'[1]Z03 收入决算表(财决03表)'!$A$10:$K$500,8,FALSE)),"",VLOOKUP(A244,'[1]Z03 收入决算表(财决03表)'!$A$10:$K$500,8,FALSE))</f>
        <v/>
      </c>
      <c r="H244" s="76" t="str">
        <f>IF(ISERROR(VLOOKUP(A244,'[1]Z03 收入决算表(财决03表)'!$A$10:$K$500,9,FALSE)),"",VLOOKUP(A244,'[1]Z03 收入决算表(财决03表)'!$A$10:$K$500,9,FALSE))</f>
        <v/>
      </c>
      <c r="I244" s="76" t="str">
        <f>IF(ISERROR(VLOOKUP(A244,'[1]Z03 收入决算表(财决03表)'!$A$10:$K$500,10,FALSE)),"",VLOOKUP(A244,'[1]Z03 收入决算表(财决03表)'!$A$10:$K$500,10,FALSE))</f>
        <v/>
      </c>
      <c r="J244" s="76" t="str">
        <f>IF(ISERROR(VLOOKUP(A244,'[1]Z03 收入决算表(财决03表)'!$A$10:$K$500,11,FALSE)),"",VLOOKUP(A244,'[1]Z03 收入决算表(财决03表)'!$A$10:$K$500,11,FALSE))</f>
        <v/>
      </c>
      <c r="K244" s="71">
        <f>'[1]Z03 收入决算表(财决03表)'!A243</f>
        <v>0</v>
      </c>
      <c r="L244" s="74">
        <f>'[1]Z03 收入决算表(财决03表)'!$E243</f>
        <v>0</v>
      </c>
      <c r="M244" s="75" t="str">
        <f t="shared" si="7"/>
        <v/>
      </c>
    </row>
    <row r="245" spans="1:13" ht="22.5" customHeight="1">
      <c r="A245" s="226" t="str">
        <f t="shared" si="6"/>
        <v/>
      </c>
      <c r="B245" s="226"/>
      <c r="C245" s="192" t="str">
        <f>IF(ISERROR(VLOOKUP(A245,'[1]Z03 收入决算表(财决03表)'!$A$10:$K$500,4,FALSE)),"",VLOOKUP(A245,'[1]Z03 收入决算表(财决03表)'!$A$10:$K$500,4,FALSE))</f>
        <v/>
      </c>
      <c r="D245" s="76" t="str">
        <f>IF(ISERROR(VLOOKUP(A245,'[1]Z03 收入决算表(财决03表)'!$A$10:$K$500,5,FALSE)),"",VLOOKUP(A245,'[1]Z03 收入决算表(财决03表)'!$A$10:$K$500,5,FALSE))</f>
        <v/>
      </c>
      <c r="E245" s="76" t="str">
        <f>IF(ISERROR(VLOOKUP(A245,'[1]Z03 收入决算表(财决03表)'!$A$10:$K$500,6,FALSE)),"",VLOOKUP(A245,'[1]Z03 收入决算表(财决03表)'!$A$10:$K$500,6,FALSE))</f>
        <v/>
      </c>
      <c r="F245" s="76" t="str">
        <f>IF(ISERROR(VLOOKUP(A245,'[1]Z03 收入决算表(财决03表)'!$A$10:$K$500,7,FALSE)),"",VLOOKUP(A245,'[1]Z03 收入决算表(财决03表)'!$A$10:$K$500,7,FALSE))</f>
        <v/>
      </c>
      <c r="G245" s="76" t="str">
        <f>IF(ISERROR(VLOOKUP(A245,'[1]Z03 收入决算表(财决03表)'!$A$10:$K$500,8,FALSE)),"",VLOOKUP(A245,'[1]Z03 收入决算表(财决03表)'!$A$10:$K$500,8,FALSE))</f>
        <v/>
      </c>
      <c r="H245" s="76" t="str">
        <f>IF(ISERROR(VLOOKUP(A245,'[1]Z03 收入决算表(财决03表)'!$A$10:$K$500,9,FALSE)),"",VLOOKUP(A245,'[1]Z03 收入决算表(财决03表)'!$A$10:$K$500,9,FALSE))</f>
        <v/>
      </c>
      <c r="I245" s="76" t="str">
        <f>IF(ISERROR(VLOOKUP(A245,'[1]Z03 收入决算表(财决03表)'!$A$10:$K$500,10,FALSE)),"",VLOOKUP(A245,'[1]Z03 收入决算表(财决03表)'!$A$10:$K$500,10,FALSE))</f>
        <v/>
      </c>
      <c r="J245" s="76" t="str">
        <f>IF(ISERROR(VLOOKUP(A245,'[1]Z03 收入决算表(财决03表)'!$A$10:$K$500,11,FALSE)),"",VLOOKUP(A245,'[1]Z03 收入决算表(财决03表)'!$A$10:$K$500,11,FALSE))</f>
        <v/>
      </c>
      <c r="K245" s="71">
        <f>'[1]Z03 收入决算表(财决03表)'!A244</f>
        <v>0</v>
      </c>
      <c r="L245" s="74">
        <f>'[1]Z03 收入决算表(财决03表)'!$E244</f>
        <v>0</v>
      </c>
      <c r="M245" s="75" t="str">
        <f t="shared" si="7"/>
        <v/>
      </c>
    </row>
    <row r="246" spans="1:13" ht="22.5" customHeight="1">
      <c r="A246" s="226" t="str">
        <f t="shared" si="6"/>
        <v/>
      </c>
      <c r="B246" s="226"/>
      <c r="C246" s="192" t="str">
        <f>IF(ISERROR(VLOOKUP(A246,'[1]Z03 收入决算表(财决03表)'!$A$10:$K$500,4,FALSE)),"",VLOOKUP(A246,'[1]Z03 收入决算表(财决03表)'!$A$10:$K$500,4,FALSE))</f>
        <v/>
      </c>
      <c r="D246" s="76" t="str">
        <f>IF(ISERROR(VLOOKUP(A246,'[1]Z03 收入决算表(财决03表)'!$A$10:$K$500,5,FALSE)),"",VLOOKUP(A246,'[1]Z03 收入决算表(财决03表)'!$A$10:$K$500,5,FALSE))</f>
        <v/>
      </c>
      <c r="E246" s="76" t="str">
        <f>IF(ISERROR(VLOOKUP(A246,'[1]Z03 收入决算表(财决03表)'!$A$10:$K$500,6,FALSE)),"",VLOOKUP(A246,'[1]Z03 收入决算表(财决03表)'!$A$10:$K$500,6,FALSE))</f>
        <v/>
      </c>
      <c r="F246" s="76" t="str">
        <f>IF(ISERROR(VLOOKUP(A246,'[1]Z03 收入决算表(财决03表)'!$A$10:$K$500,7,FALSE)),"",VLOOKUP(A246,'[1]Z03 收入决算表(财决03表)'!$A$10:$K$500,7,FALSE))</f>
        <v/>
      </c>
      <c r="G246" s="76" t="str">
        <f>IF(ISERROR(VLOOKUP(A246,'[1]Z03 收入决算表(财决03表)'!$A$10:$K$500,8,FALSE)),"",VLOOKUP(A246,'[1]Z03 收入决算表(财决03表)'!$A$10:$K$500,8,FALSE))</f>
        <v/>
      </c>
      <c r="H246" s="76" t="str">
        <f>IF(ISERROR(VLOOKUP(A246,'[1]Z03 收入决算表(财决03表)'!$A$10:$K$500,9,FALSE)),"",VLOOKUP(A246,'[1]Z03 收入决算表(财决03表)'!$A$10:$K$500,9,FALSE))</f>
        <v/>
      </c>
      <c r="I246" s="76" t="str">
        <f>IF(ISERROR(VLOOKUP(A246,'[1]Z03 收入决算表(财决03表)'!$A$10:$K$500,10,FALSE)),"",VLOOKUP(A246,'[1]Z03 收入决算表(财决03表)'!$A$10:$K$500,10,FALSE))</f>
        <v/>
      </c>
      <c r="J246" s="76" t="str">
        <f>IF(ISERROR(VLOOKUP(A246,'[1]Z03 收入决算表(财决03表)'!$A$10:$K$500,11,FALSE)),"",VLOOKUP(A246,'[1]Z03 收入决算表(财决03表)'!$A$10:$K$500,11,FALSE))</f>
        <v/>
      </c>
      <c r="K246" s="71">
        <f>'[1]Z03 收入决算表(财决03表)'!A245</f>
        <v>0</v>
      </c>
      <c r="L246" s="74">
        <f>'[1]Z03 收入决算表(财决03表)'!$E245</f>
        <v>0</v>
      </c>
      <c r="M246" s="75" t="str">
        <f t="shared" si="7"/>
        <v/>
      </c>
    </row>
    <row r="247" spans="1:13" ht="22.5" customHeight="1">
      <c r="A247" s="226" t="str">
        <f t="shared" si="6"/>
        <v/>
      </c>
      <c r="B247" s="226"/>
      <c r="C247" s="192" t="str">
        <f>IF(ISERROR(VLOOKUP(A247,'[1]Z03 收入决算表(财决03表)'!$A$10:$K$500,4,FALSE)),"",VLOOKUP(A247,'[1]Z03 收入决算表(财决03表)'!$A$10:$K$500,4,FALSE))</f>
        <v/>
      </c>
      <c r="D247" s="76" t="str">
        <f>IF(ISERROR(VLOOKUP(A247,'[1]Z03 收入决算表(财决03表)'!$A$10:$K$500,5,FALSE)),"",VLOOKUP(A247,'[1]Z03 收入决算表(财决03表)'!$A$10:$K$500,5,FALSE))</f>
        <v/>
      </c>
      <c r="E247" s="76" t="str">
        <f>IF(ISERROR(VLOOKUP(A247,'[1]Z03 收入决算表(财决03表)'!$A$10:$K$500,6,FALSE)),"",VLOOKUP(A247,'[1]Z03 收入决算表(财决03表)'!$A$10:$K$500,6,FALSE))</f>
        <v/>
      </c>
      <c r="F247" s="76" t="str">
        <f>IF(ISERROR(VLOOKUP(A247,'[1]Z03 收入决算表(财决03表)'!$A$10:$K$500,7,FALSE)),"",VLOOKUP(A247,'[1]Z03 收入决算表(财决03表)'!$A$10:$K$500,7,FALSE))</f>
        <v/>
      </c>
      <c r="G247" s="76" t="str">
        <f>IF(ISERROR(VLOOKUP(A247,'[1]Z03 收入决算表(财决03表)'!$A$10:$K$500,8,FALSE)),"",VLOOKUP(A247,'[1]Z03 收入决算表(财决03表)'!$A$10:$K$500,8,FALSE))</f>
        <v/>
      </c>
      <c r="H247" s="76" t="str">
        <f>IF(ISERROR(VLOOKUP(A247,'[1]Z03 收入决算表(财决03表)'!$A$10:$K$500,9,FALSE)),"",VLOOKUP(A247,'[1]Z03 收入决算表(财决03表)'!$A$10:$K$500,9,FALSE))</f>
        <v/>
      </c>
      <c r="I247" s="76" t="str">
        <f>IF(ISERROR(VLOOKUP(A247,'[1]Z03 收入决算表(财决03表)'!$A$10:$K$500,10,FALSE)),"",VLOOKUP(A247,'[1]Z03 收入决算表(财决03表)'!$A$10:$K$500,10,FALSE))</f>
        <v/>
      </c>
      <c r="J247" s="76" t="str">
        <f>IF(ISERROR(VLOOKUP(A247,'[1]Z03 收入决算表(财决03表)'!$A$10:$K$500,11,FALSE)),"",VLOOKUP(A247,'[1]Z03 收入决算表(财决03表)'!$A$10:$K$500,11,FALSE))</f>
        <v/>
      </c>
      <c r="K247" s="71">
        <f>'[1]Z03 收入决算表(财决03表)'!A246</f>
        <v>0</v>
      </c>
      <c r="L247" s="74">
        <f>'[1]Z03 收入决算表(财决03表)'!$E246</f>
        <v>0</v>
      </c>
      <c r="M247" s="75" t="str">
        <f t="shared" si="7"/>
        <v/>
      </c>
    </row>
    <row r="248" spans="1:13" ht="22.5" customHeight="1">
      <c r="A248" s="226" t="str">
        <f t="shared" si="6"/>
        <v/>
      </c>
      <c r="B248" s="226"/>
      <c r="C248" s="192" t="str">
        <f>IF(ISERROR(VLOOKUP(A248,'[1]Z03 收入决算表(财决03表)'!$A$10:$K$500,4,FALSE)),"",VLOOKUP(A248,'[1]Z03 收入决算表(财决03表)'!$A$10:$K$500,4,FALSE))</f>
        <v/>
      </c>
      <c r="D248" s="76" t="str">
        <f>IF(ISERROR(VLOOKUP(A248,'[1]Z03 收入决算表(财决03表)'!$A$10:$K$500,5,FALSE)),"",VLOOKUP(A248,'[1]Z03 收入决算表(财决03表)'!$A$10:$K$500,5,FALSE))</f>
        <v/>
      </c>
      <c r="E248" s="76" t="str">
        <f>IF(ISERROR(VLOOKUP(A248,'[1]Z03 收入决算表(财决03表)'!$A$10:$K$500,6,FALSE)),"",VLOOKUP(A248,'[1]Z03 收入决算表(财决03表)'!$A$10:$K$500,6,FALSE))</f>
        <v/>
      </c>
      <c r="F248" s="76" t="str">
        <f>IF(ISERROR(VLOOKUP(A248,'[1]Z03 收入决算表(财决03表)'!$A$10:$K$500,7,FALSE)),"",VLOOKUP(A248,'[1]Z03 收入决算表(财决03表)'!$A$10:$K$500,7,FALSE))</f>
        <v/>
      </c>
      <c r="G248" s="76" t="str">
        <f>IF(ISERROR(VLOOKUP(A248,'[1]Z03 收入决算表(财决03表)'!$A$10:$K$500,8,FALSE)),"",VLOOKUP(A248,'[1]Z03 收入决算表(财决03表)'!$A$10:$K$500,8,FALSE))</f>
        <v/>
      </c>
      <c r="H248" s="76" t="str">
        <f>IF(ISERROR(VLOOKUP(A248,'[1]Z03 收入决算表(财决03表)'!$A$10:$K$500,9,FALSE)),"",VLOOKUP(A248,'[1]Z03 收入决算表(财决03表)'!$A$10:$K$500,9,FALSE))</f>
        <v/>
      </c>
      <c r="I248" s="76" t="str">
        <f>IF(ISERROR(VLOOKUP(A248,'[1]Z03 收入决算表(财决03表)'!$A$10:$K$500,10,FALSE)),"",VLOOKUP(A248,'[1]Z03 收入决算表(财决03表)'!$A$10:$K$500,10,FALSE))</f>
        <v/>
      </c>
      <c r="J248" s="76" t="str">
        <f>IF(ISERROR(VLOOKUP(A248,'[1]Z03 收入决算表(财决03表)'!$A$10:$K$500,11,FALSE)),"",VLOOKUP(A248,'[1]Z03 收入决算表(财决03表)'!$A$10:$K$500,11,FALSE))</f>
        <v/>
      </c>
      <c r="K248" s="71">
        <f>'[1]Z03 收入决算表(财决03表)'!A247</f>
        <v>0</v>
      </c>
      <c r="L248" s="74">
        <f>'[1]Z03 收入决算表(财决03表)'!$E247</f>
        <v>0</v>
      </c>
      <c r="M248" s="75" t="str">
        <f t="shared" si="7"/>
        <v/>
      </c>
    </row>
    <row r="249" spans="1:13" ht="22.5" customHeight="1">
      <c r="A249" s="226" t="str">
        <f t="shared" si="6"/>
        <v/>
      </c>
      <c r="B249" s="226"/>
      <c r="C249" s="192" t="str">
        <f>IF(ISERROR(VLOOKUP(A249,'[1]Z03 收入决算表(财决03表)'!$A$10:$K$500,4,FALSE)),"",VLOOKUP(A249,'[1]Z03 收入决算表(财决03表)'!$A$10:$K$500,4,FALSE))</f>
        <v/>
      </c>
      <c r="D249" s="76" t="str">
        <f>IF(ISERROR(VLOOKUP(A249,'[1]Z03 收入决算表(财决03表)'!$A$10:$K$500,5,FALSE)),"",VLOOKUP(A249,'[1]Z03 收入决算表(财决03表)'!$A$10:$K$500,5,FALSE))</f>
        <v/>
      </c>
      <c r="E249" s="76" t="str">
        <f>IF(ISERROR(VLOOKUP(A249,'[1]Z03 收入决算表(财决03表)'!$A$10:$K$500,6,FALSE)),"",VLOOKUP(A249,'[1]Z03 收入决算表(财决03表)'!$A$10:$K$500,6,FALSE))</f>
        <v/>
      </c>
      <c r="F249" s="76" t="str">
        <f>IF(ISERROR(VLOOKUP(A249,'[1]Z03 收入决算表(财决03表)'!$A$10:$K$500,7,FALSE)),"",VLOOKUP(A249,'[1]Z03 收入决算表(财决03表)'!$A$10:$K$500,7,FALSE))</f>
        <v/>
      </c>
      <c r="G249" s="76" t="str">
        <f>IF(ISERROR(VLOOKUP(A249,'[1]Z03 收入决算表(财决03表)'!$A$10:$K$500,8,FALSE)),"",VLOOKUP(A249,'[1]Z03 收入决算表(财决03表)'!$A$10:$K$500,8,FALSE))</f>
        <v/>
      </c>
      <c r="H249" s="76" t="str">
        <f>IF(ISERROR(VLOOKUP(A249,'[1]Z03 收入决算表(财决03表)'!$A$10:$K$500,9,FALSE)),"",VLOOKUP(A249,'[1]Z03 收入决算表(财决03表)'!$A$10:$K$500,9,FALSE))</f>
        <v/>
      </c>
      <c r="I249" s="76" t="str">
        <f>IF(ISERROR(VLOOKUP(A249,'[1]Z03 收入决算表(财决03表)'!$A$10:$K$500,10,FALSE)),"",VLOOKUP(A249,'[1]Z03 收入决算表(财决03表)'!$A$10:$K$500,10,FALSE))</f>
        <v/>
      </c>
      <c r="J249" s="76" t="str">
        <f>IF(ISERROR(VLOOKUP(A249,'[1]Z03 收入决算表(财决03表)'!$A$10:$K$500,11,FALSE)),"",VLOOKUP(A249,'[1]Z03 收入决算表(财决03表)'!$A$10:$K$500,11,FALSE))</f>
        <v/>
      </c>
      <c r="K249" s="71">
        <f>'[1]Z03 收入决算表(财决03表)'!A248</f>
        <v>0</v>
      </c>
      <c r="L249" s="74">
        <f>'[1]Z03 收入决算表(财决03表)'!$E248</f>
        <v>0</v>
      </c>
      <c r="M249" s="75" t="str">
        <f t="shared" si="7"/>
        <v/>
      </c>
    </row>
    <row r="250" spans="1:13" ht="22.5" customHeight="1">
      <c r="A250" s="226" t="str">
        <f t="shared" si="6"/>
        <v/>
      </c>
      <c r="B250" s="226"/>
      <c r="C250" s="192" t="str">
        <f>IF(ISERROR(VLOOKUP(A250,'[1]Z03 收入决算表(财决03表)'!$A$10:$K$500,4,FALSE)),"",VLOOKUP(A250,'[1]Z03 收入决算表(财决03表)'!$A$10:$K$500,4,FALSE))</f>
        <v/>
      </c>
      <c r="D250" s="76" t="str">
        <f>IF(ISERROR(VLOOKUP(A250,'[1]Z03 收入决算表(财决03表)'!$A$10:$K$500,5,FALSE)),"",VLOOKUP(A250,'[1]Z03 收入决算表(财决03表)'!$A$10:$K$500,5,FALSE))</f>
        <v/>
      </c>
      <c r="E250" s="76" t="str">
        <f>IF(ISERROR(VLOOKUP(A250,'[1]Z03 收入决算表(财决03表)'!$A$10:$K$500,6,FALSE)),"",VLOOKUP(A250,'[1]Z03 收入决算表(财决03表)'!$A$10:$K$500,6,FALSE))</f>
        <v/>
      </c>
      <c r="F250" s="76" t="str">
        <f>IF(ISERROR(VLOOKUP(A250,'[1]Z03 收入决算表(财决03表)'!$A$10:$K$500,7,FALSE)),"",VLOOKUP(A250,'[1]Z03 收入决算表(财决03表)'!$A$10:$K$500,7,FALSE))</f>
        <v/>
      </c>
      <c r="G250" s="76" t="str">
        <f>IF(ISERROR(VLOOKUP(A250,'[1]Z03 收入决算表(财决03表)'!$A$10:$K$500,8,FALSE)),"",VLOOKUP(A250,'[1]Z03 收入决算表(财决03表)'!$A$10:$K$500,8,FALSE))</f>
        <v/>
      </c>
      <c r="H250" s="76" t="str">
        <f>IF(ISERROR(VLOOKUP(A250,'[1]Z03 收入决算表(财决03表)'!$A$10:$K$500,9,FALSE)),"",VLOOKUP(A250,'[1]Z03 收入决算表(财决03表)'!$A$10:$K$500,9,FALSE))</f>
        <v/>
      </c>
      <c r="I250" s="76" t="str">
        <f>IF(ISERROR(VLOOKUP(A250,'[1]Z03 收入决算表(财决03表)'!$A$10:$K$500,10,FALSE)),"",VLOOKUP(A250,'[1]Z03 收入决算表(财决03表)'!$A$10:$K$500,10,FALSE))</f>
        <v/>
      </c>
      <c r="J250" s="76" t="str">
        <f>IF(ISERROR(VLOOKUP(A250,'[1]Z03 收入决算表(财决03表)'!$A$10:$K$500,11,FALSE)),"",VLOOKUP(A250,'[1]Z03 收入决算表(财决03表)'!$A$10:$K$500,11,FALSE))</f>
        <v/>
      </c>
      <c r="K250" s="71">
        <f>'[1]Z03 收入决算表(财决03表)'!A249</f>
        <v>0</v>
      </c>
      <c r="L250" s="74">
        <f>'[1]Z03 收入决算表(财决03表)'!$E249</f>
        <v>0</v>
      </c>
      <c r="M250" s="75" t="str">
        <f t="shared" si="7"/>
        <v/>
      </c>
    </row>
    <row r="251" spans="1:13" ht="22.5" customHeight="1">
      <c r="A251" s="226" t="str">
        <f t="shared" si="6"/>
        <v/>
      </c>
      <c r="B251" s="226"/>
      <c r="C251" s="192" t="str">
        <f>IF(ISERROR(VLOOKUP(A251,'[1]Z03 收入决算表(财决03表)'!$A$10:$K$500,4,FALSE)),"",VLOOKUP(A251,'[1]Z03 收入决算表(财决03表)'!$A$10:$K$500,4,FALSE))</f>
        <v/>
      </c>
      <c r="D251" s="76" t="str">
        <f>IF(ISERROR(VLOOKUP(A251,'[1]Z03 收入决算表(财决03表)'!$A$10:$K$500,5,FALSE)),"",VLOOKUP(A251,'[1]Z03 收入决算表(财决03表)'!$A$10:$K$500,5,FALSE))</f>
        <v/>
      </c>
      <c r="E251" s="76" t="str">
        <f>IF(ISERROR(VLOOKUP(A251,'[1]Z03 收入决算表(财决03表)'!$A$10:$K$500,6,FALSE)),"",VLOOKUP(A251,'[1]Z03 收入决算表(财决03表)'!$A$10:$K$500,6,FALSE))</f>
        <v/>
      </c>
      <c r="F251" s="76" t="str">
        <f>IF(ISERROR(VLOOKUP(A251,'[1]Z03 收入决算表(财决03表)'!$A$10:$K$500,7,FALSE)),"",VLOOKUP(A251,'[1]Z03 收入决算表(财决03表)'!$A$10:$K$500,7,FALSE))</f>
        <v/>
      </c>
      <c r="G251" s="76" t="str">
        <f>IF(ISERROR(VLOOKUP(A251,'[1]Z03 收入决算表(财决03表)'!$A$10:$K$500,8,FALSE)),"",VLOOKUP(A251,'[1]Z03 收入决算表(财决03表)'!$A$10:$K$500,8,FALSE))</f>
        <v/>
      </c>
      <c r="H251" s="76" t="str">
        <f>IF(ISERROR(VLOOKUP(A251,'[1]Z03 收入决算表(财决03表)'!$A$10:$K$500,9,FALSE)),"",VLOOKUP(A251,'[1]Z03 收入决算表(财决03表)'!$A$10:$K$500,9,FALSE))</f>
        <v/>
      </c>
      <c r="I251" s="76" t="str">
        <f>IF(ISERROR(VLOOKUP(A251,'[1]Z03 收入决算表(财决03表)'!$A$10:$K$500,10,FALSE)),"",VLOOKUP(A251,'[1]Z03 收入决算表(财决03表)'!$A$10:$K$500,10,FALSE))</f>
        <v/>
      </c>
      <c r="J251" s="76" t="str">
        <f>IF(ISERROR(VLOOKUP(A251,'[1]Z03 收入决算表(财决03表)'!$A$10:$K$500,11,FALSE)),"",VLOOKUP(A251,'[1]Z03 收入决算表(财决03表)'!$A$10:$K$500,11,FALSE))</f>
        <v/>
      </c>
      <c r="K251" s="71">
        <f>'[1]Z03 收入决算表(财决03表)'!A250</f>
        <v>0</v>
      </c>
      <c r="L251" s="74">
        <f>'[1]Z03 收入决算表(财决03表)'!$E250</f>
        <v>0</v>
      </c>
      <c r="M251" s="75" t="str">
        <f t="shared" si="7"/>
        <v/>
      </c>
    </row>
    <row r="252" spans="1:13" ht="22.5" customHeight="1">
      <c r="A252" s="226" t="str">
        <f t="shared" si="6"/>
        <v/>
      </c>
      <c r="B252" s="226"/>
      <c r="C252" s="192" t="str">
        <f>IF(ISERROR(VLOOKUP(A252,'[1]Z03 收入决算表(财决03表)'!$A$10:$K$500,4,FALSE)),"",VLOOKUP(A252,'[1]Z03 收入决算表(财决03表)'!$A$10:$K$500,4,FALSE))</f>
        <v/>
      </c>
      <c r="D252" s="76" t="str">
        <f>IF(ISERROR(VLOOKUP(A252,'[1]Z03 收入决算表(财决03表)'!$A$10:$K$500,5,FALSE)),"",VLOOKUP(A252,'[1]Z03 收入决算表(财决03表)'!$A$10:$K$500,5,FALSE))</f>
        <v/>
      </c>
      <c r="E252" s="76" t="str">
        <f>IF(ISERROR(VLOOKUP(A252,'[1]Z03 收入决算表(财决03表)'!$A$10:$K$500,6,FALSE)),"",VLOOKUP(A252,'[1]Z03 收入决算表(财决03表)'!$A$10:$K$500,6,FALSE))</f>
        <v/>
      </c>
      <c r="F252" s="76" t="str">
        <f>IF(ISERROR(VLOOKUP(A252,'[1]Z03 收入决算表(财决03表)'!$A$10:$K$500,7,FALSE)),"",VLOOKUP(A252,'[1]Z03 收入决算表(财决03表)'!$A$10:$K$500,7,FALSE))</f>
        <v/>
      </c>
      <c r="G252" s="76" t="str">
        <f>IF(ISERROR(VLOOKUP(A252,'[1]Z03 收入决算表(财决03表)'!$A$10:$K$500,8,FALSE)),"",VLOOKUP(A252,'[1]Z03 收入决算表(财决03表)'!$A$10:$K$500,8,FALSE))</f>
        <v/>
      </c>
      <c r="H252" s="76" t="str">
        <f>IF(ISERROR(VLOOKUP(A252,'[1]Z03 收入决算表(财决03表)'!$A$10:$K$500,9,FALSE)),"",VLOOKUP(A252,'[1]Z03 收入决算表(财决03表)'!$A$10:$K$500,9,FALSE))</f>
        <v/>
      </c>
      <c r="I252" s="76" t="str">
        <f>IF(ISERROR(VLOOKUP(A252,'[1]Z03 收入决算表(财决03表)'!$A$10:$K$500,10,FALSE)),"",VLOOKUP(A252,'[1]Z03 收入决算表(财决03表)'!$A$10:$K$500,10,FALSE))</f>
        <v/>
      </c>
      <c r="J252" s="76" t="str">
        <f>IF(ISERROR(VLOOKUP(A252,'[1]Z03 收入决算表(财决03表)'!$A$10:$K$500,11,FALSE)),"",VLOOKUP(A252,'[1]Z03 收入决算表(财决03表)'!$A$10:$K$500,11,FALSE))</f>
        <v/>
      </c>
      <c r="K252" s="71">
        <f>'[1]Z03 收入决算表(财决03表)'!A251</f>
        <v>0</v>
      </c>
      <c r="L252" s="74">
        <f>'[1]Z03 收入决算表(财决03表)'!$E251</f>
        <v>0</v>
      </c>
      <c r="M252" s="75" t="str">
        <f t="shared" si="7"/>
        <v/>
      </c>
    </row>
    <row r="253" spans="1:13" ht="22.5" customHeight="1">
      <c r="A253" s="226" t="str">
        <f t="shared" si="6"/>
        <v/>
      </c>
      <c r="B253" s="226"/>
      <c r="C253" s="192" t="str">
        <f>IF(ISERROR(VLOOKUP(A253,'[1]Z03 收入决算表(财决03表)'!$A$10:$K$500,4,FALSE)),"",VLOOKUP(A253,'[1]Z03 收入决算表(财决03表)'!$A$10:$K$500,4,FALSE))</f>
        <v/>
      </c>
      <c r="D253" s="76" t="str">
        <f>IF(ISERROR(VLOOKUP(A253,'[1]Z03 收入决算表(财决03表)'!$A$10:$K$500,5,FALSE)),"",VLOOKUP(A253,'[1]Z03 收入决算表(财决03表)'!$A$10:$K$500,5,FALSE))</f>
        <v/>
      </c>
      <c r="E253" s="76" t="str">
        <f>IF(ISERROR(VLOOKUP(A253,'[1]Z03 收入决算表(财决03表)'!$A$10:$K$500,6,FALSE)),"",VLOOKUP(A253,'[1]Z03 收入决算表(财决03表)'!$A$10:$K$500,6,FALSE))</f>
        <v/>
      </c>
      <c r="F253" s="76" t="str">
        <f>IF(ISERROR(VLOOKUP(A253,'[1]Z03 收入决算表(财决03表)'!$A$10:$K$500,7,FALSE)),"",VLOOKUP(A253,'[1]Z03 收入决算表(财决03表)'!$A$10:$K$500,7,FALSE))</f>
        <v/>
      </c>
      <c r="G253" s="76" t="str">
        <f>IF(ISERROR(VLOOKUP(A253,'[1]Z03 收入决算表(财决03表)'!$A$10:$K$500,8,FALSE)),"",VLOOKUP(A253,'[1]Z03 收入决算表(财决03表)'!$A$10:$K$500,8,FALSE))</f>
        <v/>
      </c>
      <c r="H253" s="76" t="str">
        <f>IF(ISERROR(VLOOKUP(A253,'[1]Z03 收入决算表(财决03表)'!$A$10:$K$500,9,FALSE)),"",VLOOKUP(A253,'[1]Z03 收入决算表(财决03表)'!$A$10:$K$500,9,FALSE))</f>
        <v/>
      </c>
      <c r="I253" s="76" t="str">
        <f>IF(ISERROR(VLOOKUP(A253,'[1]Z03 收入决算表(财决03表)'!$A$10:$K$500,10,FALSE)),"",VLOOKUP(A253,'[1]Z03 收入决算表(财决03表)'!$A$10:$K$500,10,FALSE))</f>
        <v/>
      </c>
      <c r="J253" s="76" t="str">
        <f>IF(ISERROR(VLOOKUP(A253,'[1]Z03 收入决算表(财决03表)'!$A$10:$K$500,11,FALSE)),"",VLOOKUP(A253,'[1]Z03 收入决算表(财决03表)'!$A$10:$K$500,11,FALSE))</f>
        <v/>
      </c>
      <c r="K253" s="71">
        <f>'[1]Z03 收入决算表(财决03表)'!A252</f>
        <v>0</v>
      </c>
      <c r="L253" s="74">
        <f>'[1]Z03 收入决算表(财决03表)'!$E252</f>
        <v>0</v>
      </c>
      <c r="M253" s="75" t="str">
        <f t="shared" si="7"/>
        <v/>
      </c>
    </row>
    <row r="254" spans="1:13" ht="22.5" customHeight="1">
      <c r="A254" s="226" t="str">
        <f t="shared" si="6"/>
        <v/>
      </c>
      <c r="B254" s="226"/>
      <c r="C254" s="192" t="str">
        <f>IF(ISERROR(VLOOKUP(A254,'[1]Z03 收入决算表(财决03表)'!$A$10:$K$500,4,FALSE)),"",VLOOKUP(A254,'[1]Z03 收入决算表(财决03表)'!$A$10:$K$500,4,FALSE))</f>
        <v/>
      </c>
      <c r="D254" s="76" t="str">
        <f>IF(ISERROR(VLOOKUP(A254,'[1]Z03 收入决算表(财决03表)'!$A$10:$K$500,5,FALSE)),"",VLOOKUP(A254,'[1]Z03 收入决算表(财决03表)'!$A$10:$K$500,5,FALSE))</f>
        <v/>
      </c>
      <c r="E254" s="76" t="str">
        <f>IF(ISERROR(VLOOKUP(A254,'[1]Z03 收入决算表(财决03表)'!$A$10:$K$500,6,FALSE)),"",VLOOKUP(A254,'[1]Z03 收入决算表(财决03表)'!$A$10:$K$500,6,FALSE))</f>
        <v/>
      </c>
      <c r="F254" s="76" t="str">
        <f>IF(ISERROR(VLOOKUP(A254,'[1]Z03 收入决算表(财决03表)'!$A$10:$K$500,7,FALSE)),"",VLOOKUP(A254,'[1]Z03 收入决算表(财决03表)'!$A$10:$K$500,7,FALSE))</f>
        <v/>
      </c>
      <c r="G254" s="76" t="str">
        <f>IF(ISERROR(VLOOKUP(A254,'[1]Z03 收入决算表(财决03表)'!$A$10:$K$500,8,FALSE)),"",VLOOKUP(A254,'[1]Z03 收入决算表(财决03表)'!$A$10:$K$500,8,FALSE))</f>
        <v/>
      </c>
      <c r="H254" s="76" t="str">
        <f>IF(ISERROR(VLOOKUP(A254,'[1]Z03 收入决算表(财决03表)'!$A$10:$K$500,9,FALSE)),"",VLOOKUP(A254,'[1]Z03 收入决算表(财决03表)'!$A$10:$K$500,9,FALSE))</f>
        <v/>
      </c>
      <c r="I254" s="76" t="str">
        <f>IF(ISERROR(VLOOKUP(A254,'[1]Z03 收入决算表(财决03表)'!$A$10:$K$500,10,FALSE)),"",VLOOKUP(A254,'[1]Z03 收入决算表(财决03表)'!$A$10:$K$500,10,FALSE))</f>
        <v/>
      </c>
      <c r="J254" s="76" t="str">
        <f>IF(ISERROR(VLOOKUP(A254,'[1]Z03 收入决算表(财决03表)'!$A$10:$K$500,11,FALSE)),"",VLOOKUP(A254,'[1]Z03 收入决算表(财决03表)'!$A$10:$K$500,11,FALSE))</f>
        <v/>
      </c>
      <c r="K254" s="71">
        <f>'[1]Z03 收入决算表(财决03表)'!A253</f>
        <v>0</v>
      </c>
      <c r="L254" s="74">
        <f>'[1]Z03 收入决算表(财决03表)'!$E253</f>
        <v>0</v>
      </c>
      <c r="M254" s="75" t="str">
        <f t="shared" si="7"/>
        <v/>
      </c>
    </row>
    <row r="255" spans="1:13" ht="22.5" customHeight="1">
      <c r="A255" s="226" t="str">
        <f t="shared" si="6"/>
        <v/>
      </c>
      <c r="B255" s="226"/>
      <c r="C255" s="192" t="str">
        <f>IF(ISERROR(VLOOKUP(A255,'[1]Z03 收入决算表(财决03表)'!$A$10:$K$500,4,FALSE)),"",VLOOKUP(A255,'[1]Z03 收入决算表(财决03表)'!$A$10:$K$500,4,FALSE))</f>
        <v/>
      </c>
      <c r="D255" s="76" t="str">
        <f>IF(ISERROR(VLOOKUP(A255,'[1]Z03 收入决算表(财决03表)'!$A$10:$K$500,5,FALSE)),"",VLOOKUP(A255,'[1]Z03 收入决算表(财决03表)'!$A$10:$K$500,5,FALSE))</f>
        <v/>
      </c>
      <c r="E255" s="76" t="str">
        <f>IF(ISERROR(VLOOKUP(A255,'[1]Z03 收入决算表(财决03表)'!$A$10:$K$500,6,FALSE)),"",VLOOKUP(A255,'[1]Z03 收入决算表(财决03表)'!$A$10:$K$500,6,FALSE))</f>
        <v/>
      </c>
      <c r="F255" s="76" t="str">
        <f>IF(ISERROR(VLOOKUP(A255,'[1]Z03 收入决算表(财决03表)'!$A$10:$K$500,7,FALSE)),"",VLOOKUP(A255,'[1]Z03 收入决算表(财决03表)'!$A$10:$K$500,7,FALSE))</f>
        <v/>
      </c>
      <c r="G255" s="76" t="str">
        <f>IF(ISERROR(VLOOKUP(A255,'[1]Z03 收入决算表(财决03表)'!$A$10:$K$500,8,FALSE)),"",VLOOKUP(A255,'[1]Z03 收入决算表(财决03表)'!$A$10:$K$500,8,FALSE))</f>
        <v/>
      </c>
      <c r="H255" s="76" t="str">
        <f>IF(ISERROR(VLOOKUP(A255,'[1]Z03 收入决算表(财决03表)'!$A$10:$K$500,9,FALSE)),"",VLOOKUP(A255,'[1]Z03 收入决算表(财决03表)'!$A$10:$K$500,9,FALSE))</f>
        <v/>
      </c>
      <c r="I255" s="76" t="str">
        <f>IF(ISERROR(VLOOKUP(A255,'[1]Z03 收入决算表(财决03表)'!$A$10:$K$500,10,FALSE)),"",VLOOKUP(A255,'[1]Z03 收入决算表(财决03表)'!$A$10:$K$500,10,FALSE))</f>
        <v/>
      </c>
      <c r="J255" s="76" t="str">
        <f>IF(ISERROR(VLOOKUP(A255,'[1]Z03 收入决算表(财决03表)'!$A$10:$K$500,11,FALSE)),"",VLOOKUP(A255,'[1]Z03 收入决算表(财决03表)'!$A$10:$K$500,11,FALSE))</f>
        <v/>
      </c>
      <c r="K255" s="71">
        <f>'[1]Z03 收入决算表(财决03表)'!A254</f>
        <v>0</v>
      </c>
      <c r="L255" s="74">
        <f>'[1]Z03 收入决算表(财决03表)'!$E254</f>
        <v>0</v>
      </c>
      <c r="M255" s="75" t="str">
        <f t="shared" si="7"/>
        <v/>
      </c>
    </row>
    <row r="256" spans="1:13" ht="22.5" customHeight="1">
      <c r="A256" s="226" t="str">
        <f t="shared" si="6"/>
        <v/>
      </c>
      <c r="B256" s="226"/>
      <c r="C256" s="192" t="str">
        <f>IF(ISERROR(VLOOKUP(A256,'[1]Z03 收入决算表(财决03表)'!$A$10:$K$500,4,FALSE)),"",VLOOKUP(A256,'[1]Z03 收入决算表(财决03表)'!$A$10:$K$500,4,FALSE))</f>
        <v/>
      </c>
      <c r="D256" s="76" t="str">
        <f>IF(ISERROR(VLOOKUP(A256,'[1]Z03 收入决算表(财决03表)'!$A$10:$K$500,5,FALSE)),"",VLOOKUP(A256,'[1]Z03 收入决算表(财决03表)'!$A$10:$K$500,5,FALSE))</f>
        <v/>
      </c>
      <c r="E256" s="76" t="str">
        <f>IF(ISERROR(VLOOKUP(A256,'[1]Z03 收入决算表(财决03表)'!$A$10:$K$500,6,FALSE)),"",VLOOKUP(A256,'[1]Z03 收入决算表(财决03表)'!$A$10:$K$500,6,FALSE))</f>
        <v/>
      </c>
      <c r="F256" s="76" t="str">
        <f>IF(ISERROR(VLOOKUP(A256,'[1]Z03 收入决算表(财决03表)'!$A$10:$K$500,7,FALSE)),"",VLOOKUP(A256,'[1]Z03 收入决算表(财决03表)'!$A$10:$K$500,7,FALSE))</f>
        <v/>
      </c>
      <c r="G256" s="76" t="str">
        <f>IF(ISERROR(VLOOKUP(A256,'[1]Z03 收入决算表(财决03表)'!$A$10:$K$500,8,FALSE)),"",VLOOKUP(A256,'[1]Z03 收入决算表(财决03表)'!$A$10:$K$500,8,FALSE))</f>
        <v/>
      </c>
      <c r="H256" s="76" t="str">
        <f>IF(ISERROR(VLOOKUP(A256,'[1]Z03 收入决算表(财决03表)'!$A$10:$K$500,9,FALSE)),"",VLOOKUP(A256,'[1]Z03 收入决算表(财决03表)'!$A$10:$K$500,9,FALSE))</f>
        <v/>
      </c>
      <c r="I256" s="76" t="str">
        <f>IF(ISERROR(VLOOKUP(A256,'[1]Z03 收入决算表(财决03表)'!$A$10:$K$500,10,FALSE)),"",VLOOKUP(A256,'[1]Z03 收入决算表(财决03表)'!$A$10:$K$500,10,FALSE))</f>
        <v/>
      </c>
      <c r="J256" s="76" t="str">
        <f>IF(ISERROR(VLOOKUP(A256,'[1]Z03 收入决算表(财决03表)'!$A$10:$K$500,11,FALSE)),"",VLOOKUP(A256,'[1]Z03 收入决算表(财决03表)'!$A$10:$K$500,11,FALSE))</f>
        <v/>
      </c>
      <c r="K256" s="71">
        <f>'[1]Z03 收入决算表(财决03表)'!A255</f>
        <v>0</v>
      </c>
      <c r="L256" s="74">
        <f>'[1]Z03 收入决算表(财决03表)'!$E255</f>
        <v>0</v>
      </c>
      <c r="M256" s="75" t="str">
        <f t="shared" si="7"/>
        <v/>
      </c>
    </row>
    <row r="257" spans="1:13" ht="22.5" customHeight="1">
      <c r="A257" s="226" t="str">
        <f t="shared" si="6"/>
        <v/>
      </c>
      <c r="B257" s="226"/>
      <c r="C257" s="192" t="str">
        <f>IF(ISERROR(VLOOKUP(A257,'[1]Z03 收入决算表(财决03表)'!$A$10:$K$500,4,FALSE)),"",VLOOKUP(A257,'[1]Z03 收入决算表(财决03表)'!$A$10:$K$500,4,FALSE))</f>
        <v/>
      </c>
      <c r="D257" s="76" t="str">
        <f>IF(ISERROR(VLOOKUP(A257,'[1]Z03 收入决算表(财决03表)'!$A$10:$K$500,5,FALSE)),"",VLOOKUP(A257,'[1]Z03 收入决算表(财决03表)'!$A$10:$K$500,5,FALSE))</f>
        <v/>
      </c>
      <c r="E257" s="76" t="str">
        <f>IF(ISERROR(VLOOKUP(A257,'[1]Z03 收入决算表(财决03表)'!$A$10:$K$500,6,FALSE)),"",VLOOKUP(A257,'[1]Z03 收入决算表(财决03表)'!$A$10:$K$500,6,FALSE))</f>
        <v/>
      </c>
      <c r="F257" s="76" t="str">
        <f>IF(ISERROR(VLOOKUP(A257,'[1]Z03 收入决算表(财决03表)'!$A$10:$K$500,7,FALSE)),"",VLOOKUP(A257,'[1]Z03 收入决算表(财决03表)'!$A$10:$K$500,7,FALSE))</f>
        <v/>
      </c>
      <c r="G257" s="76" t="str">
        <f>IF(ISERROR(VLOOKUP(A257,'[1]Z03 收入决算表(财决03表)'!$A$10:$K$500,8,FALSE)),"",VLOOKUP(A257,'[1]Z03 收入决算表(财决03表)'!$A$10:$K$500,8,FALSE))</f>
        <v/>
      </c>
      <c r="H257" s="76" t="str">
        <f>IF(ISERROR(VLOOKUP(A257,'[1]Z03 收入决算表(财决03表)'!$A$10:$K$500,9,FALSE)),"",VLOOKUP(A257,'[1]Z03 收入决算表(财决03表)'!$A$10:$K$500,9,FALSE))</f>
        <v/>
      </c>
      <c r="I257" s="76" t="str">
        <f>IF(ISERROR(VLOOKUP(A257,'[1]Z03 收入决算表(财决03表)'!$A$10:$K$500,10,FALSE)),"",VLOOKUP(A257,'[1]Z03 收入决算表(财决03表)'!$A$10:$K$500,10,FALSE))</f>
        <v/>
      </c>
      <c r="J257" s="76" t="str">
        <f>IF(ISERROR(VLOOKUP(A257,'[1]Z03 收入决算表(财决03表)'!$A$10:$K$500,11,FALSE)),"",VLOOKUP(A257,'[1]Z03 收入决算表(财决03表)'!$A$10:$K$500,11,FALSE))</f>
        <v/>
      </c>
      <c r="K257" s="71">
        <f>'[1]Z03 收入决算表(财决03表)'!A256</f>
        <v>0</v>
      </c>
      <c r="L257" s="74">
        <f>'[1]Z03 收入决算表(财决03表)'!$E256</f>
        <v>0</v>
      </c>
      <c r="M257" s="75" t="str">
        <f t="shared" si="7"/>
        <v/>
      </c>
    </row>
    <row r="258" spans="1:13" ht="22.5" customHeight="1">
      <c r="A258" s="226" t="str">
        <f t="shared" si="6"/>
        <v/>
      </c>
      <c r="B258" s="226"/>
      <c r="C258" s="192" t="str">
        <f>IF(ISERROR(VLOOKUP(A258,'[1]Z03 收入决算表(财决03表)'!$A$10:$K$500,4,FALSE)),"",VLOOKUP(A258,'[1]Z03 收入决算表(财决03表)'!$A$10:$K$500,4,FALSE))</f>
        <v/>
      </c>
      <c r="D258" s="76" t="str">
        <f>IF(ISERROR(VLOOKUP(A258,'[1]Z03 收入决算表(财决03表)'!$A$10:$K$500,5,FALSE)),"",VLOOKUP(A258,'[1]Z03 收入决算表(财决03表)'!$A$10:$K$500,5,FALSE))</f>
        <v/>
      </c>
      <c r="E258" s="76" t="str">
        <f>IF(ISERROR(VLOOKUP(A258,'[1]Z03 收入决算表(财决03表)'!$A$10:$K$500,6,FALSE)),"",VLOOKUP(A258,'[1]Z03 收入决算表(财决03表)'!$A$10:$K$500,6,FALSE))</f>
        <v/>
      </c>
      <c r="F258" s="76" t="str">
        <f>IF(ISERROR(VLOOKUP(A258,'[1]Z03 收入决算表(财决03表)'!$A$10:$K$500,7,FALSE)),"",VLOOKUP(A258,'[1]Z03 收入决算表(财决03表)'!$A$10:$K$500,7,FALSE))</f>
        <v/>
      </c>
      <c r="G258" s="76" t="str">
        <f>IF(ISERROR(VLOOKUP(A258,'[1]Z03 收入决算表(财决03表)'!$A$10:$K$500,8,FALSE)),"",VLOOKUP(A258,'[1]Z03 收入决算表(财决03表)'!$A$10:$K$500,8,FALSE))</f>
        <v/>
      </c>
      <c r="H258" s="76" t="str">
        <f>IF(ISERROR(VLOOKUP(A258,'[1]Z03 收入决算表(财决03表)'!$A$10:$K$500,9,FALSE)),"",VLOOKUP(A258,'[1]Z03 收入决算表(财决03表)'!$A$10:$K$500,9,FALSE))</f>
        <v/>
      </c>
      <c r="I258" s="76" t="str">
        <f>IF(ISERROR(VLOOKUP(A258,'[1]Z03 收入决算表(财决03表)'!$A$10:$K$500,10,FALSE)),"",VLOOKUP(A258,'[1]Z03 收入决算表(财决03表)'!$A$10:$K$500,10,FALSE))</f>
        <v/>
      </c>
      <c r="J258" s="76" t="str">
        <f>IF(ISERROR(VLOOKUP(A258,'[1]Z03 收入决算表(财决03表)'!$A$10:$K$500,11,FALSE)),"",VLOOKUP(A258,'[1]Z03 收入决算表(财决03表)'!$A$10:$K$500,11,FALSE))</f>
        <v/>
      </c>
      <c r="K258" s="71">
        <f>'[1]Z03 收入决算表(财决03表)'!A257</f>
        <v>0</v>
      </c>
      <c r="L258" s="74">
        <f>'[1]Z03 收入决算表(财决03表)'!$E257</f>
        <v>0</v>
      </c>
      <c r="M258" s="75" t="str">
        <f t="shared" si="7"/>
        <v/>
      </c>
    </row>
    <row r="259" spans="1:13" ht="22.5" customHeight="1">
      <c r="A259" s="226" t="str">
        <f t="shared" si="6"/>
        <v/>
      </c>
      <c r="B259" s="226"/>
      <c r="C259" s="192" t="str">
        <f>IF(ISERROR(VLOOKUP(A259,'[1]Z03 收入决算表(财决03表)'!$A$10:$K$500,4,FALSE)),"",VLOOKUP(A259,'[1]Z03 收入决算表(财决03表)'!$A$10:$K$500,4,FALSE))</f>
        <v/>
      </c>
      <c r="D259" s="76" t="str">
        <f>IF(ISERROR(VLOOKUP(A259,'[1]Z03 收入决算表(财决03表)'!$A$10:$K$500,5,FALSE)),"",VLOOKUP(A259,'[1]Z03 收入决算表(财决03表)'!$A$10:$K$500,5,FALSE))</f>
        <v/>
      </c>
      <c r="E259" s="76" t="str">
        <f>IF(ISERROR(VLOOKUP(A259,'[1]Z03 收入决算表(财决03表)'!$A$10:$K$500,6,FALSE)),"",VLOOKUP(A259,'[1]Z03 收入决算表(财决03表)'!$A$10:$K$500,6,FALSE))</f>
        <v/>
      </c>
      <c r="F259" s="76" t="str">
        <f>IF(ISERROR(VLOOKUP(A259,'[1]Z03 收入决算表(财决03表)'!$A$10:$K$500,7,FALSE)),"",VLOOKUP(A259,'[1]Z03 收入决算表(财决03表)'!$A$10:$K$500,7,FALSE))</f>
        <v/>
      </c>
      <c r="G259" s="76" t="str">
        <f>IF(ISERROR(VLOOKUP(A259,'[1]Z03 收入决算表(财决03表)'!$A$10:$K$500,8,FALSE)),"",VLOOKUP(A259,'[1]Z03 收入决算表(财决03表)'!$A$10:$K$500,8,FALSE))</f>
        <v/>
      </c>
      <c r="H259" s="76" t="str">
        <f>IF(ISERROR(VLOOKUP(A259,'[1]Z03 收入决算表(财决03表)'!$A$10:$K$500,9,FALSE)),"",VLOOKUP(A259,'[1]Z03 收入决算表(财决03表)'!$A$10:$K$500,9,FALSE))</f>
        <v/>
      </c>
      <c r="I259" s="76" t="str">
        <f>IF(ISERROR(VLOOKUP(A259,'[1]Z03 收入决算表(财决03表)'!$A$10:$K$500,10,FALSE)),"",VLOOKUP(A259,'[1]Z03 收入决算表(财决03表)'!$A$10:$K$500,10,FALSE))</f>
        <v/>
      </c>
      <c r="J259" s="76" t="str">
        <f>IF(ISERROR(VLOOKUP(A259,'[1]Z03 收入决算表(财决03表)'!$A$10:$K$500,11,FALSE)),"",VLOOKUP(A259,'[1]Z03 收入决算表(财决03表)'!$A$10:$K$500,11,FALSE))</f>
        <v/>
      </c>
      <c r="K259" s="71">
        <f>'[1]Z03 收入决算表(财决03表)'!A258</f>
        <v>0</v>
      </c>
      <c r="L259" s="74">
        <f>'[1]Z03 收入决算表(财决03表)'!$E258</f>
        <v>0</v>
      </c>
      <c r="M259" s="75" t="str">
        <f t="shared" si="7"/>
        <v/>
      </c>
    </row>
    <row r="260" spans="1:13" ht="22.5" customHeight="1">
      <c r="A260" s="226" t="str">
        <f t="shared" si="6"/>
        <v/>
      </c>
      <c r="B260" s="226"/>
      <c r="C260" s="192" t="str">
        <f>IF(ISERROR(VLOOKUP(A260,'[1]Z03 收入决算表(财决03表)'!$A$10:$K$500,4,FALSE)),"",VLOOKUP(A260,'[1]Z03 收入决算表(财决03表)'!$A$10:$K$500,4,FALSE))</f>
        <v/>
      </c>
      <c r="D260" s="76" t="str">
        <f>IF(ISERROR(VLOOKUP(A260,'[1]Z03 收入决算表(财决03表)'!$A$10:$K$500,5,FALSE)),"",VLOOKUP(A260,'[1]Z03 收入决算表(财决03表)'!$A$10:$K$500,5,FALSE))</f>
        <v/>
      </c>
      <c r="E260" s="76" t="str">
        <f>IF(ISERROR(VLOOKUP(A260,'[1]Z03 收入决算表(财决03表)'!$A$10:$K$500,6,FALSE)),"",VLOOKUP(A260,'[1]Z03 收入决算表(财决03表)'!$A$10:$K$500,6,FALSE))</f>
        <v/>
      </c>
      <c r="F260" s="76" t="str">
        <f>IF(ISERROR(VLOOKUP(A260,'[1]Z03 收入决算表(财决03表)'!$A$10:$K$500,7,FALSE)),"",VLOOKUP(A260,'[1]Z03 收入决算表(财决03表)'!$A$10:$K$500,7,FALSE))</f>
        <v/>
      </c>
      <c r="G260" s="76" t="str">
        <f>IF(ISERROR(VLOOKUP(A260,'[1]Z03 收入决算表(财决03表)'!$A$10:$K$500,8,FALSE)),"",VLOOKUP(A260,'[1]Z03 收入决算表(财决03表)'!$A$10:$K$500,8,FALSE))</f>
        <v/>
      </c>
      <c r="H260" s="76" t="str">
        <f>IF(ISERROR(VLOOKUP(A260,'[1]Z03 收入决算表(财决03表)'!$A$10:$K$500,9,FALSE)),"",VLOOKUP(A260,'[1]Z03 收入决算表(财决03表)'!$A$10:$K$500,9,FALSE))</f>
        <v/>
      </c>
      <c r="I260" s="76" t="str">
        <f>IF(ISERROR(VLOOKUP(A260,'[1]Z03 收入决算表(财决03表)'!$A$10:$K$500,10,FALSE)),"",VLOOKUP(A260,'[1]Z03 收入决算表(财决03表)'!$A$10:$K$500,10,FALSE))</f>
        <v/>
      </c>
      <c r="J260" s="76" t="str">
        <f>IF(ISERROR(VLOOKUP(A260,'[1]Z03 收入决算表(财决03表)'!$A$10:$K$500,11,FALSE)),"",VLOOKUP(A260,'[1]Z03 收入决算表(财决03表)'!$A$10:$K$500,11,FALSE))</f>
        <v/>
      </c>
      <c r="K260" s="71">
        <f>'[1]Z03 收入决算表(财决03表)'!A259</f>
        <v>0</v>
      </c>
      <c r="L260" s="74">
        <f>'[1]Z03 收入决算表(财决03表)'!$E259</f>
        <v>0</v>
      </c>
      <c r="M260" s="75" t="str">
        <f t="shared" si="7"/>
        <v/>
      </c>
    </row>
    <row r="261" spans="1:13" ht="22.5" customHeight="1">
      <c r="A261" s="226" t="str">
        <f t="shared" si="6"/>
        <v/>
      </c>
      <c r="B261" s="226"/>
      <c r="C261" s="192" t="str">
        <f>IF(ISERROR(VLOOKUP(A261,'[1]Z03 收入决算表(财决03表)'!$A$10:$K$500,4,FALSE)),"",VLOOKUP(A261,'[1]Z03 收入决算表(财决03表)'!$A$10:$K$500,4,FALSE))</f>
        <v/>
      </c>
      <c r="D261" s="76" t="str">
        <f>IF(ISERROR(VLOOKUP(A261,'[1]Z03 收入决算表(财决03表)'!$A$10:$K$500,5,FALSE)),"",VLOOKUP(A261,'[1]Z03 收入决算表(财决03表)'!$A$10:$K$500,5,FALSE))</f>
        <v/>
      </c>
      <c r="E261" s="76" t="str">
        <f>IF(ISERROR(VLOOKUP(A261,'[1]Z03 收入决算表(财决03表)'!$A$10:$K$500,6,FALSE)),"",VLOOKUP(A261,'[1]Z03 收入决算表(财决03表)'!$A$10:$K$500,6,FALSE))</f>
        <v/>
      </c>
      <c r="F261" s="76" t="str">
        <f>IF(ISERROR(VLOOKUP(A261,'[1]Z03 收入决算表(财决03表)'!$A$10:$K$500,7,FALSE)),"",VLOOKUP(A261,'[1]Z03 收入决算表(财决03表)'!$A$10:$K$500,7,FALSE))</f>
        <v/>
      </c>
      <c r="G261" s="76" t="str">
        <f>IF(ISERROR(VLOOKUP(A261,'[1]Z03 收入决算表(财决03表)'!$A$10:$K$500,8,FALSE)),"",VLOOKUP(A261,'[1]Z03 收入决算表(财决03表)'!$A$10:$K$500,8,FALSE))</f>
        <v/>
      </c>
      <c r="H261" s="76" t="str">
        <f>IF(ISERROR(VLOOKUP(A261,'[1]Z03 收入决算表(财决03表)'!$A$10:$K$500,9,FALSE)),"",VLOOKUP(A261,'[1]Z03 收入决算表(财决03表)'!$A$10:$K$500,9,FALSE))</f>
        <v/>
      </c>
      <c r="I261" s="76" t="str">
        <f>IF(ISERROR(VLOOKUP(A261,'[1]Z03 收入决算表(财决03表)'!$A$10:$K$500,10,FALSE)),"",VLOOKUP(A261,'[1]Z03 收入决算表(财决03表)'!$A$10:$K$500,10,FALSE))</f>
        <v/>
      </c>
      <c r="J261" s="76" t="str">
        <f>IF(ISERROR(VLOOKUP(A261,'[1]Z03 收入决算表(财决03表)'!$A$10:$K$500,11,FALSE)),"",VLOOKUP(A261,'[1]Z03 收入决算表(财决03表)'!$A$10:$K$500,11,FALSE))</f>
        <v/>
      </c>
      <c r="K261" s="71">
        <f>'[1]Z03 收入决算表(财决03表)'!A260</f>
        <v>0</v>
      </c>
      <c r="L261" s="74">
        <f>'[1]Z03 收入决算表(财决03表)'!$E260</f>
        <v>0</v>
      </c>
      <c r="M261" s="75" t="str">
        <f t="shared" si="7"/>
        <v/>
      </c>
    </row>
    <row r="262" spans="1:13" ht="22.5" customHeight="1">
      <c r="A262" s="226" t="str">
        <f t="shared" si="6"/>
        <v/>
      </c>
      <c r="B262" s="226"/>
      <c r="C262" s="192" t="str">
        <f>IF(ISERROR(VLOOKUP(A262,'[1]Z03 收入决算表(财决03表)'!$A$10:$K$500,4,FALSE)),"",VLOOKUP(A262,'[1]Z03 收入决算表(财决03表)'!$A$10:$K$500,4,FALSE))</f>
        <v/>
      </c>
      <c r="D262" s="76" t="str">
        <f>IF(ISERROR(VLOOKUP(A262,'[1]Z03 收入决算表(财决03表)'!$A$10:$K$500,5,FALSE)),"",VLOOKUP(A262,'[1]Z03 收入决算表(财决03表)'!$A$10:$K$500,5,FALSE))</f>
        <v/>
      </c>
      <c r="E262" s="76" t="str">
        <f>IF(ISERROR(VLOOKUP(A262,'[1]Z03 收入决算表(财决03表)'!$A$10:$K$500,6,FALSE)),"",VLOOKUP(A262,'[1]Z03 收入决算表(财决03表)'!$A$10:$K$500,6,FALSE))</f>
        <v/>
      </c>
      <c r="F262" s="76" t="str">
        <f>IF(ISERROR(VLOOKUP(A262,'[1]Z03 收入决算表(财决03表)'!$A$10:$K$500,7,FALSE)),"",VLOOKUP(A262,'[1]Z03 收入决算表(财决03表)'!$A$10:$K$500,7,FALSE))</f>
        <v/>
      </c>
      <c r="G262" s="76" t="str">
        <f>IF(ISERROR(VLOOKUP(A262,'[1]Z03 收入决算表(财决03表)'!$A$10:$K$500,8,FALSE)),"",VLOOKUP(A262,'[1]Z03 收入决算表(财决03表)'!$A$10:$K$500,8,FALSE))</f>
        <v/>
      </c>
      <c r="H262" s="76" t="str">
        <f>IF(ISERROR(VLOOKUP(A262,'[1]Z03 收入决算表(财决03表)'!$A$10:$K$500,9,FALSE)),"",VLOOKUP(A262,'[1]Z03 收入决算表(财决03表)'!$A$10:$K$500,9,FALSE))</f>
        <v/>
      </c>
      <c r="I262" s="76" t="str">
        <f>IF(ISERROR(VLOOKUP(A262,'[1]Z03 收入决算表(财决03表)'!$A$10:$K$500,10,FALSE)),"",VLOOKUP(A262,'[1]Z03 收入决算表(财决03表)'!$A$10:$K$500,10,FALSE))</f>
        <v/>
      </c>
      <c r="J262" s="76" t="str">
        <f>IF(ISERROR(VLOOKUP(A262,'[1]Z03 收入决算表(财决03表)'!$A$10:$K$500,11,FALSE)),"",VLOOKUP(A262,'[1]Z03 收入决算表(财决03表)'!$A$10:$K$500,11,FALSE))</f>
        <v/>
      </c>
      <c r="K262" s="71">
        <f>'[1]Z03 收入决算表(财决03表)'!A261</f>
        <v>0</v>
      </c>
      <c r="L262" s="74">
        <f>'[1]Z03 收入决算表(财决03表)'!$E261</f>
        <v>0</v>
      </c>
      <c r="M262" s="75" t="str">
        <f t="shared" si="7"/>
        <v/>
      </c>
    </row>
    <row r="263" spans="1:13" ht="22.5" customHeight="1">
      <c r="A263" s="226" t="str">
        <f t="shared" si="6"/>
        <v/>
      </c>
      <c r="B263" s="226"/>
      <c r="C263" s="192" t="str">
        <f>IF(ISERROR(VLOOKUP(A263,'[1]Z03 收入决算表(财决03表)'!$A$10:$K$500,4,FALSE)),"",VLOOKUP(A263,'[1]Z03 收入决算表(财决03表)'!$A$10:$K$500,4,FALSE))</f>
        <v/>
      </c>
      <c r="D263" s="76" t="str">
        <f>IF(ISERROR(VLOOKUP(A263,'[1]Z03 收入决算表(财决03表)'!$A$10:$K$500,5,FALSE)),"",VLOOKUP(A263,'[1]Z03 收入决算表(财决03表)'!$A$10:$K$500,5,FALSE))</f>
        <v/>
      </c>
      <c r="E263" s="76" t="str">
        <f>IF(ISERROR(VLOOKUP(A263,'[1]Z03 收入决算表(财决03表)'!$A$10:$K$500,6,FALSE)),"",VLOOKUP(A263,'[1]Z03 收入决算表(财决03表)'!$A$10:$K$500,6,FALSE))</f>
        <v/>
      </c>
      <c r="F263" s="76" t="str">
        <f>IF(ISERROR(VLOOKUP(A263,'[1]Z03 收入决算表(财决03表)'!$A$10:$K$500,7,FALSE)),"",VLOOKUP(A263,'[1]Z03 收入决算表(财决03表)'!$A$10:$K$500,7,FALSE))</f>
        <v/>
      </c>
      <c r="G263" s="76" t="str">
        <f>IF(ISERROR(VLOOKUP(A263,'[1]Z03 收入决算表(财决03表)'!$A$10:$K$500,8,FALSE)),"",VLOOKUP(A263,'[1]Z03 收入决算表(财决03表)'!$A$10:$K$500,8,FALSE))</f>
        <v/>
      </c>
      <c r="H263" s="76" t="str">
        <f>IF(ISERROR(VLOOKUP(A263,'[1]Z03 收入决算表(财决03表)'!$A$10:$K$500,9,FALSE)),"",VLOOKUP(A263,'[1]Z03 收入决算表(财决03表)'!$A$10:$K$500,9,FALSE))</f>
        <v/>
      </c>
      <c r="I263" s="76" t="str">
        <f>IF(ISERROR(VLOOKUP(A263,'[1]Z03 收入决算表(财决03表)'!$A$10:$K$500,10,FALSE)),"",VLOOKUP(A263,'[1]Z03 收入决算表(财决03表)'!$A$10:$K$500,10,FALSE))</f>
        <v/>
      </c>
      <c r="J263" s="76" t="str">
        <f>IF(ISERROR(VLOOKUP(A263,'[1]Z03 收入决算表(财决03表)'!$A$10:$K$500,11,FALSE)),"",VLOOKUP(A263,'[1]Z03 收入决算表(财决03表)'!$A$10:$K$500,11,FALSE))</f>
        <v/>
      </c>
      <c r="K263" s="71">
        <f>'[1]Z03 收入决算表(财决03表)'!A262</f>
        <v>0</v>
      </c>
      <c r="L263" s="74">
        <f>'[1]Z03 收入决算表(财决03表)'!$E262</f>
        <v>0</v>
      </c>
      <c r="M263" s="75" t="str">
        <f t="shared" si="7"/>
        <v/>
      </c>
    </row>
    <row r="264" spans="1:13" ht="22.5" customHeight="1">
      <c r="A264" s="226" t="str">
        <f t="shared" si="6"/>
        <v/>
      </c>
      <c r="B264" s="226"/>
      <c r="C264" s="192" t="str">
        <f>IF(ISERROR(VLOOKUP(A264,'[1]Z03 收入决算表(财决03表)'!$A$10:$K$500,4,FALSE)),"",VLOOKUP(A264,'[1]Z03 收入决算表(财决03表)'!$A$10:$K$500,4,FALSE))</f>
        <v/>
      </c>
      <c r="D264" s="76" t="str">
        <f>IF(ISERROR(VLOOKUP(A264,'[1]Z03 收入决算表(财决03表)'!$A$10:$K$500,5,FALSE)),"",VLOOKUP(A264,'[1]Z03 收入决算表(财决03表)'!$A$10:$K$500,5,FALSE))</f>
        <v/>
      </c>
      <c r="E264" s="76" t="str">
        <f>IF(ISERROR(VLOOKUP(A264,'[1]Z03 收入决算表(财决03表)'!$A$10:$K$500,6,FALSE)),"",VLOOKUP(A264,'[1]Z03 收入决算表(财决03表)'!$A$10:$K$500,6,FALSE))</f>
        <v/>
      </c>
      <c r="F264" s="76" t="str">
        <f>IF(ISERROR(VLOOKUP(A264,'[1]Z03 收入决算表(财决03表)'!$A$10:$K$500,7,FALSE)),"",VLOOKUP(A264,'[1]Z03 收入决算表(财决03表)'!$A$10:$K$500,7,FALSE))</f>
        <v/>
      </c>
      <c r="G264" s="76" t="str">
        <f>IF(ISERROR(VLOOKUP(A264,'[1]Z03 收入决算表(财决03表)'!$A$10:$K$500,8,FALSE)),"",VLOOKUP(A264,'[1]Z03 收入决算表(财决03表)'!$A$10:$K$500,8,FALSE))</f>
        <v/>
      </c>
      <c r="H264" s="76" t="str">
        <f>IF(ISERROR(VLOOKUP(A264,'[1]Z03 收入决算表(财决03表)'!$A$10:$K$500,9,FALSE)),"",VLOOKUP(A264,'[1]Z03 收入决算表(财决03表)'!$A$10:$K$500,9,FALSE))</f>
        <v/>
      </c>
      <c r="I264" s="76" t="str">
        <f>IF(ISERROR(VLOOKUP(A264,'[1]Z03 收入决算表(财决03表)'!$A$10:$K$500,10,FALSE)),"",VLOOKUP(A264,'[1]Z03 收入决算表(财决03表)'!$A$10:$K$500,10,FALSE))</f>
        <v/>
      </c>
      <c r="J264" s="76" t="str">
        <f>IF(ISERROR(VLOOKUP(A264,'[1]Z03 收入决算表(财决03表)'!$A$10:$K$500,11,FALSE)),"",VLOOKUP(A264,'[1]Z03 收入决算表(财决03表)'!$A$10:$K$500,11,FALSE))</f>
        <v/>
      </c>
      <c r="K264" s="71">
        <f>'[1]Z03 收入决算表(财决03表)'!A263</f>
        <v>0</v>
      </c>
      <c r="L264" s="74">
        <f>'[1]Z03 收入决算表(财决03表)'!$E263</f>
        <v>0</v>
      </c>
      <c r="M264" s="75" t="str">
        <f t="shared" si="7"/>
        <v/>
      </c>
    </row>
    <row r="265" spans="1:13" ht="22.5" customHeight="1">
      <c r="A265" s="226" t="str">
        <f t="shared" si="6"/>
        <v/>
      </c>
      <c r="B265" s="226"/>
      <c r="C265" s="192" t="str">
        <f>IF(ISERROR(VLOOKUP(A265,'[1]Z03 收入决算表(财决03表)'!$A$10:$K$500,4,FALSE)),"",VLOOKUP(A265,'[1]Z03 收入决算表(财决03表)'!$A$10:$K$500,4,FALSE))</f>
        <v/>
      </c>
      <c r="D265" s="76" t="str">
        <f>IF(ISERROR(VLOOKUP(A265,'[1]Z03 收入决算表(财决03表)'!$A$10:$K$500,5,FALSE)),"",VLOOKUP(A265,'[1]Z03 收入决算表(财决03表)'!$A$10:$K$500,5,FALSE))</f>
        <v/>
      </c>
      <c r="E265" s="76" t="str">
        <f>IF(ISERROR(VLOOKUP(A265,'[1]Z03 收入决算表(财决03表)'!$A$10:$K$500,6,FALSE)),"",VLOOKUP(A265,'[1]Z03 收入决算表(财决03表)'!$A$10:$K$500,6,FALSE))</f>
        <v/>
      </c>
      <c r="F265" s="76" t="str">
        <f>IF(ISERROR(VLOOKUP(A265,'[1]Z03 收入决算表(财决03表)'!$A$10:$K$500,7,FALSE)),"",VLOOKUP(A265,'[1]Z03 收入决算表(财决03表)'!$A$10:$K$500,7,FALSE))</f>
        <v/>
      </c>
      <c r="G265" s="76" t="str">
        <f>IF(ISERROR(VLOOKUP(A265,'[1]Z03 收入决算表(财决03表)'!$A$10:$K$500,8,FALSE)),"",VLOOKUP(A265,'[1]Z03 收入决算表(财决03表)'!$A$10:$K$500,8,FALSE))</f>
        <v/>
      </c>
      <c r="H265" s="76" t="str">
        <f>IF(ISERROR(VLOOKUP(A265,'[1]Z03 收入决算表(财决03表)'!$A$10:$K$500,9,FALSE)),"",VLOOKUP(A265,'[1]Z03 收入决算表(财决03表)'!$A$10:$K$500,9,FALSE))</f>
        <v/>
      </c>
      <c r="I265" s="76" t="str">
        <f>IF(ISERROR(VLOOKUP(A265,'[1]Z03 收入决算表(财决03表)'!$A$10:$K$500,10,FALSE)),"",VLOOKUP(A265,'[1]Z03 收入决算表(财决03表)'!$A$10:$K$500,10,FALSE))</f>
        <v/>
      </c>
      <c r="J265" s="76" t="str">
        <f>IF(ISERROR(VLOOKUP(A265,'[1]Z03 收入决算表(财决03表)'!$A$10:$K$500,11,FALSE)),"",VLOOKUP(A265,'[1]Z03 收入决算表(财决03表)'!$A$10:$K$500,11,FALSE))</f>
        <v/>
      </c>
      <c r="K265" s="71">
        <f>'[1]Z03 收入决算表(财决03表)'!A264</f>
        <v>0</v>
      </c>
      <c r="L265" s="74">
        <f>'[1]Z03 收入决算表(财决03表)'!$E264</f>
        <v>0</v>
      </c>
      <c r="M265" s="75" t="str">
        <f t="shared" si="7"/>
        <v/>
      </c>
    </row>
    <row r="266" spans="1:13" ht="22.5" customHeight="1">
      <c r="A266" s="226" t="str">
        <f t="shared" si="6"/>
        <v/>
      </c>
      <c r="B266" s="226"/>
      <c r="C266" s="192" t="str">
        <f>IF(ISERROR(VLOOKUP(A266,'[1]Z03 收入决算表(财决03表)'!$A$10:$K$500,4,FALSE)),"",VLOOKUP(A266,'[1]Z03 收入决算表(财决03表)'!$A$10:$K$500,4,FALSE))</f>
        <v/>
      </c>
      <c r="D266" s="76" t="str">
        <f>IF(ISERROR(VLOOKUP(A266,'[1]Z03 收入决算表(财决03表)'!$A$10:$K$500,5,FALSE)),"",VLOOKUP(A266,'[1]Z03 收入决算表(财决03表)'!$A$10:$K$500,5,FALSE))</f>
        <v/>
      </c>
      <c r="E266" s="76" t="str">
        <f>IF(ISERROR(VLOOKUP(A266,'[1]Z03 收入决算表(财决03表)'!$A$10:$K$500,6,FALSE)),"",VLOOKUP(A266,'[1]Z03 收入决算表(财决03表)'!$A$10:$K$500,6,FALSE))</f>
        <v/>
      </c>
      <c r="F266" s="76" t="str">
        <f>IF(ISERROR(VLOOKUP(A266,'[1]Z03 收入决算表(财决03表)'!$A$10:$K$500,7,FALSE)),"",VLOOKUP(A266,'[1]Z03 收入决算表(财决03表)'!$A$10:$K$500,7,FALSE))</f>
        <v/>
      </c>
      <c r="G266" s="76" t="str">
        <f>IF(ISERROR(VLOOKUP(A266,'[1]Z03 收入决算表(财决03表)'!$A$10:$K$500,8,FALSE)),"",VLOOKUP(A266,'[1]Z03 收入决算表(财决03表)'!$A$10:$K$500,8,FALSE))</f>
        <v/>
      </c>
      <c r="H266" s="76" t="str">
        <f>IF(ISERROR(VLOOKUP(A266,'[1]Z03 收入决算表(财决03表)'!$A$10:$K$500,9,FALSE)),"",VLOOKUP(A266,'[1]Z03 收入决算表(财决03表)'!$A$10:$K$500,9,FALSE))</f>
        <v/>
      </c>
      <c r="I266" s="76" t="str">
        <f>IF(ISERROR(VLOOKUP(A266,'[1]Z03 收入决算表(财决03表)'!$A$10:$K$500,10,FALSE)),"",VLOOKUP(A266,'[1]Z03 收入决算表(财决03表)'!$A$10:$K$500,10,FALSE))</f>
        <v/>
      </c>
      <c r="J266" s="76" t="str">
        <f>IF(ISERROR(VLOOKUP(A266,'[1]Z03 收入决算表(财决03表)'!$A$10:$K$500,11,FALSE)),"",VLOOKUP(A266,'[1]Z03 收入决算表(财决03表)'!$A$10:$K$500,11,FALSE))</f>
        <v/>
      </c>
      <c r="K266" s="71">
        <f>'[1]Z03 收入决算表(财决03表)'!A265</f>
        <v>0</v>
      </c>
      <c r="L266" s="74">
        <f>'[1]Z03 收入决算表(财决03表)'!$E265</f>
        <v>0</v>
      </c>
      <c r="M266" s="75" t="str">
        <f t="shared" si="7"/>
        <v/>
      </c>
    </row>
    <row r="267" spans="1:13" ht="22.5" customHeight="1">
      <c r="A267" s="226" t="str">
        <f t="shared" si="6"/>
        <v/>
      </c>
      <c r="B267" s="226"/>
      <c r="C267" s="192" t="str">
        <f>IF(ISERROR(VLOOKUP(A267,'[1]Z03 收入决算表(财决03表)'!$A$10:$K$500,4,FALSE)),"",VLOOKUP(A267,'[1]Z03 收入决算表(财决03表)'!$A$10:$K$500,4,FALSE))</f>
        <v/>
      </c>
      <c r="D267" s="76" t="str">
        <f>IF(ISERROR(VLOOKUP(A267,'[1]Z03 收入决算表(财决03表)'!$A$10:$K$500,5,FALSE)),"",VLOOKUP(A267,'[1]Z03 收入决算表(财决03表)'!$A$10:$K$500,5,FALSE))</f>
        <v/>
      </c>
      <c r="E267" s="76" t="str">
        <f>IF(ISERROR(VLOOKUP(A267,'[1]Z03 收入决算表(财决03表)'!$A$10:$K$500,6,FALSE)),"",VLOOKUP(A267,'[1]Z03 收入决算表(财决03表)'!$A$10:$K$500,6,FALSE))</f>
        <v/>
      </c>
      <c r="F267" s="76" t="str">
        <f>IF(ISERROR(VLOOKUP(A267,'[1]Z03 收入决算表(财决03表)'!$A$10:$K$500,7,FALSE)),"",VLOOKUP(A267,'[1]Z03 收入决算表(财决03表)'!$A$10:$K$500,7,FALSE))</f>
        <v/>
      </c>
      <c r="G267" s="76" t="str">
        <f>IF(ISERROR(VLOOKUP(A267,'[1]Z03 收入决算表(财决03表)'!$A$10:$K$500,8,FALSE)),"",VLOOKUP(A267,'[1]Z03 收入决算表(财决03表)'!$A$10:$K$500,8,FALSE))</f>
        <v/>
      </c>
      <c r="H267" s="76" t="str">
        <f>IF(ISERROR(VLOOKUP(A267,'[1]Z03 收入决算表(财决03表)'!$A$10:$K$500,9,FALSE)),"",VLOOKUP(A267,'[1]Z03 收入决算表(财决03表)'!$A$10:$K$500,9,FALSE))</f>
        <v/>
      </c>
      <c r="I267" s="76" t="str">
        <f>IF(ISERROR(VLOOKUP(A267,'[1]Z03 收入决算表(财决03表)'!$A$10:$K$500,10,FALSE)),"",VLOOKUP(A267,'[1]Z03 收入决算表(财决03表)'!$A$10:$K$500,10,FALSE))</f>
        <v/>
      </c>
      <c r="J267" s="76" t="str">
        <f>IF(ISERROR(VLOOKUP(A267,'[1]Z03 收入决算表(财决03表)'!$A$10:$K$500,11,FALSE)),"",VLOOKUP(A267,'[1]Z03 收入决算表(财决03表)'!$A$10:$K$500,11,FALSE))</f>
        <v/>
      </c>
      <c r="K267" s="71">
        <f>'[1]Z03 收入决算表(财决03表)'!A266</f>
        <v>0</v>
      </c>
      <c r="L267" s="74">
        <f>'[1]Z03 收入决算表(财决03表)'!$E266</f>
        <v>0</v>
      </c>
      <c r="M267" s="75" t="str">
        <f t="shared" si="7"/>
        <v/>
      </c>
    </row>
    <row r="268" spans="1:13" ht="22.5" customHeight="1">
      <c r="A268" s="226" t="str">
        <f t="shared" ref="A268:A300" si="8">IF(K268&gt;0,K268,"")</f>
        <v/>
      </c>
      <c r="B268" s="226"/>
      <c r="C268" s="192" t="str">
        <f>IF(ISERROR(VLOOKUP(A268,'[1]Z03 收入决算表(财决03表)'!$A$10:$K$500,4,FALSE)),"",VLOOKUP(A268,'[1]Z03 收入决算表(财决03表)'!$A$10:$K$500,4,FALSE))</f>
        <v/>
      </c>
      <c r="D268" s="76" t="str">
        <f>IF(ISERROR(VLOOKUP(A268,'[1]Z03 收入决算表(财决03表)'!$A$10:$K$500,5,FALSE)),"",VLOOKUP(A268,'[1]Z03 收入决算表(财决03表)'!$A$10:$K$500,5,FALSE))</f>
        <v/>
      </c>
      <c r="E268" s="76" t="str">
        <f>IF(ISERROR(VLOOKUP(A268,'[1]Z03 收入决算表(财决03表)'!$A$10:$K$500,6,FALSE)),"",VLOOKUP(A268,'[1]Z03 收入决算表(财决03表)'!$A$10:$K$500,6,FALSE))</f>
        <v/>
      </c>
      <c r="F268" s="76" t="str">
        <f>IF(ISERROR(VLOOKUP(A268,'[1]Z03 收入决算表(财决03表)'!$A$10:$K$500,7,FALSE)),"",VLOOKUP(A268,'[1]Z03 收入决算表(财决03表)'!$A$10:$K$500,7,FALSE))</f>
        <v/>
      </c>
      <c r="G268" s="76" t="str">
        <f>IF(ISERROR(VLOOKUP(A268,'[1]Z03 收入决算表(财决03表)'!$A$10:$K$500,8,FALSE)),"",VLOOKUP(A268,'[1]Z03 收入决算表(财决03表)'!$A$10:$K$500,8,FALSE))</f>
        <v/>
      </c>
      <c r="H268" s="76" t="str">
        <f>IF(ISERROR(VLOOKUP(A268,'[1]Z03 收入决算表(财决03表)'!$A$10:$K$500,9,FALSE)),"",VLOOKUP(A268,'[1]Z03 收入决算表(财决03表)'!$A$10:$K$500,9,FALSE))</f>
        <v/>
      </c>
      <c r="I268" s="76" t="str">
        <f>IF(ISERROR(VLOOKUP(A268,'[1]Z03 收入决算表(财决03表)'!$A$10:$K$500,10,FALSE)),"",VLOOKUP(A268,'[1]Z03 收入决算表(财决03表)'!$A$10:$K$500,10,FALSE))</f>
        <v/>
      </c>
      <c r="J268" s="76" t="str">
        <f>IF(ISERROR(VLOOKUP(A268,'[1]Z03 收入决算表(财决03表)'!$A$10:$K$500,11,FALSE)),"",VLOOKUP(A268,'[1]Z03 收入决算表(财决03表)'!$A$10:$K$500,11,FALSE))</f>
        <v/>
      </c>
      <c r="K268" s="71">
        <f>'[1]Z03 收入决算表(财决03表)'!A267</f>
        <v>0</v>
      </c>
      <c r="L268" s="74">
        <f>'[1]Z03 收入决算表(财决03表)'!$E267</f>
        <v>0</v>
      </c>
      <c r="M268" s="75" t="str">
        <f t="shared" ref="M268:M302" si="9">IF(C268&lt;&gt;"",ROW(),"")</f>
        <v/>
      </c>
    </row>
    <row r="269" spans="1:13" ht="22.5" customHeight="1">
      <c r="A269" s="226" t="str">
        <f t="shared" si="8"/>
        <v/>
      </c>
      <c r="B269" s="226"/>
      <c r="C269" s="192" t="str">
        <f>IF(ISERROR(VLOOKUP(A269,'[1]Z03 收入决算表(财决03表)'!$A$10:$K$500,4,FALSE)),"",VLOOKUP(A269,'[1]Z03 收入决算表(财决03表)'!$A$10:$K$500,4,FALSE))</f>
        <v/>
      </c>
      <c r="D269" s="76" t="str">
        <f>IF(ISERROR(VLOOKUP(A269,'[1]Z03 收入决算表(财决03表)'!$A$10:$K$500,5,FALSE)),"",VLOOKUP(A269,'[1]Z03 收入决算表(财决03表)'!$A$10:$K$500,5,FALSE))</f>
        <v/>
      </c>
      <c r="E269" s="76" t="str">
        <f>IF(ISERROR(VLOOKUP(A269,'[1]Z03 收入决算表(财决03表)'!$A$10:$K$500,6,FALSE)),"",VLOOKUP(A269,'[1]Z03 收入决算表(财决03表)'!$A$10:$K$500,6,FALSE))</f>
        <v/>
      </c>
      <c r="F269" s="76" t="str">
        <f>IF(ISERROR(VLOOKUP(A269,'[1]Z03 收入决算表(财决03表)'!$A$10:$K$500,7,FALSE)),"",VLOOKUP(A269,'[1]Z03 收入决算表(财决03表)'!$A$10:$K$500,7,FALSE))</f>
        <v/>
      </c>
      <c r="G269" s="76" t="str">
        <f>IF(ISERROR(VLOOKUP(A269,'[1]Z03 收入决算表(财决03表)'!$A$10:$K$500,8,FALSE)),"",VLOOKUP(A269,'[1]Z03 收入决算表(财决03表)'!$A$10:$K$500,8,FALSE))</f>
        <v/>
      </c>
      <c r="H269" s="76" t="str">
        <f>IF(ISERROR(VLOOKUP(A269,'[1]Z03 收入决算表(财决03表)'!$A$10:$K$500,9,FALSE)),"",VLOOKUP(A269,'[1]Z03 收入决算表(财决03表)'!$A$10:$K$500,9,FALSE))</f>
        <v/>
      </c>
      <c r="I269" s="76" t="str">
        <f>IF(ISERROR(VLOOKUP(A269,'[1]Z03 收入决算表(财决03表)'!$A$10:$K$500,10,FALSE)),"",VLOOKUP(A269,'[1]Z03 收入决算表(财决03表)'!$A$10:$K$500,10,FALSE))</f>
        <v/>
      </c>
      <c r="J269" s="76" t="str">
        <f>IF(ISERROR(VLOOKUP(A269,'[1]Z03 收入决算表(财决03表)'!$A$10:$K$500,11,FALSE)),"",VLOOKUP(A269,'[1]Z03 收入决算表(财决03表)'!$A$10:$K$500,11,FALSE))</f>
        <v/>
      </c>
      <c r="K269" s="71">
        <f>'[1]Z03 收入决算表(财决03表)'!A268</f>
        <v>0</v>
      </c>
      <c r="L269" s="74">
        <f>'[1]Z03 收入决算表(财决03表)'!$E268</f>
        <v>0</v>
      </c>
      <c r="M269" s="75" t="str">
        <f t="shared" si="9"/>
        <v/>
      </c>
    </row>
    <row r="270" spans="1:13" ht="22.5" customHeight="1">
      <c r="A270" s="226" t="str">
        <f t="shared" si="8"/>
        <v/>
      </c>
      <c r="B270" s="226"/>
      <c r="C270" s="192" t="str">
        <f>IF(ISERROR(VLOOKUP(A270,'[1]Z03 收入决算表(财决03表)'!$A$10:$K$500,4,FALSE)),"",VLOOKUP(A270,'[1]Z03 收入决算表(财决03表)'!$A$10:$K$500,4,FALSE))</f>
        <v/>
      </c>
      <c r="D270" s="76" t="str">
        <f>IF(ISERROR(VLOOKUP(A270,'[1]Z03 收入决算表(财决03表)'!$A$10:$K$500,5,FALSE)),"",VLOOKUP(A270,'[1]Z03 收入决算表(财决03表)'!$A$10:$K$500,5,FALSE))</f>
        <v/>
      </c>
      <c r="E270" s="76" t="str">
        <f>IF(ISERROR(VLOOKUP(A270,'[1]Z03 收入决算表(财决03表)'!$A$10:$K$500,6,FALSE)),"",VLOOKUP(A270,'[1]Z03 收入决算表(财决03表)'!$A$10:$K$500,6,FALSE))</f>
        <v/>
      </c>
      <c r="F270" s="76" t="str">
        <f>IF(ISERROR(VLOOKUP(A270,'[1]Z03 收入决算表(财决03表)'!$A$10:$K$500,7,FALSE)),"",VLOOKUP(A270,'[1]Z03 收入决算表(财决03表)'!$A$10:$K$500,7,FALSE))</f>
        <v/>
      </c>
      <c r="G270" s="76" t="str">
        <f>IF(ISERROR(VLOOKUP(A270,'[1]Z03 收入决算表(财决03表)'!$A$10:$K$500,8,FALSE)),"",VLOOKUP(A270,'[1]Z03 收入决算表(财决03表)'!$A$10:$K$500,8,FALSE))</f>
        <v/>
      </c>
      <c r="H270" s="76" t="str">
        <f>IF(ISERROR(VLOOKUP(A270,'[1]Z03 收入决算表(财决03表)'!$A$10:$K$500,9,FALSE)),"",VLOOKUP(A270,'[1]Z03 收入决算表(财决03表)'!$A$10:$K$500,9,FALSE))</f>
        <v/>
      </c>
      <c r="I270" s="76" t="str">
        <f>IF(ISERROR(VLOOKUP(A270,'[1]Z03 收入决算表(财决03表)'!$A$10:$K$500,10,FALSE)),"",VLOOKUP(A270,'[1]Z03 收入决算表(财决03表)'!$A$10:$K$500,10,FALSE))</f>
        <v/>
      </c>
      <c r="J270" s="76" t="str">
        <f>IF(ISERROR(VLOOKUP(A270,'[1]Z03 收入决算表(财决03表)'!$A$10:$K$500,11,FALSE)),"",VLOOKUP(A270,'[1]Z03 收入决算表(财决03表)'!$A$10:$K$500,11,FALSE))</f>
        <v/>
      </c>
      <c r="K270" s="71">
        <f>'[1]Z03 收入决算表(财决03表)'!A269</f>
        <v>0</v>
      </c>
      <c r="L270" s="74">
        <f>'[1]Z03 收入决算表(财决03表)'!$E269</f>
        <v>0</v>
      </c>
      <c r="M270" s="75" t="str">
        <f t="shared" si="9"/>
        <v/>
      </c>
    </row>
    <row r="271" spans="1:13" ht="22.5" customHeight="1">
      <c r="A271" s="226" t="str">
        <f t="shared" si="8"/>
        <v/>
      </c>
      <c r="B271" s="226"/>
      <c r="C271" s="192" t="str">
        <f>IF(ISERROR(VLOOKUP(A271,'[1]Z03 收入决算表(财决03表)'!$A$10:$K$500,4,FALSE)),"",VLOOKUP(A271,'[1]Z03 收入决算表(财决03表)'!$A$10:$K$500,4,FALSE))</f>
        <v/>
      </c>
      <c r="D271" s="76" t="str">
        <f>IF(ISERROR(VLOOKUP(A271,'[1]Z03 收入决算表(财决03表)'!$A$10:$K$500,5,FALSE)),"",VLOOKUP(A271,'[1]Z03 收入决算表(财决03表)'!$A$10:$K$500,5,FALSE))</f>
        <v/>
      </c>
      <c r="E271" s="76" t="str">
        <f>IF(ISERROR(VLOOKUP(A271,'[1]Z03 收入决算表(财决03表)'!$A$10:$K$500,6,FALSE)),"",VLOOKUP(A271,'[1]Z03 收入决算表(财决03表)'!$A$10:$K$500,6,FALSE))</f>
        <v/>
      </c>
      <c r="F271" s="76" t="str">
        <f>IF(ISERROR(VLOOKUP(A271,'[1]Z03 收入决算表(财决03表)'!$A$10:$K$500,7,FALSE)),"",VLOOKUP(A271,'[1]Z03 收入决算表(财决03表)'!$A$10:$K$500,7,FALSE))</f>
        <v/>
      </c>
      <c r="G271" s="76" t="str">
        <f>IF(ISERROR(VLOOKUP(A271,'[1]Z03 收入决算表(财决03表)'!$A$10:$K$500,8,FALSE)),"",VLOOKUP(A271,'[1]Z03 收入决算表(财决03表)'!$A$10:$K$500,8,FALSE))</f>
        <v/>
      </c>
      <c r="H271" s="76" t="str">
        <f>IF(ISERROR(VLOOKUP(A271,'[1]Z03 收入决算表(财决03表)'!$A$10:$K$500,9,FALSE)),"",VLOOKUP(A271,'[1]Z03 收入决算表(财决03表)'!$A$10:$K$500,9,FALSE))</f>
        <v/>
      </c>
      <c r="I271" s="76" t="str">
        <f>IF(ISERROR(VLOOKUP(A271,'[1]Z03 收入决算表(财决03表)'!$A$10:$K$500,10,FALSE)),"",VLOOKUP(A271,'[1]Z03 收入决算表(财决03表)'!$A$10:$K$500,10,FALSE))</f>
        <v/>
      </c>
      <c r="J271" s="76" t="str">
        <f>IF(ISERROR(VLOOKUP(A271,'[1]Z03 收入决算表(财决03表)'!$A$10:$K$500,11,FALSE)),"",VLOOKUP(A271,'[1]Z03 收入决算表(财决03表)'!$A$10:$K$500,11,FALSE))</f>
        <v/>
      </c>
      <c r="K271" s="71">
        <f>'[1]Z03 收入决算表(财决03表)'!A270</f>
        <v>0</v>
      </c>
      <c r="L271" s="74">
        <f>'[1]Z03 收入决算表(财决03表)'!$E270</f>
        <v>0</v>
      </c>
      <c r="M271" s="75" t="str">
        <f t="shared" si="9"/>
        <v/>
      </c>
    </row>
    <row r="272" spans="1:13" ht="22.5" customHeight="1">
      <c r="A272" s="226" t="str">
        <f t="shared" si="8"/>
        <v/>
      </c>
      <c r="B272" s="226"/>
      <c r="C272" s="192" t="str">
        <f>IF(ISERROR(VLOOKUP(A272,'[1]Z03 收入决算表(财决03表)'!$A$10:$K$500,4,FALSE)),"",VLOOKUP(A272,'[1]Z03 收入决算表(财决03表)'!$A$10:$K$500,4,FALSE))</f>
        <v/>
      </c>
      <c r="D272" s="76" t="str">
        <f>IF(ISERROR(VLOOKUP(A272,'[1]Z03 收入决算表(财决03表)'!$A$10:$K$500,5,FALSE)),"",VLOOKUP(A272,'[1]Z03 收入决算表(财决03表)'!$A$10:$K$500,5,FALSE))</f>
        <v/>
      </c>
      <c r="E272" s="76" t="str">
        <f>IF(ISERROR(VLOOKUP(A272,'[1]Z03 收入决算表(财决03表)'!$A$10:$K$500,6,FALSE)),"",VLOOKUP(A272,'[1]Z03 收入决算表(财决03表)'!$A$10:$K$500,6,FALSE))</f>
        <v/>
      </c>
      <c r="F272" s="76" t="str">
        <f>IF(ISERROR(VLOOKUP(A272,'[1]Z03 收入决算表(财决03表)'!$A$10:$K$500,7,FALSE)),"",VLOOKUP(A272,'[1]Z03 收入决算表(财决03表)'!$A$10:$K$500,7,FALSE))</f>
        <v/>
      </c>
      <c r="G272" s="76" t="str">
        <f>IF(ISERROR(VLOOKUP(A272,'[1]Z03 收入决算表(财决03表)'!$A$10:$K$500,8,FALSE)),"",VLOOKUP(A272,'[1]Z03 收入决算表(财决03表)'!$A$10:$K$500,8,FALSE))</f>
        <v/>
      </c>
      <c r="H272" s="76" t="str">
        <f>IF(ISERROR(VLOOKUP(A272,'[1]Z03 收入决算表(财决03表)'!$A$10:$K$500,9,FALSE)),"",VLOOKUP(A272,'[1]Z03 收入决算表(财决03表)'!$A$10:$K$500,9,FALSE))</f>
        <v/>
      </c>
      <c r="I272" s="76" t="str">
        <f>IF(ISERROR(VLOOKUP(A272,'[1]Z03 收入决算表(财决03表)'!$A$10:$K$500,10,FALSE)),"",VLOOKUP(A272,'[1]Z03 收入决算表(财决03表)'!$A$10:$K$500,10,FALSE))</f>
        <v/>
      </c>
      <c r="J272" s="76" t="str">
        <f>IF(ISERROR(VLOOKUP(A272,'[1]Z03 收入决算表(财决03表)'!$A$10:$K$500,11,FALSE)),"",VLOOKUP(A272,'[1]Z03 收入决算表(财决03表)'!$A$10:$K$500,11,FALSE))</f>
        <v/>
      </c>
      <c r="K272" s="71">
        <f>'[1]Z03 收入决算表(财决03表)'!A271</f>
        <v>0</v>
      </c>
      <c r="L272" s="74">
        <f>'[1]Z03 收入决算表(财决03表)'!$E271</f>
        <v>0</v>
      </c>
      <c r="M272" s="75" t="str">
        <f t="shared" si="9"/>
        <v/>
      </c>
    </row>
    <row r="273" spans="1:13" ht="22.5" customHeight="1">
      <c r="A273" s="226" t="str">
        <f t="shared" si="8"/>
        <v/>
      </c>
      <c r="B273" s="226"/>
      <c r="C273" s="192" t="str">
        <f>IF(ISERROR(VLOOKUP(A273,'[1]Z03 收入决算表(财决03表)'!$A$10:$K$500,4,FALSE)),"",VLOOKUP(A273,'[1]Z03 收入决算表(财决03表)'!$A$10:$K$500,4,FALSE))</f>
        <v/>
      </c>
      <c r="D273" s="76" t="str">
        <f>IF(ISERROR(VLOOKUP(A273,'[1]Z03 收入决算表(财决03表)'!$A$10:$K$500,5,FALSE)),"",VLOOKUP(A273,'[1]Z03 收入决算表(财决03表)'!$A$10:$K$500,5,FALSE))</f>
        <v/>
      </c>
      <c r="E273" s="76" t="str">
        <f>IF(ISERROR(VLOOKUP(A273,'[1]Z03 收入决算表(财决03表)'!$A$10:$K$500,6,FALSE)),"",VLOOKUP(A273,'[1]Z03 收入决算表(财决03表)'!$A$10:$K$500,6,FALSE))</f>
        <v/>
      </c>
      <c r="F273" s="76" t="str">
        <f>IF(ISERROR(VLOOKUP(A273,'[1]Z03 收入决算表(财决03表)'!$A$10:$K$500,7,FALSE)),"",VLOOKUP(A273,'[1]Z03 收入决算表(财决03表)'!$A$10:$K$500,7,FALSE))</f>
        <v/>
      </c>
      <c r="G273" s="76" t="str">
        <f>IF(ISERROR(VLOOKUP(A273,'[1]Z03 收入决算表(财决03表)'!$A$10:$K$500,8,FALSE)),"",VLOOKUP(A273,'[1]Z03 收入决算表(财决03表)'!$A$10:$K$500,8,FALSE))</f>
        <v/>
      </c>
      <c r="H273" s="76" t="str">
        <f>IF(ISERROR(VLOOKUP(A273,'[1]Z03 收入决算表(财决03表)'!$A$10:$K$500,9,FALSE)),"",VLOOKUP(A273,'[1]Z03 收入决算表(财决03表)'!$A$10:$K$500,9,FALSE))</f>
        <v/>
      </c>
      <c r="I273" s="76" t="str">
        <f>IF(ISERROR(VLOOKUP(A273,'[1]Z03 收入决算表(财决03表)'!$A$10:$K$500,10,FALSE)),"",VLOOKUP(A273,'[1]Z03 收入决算表(财决03表)'!$A$10:$K$500,10,FALSE))</f>
        <v/>
      </c>
      <c r="J273" s="76" t="str">
        <f>IF(ISERROR(VLOOKUP(A273,'[1]Z03 收入决算表(财决03表)'!$A$10:$K$500,11,FALSE)),"",VLOOKUP(A273,'[1]Z03 收入决算表(财决03表)'!$A$10:$K$500,11,FALSE))</f>
        <v/>
      </c>
      <c r="K273" s="71">
        <f>'[1]Z03 收入决算表(财决03表)'!A272</f>
        <v>0</v>
      </c>
      <c r="L273" s="74">
        <f>'[1]Z03 收入决算表(财决03表)'!$E272</f>
        <v>0</v>
      </c>
      <c r="M273" s="75" t="str">
        <f t="shared" si="9"/>
        <v/>
      </c>
    </row>
    <row r="274" spans="1:13" ht="22.5" customHeight="1">
      <c r="A274" s="226" t="str">
        <f t="shared" si="8"/>
        <v/>
      </c>
      <c r="B274" s="226"/>
      <c r="C274" s="192" t="str">
        <f>IF(ISERROR(VLOOKUP(A274,'[1]Z03 收入决算表(财决03表)'!$A$10:$K$500,4,FALSE)),"",VLOOKUP(A274,'[1]Z03 收入决算表(财决03表)'!$A$10:$K$500,4,FALSE))</f>
        <v/>
      </c>
      <c r="D274" s="76" t="str">
        <f>IF(ISERROR(VLOOKUP(A274,'[1]Z03 收入决算表(财决03表)'!$A$10:$K$500,5,FALSE)),"",VLOOKUP(A274,'[1]Z03 收入决算表(财决03表)'!$A$10:$K$500,5,FALSE))</f>
        <v/>
      </c>
      <c r="E274" s="76" t="str">
        <f>IF(ISERROR(VLOOKUP(A274,'[1]Z03 收入决算表(财决03表)'!$A$10:$K$500,6,FALSE)),"",VLOOKUP(A274,'[1]Z03 收入决算表(财决03表)'!$A$10:$K$500,6,FALSE))</f>
        <v/>
      </c>
      <c r="F274" s="76" t="str">
        <f>IF(ISERROR(VLOOKUP(A274,'[1]Z03 收入决算表(财决03表)'!$A$10:$K$500,7,FALSE)),"",VLOOKUP(A274,'[1]Z03 收入决算表(财决03表)'!$A$10:$K$500,7,FALSE))</f>
        <v/>
      </c>
      <c r="G274" s="76" t="str">
        <f>IF(ISERROR(VLOOKUP(A274,'[1]Z03 收入决算表(财决03表)'!$A$10:$K$500,8,FALSE)),"",VLOOKUP(A274,'[1]Z03 收入决算表(财决03表)'!$A$10:$K$500,8,FALSE))</f>
        <v/>
      </c>
      <c r="H274" s="76" t="str">
        <f>IF(ISERROR(VLOOKUP(A274,'[1]Z03 收入决算表(财决03表)'!$A$10:$K$500,9,FALSE)),"",VLOOKUP(A274,'[1]Z03 收入决算表(财决03表)'!$A$10:$K$500,9,FALSE))</f>
        <v/>
      </c>
      <c r="I274" s="76" t="str">
        <f>IF(ISERROR(VLOOKUP(A274,'[1]Z03 收入决算表(财决03表)'!$A$10:$K$500,10,FALSE)),"",VLOOKUP(A274,'[1]Z03 收入决算表(财决03表)'!$A$10:$K$500,10,FALSE))</f>
        <v/>
      </c>
      <c r="J274" s="76" t="str">
        <f>IF(ISERROR(VLOOKUP(A274,'[1]Z03 收入决算表(财决03表)'!$A$10:$K$500,11,FALSE)),"",VLOOKUP(A274,'[1]Z03 收入决算表(财决03表)'!$A$10:$K$500,11,FALSE))</f>
        <v/>
      </c>
      <c r="K274" s="71">
        <f>'[1]Z03 收入决算表(财决03表)'!A273</f>
        <v>0</v>
      </c>
      <c r="L274" s="74">
        <f>'[1]Z03 收入决算表(财决03表)'!$E273</f>
        <v>0</v>
      </c>
      <c r="M274" s="75" t="str">
        <f t="shared" si="9"/>
        <v/>
      </c>
    </row>
    <row r="275" spans="1:13" ht="22.5" customHeight="1">
      <c r="A275" s="226" t="str">
        <f t="shared" si="8"/>
        <v/>
      </c>
      <c r="B275" s="226"/>
      <c r="C275" s="192" t="str">
        <f>IF(ISERROR(VLOOKUP(A275,'[1]Z03 收入决算表(财决03表)'!$A$10:$K$500,4,FALSE)),"",VLOOKUP(A275,'[1]Z03 收入决算表(财决03表)'!$A$10:$K$500,4,FALSE))</f>
        <v/>
      </c>
      <c r="D275" s="76" t="str">
        <f>IF(ISERROR(VLOOKUP(A275,'[1]Z03 收入决算表(财决03表)'!$A$10:$K$500,5,FALSE)),"",VLOOKUP(A275,'[1]Z03 收入决算表(财决03表)'!$A$10:$K$500,5,FALSE))</f>
        <v/>
      </c>
      <c r="E275" s="76" t="str">
        <f>IF(ISERROR(VLOOKUP(A275,'[1]Z03 收入决算表(财决03表)'!$A$10:$K$500,6,FALSE)),"",VLOOKUP(A275,'[1]Z03 收入决算表(财决03表)'!$A$10:$K$500,6,FALSE))</f>
        <v/>
      </c>
      <c r="F275" s="76" t="str">
        <f>IF(ISERROR(VLOOKUP(A275,'[1]Z03 收入决算表(财决03表)'!$A$10:$K$500,7,FALSE)),"",VLOOKUP(A275,'[1]Z03 收入决算表(财决03表)'!$A$10:$K$500,7,FALSE))</f>
        <v/>
      </c>
      <c r="G275" s="76" t="str">
        <f>IF(ISERROR(VLOOKUP(A275,'[1]Z03 收入决算表(财决03表)'!$A$10:$K$500,8,FALSE)),"",VLOOKUP(A275,'[1]Z03 收入决算表(财决03表)'!$A$10:$K$500,8,FALSE))</f>
        <v/>
      </c>
      <c r="H275" s="76" t="str">
        <f>IF(ISERROR(VLOOKUP(A275,'[1]Z03 收入决算表(财决03表)'!$A$10:$K$500,9,FALSE)),"",VLOOKUP(A275,'[1]Z03 收入决算表(财决03表)'!$A$10:$K$500,9,FALSE))</f>
        <v/>
      </c>
      <c r="I275" s="76" t="str">
        <f>IF(ISERROR(VLOOKUP(A275,'[1]Z03 收入决算表(财决03表)'!$A$10:$K$500,10,FALSE)),"",VLOOKUP(A275,'[1]Z03 收入决算表(财决03表)'!$A$10:$K$500,10,FALSE))</f>
        <v/>
      </c>
      <c r="J275" s="76" t="str">
        <f>IF(ISERROR(VLOOKUP(A275,'[1]Z03 收入决算表(财决03表)'!$A$10:$K$500,11,FALSE)),"",VLOOKUP(A275,'[1]Z03 收入决算表(财决03表)'!$A$10:$K$500,11,FALSE))</f>
        <v/>
      </c>
      <c r="K275" s="71">
        <f>'[1]Z03 收入决算表(财决03表)'!A274</f>
        <v>0</v>
      </c>
      <c r="L275" s="74">
        <f>'[1]Z03 收入决算表(财决03表)'!$E274</f>
        <v>0</v>
      </c>
      <c r="M275" s="75" t="str">
        <f t="shared" si="9"/>
        <v/>
      </c>
    </row>
    <row r="276" spans="1:13" ht="22.5" customHeight="1">
      <c r="A276" s="226" t="str">
        <f t="shared" si="8"/>
        <v/>
      </c>
      <c r="B276" s="226"/>
      <c r="C276" s="192" t="str">
        <f>IF(ISERROR(VLOOKUP(A276,'[1]Z03 收入决算表(财决03表)'!$A$10:$K$500,4,FALSE)),"",VLOOKUP(A276,'[1]Z03 收入决算表(财决03表)'!$A$10:$K$500,4,FALSE))</f>
        <v/>
      </c>
      <c r="D276" s="76" t="str">
        <f>IF(ISERROR(VLOOKUP(A276,'[1]Z03 收入决算表(财决03表)'!$A$10:$K$500,5,FALSE)),"",VLOOKUP(A276,'[1]Z03 收入决算表(财决03表)'!$A$10:$K$500,5,FALSE))</f>
        <v/>
      </c>
      <c r="E276" s="76" t="str">
        <f>IF(ISERROR(VLOOKUP(A276,'[1]Z03 收入决算表(财决03表)'!$A$10:$K$500,6,FALSE)),"",VLOOKUP(A276,'[1]Z03 收入决算表(财决03表)'!$A$10:$K$500,6,FALSE))</f>
        <v/>
      </c>
      <c r="F276" s="76" t="str">
        <f>IF(ISERROR(VLOOKUP(A276,'[1]Z03 收入决算表(财决03表)'!$A$10:$K$500,7,FALSE)),"",VLOOKUP(A276,'[1]Z03 收入决算表(财决03表)'!$A$10:$K$500,7,FALSE))</f>
        <v/>
      </c>
      <c r="G276" s="76" t="str">
        <f>IF(ISERROR(VLOOKUP(A276,'[1]Z03 收入决算表(财决03表)'!$A$10:$K$500,8,FALSE)),"",VLOOKUP(A276,'[1]Z03 收入决算表(财决03表)'!$A$10:$K$500,8,FALSE))</f>
        <v/>
      </c>
      <c r="H276" s="76" t="str">
        <f>IF(ISERROR(VLOOKUP(A276,'[1]Z03 收入决算表(财决03表)'!$A$10:$K$500,9,FALSE)),"",VLOOKUP(A276,'[1]Z03 收入决算表(财决03表)'!$A$10:$K$500,9,FALSE))</f>
        <v/>
      </c>
      <c r="I276" s="76" t="str">
        <f>IF(ISERROR(VLOOKUP(A276,'[1]Z03 收入决算表(财决03表)'!$A$10:$K$500,10,FALSE)),"",VLOOKUP(A276,'[1]Z03 收入决算表(财决03表)'!$A$10:$K$500,10,FALSE))</f>
        <v/>
      </c>
      <c r="J276" s="76" t="str">
        <f>IF(ISERROR(VLOOKUP(A276,'[1]Z03 收入决算表(财决03表)'!$A$10:$K$500,11,FALSE)),"",VLOOKUP(A276,'[1]Z03 收入决算表(财决03表)'!$A$10:$K$500,11,FALSE))</f>
        <v/>
      </c>
      <c r="K276" s="71">
        <f>'[1]Z03 收入决算表(财决03表)'!A275</f>
        <v>0</v>
      </c>
      <c r="L276" s="74">
        <f>'[1]Z03 收入决算表(财决03表)'!$E275</f>
        <v>0</v>
      </c>
      <c r="M276" s="75" t="str">
        <f t="shared" si="9"/>
        <v/>
      </c>
    </row>
    <row r="277" spans="1:13" ht="22.5" customHeight="1">
      <c r="A277" s="226" t="str">
        <f t="shared" si="8"/>
        <v/>
      </c>
      <c r="B277" s="226"/>
      <c r="C277" s="192" t="str">
        <f>IF(ISERROR(VLOOKUP(A277,'[1]Z03 收入决算表(财决03表)'!$A$10:$K$500,4,FALSE)),"",VLOOKUP(A277,'[1]Z03 收入决算表(财决03表)'!$A$10:$K$500,4,FALSE))</f>
        <v/>
      </c>
      <c r="D277" s="76" t="str">
        <f>IF(ISERROR(VLOOKUP(A277,'[1]Z03 收入决算表(财决03表)'!$A$10:$K$500,5,FALSE)),"",VLOOKUP(A277,'[1]Z03 收入决算表(财决03表)'!$A$10:$K$500,5,FALSE))</f>
        <v/>
      </c>
      <c r="E277" s="76" t="str">
        <f>IF(ISERROR(VLOOKUP(A277,'[1]Z03 收入决算表(财决03表)'!$A$10:$K$500,6,FALSE)),"",VLOOKUP(A277,'[1]Z03 收入决算表(财决03表)'!$A$10:$K$500,6,FALSE))</f>
        <v/>
      </c>
      <c r="F277" s="76" t="str">
        <f>IF(ISERROR(VLOOKUP(A277,'[1]Z03 收入决算表(财决03表)'!$A$10:$K$500,7,FALSE)),"",VLOOKUP(A277,'[1]Z03 收入决算表(财决03表)'!$A$10:$K$500,7,FALSE))</f>
        <v/>
      </c>
      <c r="G277" s="76" t="str">
        <f>IF(ISERROR(VLOOKUP(A277,'[1]Z03 收入决算表(财决03表)'!$A$10:$K$500,8,FALSE)),"",VLOOKUP(A277,'[1]Z03 收入决算表(财决03表)'!$A$10:$K$500,8,FALSE))</f>
        <v/>
      </c>
      <c r="H277" s="76" t="str">
        <f>IF(ISERROR(VLOOKUP(A277,'[1]Z03 收入决算表(财决03表)'!$A$10:$K$500,9,FALSE)),"",VLOOKUP(A277,'[1]Z03 收入决算表(财决03表)'!$A$10:$K$500,9,FALSE))</f>
        <v/>
      </c>
      <c r="I277" s="76" t="str">
        <f>IF(ISERROR(VLOOKUP(A277,'[1]Z03 收入决算表(财决03表)'!$A$10:$K$500,10,FALSE)),"",VLOOKUP(A277,'[1]Z03 收入决算表(财决03表)'!$A$10:$K$500,10,FALSE))</f>
        <v/>
      </c>
      <c r="J277" s="76" t="str">
        <f>IF(ISERROR(VLOOKUP(A277,'[1]Z03 收入决算表(财决03表)'!$A$10:$K$500,11,FALSE)),"",VLOOKUP(A277,'[1]Z03 收入决算表(财决03表)'!$A$10:$K$500,11,FALSE))</f>
        <v/>
      </c>
      <c r="K277" s="71">
        <f>'[1]Z03 收入决算表(财决03表)'!A276</f>
        <v>0</v>
      </c>
      <c r="L277" s="74">
        <f>'[1]Z03 收入决算表(财决03表)'!$E276</f>
        <v>0</v>
      </c>
      <c r="M277" s="75" t="str">
        <f t="shared" si="9"/>
        <v/>
      </c>
    </row>
    <row r="278" spans="1:13" ht="22.5" customHeight="1">
      <c r="A278" s="226" t="str">
        <f t="shared" si="8"/>
        <v/>
      </c>
      <c r="B278" s="226"/>
      <c r="C278" s="192" t="str">
        <f>IF(ISERROR(VLOOKUP(A278,'[1]Z03 收入决算表(财决03表)'!$A$10:$K$500,4,FALSE)),"",VLOOKUP(A278,'[1]Z03 收入决算表(财决03表)'!$A$10:$K$500,4,FALSE))</f>
        <v/>
      </c>
      <c r="D278" s="76" t="str">
        <f>IF(ISERROR(VLOOKUP(A278,'[1]Z03 收入决算表(财决03表)'!$A$10:$K$500,5,FALSE)),"",VLOOKUP(A278,'[1]Z03 收入决算表(财决03表)'!$A$10:$K$500,5,FALSE))</f>
        <v/>
      </c>
      <c r="E278" s="76" t="str">
        <f>IF(ISERROR(VLOOKUP(A278,'[1]Z03 收入决算表(财决03表)'!$A$10:$K$500,6,FALSE)),"",VLOOKUP(A278,'[1]Z03 收入决算表(财决03表)'!$A$10:$K$500,6,FALSE))</f>
        <v/>
      </c>
      <c r="F278" s="76" t="str">
        <f>IF(ISERROR(VLOOKUP(A278,'[1]Z03 收入决算表(财决03表)'!$A$10:$K$500,7,FALSE)),"",VLOOKUP(A278,'[1]Z03 收入决算表(财决03表)'!$A$10:$K$500,7,FALSE))</f>
        <v/>
      </c>
      <c r="G278" s="76" t="str">
        <f>IF(ISERROR(VLOOKUP(A278,'[1]Z03 收入决算表(财决03表)'!$A$10:$K$500,8,FALSE)),"",VLOOKUP(A278,'[1]Z03 收入决算表(财决03表)'!$A$10:$K$500,8,FALSE))</f>
        <v/>
      </c>
      <c r="H278" s="76" t="str">
        <f>IF(ISERROR(VLOOKUP(A278,'[1]Z03 收入决算表(财决03表)'!$A$10:$K$500,9,FALSE)),"",VLOOKUP(A278,'[1]Z03 收入决算表(财决03表)'!$A$10:$K$500,9,FALSE))</f>
        <v/>
      </c>
      <c r="I278" s="76" t="str">
        <f>IF(ISERROR(VLOOKUP(A278,'[1]Z03 收入决算表(财决03表)'!$A$10:$K$500,10,FALSE)),"",VLOOKUP(A278,'[1]Z03 收入决算表(财决03表)'!$A$10:$K$500,10,FALSE))</f>
        <v/>
      </c>
      <c r="J278" s="76" t="str">
        <f>IF(ISERROR(VLOOKUP(A278,'[1]Z03 收入决算表(财决03表)'!$A$10:$K$500,11,FALSE)),"",VLOOKUP(A278,'[1]Z03 收入决算表(财决03表)'!$A$10:$K$500,11,FALSE))</f>
        <v/>
      </c>
      <c r="K278" s="71">
        <f>'[1]Z03 收入决算表(财决03表)'!A277</f>
        <v>0</v>
      </c>
      <c r="L278" s="74">
        <f>'[1]Z03 收入决算表(财决03表)'!$E277</f>
        <v>0</v>
      </c>
      <c r="M278" s="75" t="str">
        <f t="shared" si="9"/>
        <v/>
      </c>
    </row>
    <row r="279" spans="1:13" ht="22.5" customHeight="1">
      <c r="A279" s="226" t="str">
        <f t="shared" si="8"/>
        <v/>
      </c>
      <c r="B279" s="226"/>
      <c r="C279" s="192" t="str">
        <f>IF(ISERROR(VLOOKUP(A279,'[1]Z03 收入决算表(财决03表)'!$A$10:$K$500,4,FALSE)),"",VLOOKUP(A279,'[1]Z03 收入决算表(财决03表)'!$A$10:$K$500,4,FALSE))</f>
        <v/>
      </c>
      <c r="D279" s="76" t="str">
        <f>IF(ISERROR(VLOOKUP(A279,'[1]Z03 收入决算表(财决03表)'!$A$10:$K$500,5,FALSE)),"",VLOOKUP(A279,'[1]Z03 收入决算表(财决03表)'!$A$10:$K$500,5,FALSE))</f>
        <v/>
      </c>
      <c r="E279" s="76" t="str">
        <f>IF(ISERROR(VLOOKUP(A279,'[1]Z03 收入决算表(财决03表)'!$A$10:$K$500,6,FALSE)),"",VLOOKUP(A279,'[1]Z03 收入决算表(财决03表)'!$A$10:$K$500,6,FALSE))</f>
        <v/>
      </c>
      <c r="F279" s="76" t="str">
        <f>IF(ISERROR(VLOOKUP(A279,'[1]Z03 收入决算表(财决03表)'!$A$10:$K$500,7,FALSE)),"",VLOOKUP(A279,'[1]Z03 收入决算表(财决03表)'!$A$10:$K$500,7,FALSE))</f>
        <v/>
      </c>
      <c r="G279" s="76" t="str">
        <f>IF(ISERROR(VLOOKUP(A279,'[1]Z03 收入决算表(财决03表)'!$A$10:$K$500,8,FALSE)),"",VLOOKUP(A279,'[1]Z03 收入决算表(财决03表)'!$A$10:$K$500,8,FALSE))</f>
        <v/>
      </c>
      <c r="H279" s="76" t="str">
        <f>IF(ISERROR(VLOOKUP(A279,'[1]Z03 收入决算表(财决03表)'!$A$10:$K$500,9,FALSE)),"",VLOOKUP(A279,'[1]Z03 收入决算表(财决03表)'!$A$10:$K$500,9,FALSE))</f>
        <v/>
      </c>
      <c r="I279" s="76" t="str">
        <f>IF(ISERROR(VLOOKUP(A279,'[1]Z03 收入决算表(财决03表)'!$A$10:$K$500,10,FALSE)),"",VLOOKUP(A279,'[1]Z03 收入决算表(财决03表)'!$A$10:$K$500,10,FALSE))</f>
        <v/>
      </c>
      <c r="J279" s="76" t="str">
        <f>IF(ISERROR(VLOOKUP(A279,'[1]Z03 收入决算表(财决03表)'!$A$10:$K$500,11,FALSE)),"",VLOOKUP(A279,'[1]Z03 收入决算表(财决03表)'!$A$10:$K$500,11,FALSE))</f>
        <v/>
      </c>
      <c r="K279" s="71">
        <f>'[1]Z03 收入决算表(财决03表)'!A278</f>
        <v>0</v>
      </c>
      <c r="L279" s="74">
        <f>'[1]Z03 收入决算表(财决03表)'!$E278</f>
        <v>0</v>
      </c>
      <c r="M279" s="75" t="str">
        <f t="shared" si="9"/>
        <v/>
      </c>
    </row>
    <row r="280" spans="1:13" ht="22.5" customHeight="1">
      <c r="A280" s="226" t="str">
        <f t="shared" si="8"/>
        <v/>
      </c>
      <c r="B280" s="226"/>
      <c r="C280" s="192" t="str">
        <f>IF(ISERROR(VLOOKUP(A280,'[1]Z03 收入决算表(财决03表)'!$A$10:$K$500,4,FALSE)),"",VLOOKUP(A280,'[1]Z03 收入决算表(财决03表)'!$A$10:$K$500,4,FALSE))</f>
        <v/>
      </c>
      <c r="D280" s="76" t="str">
        <f>IF(ISERROR(VLOOKUP(A280,'[1]Z03 收入决算表(财决03表)'!$A$10:$K$500,5,FALSE)),"",VLOOKUP(A280,'[1]Z03 收入决算表(财决03表)'!$A$10:$K$500,5,FALSE))</f>
        <v/>
      </c>
      <c r="E280" s="76" t="str">
        <f>IF(ISERROR(VLOOKUP(A280,'[1]Z03 收入决算表(财决03表)'!$A$10:$K$500,6,FALSE)),"",VLOOKUP(A280,'[1]Z03 收入决算表(财决03表)'!$A$10:$K$500,6,FALSE))</f>
        <v/>
      </c>
      <c r="F280" s="76" t="str">
        <f>IF(ISERROR(VLOOKUP(A280,'[1]Z03 收入决算表(财决03表)'!$A$10:$K$500,7,FALSE)),"",VLOOKUP(A280,'[1]Z03 收入决算表(财决03表)'!$A$10:$K$500,7,FALSE))</f>
        <v/>
      </c>
      <c r="G280" s="76" t="str">
        <f>IF(ISERROR(VLOOKUP(A280,'[1]Z03 收入决算表(财决03表)'!$A$10:$K$500,8,FALSE)),"",VLOOKUP(A280,'[1]Z03 收入决算表(财决03表)'!$A$10:$K$500,8,FALSE))</f>
        <v/>
      </c>
      <c r="H280" s="76" t="str">
        <f>IF(ISERROR(VLOOKUP(A280,'[1]Z03 收入决算表(财决03表)'!$A$10:$K$500,9,FALSE)),"",VLOOKUP(A280,'[1]Z03 收入决算表(财决03表)'!$A$10:$K$500,9,FALSE))</f>
        <v/>
      </c>
      <c r="I280" s="76" t="str">
        <f>IF(ISERROR(VLOOKUP(A280,'[1]Z03 收入决算表(财决03表)'!$A$10:$K$500,10,FALSE)),"",VLOOKUP(A280,'[1]Z03 收入决算表(财决03表)'!$A$10:$K$500,10,FALSE))</f>
        <v/>
      </c>
      <c r="J280" s="76" t="str">
        <f>IF(ISERROR(VLOOKUP(A280,'[1]Z03 收入决算表(财决03表)'!$A$10:$K$500,11,FALSE)),"",VLOOKUP(A280,'[1]Z03 收入决算表(财决03表)'!$A$10:$K$500,11,FALSE))</f>
        <v/>
      </c>
      <c r="K280" s="71">
        <f>'[1]Z03 收入决算表(财决03表)'!A279</f>
        <v>0</v>
      </c>
      <c r="L280" s="74">
        <f>'[1]Z03 收入决算表(财决03表)'!$E279</f>
        <v>0</v>
      </c>
      <c r="M280" s="75" t="str">
        <f t="shared" si="9"/>
        <v/>
      </c>
    </row>
    <row r="281" spans="1:13" ht="22.5" customHeight="1">
      <c r="A281" s="226" t="str">
        <f t="shared" si="8"/>
        <v/>
      </c>
      <c r="B281" s="226"/>
      <c r="C281" s="192" t="str">
        <f>IF(ISERROR(VLOOKUP(A281,'[1]Z03 收入决算表(财决03表)'!$A$10:$K$500,4,FALSE)),"",VLOOKUP(A281,'[1]Z03 收入决算表(财决03表)'!$A$10:$K$500,4,FALSE))</f>
        <v/>
      </c>
      <c r="D281" s="76" t="str">
        <f>IF(ISERROR(VLOOKUP(A281,'[1]Z03 收入决算表(财决03表)'!$A$10:$K$500,5,FALSE)),"",VLOOKUP(A281,'[1]Z03 收入决算表(财决03表)'!$A$10:$K$500,5,FALSE))</f>
        <v/>
      </c>
      <c r="E281" s="76" t="str">
        <f>IF(ISERROR(VLOOKUP(A281,'[1]Z03 收入决算表(财决03表)'!$A$10:$K$500,6,FALSE)),"",VLOOKUP(A281,'[1]Z03 收入决算表(财决03表)'!$A$10:$K$500,6,FALSE))</f>
        <v/>
      </c>
      <c r="F281" s="76" t="str">
        <f>IF(ISERROR(VLOOKUP(A281,'[1]Z03 收入决算表(财决03表)'!$A$10:$K$500,7,FALSE)),"",VLOOKUP(A281,'[1]Z03 收入决算表(财决03表)'!$A$10:$K$500,7,FALSE))</f>
        <v/>
      </c>
      <c r="G281" s="76" t="str">
        <f>IF(ISERROR(VLOOKUP(A281,'[1]Z03 收入决算表(财决03表)'!$A$10:$K$500,8,FALSE)),"",VLOOKUP(A281,'[1]Z03 收入决算表(财决03表)'!$A$10:$K$500,8,FALSE))</f>
        <v/>
      </c>
      <c r="H281" s="76" t="str">
        <f>IF(ISERROR(VLOOKUP(A281,'[1]Z03 收入决算表(财决03表)'!$A$10:$K$500,9,FALSE)),"",VLOOKUP(A281,'[1]Z03 收入决算表(财决03表)'!$A$10:$K$500,9,FALSE))</f>
        <v/>
      </c>
      <c r="I281" s="76" t="str">
        <f>IF(ISERROR(VLOOKUP(A281,'[1]Z03 收入决算表(财决03表)'!$A$10:$K$500,10,FALSE)),"",VLOOKUP(A281,'[1]Z03 收入决算表(财决03表)'!$A$10:$K$500,10,FALSE))</f>
        <v/>
      </c>
      <c r="J281" s="76" t="str">
        <f>IF(ISERROR(VLOOKUP(A281,'[1]Z03 收入决算表(财决03表)'!$A$10:$K$500,11,FALSE)),"",VLOOKUP(A281,'[1]Z03 收入决算表(财决03表)'!$A$10:$K$500,11,FALSE))</f>
        <v/>
      </c>
      <c r="K281" s="71">
        <f>'[1]Z03 收入决算表(财决03表)'!A280</f>
        <v>0</v>
      </c>
      <c r="L281" s="74">
        <f>'[1]Z03 收入决算表(财决03表)'!$E280</f>
        <v>0</v>
      </c>
      <c r="M281" s="75" t="str">
        <f t="shared" si="9"/>
        <v/>
      </c>
    </row>
    <row r="282" spans="1:13" ht="22.5" customHeight="1">
      <c r="A282" s="226" t="str">
        <f t="shared" si="8"/>
        <v/>
      </c>
      <c r="B282" s="226"/>
      <c r="C282" s="192" t="str">
        <f>IF(ISERROR(VLOOKUP(A282,'[1]Z03 收入决算表(财决03表)'!$A$10:$K$500,4,FALSE)),"",VLOOKUP(A282,'[1]Z03 收入决算表(财决03表)'!$A$10:$K$500,4,FALSE))</f>
        <v/>
      </c>
      <c r="D282" s="76" t="str">
        <f>IF(ISERROR(VLOOKUP(A282,'[1]Z03 收入决算表(财决03表)'!$A$10:$K$500,5,FALSE)),"",VLOOKUP(A282,'[1]Z03 收入决算表(财决03表)'!$A$10:$K$500,5,FALSE))</f>
        <v/>
      </c>
      <c r="E282" s="76" t="str">
        <f>IF(ISERROR(VLOOKUP(A282,'[1]Z03 收入决算表(财决03表)'!$A$10:$K$500,6,FALSE)),"",VLOOKUP(A282,'[1]Z03 收入决算表(财决03表)'!$A$10:$K$500,6,FALSE))</f>
        <v/>
      </c>
      <c r="F282" s="76" t="str">
        <f>IF(ISERROR(VLOOKUP(A282,'[1]Z03 收入决算表(财决03表)'!$A$10:$K$500,7,FALSE)),"",VLOOKUP(A282,'[1]Z03 收入决算表(财决03表)'!$A$10:$K$500,7,FALSE))</f>
        <v/>
      </c>
      <c r="G282" s="76" t="str">
        <f>IF(ISERROR(VLOOKUP(A282,'[1]Z03 收入决算表(财决03表)'!$A$10:$K$500,8,FALSE)),"",VLOOKUP(A282,'[1]Z03 收入决算表(财决03表)'!$A$10:$K$500,8,FALSE))</f>
        <v/>
      </c>
      <c r="H282" s="76" t="str">
        <f>IF(ISERROR(VLOOKUP(A282,'[1]Z03 收入决算表(财决03表)'!$A$10:$K$500,9,FALSE)),"",VLOOKUP(A282,'[1]Z03 收入决算表(财决03表)'!$A$10:$K$500,9,FALSE))</f>
        <v/>
      </c>
      <c r="I282" s="76" t="str">
        <f>IF(ISERROR(VLOOKUP(A282,'[1]Z03 收入决算表(财决03表)'!$A$10:$K$500,10,FALSE)),"",VLOOKUP(A282,'[1]Z03 收入决算表(财决03表)'!$A$10:$K$500,10,FALSE))</f>
        <v/>
      </c>
      <c r="J282" s="76" t="str">
        <f>IF(ISERROR(VLOOKUP(A282,'[1]Z03 收入决算表(财决03表)'!$A$10:$K$500,11,FALSE)),"",VLOOKUP(A282,'[1]Z03 收入决算表(财决03表)'!$A$10:$K$500,11,FALSE))</f>
        <v/>
      </c>
      <c r="K282" s="71">
        <f>'[1]Z03 收入决算表(财决03表)'!A281</f>
        <v>0</v>
      </c>
      <c r="L282" s="74">
        <f>'[1]Z03 收入决算表(财决03表)'!$E281</f>
        <v>0</v>
      </c>
      <c r="M282" s="75" t="str">
        <f t="shared" si="9"/>
        <v/>
      </c>
    </row>
    <row r="283" spans="1:13" ht="22.5" customHeight="1">
      <c r="A283" s="226" t="str">
        <f t="shared" si="8"/>
        <v/>
      </c>
      <c r="B283" s="226"/>
      <c r="C283" s="192" t="str">
        <f>IF(ISERROR(VLOOKUP(A283,'[1]Z03 收入决算表(财决03表)'!$A$10:$K$500,4,FALSE)),"",VLOOKUP(A283,'[1]Z03 收入决算表(财决03表)'!$A$10:$K$500,4,FALSE))</f>
        <v/>
      </c>
      <c r="D283" s="76" t="str">
        <f>IF(ISERROR(VLOOKUP(A283,'[1]Z03 收入决算表(财决03表)'!$A$10:$K$500,5,FALSE)),"",VLOOKUP(A283,'[1]Z03 收入决算表(财决03表)'!$A$10:$K$500,5,FALSE))</f>
        <v/>
      </c>
      <c r="E283" s="76" t="str">
        <f>IF(ISERROR(VLOOKUP(A283,'[1]Z03 收入决算表(财决03表)'!$A$10:$K$500,6,FALSE)),"",VLOOKUP(A283,'[1]Z03 收入决算表(财决03表)'!$A$10:$K$500,6,FALSE))</f>
        <v/>
      </c>
      <c r="F283" s="76" t="str">
        <f>IF(ISERROR(VLOOKUP(A283,'[1]Z03 收入决算表(财决03表)'!$A$10:$K$500,7,FALSE)),"",VLOOKUP(A283,'[1]Z03 收入决算表(财决03表)'!$A$10:$K$500,7,FALSE))</f>
        <v/>
      </c>
      <c r="G283" s="76" t="str">
        <f>IF(ISERROR(VLOOKUP(A283,'[1]Z03 收入决算表(财决03表)'!$A$10:$K$500,8,FALSE)),"",VLOOKUP(A283,'[1]Z03 收入决算表(财决03表)'!$A$10:$K$500,8,FALSE))</f>
        <v/>
      </c>
      <c r="H283" s="76" t="str">
        <f>IF(ISERROR(VLOOKUP(A283,'[1]Z03 收入决算表(财决03表)'!$A$10:$K$500,9,FALSE)),"",VLOOKUP(A283,'[1]Z03 收入决算表(财决03表)'!$A$10:$K$500,9,FALSE))</f>
        <v/>
      </c>
      <c r="I283" s="76" t="str">
        <f>IF(ISERROR(VLOOKUP(A283,'[1]Z03 收入决算表(财决03表)'!$A$10:$K$500,10,FALSE)),"",VLOOKUP(A283,'[1]Z03 收入决算表(财决03表)'!$A$10:$K$500,10,FALSE))</f>
        <v/>
      </c>
      <c r="J283" s="76" t="str">
        <f>IF(ISERROR(VLOOKUP(A283,'[1]Z03 收入决算表(财决03表)'!$A$10:$K$500,11,FALSE)),"",VLOOKUP(A283,'[1]Z03 收入决算表(财决03表)'!$A$10:$K$500,11,FALSE))</f>
        <v/>
      </c>
      <c r="K283" s="71">
        <f>'[1]Z03 收入决算表(财决03表)'!A282</f>
        <v>0</v>
      </c>
      <c r="L283" s="74">
        <f>'[1]Z03 收入决算表(财决03表)'!$E282</f>
        <v>0</v>
      </c>
      <c r="M283" s="75" t="str">
        <f t="shared" si="9"/>
        <v/>
      </c>
    </row>
    <row r="284" spans="1:13" ht="22.5" customHeight="1">
      <c r="A284" s="226" t="str">
        <f t="shared" si="8"/>
        <v/>
      </c>
      <c r="B284" s="226"/>
      <c r="C284" s="192" t="str">
        <f>IF(ISERROR(VLOOKUP(A284,'[1]Z03 收入决算表(财决03表)'!$A$10:$K$500,4,FALSE)),"",VLOOKUP(A284,'[1]Z03 收入决算表(财决03表)'!$A$10:$K$500,4,FALSE))</f>
        <v/>
      </c>
      <c r="D284" s="76" t="str">
        <f>IF(ISERROR(VLOOKUP(A284,'[1]Z03 收入决算表(财决03表)'!$A$10:$K$500,5,FALSE)),"",VLOOKUP(A284,'[1]Z03 收入决算表(财决03表)'!$A$10:$K$500,5,FALSE))</f>
        <v/>
      </c>
      <c r="E284" s="76" t="str">
        <f>IF(ISERROR(VLOOKUP(A284,'[1]Z03 收入决算表(财决03表)'!$A$10:$K$500,6,FALSE)),"",VLOOKUP(A284,'[1]Z03 收入决算表(财决03表)'!$A$10:$K$500,6,FALSE))</f>
        <v/>
      </c>
      <c r="F284" s="76" t="str">
        <f>IF(ISERROR(VLOOKUP(A284,'[1]Z03 收入决算表(财决03表)'!$A$10:$K$500,7,FALSE)),"",VLOOKUP(A284,'[1]Z03 收入决算表(财决03表)'!$A$10:$K$500,7,FALSE))</f>
        <v/>
      </c>
      <c r="G284" s="76" t="str">
        <f>IF(ISERROR(VLOOKUP(A284,'[1]Z03 收入决算表(财决03表)'!$A$10:$K$500,8,FALSE)),"",VLOOKUP(A284,'[1]Z03 收入决算表(财决03表)'!$A$10:$K$500,8,FALSE))</f>
        <v/>
      </c>
      <c r="H284" s="76" t="str">
        <f>IF(ISERROR(VLOOKUP(A284,'[1]Z03 收入决算表(财决03表)'!$A$10:$K$500,9,FALSE)),"",VLOOKUP(A284,'[1]Z03 收入决算表(财决03表)'!$A$10:$K$500,9,FALSE))</f>
        <v/>
      </c>
      <c r="I284" s="76" t="str">
        <f>IF(ISERROR(VLOOKUP(A284,'[1]Z03 收入决算表(财决03表)'!$A$10:$K$500,10,FALSE)),"",VLOOKUP(A284,'[1]Z03 收入决算表(财决03表)'!$A$10:$K$500,10,FALSE))</f>
        <v/>
      </c>
      <c r="J284" s="76" t="str">
        <f>IF(ISERROR(VLOOKUP(A284,'[1]Z03 收入决算表(财决03表)'!$A$10:$K$500,11,FALSE)),"",VLOOKUP(A284,'[1]Z03 收入决算表(财决03表)'!$A$10:$K$500,11,FALSE))</f>
        <v/>
      </c>
      <c r="K284" s="71">
        <f>'[1]Z03 收入决算表(财决03表)'!A283</f>
        <v>0</v>
      </c>
      <c r="L284" s="74">
        <f>'[1]Z03 收入决算表(财决03表)'!$E283</f>
        <v>0</v>
      </c>
      <c r="M284" s="75" t="str">
        <f t="shared" si="9"/>
        <v/>
      </c>
    </row>
    <row r="285" spans="1:13" ht="22.5" customHeight="1">
      <c r="A285" s="226" t="str">
        <f t="shared" si="8"/>
        <v/>
      </c>
      <c r="B285" s="226"/>
      <c r="C285" s="192" t="str">
        <f>IF(ISERROR(VLOOKUP(A285,'[1]Z03 收入决算表(财决03表)'!$A$10:$K$500,4,FALSE)),"",VLOOKUP(A285,'[1]Z03 收入决算表(财决03表)'!$A$10:$K$500,4,FALSE))</f>
        <v/>
      </c>
      <c r="D285" s="76" t="str">
        <f>IF(ISERROR(VLOOKUP(A285,'[1]Z03 收入决算表(财决03表)'!$A$10:$K$500,5,FALSE)),"",VLOOKUP(A285,'[1]Z03 收入决算表(财决03表)'!$A$10:$K$500,5,FALSE))</f>
        <v/>
      </c>
      <c r="E285" s="76" t="str">
        <f>IF(ISERROR(VLOOKUP(A285,'[1]Z03 收入决算表(财决03表)'!$A$10:$K$500,6,FALSE)),"",VLOOKUP(A285,'[1]Z03 收入决算表(财决03表)'!$A$10:$K$500,6,FALSE))</f>
        <v/>
      </c>
      <c r="F285" s="76" t="str">
        <f>IF(ISERROR(VLOOKUP(A285,'[1]Z03 收入决算表(财决03表)'!$A$10:$K$500,7,FALSE)),"",VLOOKUP(A285,'[1]Z03 收入决算表(财决03表)'!$A$10:$K$500,7,FALSE))</f>
        <v/>
      </c>
      <c r="G285" s="76" t="str">
        <f>IF(ISERROR(VLOOKUP(A285,'[1]Z03 收入决算表(财决03表)'!$A$10:$K$500,8,FALSE)),"",VLOOKUP(A285,'[1]Z03 收入决算表(财决03表)'!$A$10:$K$500,8,FALSE))</f>
        <v/>
      </c>
      <c r="H285" s="76" t="str">
        <f>IF(ISERROR(VLOOKUP(A285,'[1]Z03 收入决算表(财决03表)'!$A$10:$K$500,9,FALSE)),"",VLOOKUP(A285,'[1]Z03 收入决算表(财决03表)'!$A$10:$K$500,9,FALSE))</f>
        <v/>
      </c>
      <c r="I285" s="76" t="str">
        <f>IF(ISERROR(VLOOKUP(A285,'[1]Z03 收入决算表(财决03表)'!$A$10:$K$500,10,FALSE)),"",VLOOKUP(A285,'[1]Z03 收入决算表(财决03表)'!$A$10:$K$500,10,FALSE))</f>
        <v/>
      </c>
      <c r="J285" s="76" t="str">
        <f>IF(ISERROR(VLOOKUP(A285,'[1]Z03 收入决算表(财决03表)'!$A$10:$K$500,11,FALSE)),"",VLOOKUP(A285,'[1]Z03 收入决算表(财决03表)'!$A$10:$K$500,11,FALSE))</f>
        <v/>
      </c>
      <c r="K285" s="71">
        <f>'[1]Z03 收入决算表(财决03表)'!A284</f>
        <v>0</v>
      </c>
      <c r="L285" s="74">
        <f>'[1]Z03 收入决算表(财决03表)'!$E284</f>
        <v>0</v>
      </c>
      <c r="M285" s="75" t="str">
        <f t="shared" si="9"/>
        <v/>
      </c>
    </row>
    <row r="286" spans="1:13" ht="22.5" customHeight="1">
      <c r="A286" s="226" t="str">
        <f t="shared" si="8"/>
        <v/>
      </c>
      <c r="B286" s="226"/>
      <c r="C286" s="192" t="str">
        <f>IF(ISERROR(VLOOKUP(A286,'[1]Z03 收入决算表(财决03表)'!$A$10:$K$500,4,FALSE)),"",VLOOKUP(A286,'[1]Z03 收入决算表(财决03表)'!$A$10:$K$500,4,FALSE))</f>
        <v/>
      </c>
      <c r="D286" s="76" t="str">
        <f>IF(ISERROR(VLOOKUP(A286,'[1]Z03 收入决算表(财决03表)'!$A$10:$K$500,5,FALSE)),"",VLOOKUP(A286,'[1]Z03 收入决算表(财决03表)'!$A$10:$K$500,5,FALSE))</f>
        <v/>
      </c>
      <c r="E286" s="76" t="str">
        <f>IF(ISERROR(VLOOKUP(A286,'[1]Z03 收入决算表(财决03表)'!$A$10:$K$500,6,FALSE)),"",VLOOKUP(A286,'[1]Z03 收入决算表(财决03表)'!$A$10:$K$500,6,FALSE))</f>
        <v/>
      </c>
      <c r="F286" s="76" t="str">
        <f>IF(ISERROR(VLOOKUP(A286,'[1]Z03 收入决算表(财决03表)'!$A$10:$K$500,7,FALSE)),"",VLOOKUP(A286,'[1]Z03 收入决算表(财决03表)'!$A$10:$K$500,7,FALSE))</f>
        <v/>
      </c>
      <c r="G286" s="76" t="str">
        <f>IF(ISERROR(VLOOKUP(A286,'[1]Z03 收入决算表(财决03表)'!$A$10:$K$500,8,FALSE)),"",VLOOKUP(A286,'[1]Z03 收入决算表(财决03表)'!$A$10:$K$500,8,FALSE))</f>
        <v/>
      </c>
      <c r="H286" s="76" t="str">
        <f>IF(ISERROR(VLOOKUP(A286,'[1]Z03 收入决算表(财决03表)'!$A$10:$K$500,9,FALSE)),"",VLOOKUP(A286,'[1]Z03 收入决算表(财决03表)'!$A$10:$K$500,9,FALSE))</f>
        <v/>
      </c>
      <c r="I286" s="76" t="str">
        <f>IF(ISERROR(VLOOKUP(A286,'[1]Z03 收入决算表(财决03表)'!$A$10:$K$500,10,FALSE)),"",VLOOKUP(A286,'[1]Z03 收入决算表(财决03表)'!$A$10:$K$500,10,FALSE))</f>
        <v/>
      </c>
      <c r="J286" s="76" t="str">
        <f>IF(ISERROR(VLOOKUP(A286,'[1]Z03 收入决算表(财决03表)'!$A$10:$K$500,11,FALSE)),"",VLOOKUP(A286,'[1]Z03 收入决算表(财决03表)'!$A$10:$K$500,11,FALSE))</f>
        <v/>
      </c>
      <c r="K286" s="71">
        <f>'[1]Z03 收入决算表(财决03表)'!A285</f>
        <v>0</v>
      </c>
      <c r="L286" s="74">
        <f>'[1]Z03 收入决算表(财决03表)'!$E285</f>
        <v>0</v>
      </c>
      <c r="M286" s="75" t="str">
        <f t="shared" si="9"/>
        <v/>
      </c>
    </row>
    <row r="287" spans="1:13" ht="22.5" customHeight="1">
      <c r="A287" s="226" t="str">
        <f t="shared" si="8"/>
        <v/>
      </c>
      <c r="B287" s="226"/>
      <c r="C287" s="192" t="str">
        <f>IF(ISERROR(VLOOKUP(A287,'[1]Z03 收入决算表(财决03表)'!$A$10:$K$500,4,FALSE)),"",VLOOKUP(A287,'[1]Z03 收入决算表(财决03表)'!$A$10:$K$500,4,FALSE))</f>
        <v/>
      </c>
      <c r="D287" s="76" t="str">
        <f>IF(ISERROR(VLOOKUP(A287,'[1]Z03 收入决算表(财决03表)'!$A$10:$K$500,5,FALSE)),"",VLOOKUP(A287,'[1]Z03 收入决算表(财决03表)'!$A$10:$K$500,5,FALSE))</f>
        <v/>
      </c>
      <c r="E287" s="76" t="str">
        <f>IF(ISERROR(VLOOKUP(A287,'[1]Z03 收入决算表(财决03表)'!$A$10:$K$500,6,FALSE)),"",VLOOKUP(A287,'[1]Z03 收入决算表(财决03表)'!$A$10:$K$500,6,FALSE))</f>
        <v/>
      </c>
      <c r="F287" s="76" t="str">
        <f>IF(ISERROR(VLOOKUP(A287,'[1]Z03 收入决算表(财决03表)'!$A$10:$K$500,7,FALSE)),"",VLOOKUP(A287,'[1]Z03 收入决算表(财决03表)'!$A$10:$K$500,7,FALSE))</f>
        <v/>
      </c>
      <c r="G287" s="76" t="str">
        <f>IF(ISERROR(VLOOKUP(A287,'[1]Z03 收入决算表(财决03表)'!$A$10:$K$500,8,FALSE)),"",VLOOKUP(A287,'[1]Z03 收入决算表(财决03表)'!$A$10:$K$500,8,FALSE))</f>
        <v/>
      </c>
      <c r="H287" s="76" t="str">
        <f>IF(ISERROR(VLOOKUP(A287,'[1]Z03 收入决算表(财决03表)'!$A$10:$K$500,9,FALSE)),"",VLOOKUP(A287,'[1]Z03 收入决算表(财决03表)'!$A$10:$K$500,9,FALSE))</f>
        <v/>
      </c>
      <c r="I287" s="76" t="str">
        <f>IF(ISERROR(VLOOKUP(A287,'[1]Z03 收入决算表(财决03表)'!$A$10:$K$500,10,FALSE)),"",VLOOKUP(A287,'[1]Z03 收入决算表(财决03表)'!$A$10:$K$500,10,FALSE))</f>
        <v/>
      </c>
      <c r="J287" s="76" t="str">
        <f>IF(ISERROR(VLOOKUP(A287,'[1]Z03 收入决算表(财决03表)'!$A$10:$K$500,11,FALSE)),"",VLOOKUP(A287,'[1]Z03 收入决算表(财决03表)'!$A$10:$K$500,11,FALSE))</f>
        <v/>
      </c>
      <c r="K287" s="71">
        <f>'[1]Z03 收入决算表(财决03表)'!A286</f>
        <v>0</v>
      </c>
      <c r="L287" s="74">
        <f>'[1]Z03 收入决算表(财决03表)'!$E286</f>
        <v>0</v>
      </c>
      <c r="M287" s="75" t="str">
        <f t="shared" si="9"/>
        <v/>
      </c>
    </row>
    <row r="288" spans="1:13" ht="22.5" customHeight="1">
      <c r="A288" s="226" t="str">
        <f t="shared" si="8"/>
        <v/>
      </c>
      <c r="B288" s="226"/>
      <c r="C288" s="192" t="str">
        <f>IF(ISERROR(VLOOKUP(A288,'[1]Z03 收入决算表(财决03表)'!$A$10:$K$500,4,FALSE)),"",VLOOKUP(A288,'[1]Z03 收入决算表(财决03表)'!$A$10:$K$500,4,FALSE))</f>
        <v/>
      </c>
      <c r="D288" s="76" t="str">
        <f>IF(ISERROR(VLOOKUP(A288,'[1]Z03 收入决算表(财决03表)'!$A$10:$K$500,5,FALSE)),"",VLOOKUP(A288,'[1]Z03 收入决算表(财决03表)'!$A$10:$K$500,5,FALSE))</f>
        <v/>
      </c>
      <c r="E288" s="76" t="str">
        <f>IF(ISERROR(VLOOKUP(A288,'[1]Z03 收入决算表(财决03表)'!$A$10:$K$500,6,FALSE)),"",VLOOKUP(A288,'[1]Z03 收入决算表(财决03表)'!$A$10:$K$500,6,FALSE))</f>
        <v/>
      </c>
      <c r="F288" s="76" t="str">
        <f>IF(ISERROR(VLOOKUP(A288,'[1]Z03 收入决算表(财决03表)'!$A$10:$K$500,7,FALSE)),"",VLOOKUP(A288,'[1]Z03 收入决算表(财决03表)'!$A$10:$K$500,7,FALSE))</f>
        <v/>
      </c>
      <c r="G288" s="76" t="str">
        <f>IF(ISERROR(VLOOKUP(A288,'[1]Z03 收入决算表(财决03表)'!$A$10:$K$500,8,FALSE)),"",VLOOKUP(A288,'[1]Z03 收入决算表(财决03表)'!$A$10:$K$500,8,FALSE))</f>
        <v/>
      </c>
      <c r="H288" s="76" t="str">
        <f>IF(ISERROR(VLOOKUP(A288,'[1]Z03 收入决算表(财决03表)'!$A$10:$K$500,9,FALSE)),"",VLOOKUP(A288,'[1]Z03 收入决算表(财决03表)'!$A$10:$K$500,9,FALSE))</f>
        <v/>
      </c>
      <c r="I288" s="76" t="str">
        <f>IF(ISERROR(VLOOKUP(A288,'[1]Z03 收入决算表(财决03表)'!$A$10:$K$500,10,FALSE)),"",VLOOKUP(A288,'[1]Z03 收入决算表(财决03表)'!$A$10:$K$500,10,FALSE))</f>
        <v/>
      </c>
      <c r="J288" s="76" t="str">
        <f>IF(ISERROR(VLOOKUP(A288,'[1]Z03 收入决算表(财决03表)'!$A$10:$K$500,11,FALSE)),"",VLOOKUP(A288,'[1]Z03 收入决算表(财决03表)'!$A$10:$K$500,11,FALSE))</f>
        <v/>
      </c>
      <c r="K288" s="71">
        <f>'[1]Z03 收入决算表(财决03表)'!A287</f>
        <v>0</v>
      </c>
      <c r="L288" s="74">
        <f>'[1]Z03 收入决算表(财决03表)'!$E287</f>
        <v>0</v>
      </c>
      <c r="M288" s="75" t="str">
        <f t="shared" si="9"/>
        <v/>
      </c>
    </row>
    <row r="289" spans="1:13" ht="22.5" customHeight="1">
      <c r="A289" s="226" t="str">
        <f t="shared" si="8"/>
        <v/>
      </c>
      <c r="B289" s="226"/>
      <c r="C289" s="192" t="str">
        <f>IF(ISERROR(VLOOKUP(A289,'[1]Z03 收入决算表(财决03表)'!$A$10:$K$500,4,FALSE)),"",VLOOKUP(A289,'[1]Z03 收入决算表(财决03表)'!$A$10:$K$500,4,FALSE))</f>
        <v/>
      </c>
      <c r="D289" s="76" t="str">
        <f>IF(ISERROR(VLOOKUP(A289,'[1]Z03 收入决算表(财决03表)'!$A$10:$K$500,5,FALSE)),"",VLOOKUP(A289,'[1]Z03 收入决算表(财决03表)'!$A$10:$K$500,5,FALSE))</f>
        <v/>
      </c>
      <c r="E289" s="76" t="str">
        <f>IF(ISERROR(VLOOKUP(A289,'[1]Z03 收入决算表(财决03表)'!$A$10:$K$500,6,FALSE)),"",VLOOKUP(A289,'[1]Z03 收入决算表(财决03表)'!$A$10:$K$500,6,FALSE))</f>
        <v/>
      </c>
      <c r="F289" s="76" t="str">
        <f>IF(ISERROR(VLOOKUP(A289,'[1]Z03 收入决算表(财决03表)'!$A$10:$K$500,7,FALSE)),"",VLOOKUP(A289,'[1]Z03 收入决算表(财决03表)'!$A$10:$K$500,7,FALSE))</f>
        <v/>
      </c>
      <c r="G289" s="76" t="str">
        <f>IF(ISERROR(VLOOKUP(A289,'[1]Z03 收入决算表(财决03表)'!$A$10:$K$500,8,FALSE)),"",VLOOKUP(A289,'[1]Z03 收入决算表(财决03表)'!$A$10:$K$500,8,FALSE))</f>
        <v/>
      </c>
      <c r="H289" s="76" t="str">
        <f>IF(ISERROR(VLOOKUP(A289,'[1]Z03 收入决算表(财决03表)'!$A$10:$K$500,9,FALSE)),"",VLOOKUP(A289,'[1]Z03 收入决算表(财决03表)'!$A$10:$K$500,9,FALSE))</f>
        <v/>
      </c>
      <c r="I289" s="76" t="str">
        <f>IF(ISERROR(VLOOKUP(A289,'[1]Z03 收入决算表(财决03表)'!$A$10:$K$500,10,FALSE)),"",VLOOKUP(A289,'[1]Z03 收入决算表(财决03表)'!$A$10:$K$500,10,FALSE))</f>
        <v/>
      </c>
      <c r="J289" s="76" t="str">
        <f>IF(ISERROR(VLOOKUP(A289,'[1]Z03 收入决算表(财决03表)'!$A$10:$K$500,11,FALSE)),"",VLOOKUP(A289,'[1]Z03 收入决算表(财决03表)'!$A$10:$K$500,11,FALSE))</f>
        <v/>
      </c>
      <c r="K289" s="71">
        <f>'[1]Z03 收入决算表(财决03表)'!A288</f>
        <v>0</v>
      </c>
      <c r="L289" s="74">
        <f>'[1]Z03 收入决算表(财决03表)'!$E288</f>
        <v>0</v>
      </c>
      <c r="M289" s="75" t="str">
        <f t="shared" si="9"/>
        <v/>
      </c>
    </row>
    <row r="290" spans="1:13" ht="22.5" customHeight="1">
      <c r="A290" s="226" t="str">
        <f t="shared" si="8"/>
        <v/>
      </c>
      <c r="B290" s="226"/>
      <c r="C290" s="192" t="str">
        <f>IF(ISERROR(VLOOKUP(A290,'[1]Z03 收入决算表(财决03表)'!$A$10:$K$500,4,FALSE)),"",VLOOKUP(A290,'[1]Z03 收入决算表(财决03表)'!$A$10:$K$500,4,FALSE))</f>
        <v/>
      </c>
      <c r="D290" s="76" t="str">
        <f>IF(ISERROR(VLOOKUP(A290,'[1]Z03 收入决算表(财决03表)'!$A$10:$K$500,5,FALSE)),"",VLOOKUP(A290,'[1]Z03 收入决算表(财决03表)'!$A$10:$K$500,5,FALSE))</f>
        <v/>
      </c>
      <c r="E290" s="76" t="str">
        <f>IF(ISERROR(VLOOKUP(A290,'[1]Z03 收入决算表(财决03表)'!$A$10:$K$500,6,FALSE)),"",VLOOKUP(A290,'[1]Z03 收入决算表(财决03表)'!$A$10:$K$500,6,FALSE))</f>
        <v/>
      </c>
      <c r="F290" s="76" t="str">
        <f>IF(ISERROR(VLOOKUP(A290,'[1]Z03 收入决算表(财决03表)'!$A$10:$K$500,7,FALSE)),"",VLOOKUP(A290,'[1]Z03 收入决算表(财决03表)'!$A$10:$K$500,7,FALSE))</f>
        <v/>
      </c>
      <c r="G290" s="76" t="str">
        <f>IF(ISERROR(VLOOKUP(A290,'[1]Z03 收入决算表(财决03表)'!$A$10:$K$500,8,FALSE)),"",VLOOKUP(A290,'[1]Z03 收入决算表(财决03表)'!$A$10:$K$500,8,FALSE))</f>
        <v/>
      </c>
      <c r="H290" s="76" t="str">
        <f>IF(ISERROR(VLOOKUP(A290,'[1]Z03 收入决算表(财决03表)'!$A$10:$K$500,9,FALSE)),"",VLOOKUP(A290,'[1]Z03 收入决算表(财决03表)'!$A$10:$K$500,9,FALSE))</f>
        <v/>
      </c>
      <c r="I290" s="76" t="str">
        <f>IF(ISERROR(VLOOKUP(A290,'[1]Z03 收入决算表(财决03表)'!$A$10:$K$500,10,FALSE)),"",VLOOKUP(A290,'[1]Z03 收入决算表(财决03表)'!$A$10:$K$500,10,FALSE))</f>
        <v/>
      </c>
      <c r="J290" s="76" t="str">
        <f>IF(ISERROR(VLOOKUP(A290,'[1]Z03 收入决算表(财决03表)'!$A$10:$K$500,11,FALSE)),"",VLOOKUP(A290,'[1]Z03 收入决算表(财决03表)'!$A$10:$K$500,11,FALSE))</f>
        <v/>
      </c>
      <c r="K290" s="71">
        <f>'[1]Z03 收入决算表(财决03表)'!A289</f>
        <v>0</v>
      </c>
      <c r="L290" s="74">
        <f>'[1]Z03 收入决算表(财决03表)'!$E289</f>
        <v>0</v>
      </c>
      <c r="M290" s="75" t="str">
        <f t="shared" si="9"/>
        <v/>
      </c>
    </row>
    <row r="291" spans="1:13" ht="22.5" customHeight="1">
      <c r="A291" s="226" t="str">
        <f t="shared" si="8"/>
        <v/>
      </c>
      <c r="B291" s="226"/>
      <c r="C291" s="192" t="str">
        <f>IF(ISERROR(VLOOKUP(A291,'[1]Z03 收入决算表(财决03表)'!$A$10:$K$500,4,FALSE)),"",VLOOKUP(A291,'[1]Z03 收入决算表(财决03表)'!$A$10:$K$500,4,FALSE))</f>
        <v/>
      </c>
      <c r="D291" s="76" t="str">
        <f>IF(ISERROR(VLOOKUP(A291,'[1]Z03 收入决算表(财决03表)'!$A$10:$K$500,5,FALSE)),"",VLOOKUP(A291,'[1]Z03 收入决算表(财决03表)'!$A$10:$K$500,5,FALSE))</f>
        <v/>
      </c>
      <c r="E291" s="76" t="str">
        <f>IF(ISERROR(VLOOKUP(A291,'[1]Z03 收入决算表(财决03表)'!$A$10:$K$500,6,FALSE)),"",VLOOKUP(A291,'[1]Z03 收入决算表(财决03表)'!$A$10:$K$500,6,FALSE))</f>
        <v/>
      </c>
      <c r="F291" s="76" t="str">
        <f>IF(ISERROR(VLOOKUP(A291,'[1]Z03 收入决算表(财决03表)'!$A$10:$K$500,7,FALSE)),"",VLOOKUP(A291,'[1]Z03 收入决算表(财决03表)'!$A$10:$K$500,7,FALSE))</f>
        <v/>
      </c>
      <c r="G291" s="76" t="str">
        <f>IF(ISERROR(VLOOKUP(A291,'[1]Z03 收入决算表(财决03表)'!$A$10:$K$500,8,FALSE)),"",VLOOKUP(A291,'[1]Z03 收入决算表(财决03表)'!$A$10:$K$500,8,FALSE))</f>
        <v/>
      </c>
      <c r="H291" s="76" t="str">
        <f>IF(ISERROR(VLOOKUP(A291,'[1]Z03 收入决算表(财决03表)'!$A$10:$K$500,9,FALSE)),"",VLOOKUP(A291,'[1]Z03 收入决算表(财决03表)'!$A$10:$K$500,9,FALSE))</f>
        <v/>
      </c>
      <c r="I291" s="76" t="str">
        <f>IF(ISERROR(VLOOKUP(A291,'[1]Z03 收入决算表(财决03表)'!$A$10:$K$500,10,FALSE)),"",VLOOKUP(A291,'[1]Z03 收入决算表(财决03表)'!$A$10:$K$500,10,FALSE))</f>
        <v/>
      </c>
      <c r="J291" s="76" t="str">
        <f>IF(ISERROR(VLOOKUP(A291,'[1]Z03 收入决算表(财决03表)'!$A$10:$K$500,11,FALSE)),"",VLOOKUP(A291,'[1]Z03 收入决算表(财决03表)'!$A$10:$K$500,11,FALSE))</f>
        <v/>
      </c>
      <c r="K291" s="71">
        <f>'[1]Z03 收入决算表(财决03表)'!A290</f>
        <v>0</v>
      </c>
      <c r="L291" s="74">
        <f>'[1]Z03 收入决算表(财决03表)'!$E290</f>
        <v>0</v>
      </c>
      <c r="M291" s="75" t="str">
        <f t="shared" si="9"/>
        <v/>
      </c>
    </row>
    <row r="292" spans="1:13" ht="22.5" customHeight="1">
      <c r="A292" s="226" t="str">
        <f t="shared" si="8"/>
        <v/>
      </c>
      <c r="B292" s="226"/>
      <c r="C292" s="192" t="str">
        <f>IF(ISERROR(VLOOKUP(A292,'[1]Z03 收入决算表(财决03表)'!$A$10:$K$500,4,FALSE)),"",VLOOKUP(A292,'[1]Z03 收入决算表(财决03表)'!$A$10:$K$500,4,FALSE))</f>
        <v/>
      </c>
      <c r="D292" s="76" t="str">
        <f>IF(ISERROR(VLOOKUP(A292,'[1]Z03 收入决算表(财决03表)'!$A$10:$K$500,5,FALSE)),"",VLOOKUP(A292,'[1]Z03 收入决算表(财决03表)'!$A$10:$K$500,5,FALSE))</f>
        <v/>
      </c>
      <c r="E292" s="76" t="str">
        <f>IF(ISERROR(VLOOKUP(A292,'[1]Z03 收入决算表(财决03表)'!$A$10:$K$500,6,FALSE)),"",VLOOKUP(A292,'[1]Z03 收入决算表(财决03表)'!$A$10:$K$500,6,FALSE))</f>
        <v/>
      </c>
      <c r="F292" s="76" t="str">
        <f>IF(ISERROR(VLOOKUP(A292,'[1]Z03 收入决算表(财决03表)'!$A$10:$K$500,7,FALSE)),"",VLOOKUP(A292,'[1]Z03 收入决算表(财决03表)'!$A$10:$K$500,7,FALSE))</f>
        <v/>
      </c>
      <c r="G292" s="76" t="str">
        <f>IF(ISERROR(VLOOKUP(A292,'[1]Z03 收入决算表(财决03表)'!$A$10:$K$500,8,FALSE)),"",VLOOKUP(A292,'[1]Z03 收入决算表(财决03表)'!$A$10:$K$500,8,FALSE))</f>
        <v/>
      </c>
      <c r="H292" s="76" t="str">
        <f>IF(ISERROR(VLOOKUP(A292,'[1]Z03 收入决算表(财决03表)'!$A$10:$K$500,9,FALSE)),"",VLOOKUP(A292,'[1]Z03 收入决算表(财决03表)'!$A$10:$K$500,9,FALSE))</f>
        <v/>
      </c>
      <c r="I292" s="76" t="str">
        <f>IF(ISERROR(VLOOKUP(A292,'[1]Z03 收入决算表(财决03表)'!$A$10:$K$500,10,FALSE)),"",VLOOKUP(A292,'[1]Z03 收入决算表(财决03表)'!$A$10:$K$500,10,FALSE))</f>
        <v/>
      </c>
      <c r="J292" s="76" t="str">
        <f>IF(ISERROR(VLOOKUP(A292,'[1]Z03 收入决算表(财决03表)'!$A$10:$K$500,11,FALSE)),"",VLOOKUP(A292,'[1]Z03 收入决算表(财决03表)'!$A$10:$K$500,11,FALSE))</f>
        <v/>
      </c>
      <c r="K292" s="71">
        <f>'[1]Z03 收入决算表(财决03表)'!A291</f>
        <v>0</v>
      </c>
      <c r="L292" s="74">
        <f>'[1]Z03 收入决算表(财决03表)'!$E291</f>
        <v>0</v>
      </c>
      <c r="M292" s="75" t="str">
        <f t="shared" si="9"/>
        <v/>
      </c>
    </row>
    <row r="293" spans="1:13" ht="22.5" customHeight="1">
      <c r="A293" s="226" t="str">
        <f t="shared" si="8"/>
        <v/>
      </c>
      <c r="B293" s="226"/>
      <c r="C293" s="192" t="str">
        <f>IF(ISERROR(VLOOKUP(A293,'[1]Z03 收入决算表(财决03表)'!$A$10:$K$500,4,FALSE)),"",VLOOKUP(A293,'[1]Z03 收入决算表(财决03表)'!$A$10:$K$500,4,FALSE))</f>
        <v/>
      </c>
      <c r="D293" s="76" t="str">
        <f>IF(ISERROR(VLOOKUP(A293,'[1]Z03 收入决算表(财决03表)'!$A$10:$K$500,5,FALSE)),"",VLOOKUP(A293,'[1]Z03 收入决算表(财决03表)'!$A$10:$K$500,5,FALSE))</f>
        <v/>
      </c>
      <c r="E293" s="76" t="str">
        <f>IF(ISERROR(VLOOKUP(A293,'[1]Z03 收入决算表(财决03表)'!$A$10:$K$500,6,FALSE)),"",VLOOKUP(A293,'[1]Z03 收入决算表(财决03表)'!$A$10:$K$500,6,FALSE))</f>
        <v/>
      </c>
      <c r="F293" s="76" t="str">
        <f>IF(ISERROR(VLOOKUP(A293,'[1]Z03 收入决算表(财决03表)'!$A$10:$K$500,7,FALSE)),"",VLOOKUP(A293,'[1]Z03 收入决算表(财决03表)'!$A$10:$K$500,7,FALSE))</f>
        <v/>
      </c>
      <c r="G293" s="76" t="str">
        <f>IF(ISERROR(VLOOKUP(A293,'[1]Z03 收入决算表(财决03表)'!$A$10:$K$500,8,FALSE)),"",VLOOKUP(A293,'[1]Z03 收入决算表(财决03表)'!$A$10:$K$500,8,FALSE))</f>
        <v/>
      </c>
      <c r="H293" s="76" t="str">
        <f>IF(ISERROR(VLOOKUP(A293,'[1]Z03 收入决算表(财决03表)'!$A$10:$K$500,9,FALSE)),"",VLOOKUP(A293,'[1]Z03 收入决算表(财决03表)'!$A$10:$K$500,9,FALSE))</f>
        <v/>
      </c>
      <c r="I293" s="76" t="str">
        <f>IF(ISERROR(VLOOKUP(A293,'[1]Z03 收入决算表(财决03表)'!$A$10:$K$500,10,FALSE)),"",VLOOKUP(A293,'[1]Z03 收入决算表(财决03表)'!$A$10:$K$500,10,FALSE))</f>
        <v/>
      </c>
      <c r="J293" s="76" t="str">
        <f>IF(ISERROR(VLOOKUP(A293,'[1]Z03 收入决算表(财决03表)'!$A$10:$K$500,11,FALSE)),"",VLOOKUP(A293,'[1]Z03 收入决算表(财决03表)'!$A$10:$K$500,11,FALSE))</f>
        <v/>
      </c>
      <c r="K293" s="71">
        <f>'[1]Z03 收入决算表(财决03表)'!A292</f>
        <v>0</v>
      </c>
      <c r="L293" s="74">
        <f>'[1]Z03 收入决算表(财决03表)'!$E292</f>
        <v>0</v>
      </c>
      <c r="M293" s="75" t="str">
        <f t="shared" si="9"/>
        <v/>
      </c>
    </row>
    <row r="294" spans="1:13" ht="22.5" customHeight="1">
      <c r="A294" s="226" t="str">
        <f t="shared" si="8"/>
        <v/>
      </c>
      <c r="B294" s="226"/>
      <c r="C294" s="192" t="str">
        <f>IF(ISERROR(VLOOKUP(A294,'[1]Z03 收入决算表(财决03表)'!$A$10:$K$500,4,FALSE)),"",VLOOKUP(A294,'[1]Z03 收入决算表(财决03表)'!$A$10:$K$500,4,FALSE))</f>
        <v/>
      </c>
      <c r="D294" s="76" t="str">
        <f>IF(ISERROR(VLOOKUP(A294,'[1]Z03 收入决算表(财决03表)'!$A$10:$K$500,5,FALSE)),"",VLOOKUP(A294,'[1]Z03 收入决算表(财决03表)'!$A$10:$K$500,5,FALSE))</f>
        <v/>
      </c>
      <c r="E294" s="76" t="str">
        <f>IF(ISERROR(VLOOKUP(A294,'[1]Z03 收入决算表(财决03表)'!$A$10:$K$500,6,FALSE)),"",VLOOKUP(A294,'[1]Z03 收入决算表(财决03表)'!$A$10:$K$500,6,FALSE))</f>
        <v/>
      </c>
      <c r="F294" s="76" t="str">
        <f>IF(ISERROR(VLOOKUP(A294,'[1]Z03 收入决算表(财决03表)'!$A$10:$K$500,7,FALSE)),"",VLOOKUP(A294,'[1]Z03 收入决算表(财决03表)'!$A$10:$K$500,7,FALSE))</f>
        <v/>
      </c>
      <c r="G294" s="76" t="str">
        <f>IF(ISERROR(VLOOKUP(A294,'[1]Z03 收入决算表(财决03表)'!$A$10:$K$500,8,FALSE)),"",VLOOKUP(A294,'[1]Z03 收入决算表(财决03表)'!$A$10:$K$500,8,FALSE))</f>
        <v/>
      </c>
      <c r="H294" s="76" t="str">
        <f>IF(ISERROR(VLOOKUP(A294,'[1]Z03 收入决算表(财决03表)'!$A$10:$K$500,9,FALSE)),"",VLOOKUP(A294,'[1]Z03 收入决算表(财决03表)'!$A$10:$K$500,9,FALSE))</f>
        <v/>
      </c>
      <c r="I294" s="76" t="str">
        <f>IF(ISERROR(VLOOKUP(A294,'[1]Z03 收入决算表(财决03表)'!$A$10:$K$500,10,FALSE)),"",VLOOKUP(A294,'[1]Z03 收入决算表(财决03表)'!$A$10:$K$500,10,FALSE))</f>
        <v/>
      </c>
      <c r="J294" s="76" t="str">
        <f>IF(ISERROR(VLOOKUP(A294,'[1]Z03 收入决算表(财决03表)'!$A$10:$K$500,11,FALSE)),"",VLOOKUP(A294,'[1]Z03 收入决算表(财决03表)'!$A$10:$K$500,11,FALSE))</f>
        <v/>
      </c>
      <c r="K294" s="71">
        <f>'[1]Z03 收入决算表(财决03表)'!A293</f>
        <v>0</v>
      </c>
      <c r="L294" s="74">
        <f>'[1]Z03 收入决算表(财决03表)'!$E293</f>
        <v>0</v>
      </c>
      <c r="M294" s="75" t="str">
        <f t="shared" si="9"/>
        <v/>
      </c>
    </row>
    <row r="295" spans="1:13" ht="22.5" customHeight="1">
      <c r="A295" s="226" t="str">
        <f t="shared" si="8"/>
        <v/>
      </c>
      <c r="B295" s="226"/>
      <c r="C295" s="192" t="str">
        <f>IF(ISERROR(VLOOKUP(A295,'[1]Z03 收入决算表(财决03表)'!$A$10:$K$500,4,FALSE)),"",VLOOKUP(A295,'[1]Z03 收入决算表(财决03表)'!$A$10:$K$500,4,FALSE))</f>
        <v/>
      </c>
      <c r="D295" s="76" t="str">
        <f>IF(ISERROR(VLOOKUP(A295,'[1]Z03 收入决算表(财决03表)'!$A$10:$K$500,5,FALSE)),"",VLOOKUP(A295,'[1]Z03 收入决算表(财决03表)'!$A$10:$K$500,5,FALSE))</f>
        <v/>
      </c>
      <c r="E295" s="76" t="str">
        <f>IF(ISERROR(VLOOKUP(A295,'[1]Z03 收入决算表(财决03表)'!$A$10:$K$500,6,FALSE)),"",VLOOKUP(A295,'[1]Z03 收入决算表(财决03表)'!$A$10:$K$500,6,FALSE))</f>
        <v/>
      </c>
      <c r="F295" s="76" t="str">
        <f>IF(ISERROR(VLOOKUP(A295,'[1]Z03 收入决算表(财决03表)'!$A$10:$K$500,7,FALSE)),"",VLOOKUP(A295,'[1]Z03 收入决算表(财决03表)'!$A$10:$K$500,7,FALSE))</f>
        <v/>
      </c>
      <c r="G295" s="76" t="str">
        <f>IF(ISERROR(VLOOKUP(A295,'[1]Z03 收入决算表(财决03表)'!$A$10:$K$500,8,FALSE)),"",VLOOKUP(A295,'[1]Z03 收入决算表(财决03表)'!$A$10:$K$500,8,FALSE))</f>
        <v/>
      </c>
      <c r="H295" s="76" t="str">
        <f>IF(ISERROR(VLOOKUP(A295,'[1]Z03 收入决算表(财决03表)'!$A$10:$K$500,9,FALSE)),"",VLOOKUP(A295,'[1]Z03 收入决算表(财决03表)'!$A$10:$K$500,9,FALSE))</f>
        <v/>
      </c>
      <c r="I295" s="76" t="str">
        <f>IF(ISERROR(VLOOKUP(A295,'[1]Z03 收入决算表(财决03表)'!$A$10:$K$500,10,FALSE)),"",VLOOKUP(A295,'[1]Z03 收入决算表(财决03表)'!$A$10:$K$500,10,FALSE))</f>
        <v/>
      </c>
      <c r="J295" s="76" t="str">
        <f>IF(ISERROR(VLOOKUP(A295,'[1]Z03 收入决算表(财决03表)'!$A$10:$K$500,11,FALSE)),"",VLOOKUP(A295,'[1]Z03 收入决算表(财决03表)'!$A$10:$K$500,11,FALSE))</f>
        <v/>
      </c>
      <c r="K295" s="71">
        <f>'[1]Z03 收入决算表(财决03表)'!A294</f>
        <v>0</v>
      </c>
      <c r="L295" s="74">
        <f>'[1]Z03 收入决算表(财决03表)'!$E294</f>
        <v>0</v>
      </c>
      <c r="M295" s="75" t="str">
        <f t="shared" si="9"/>
        <v/>
      </c>
    </row>
    <row r="296" spans="1:13" ht="22.5" customHeight="1">
      <c r="A296" s="226" t="str">
        <f t="shared" si="8"/>
        <v/>
      </c>
      <c r="B296" s="226"/>
      <c r="C296" s="192" t="str">
        <f>IF(ISERROR(VLOOKUP(A296,'[1]Z03 收入决算表(财决03表)'!$A$10:$K$500,4,FALSE)),"",VLOOKUP(A296,'[1]Z03 收入决算表(财决03表)'!$A$10:$K$500,4,FALSE))</f>
        <v/>
      </c>
      <c r="D296" s="76" t="str">
        <f>IF(ISERROR(VLOOKUP(A296,'[1]Z03 收入决算表(财决03表)'!$A$10:$K$500,5,FALSE)),"",VLOOKUP(A296,'[1]Z03 收入决算表(财决03表)'!$A$10:$K$500,5,FALSE))</f>
        <v/>
      </c>
      <c r="E296" s="76" t="str">
        <f>IF(ISERROR(VLOOKUP(A296,'[1]Z03 收入决算表(财决03表)'!$A$10:$K$500,6,FALSE)),"",VLOOKUP(A296,'[1]Z03 收入决算表(财决03表)'!$A$10:$K$500,6,FALSE))</f>
        <v/>
      </c>
      <c r="F296" s="76" t="str">
        <f>IF(ISERROR(VLOOKUP(A296,'[1]Z03 收入决算表(财决03表)'!$A$10:$K$500,7,FALSE)),"",VLOOKUP(A296,'[1]Z03 收入决算表(财决03表)'!$A$10:$K$500,7,FALSE))</f>
        <v/>
      </c>
      <c r="G296" s="76" t="str">
        <f>IF(ISERROR(VLOOKUP(A296,'[1]Z03 收入决算表(财决03表)'!$A$10:$K$500,8,FALSE)),"",VLOOKUP(A296,'[1]Z03 收入决算表(财决03表)'!$A$10:$K$500,8,FALSE))</f>
        <v/>
      </c>
      <c r="H296" s="76" t="str">
        <f>IF(ISERROR(VLOOKUP(A296,'[1]Z03 收入决算表(财决03表)'!$A$10:$K$500,9,FALSE)),"",VLOOKUP(A296,'[1]Z03 收入决算表(财决03表)'!$A$10:$K$500,9,FALSE))</f>
        <v/>
      </c>
      <c r="I296" s="76" t="str">
        <f>IF(ISERROR(VLOOKUP(A296,'[1]Z03 收入决算表(财决03表)'!$A$10:$K$500,10,FALSE)),"",VLOOKUP(A296,'[1]Z03 收入决算表(财决03表)'!$A$10:$K$500,10,FALSE))</f>
        <v/>
      </c>
      <c r="J296" s="76" t="str">
        <f>IF(ISERROR(VLOOKUP(A296,'[1]Z03 收入决算表(财决03表)'!$A$10:$K$500,11,FALSE)),"",VLOOKUP(A296,'[1]Z03 收入决算表(财决03表)'!$A$10:$K$500,11,FALSE))</f>
        <v/>
      </c>
      <c r="K296" s="71">
        <f>'[1]Z03 收入决算表(财决03表)'!A295</f>
        <v>0</v>
      </c>
      <c r="L296" s="74">
        <f>'[1]Z03 收入决算表(财决03表)'!$E295</f>
        <v>0</v>
      </c>
      <c r="M296" s="75" t="str">
        <f t="shared" si="9"/>
        <v/>
      </c>
    </row>
    <row r="297" spans="1:13" ht="22.5" customHeight="1">
      <c r="A297" s="226" t="str">
        <f t="shared" si="8"/>
        <v/>
      </c>
      <c r="B297" s="226"/>
      <c r="C297" s="192" t="str">
        <f>IF(ISERROR(VLOOKUP(A297,'[1]Z03 收入决算表(财决03表)'!$A$10:$K$500,4,FALSE)),"",VLOOKUP(A297,'[1]Z03 收入决算表(财决03表)'!$A$10:$K$500,4,FALSE))</f>
        <v/>
      </c>
      <c r="D297" s="76" t="str">
        <f>IF(ISERROR(VLOOKUP(A297,'[1]Z03 收入决算表(财决03表)'!$A$10:$K$500,5,FALSE)),"",VLOOKUP(A297,'[1]Z03 收入决算表(财决03表)'!$A$10:$K$500,5,FALSE))</f>
        <v/>
      </c>
      <c r="E297" s="76" t="str">
        <f>IF(ISERROR(VLOOKUP(A297,'[1]Z03 收入决算表(财决03表)'!$A$10:$K$500,6,FALSE)),"",VLOOKUP(A297,'[1]Z03 收入决算表(财决03表)'!$A$10:$K$500,6,FALSE))</f>
        <v/>
      </c>
      <c r="F297" s="76" t="str">
        <f>IF(ISERROR(VLOOKUP(A297,'[1]Z03 收入决算表(财决03表)'!$A$10:$K$500,7,FALSE)),"",VLOOKUP(A297,'[1]Z03 收入决算表(财决03表)'!$A$10:$K$500,7,FALSE))</f>
        <v/>
      </c>
      <c r="G297" s="76" t="str">
        <f>IF(ISERROR(VLOOKUP(A297,'[1]Z03 收入决算表(财决03表)'!$A$10:$K$500,8,FALSE)),"",VLOOKUP(A297,'[1]Z03 收入决算表(财决03表)'!$A$10:$K$500,8,FALSE))</f>
        <v/>
      </c>
      <c r="H297" s="76" t="str">
        <f>IF(ISERROR(VLOOKUP(A297,'[1]Z03 收入决算表(财决03表)'!$A$10:$K$500,9,FALSE)),"",VLOOKUP(A297,'[1]Z03 收入决算表(财决03表)'!$A$10:$K$500,9,FALSE))</f>
        <v/>
      </c>
      <c r="I297" s="76" t="str">
        <f>IF(ISERROR(VLOOKUP(A297,'[1]Z03 收入决算表(财决03表)'!$A$10:$K$500,10,FALSE)),"",VLOOKUP(A297,'[1]Z03 收入决算表(财决03表)'!$A$10:$K$500,10,FALSE))</f>
        <v/>
      </c>
      <c r="J297" s="76" t="str">
        <f>IF(ISERROR(VLOOKUP(A297,'[1]Z03 收入决算表(财决03表)'!$A$10:$K$500,11,FALSE)),"",VLOOKUP(A297,'[1]Z03 收入决算表(财决03表)'!$A$10:$K$500,11,FALSE))</f>
        <v/>
      </c>
      <c r="K297" s="71">
        <f>'[1]Z03 收入决算表(财决03表)'!A296</f>
        <v>0</v>
      </c>
      <c r="L297" s="74">
        <f>'[1]Z03 收入决算表(财决03表)'!$E296</f>
        <v>0</v>
      </c>
      <c r="M297" s="75" t="str">
        <f t="shared" si="9"/>
        <v/>
      </c>
    </row>
    <row r="298" spans="1:13" ht="22.5" customHeight="1">
      <c r="A298" s="226" t="str">
        <f t="shared" si="8"/>
        <v/>
      </c>
      <c r="B298" s="226"/>
      <c r="C298" s="192" t="str">
        <f>IF(ISERROR(VLOOKUP(A298,'[1]Z03 收入决算表(财决03表)'!$A$10:$K$500,4,FALSE)),"",VLOOKUP(A298,'[1]Z03 收入决算表(财决03表)'!$A$10:$K$500,4,FALSE))</f>
        <v/>
      </c>
      <c r="D298" s="76" t="str">
        <f>IF(ISERROR(VLOOKUP(A298,'[1]Z03 收入决算表(财决03表)'!$A$10:$K$500,5,FALSE)),"",VLOOKUP(A298,'[1]Z03 收入决算表(财决03表)'!$A$10:$K$500,5,FALSE))</f>
        <v/>
      </c>
      <c r="E298" s="76" t="str">
        <f>IF(ISERROR(VLOOKUP(A298,'[1]Z03 收入决算表(财决03表)'!$A$10:$K$500,6,FALSE)),"",VLOOKUP(A298,'[1]Z03 收入决算表(财决03表)'!$A$10:$K$500,6,FALSE))</f>
        <v/>
      </c>
      <c r="F298" s="76" t="str">
        <f>IF(ISERROR(VLOOKUP(A298,'[1]Z03 收入决算表(财决03表)'!$A$10:$K$500,7,FALSE)),"",VLOOKUP(A298,'[1]Z03 收入决算表(财决03表)'!$A$10:$K$500,7,FALSE))</f>
        <v/>
      </c>
      <c r="G298" s="76" t="str">
        <f>IF(ISERROR(VLOOKUP(A298,'[1]Z03 收入决算表(财决03表)'!$A$10:$K$500,8,FALSE)),"",VLOOKUP(A298,'[1]Z03 收入决算表(财决03表)'!$A$10:$K$500,8,FALSE))</f>
        <v/>
      </c>
      <c r="H298" s="76" t="str">
        <f>IF(ISERROR(VLOOKUP(A298,'[1]Z03 收入决算表(财决03表)'!$A$10:$K$500,9,FALSE)),"",VLOOKUP(A298,'[1]Z03 收入决算表(财决03表)'!$A$10:$K$500,9,FALSE))</f>
        <v/>
      </c>
      <c r="I298" s="76" t="str">
        <f>IF(ISERROR(VLOOKUP(A298,'[1]Z03 收入决算表(财决03表)'!$A$10:$K$500,10,FALSE)),"",VLOOKUP(A298,'[1]Z03 收入决算表(财决03表)'!$A$10:$K$500,10,FALSE))</f>
        <v/>
      </c>
      <c r="J298" s="76" t="str">
        <f>IF(ISERROR(VLOOKUP(A298,'[1]Z03 收入决算表(财决03表)'!$A$10:$K$500,11,FALSE)),"",VLOOKUP(A298,'[1]Z03 收入决算表(财决03表)'!$A$10:$K$500,11,FALSE))</f>
        <v/>
      </c>
      <c r="K298" s="71">
        <f>'[1]Z03 收入决算表(财决03表)'!A297</f>
        <v>0</v>
      </c>
      <c r="L298" s="74">
        <f>'[1]Z03 收入决算表(财决03表)'!$E297</f>
        <v>0</v>
      </c>
      <c r="M298" s="75" t="str">
        <f t="shared" si="9"/>
        <v/>
      </c>
    </row>
    <row r="299" spans="1:13" ht="22.5" customHeight="1">
      <c r="A299" s="226" t="str">
        <f t="shared" si="8"/>
        <v/>
      </c>
      <c r="B299" s="226"/>
      <c r="C299" s="192" t="str">
        <f>IF(ISERROR(VLOOKUP(A299,'[1]Z03 收入决算表(财决03表)'!$A$10:$K$500,4,FALSE)),"",VLOOKUP(A299,'[1]Z03 收入决算表(财决03表)'!$A$10:$K$500,4,FALSE))</f>
        <v/>
      </c>
      <c r="D299" s="76" t="str">
        <f>IF(ISERROR(VLOOKUP(A299,'[1]Z03 收入决算表(财决03表)'!$A$10:$K$500,5,FALSE)),"",VLOOKUP(A299,'[1]Z03 收入决算表(财决03表)'!$A$10:$K$500,5,FALSE))</f>
        <v/>
      </c>
      <c r="E299" s="76" t="str">
        <f>IF(ISERROR(VLOOKUP(A299,'[1]Z03 收入决算表(财决03表)'!$A$10:$K$500,6,FALSE)),"",VLOOKUP(A299,'[1]Z03 收入决算表(财决03表)'!$A$10:$K$500,6,FALSE))</f>
        <v/>
      </c>
      <c r="F299" s="76" t="str">
        <f>IF(ISERROR(VLOOKUP(A299,'[1]Z03 收入决算表(财决03表)'!$A$10:$K$500,7,FALSE)),"",VLOOKUP(A299,'[1]Z03 收入决算表(财决03表)'!$A$10:$K$500,7,FALSE))</f>
        <v/>
      </c>
      <c r="G299" s="76" t="str">
        <f>IF(ISERROR(VLOOKUP(A299,'[1]Z03 收入决算表(财决03表)'!$A$10:$K$500,8,FALSE)),"",VLOOKUP(A299,'[1]Z03 收入决算表(财决03表)'!$A$10:$K$500,8,FALSE))</f>
        <v/>
      </c>
      <c r="H299" s="76" t="str">
        <f>IF(ISERROR(VLOOKUP(A299,'[1]Z03 收入决算表(财决03表)'!$A$10:$K$500,9,FALSE)),"",VLOOKUP(A299,'[1]Z03 收入决算表(财决03表)'!$A$10:$K$500,9,FALSE))</f>
        <v/>
      </c>
      <c r="I299" s="76" t="str">
        <f>IF(ISERROR(VLOOKUP(A299,'[1]Z03 收入决算表(财决03表)'!$A$10:$K$500,10,FALSE)),"",VLOOKUP(A299,'[1]Z03 收入决算表(财决03表)'!$A$10:$K$500,10,FALSE))</f>
        <v/>
      </c>
      <c r="J299" s="76" t="str">
        <f>IF(ISERROR(VLOOKUP(A299,'[1]Z03 收入决算表(财决03表)'!$A$10:$K$500,11,FALSE)),"",VLOOKUP(A299,'[1]Z03 收入决算表(财决03表)'!$A$10:$K$500,11,FALSE))</f>
        <v/>
      </c>
      <c r="K299" s="71">
        <f>'[1]Z03 收入决算表(财决03表)'!A298</f>
        <v>0</v>
      </c>
      <c r="L299" s="74">
        <f>'[1]Z03 收入决算表(财决03表)'!$E298</f>
        <v>0</v>
      </c>
      <c r="M299" s="75" t="str">
        <f t="shared" si="9"/>
        <v/>
      </c>
    </row>
    <row r="300" spans="1:13" ht="22.5" customHeight="1">
      <c r="A300" s="226" t="str">
        <f t="shared" si="8"/>
        <v/>
      </c>
      <c r="B300" s="226"/>
      <c r="C300" s="192" t="str">
        <f>IF(ISERROR(VLOOKUP(A300,'[1]Z03 收入决算表(财决03表)'!$A$10:$K$500,4,FALSE)),"",VLOOKUP(A300,'[1]Z03 收入决算表(财决03表)'!$A$10:$K$500,4,FALSE))</f>
        <v/>
      </c>
      <c r="D300" s="76" t="str">
        <f>IF(ISERROR(VLOOKUP(A300,'[1]Z03 收入决算表(财决03表)'!$A$10:$K$500,5,FALSE)),"",VLOOKUP(A300,'[1]Z03 收入决算表(财决03表)'!$A$10:$K$500,5,FALSE))</f>
        <v/>
      </c>
      <c r="E300" s="76" t="str">
        <f>IF(ISERROR(VLOOKUP(A300,'[1]Z03 收入决算表(财决03表)'!$A$10:$K$500,6,FALSE)),"",VLOOKUP(A300,'[1]Z03 收入决算表(财决03表)'!$A$10:$K$500,6,FALSE))</f>
        <v/>
      </c>
      <c r="F300" s="76" t="str">
        <f>IF(ISERROR(VLOOKUP(A300,'[1]Z03 收入决算表(财决03表)'!$A$10:$K$500,7,FALSE)),"",VLOOKUP(A300,'[1]Z03 收入决算表(财决03表)'!$A$10:$K$500,7,FALSE))</f>
        <v/>
      </c>
      <c r="G300" s="76" t="str">
        <f>IF(ISERROR(VLOOKUP(A300,'[1]Z03 收入决算表(财决03表)'!$A$10:$K$500,8,FALSE)),"",VLOOKUP(A300,'[1]Z03 收入决算表(财决03表)'!$A$10:$K$500,8,FALSE))</f>
        <v/>
      </c>
      <c r="H300" s="76" t="str">
        <f>IF(ISERROR(VLOOKUP(A300,'[1]Z03 收入决算表(财决03表)'!$A$10:$K$500,9,FALSE)),"",VLOOKUP(A300,'[1]Z03 收入决算表(财决03表)'!$A$10:$K$500,9,FALSE))</f>
        <v/>
      </c>
      <c r="I300" s="76" t="str">
        <f>IF(ISERROR(VLOOKUP(A300,'[1]Z03 收入决算表(财决03表)'!$A$10:$K$500,10,FALSE)),"",VLOOKUP(A300,'[1]Z03 收入决算表(财决03表)'!$A$10:$K$500,10,FALSE))</f>
        <v/>
      </c>
      <c r="J300" s="76" t="str">
        <f>IF(ISERROR(VLOOKUP(A300,'[1]Z03 收入决算表(财决03表)'!$A$10:$K$500,11,FALSE)),"",VLOOKUP(A300,'[1]Z03 收入决算表(财决03表)'!$A$10:$K$500,11,FALSE))</f>
        <v/>
      </c>
      <c r="K300" s="71">
        <f>'[1]Z03 收入决算表(财决03表)'!A299</f>
        <v>0</v>
      </c>
      <c r="L300" s="74">
        <f>'[1]Z03 收入决算表(财决03表)'!$E299</f>
        <v>0</v>
      </c>
      <c r="M300" s="75" t="str">
        <f t="shared" si="9"/>
        <v/>
      </c>
    </row>
    <row r="301" spans="1:13">
      <c r="K301" s="71">
        <f>'[1]Z03 收入决算表(财决03表)'!A300</f>
        <v>0</v>
      </c>
      <c r="L301" s="74">
        <f>'[1]Z03 收入决算表(财决03表)'!$E300</f>
        <v>0</v>
      </c>
      <c r="M301" s="75" t="str">
        <f t="shared" si="9"/>
        <v/>
      </c>
    </row>
    <row r="302" spans="1:13">
      <c r="K302" s="71">
        <f>'[1]Z03 收入决算表(财决03表)'!A301</f>
        <v>0</v>
      </c>
      <c r="L302" s="74">
        <f>'[1]Z03 收入决算表(财决03表)'!$E301</f>
        <v>0</v>
      </c>
      <c r="M302" s="75" t="str">
        <f t="shared" si="9"/>
        <v/>
      </c>
    </row>
  </sheetData>
  <sheetProtection password="CF7A" sheet="1"/>
  <mergeCells count="303">
    <mergeCell ref="A103:B103"/>
    <mergeCell ref="A21:B21"/>
    <mergeCell ref="H6:H8"/>
    <mergeCell ref="I6:I8"/>
    <mergeCell ref="A7:B8"/>
    <mergeCell ref="C7:C8"/>
    <mergeCell ref="F6:F8"/>
    <mergeCell ref="D6:D8"/>
    <mergeCell ref="A11:B11"/>
    <mergeCell ref="A30:B30"/>
    <mergeCell ref="A1:J1"/>
    <mergeCell ref="J6:J8"/>
    <mergeCell ref="A23:B23"/>
    <mergeCell ref="G6:G8"/>
    <mergeCell ref="A16:B16"/>
    <mergeCell ref="A22:B22"/>
    <mergeCell ref="A17:B17"/>
    <mergeCell ref="A18:B18"/>
    <mergeCell ref="A19:B19"/>
    <mergeCell ref="A20:B20"/>
    <mergeCell ref="A25:B25"/>
    <mergeCell ref="A6:C6"/>
    <mergeCell ref="A24:B24"/>
    <mergeCell ref="E6:E8"/>
    <mergeCell ref="A9:C9"/>
    <mergeCell ref="A10:C10"/>
    <mergeCell ref="A12:B12"/>
    <mergeCell ref="A13:B13"/>
    <mergeCell ref="A14:B14"/>
    <mergeCell ref="A15:B15"/>
    <mergeCell ref="A38:B38"/>
    <mergeCell ref="A31:B31"/>
    <mergeCell ref="A26:B26"/>
    <mergeCell ref="A27:B27"/>
    <mergeCell ref="A28:B28"/>
    <mergeCell ref="A29:B29"/>
    <mergeCell ref="A32:B32"/>
    <mergeCell ref="A60:B60"/>
    <mergeCell ref="A54:B54"/>
    <mergeCell ref="A55:B55"/>
    <mergeCell ref="A56:B56"/>
    <mergeCell ref="A57:B57"/>
    <mergeCell ref="A33:B33"/>
    <mergeCell ref="A34:B34"/>
    <mergeCell ref="A35:B35"/>
    <mergeCell ref="A36:B36"/>
    <mergeCell ref="A37:B37"/>
    <mergeCell ref="A52:B52"/>
    <mergeCell ref="A53:B53"/>
    <mergeCell ref="A39:B39"/>
    <mergeCell ref="A40:B40"/>
    <mergeCell ref="A41:B41"/>
    <mergeCell ref="A42:B42"/>
    <mergeCell ref="A43:B43"/>
    <mergeCell ref="A50:B50"/>
    <mergeCell ref="A44:B44"/>
    <mergeCell ref="A45:B45"/>
    <mergeCell ref="A46:B46"/>
    <mergeCell ref="A47:B47"/>
    <mergeCell ref="A48:B48"/>
    <mergeCell ref="A49:B49"/>
    <mergeCell ref="A58:B58"/>
    <mergeCell ref="A59:B59"/>
    <mergeCell ref="A77:B77"/>
    <mergeCell ref="A63:B63"/>
    <mergeCell ref="A75:B75"/>
    <mergeCell ref="A76:B76"/>
    <mergeCell ref="A66:B66"/>
    <mergeCell ref="A67:B67"/>
    <mergeCell ref="A68:B68"/>
    <mergeCell ref="A61:B61"/>
    <mergeCell ref="A78:B78"/>
    <mergeCell ref="A62:B62"/>
    <mergeCell ref="A69:B69"/>
    <mergeCell ref="A70:B70"/>
    <mergeCell ref="A64:B64"/>
    <mergeCell ref="A65:B65"/>
    <mergeCell ref="A71:B71"/>
    <mergeCell ref="A80:B80"/>
    <mergeCell ref="A81:B81"/>
    <mergeCell ref="A95:B95"/>
    <mergeCell ref="A96:B96"/>
    <mergeCell ref="A82:B82"/>
    <mergeCell ref="A83:B83"/>
    <mergeCell ref="A84:B84"/>
    <mergeCell ref="A85:B85"/>
    <mergeCell ref="A91:B91"/>
    <mergeCell ref="A92:B92"/>
    <mergeCell ref="A97:B97"/>
    <mergeCell ref="A98:B98"/>
    <mergeCell ref="A87:B87"/>
    <mergeCell ref="A88:B88"/>
    <mergeCell ref="A89:B89"/>
    <mergeCell ref="A90:B90"/>
    <mergeCell ref="A93:B93"/>
    <mergeCell ref="A94:B94"/>
    <mergeCell ref="A51:B51"/>
    <mergeCell ref="A102:B102"/>
    <mergeCell ref="A99:B99"/>
    <mergeCell ref="A100:B100"/>
    <mergeCell ref="A101:B101"/>
    <mergeCell ref="A72:B72"/>
    <mergeCell ref="A73:B73"/>
    <mergeCell ref="A74:B74"/>
    <mergeCell ref="A86:B86"/>
    <mergeCell ref="A79:B79"/>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95:B295"/>
    <mergeCell ref="A284:B284"/>
    <mergeCell ref="A285:B285"/>
    <mergeCell ref="A286:B286"/>
    <mergeCell ref="A287:B287"/>
    <mergeCell ref="A288:B288"/>
    <mergeCell ref="A289:B289"/>
    <mergeCell ref="A300:B300"/>
    <mergeCell ref="A296:B296"/>
    <mergeCell ref="A297:B297"/>
    <mergeCell ref="A298:B298"/>
    <mergeCell ref="A299:B299"/>
    <mergeCell ref="A290:B290"/>
    <mergeCell ref="A291:B291"/>
    <mergeCell ref="A292:B292"/>
    <mergeCell ref="A293:B293"/>
    <mergeCell ref="A294:B294"/>
  </mergeCells>
  <phoneticPr fontId="2"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I11" sqref="I11"/>
    </sheetView>
  </sheetViews>
  <sheetFormatPr defaultRowHeight="14.25"/>
  <cols>
    <col min="1" max="1" width="5.625" style="54" customWidth="1"/>
    <col min="2" max="2" width="4.75" style="54" customWidth="1"/>
    <col min="3" max="3" width="25.625" style="54" customWidth="1"/>
    <col min="4" max="4" width="14.375" style="54" customWidth="1"/>
    <col min="5" max="9" width="14.625" style="54" customWidth="1"/>
    <col min="10" max="10" width="11.75" style="53" customWidth="1"/>
    <col min="11" max="11" width="12.625" style="53" customWidth="1"/>
    <col min="12" max="13" width="9" style="53"/>
    <col min="14" max="16384" width="9" style="54"/>
  </cols>
  <sheetData>
    <row r="1" spans="1:13" s="50" customFormat="1" ht="20.25">
      <c r="A1" s="230" t="s">
        <v>333</v>
      </c>
      <c r="B1" s="230"/>
      <c r="C1" s="230"/>
      <c r="D1" s="230"/>
      <c r="E1" s="230"/>
      <c r="F1" s="230"/>
      <c r="G1" s="230"/>
      <c r="H1" s="230"/>
      <c r="I1" s="230"/>
      <c r="J1" s="53"/>
      <c r="K1" s="48"/>
      <c r="L1" s="48"/>
      <c r="M1" s="48" t="str">
        <f>"a1:"&amp;"I"&amp;MAX(L10:L500)</f>
        <v>a1:I31</v>
      </c>
    </row>
    <row r="2" spans="1:13">
      <c r="A2" s="51" t="str">
        <f>'01收入支出决算总表'!A3</f>
        <v>部门：益阳市工商业联合会</v>
      </c>
      <c r="B2" s="52"/>
      <c r="C2" s="52"/>
      <c r="D2" s="52"/>
      <c r="E2" s="52"/>
      <c r="F2" s="52"/>
      <c r="G2" s="52"/>
      <c r="H2" s="52"/>
      <c r="I2" s="78" t="s">
        <v>334</v>
      </c>
    </row>
    <row r="3" spans="1:13">
      <c r="A3" s="51"/>
      <c r="B3" s="52"/>
      <c r="C3" s="52"/>
      <c r="D3" s="52"/>
      <c r="E3" s="52"/>
      <c r="F3" s="55"/>
      <c r="G3" s="52"/>
      <c r="H3" s="52"/>
      <c r="I3" s="14" t="s">
        <v>49</v>
      </c>
      <c r="M3" s="89" t="s">
        <v>327</v>
      </c>
    </row>
    <row r="4" spans="1:13">
      <c r="A4" s="79" t="s">
        <v>205</v>
      </c>
      <c r="B4" s="57"/>
      <c r="C4" s="57"/>
      <c r="D4" s="57"/>
      <c r="E4" s="63" t="s">
        <v>206</v>
      </c>
      <c r="F4" s="58"/>
      <c r="G4" s="57"/>
      <c r="H4" s="63" t="s">
        <v>207</v>
      </c>
      <c r="I4" s="59"/>
    </row>
    <row r="5" spans="1:13">
      <c r="A5" s="62" t="s">
        <v>203</v>
      </c>
      <c r="B5" s="57"/>
      <c r="C5" s="57"/>
      <c r="D5" s="57"/>
      <c r="E5" s="63" t="s">
        <v>208</v>
      </c>
      <c r="F5" s="58"/>
      <c r="G5" s="57"/>
      <c r="H5" s="57"/>
      <c r="I5" s="59"/>
    </row>
    <row r="6" spans="1:13" s="66" customFormat="1" ht="22.5" customHeight="1">
      <c r="A6" s="227" t="s">
        <v>31</v>
      </c>
      <c r="B6" s="227"/>
      <c r="C6" s="227"/>
      <c r="D6" s="227" t="s">
        <v>27</v>
      </c>
      <c r="E6" s="227" t="s">
        <v>38</v>
      </c>
      <c r="F6" s="232" t="s">
        <v>39</v>
      </c>
      <c r="G6" s="232" t="s">
        <v>40</v>
      </c>
      <c r="H6" s="234" t="s">
        <v>41</v>
      </c>
      <c r="I6" s="232" t="s">
        <v>42</v>
      </c>
      <c r="J6" s="80"/>
      <c r="K6" s="65"/>
      <c r="L6" s="67"/>
      <c r="M6" s="53"/>
    </row>
    <row r="7" spans="1:13" s="66" customFormat="1" ht="22.5" customHeight="1">
      <c r="A7" s="231" t="s">
        <v>64</v>
      </c>
      <c r="B7" s="227"/>
      <c r="C7" s="227" t="s">
        <v>36</v>
      </c>
      <c r="D7" s="227"/>
      <c r="E7" s="227"/>
      <c r="F7" s="232"/>
      <c r="G7" s="232"/>
      <c r="H7" s="232"/>
      <c r="I7" s="232"/>
      <c r="J7" s="80"/>
      <c r="K7" s="65"/>
      <c r="L7" s="67"/>
      <c r="M7" s="53"/>
    </row>
    <row r="8" spans="1:13" s="66" customFormat="1" ht="22.5" customHeight="1">
      <c r="A8" s="227"/>
      <c r="B8" s="227"/>
      <c r="C8" s="227"/>
      <c r="D8" s="227"/>
      <c r="E8" s="227"/>
      <c r="F8" s="232"/>
      <c r="G8" s="232"/>
      <c r="H8" s="232"/>
      <c r="I8" s="232"/>
      <c r="J8" s="80"/>
      <c r="K8" s="65"/>
      <c r="L8" s="75"/>
      <c r="M8" s="53"/>
    </row>
    <row r="9" spans="1:13" s="86" customFormat="1" ht="22.5" customHeight="1">
      <c r="A9" s="233" t="s">
        <v>37</v>
      </c>
      <c r="B9" s="233"/>
      <c r="C9" s="233"/>
      <c r="D9" s="81" t="s">
        <v>3</v>
      </c>
      <c r="E9" s="81" t="s">
        <v>4</v>
      </c>
      <c r="F9" s="81" t="s">
        <v>5</v>
      </c>
      <c r="G9" s="82" t="s">
        <v>43</v>
      </c>
      <c r="H9" s="82" t="s">
        <v>44</v>
      </c>
      <c r="I9" s="82" t="s">
        <v>45</v>
      </c>
      <c r="J9" s="83"/>
      <c r="K9" s="84"/>
      <c r="L9" s="85"/>
      <c r="M9" s="53"/>
    </row>
    <row r="10" spans="1:13" ht="22.5" customHeight="1">
      <c r="A10" s="229" t="s">
        <v>30</v>
      </c>
      <c r="B10" s="229"/>
      <c r="C10" s="229"/>
      <c r="D10" s="87">
        <f>'[1]Z04 支出决算表(财决04表)'!E9</f>
        <v>247.98</v>
      </c>
      <c r="E10" s="87">
        <f>'[1]Z04 支出决算表(财决04表)'!F9</f>
        <v>165.85</v>
      </c>
      <c r="F10" s="87">
        <f>'[1]Z04 支出决算表(财决04表)'!G9</f>
        <v>82.14</v>
      </c>
      <c r="G10" s="87">
        <f>'[1]Z04 支出决算表(财决04表)'!H9</f>
        <v>0</v>
      </c>
      <c r="H10" s="87">
        <f>'[1]Z04 支出决算表(财决04表)'!I9</f>
        <v>0</v>
      </c>
      <c r="I10" s="87">
        <f>'[1]Z04 支出决算表(财决04表)'!J9</f>
        <v>0</v>
      </c>
      <c r="J10" s="88"/>
      <c r="L10" s="53">
        <f>ROW()</f>
        <v>10</v>
      </c>
    </row>
    <row r="11" spans="1:13" ht="22.7" customHeight="1">
      <c r="A11" s="193" t="str">
        <f>IF(J11&gt;0,J11,"")</f>
        <v>201</v>
      </c>
      <c r="B11" s="194"/>
      <c r="C11" s="192" t="str">
        <f>IF(ISERROR(VLOOKUP(A11,'[1]Z04 支出决算表(财决04表)'!$A$10:$J$500,4,FALSE)),"",VLOOKUP(A11,'[1]Z04 支出决算表(财决04表)'!$A$10:$J$500,4,FALSE))</f>
        <v>一般公共服务支出</v>
      </c>
      <c r="D11" s="76">
        <f>IF(ISERROR(VLOOKUP(A11,'[1]Z04 支出决算表(财决04表)'!$A$10:$J$500,5,FALSE)),"",VLOOKUP(A11,'[1]Z04 支出决算表(财决04表)'!$A$10:$J$500,5,FALSE))</f>
        <v>229.83</v>
      </c>
      <c r="E11" s="76">
        <f>IF(ISERROR(VLOOKUP(A11,'[1]Z04 支出决算表(财决04表)'!$A$10:$J$500,6,FALSE)),"",VLOOKUP(A11,'[1]Z04 支出决算表(财决04表)'!$A$10:$J$500,6,FALSE))</f>
        <v>147.69999999999999</v>
      </c>
      <c r="F11" s="76">
        <f>IF(ISERROR(VLOOKUP(A11,'[1]Z04 支出决算表(财决04表)'!$A$10:$J$500,7,FALSE)),"",VLOOKUP(A11,'[1]Z04 支出决算表(财决04表)'!$A$10:$J$500,7,FALSE))</f>
        <v>82.14</v>
      </c>
      <c r="G11" s="76">
        <f>IF(ISERROR(VLOOKUP(A11,'[1]Z04 支出决算表(财决04表)'!$A$10:$J$500,8,FALSE)),"",VLOOKUP(A11,'[1]Z04 支出决算表(财决04表)'!$A$10:$J$500,8,FALSE))</f>
        <v>0</v>
      </c>
      <c r="H11" s="76">
        <f>IF(ISERROR(VLOOKUP(A11,'[1]Z04 支出决算表(财决04表)'!$A$10:$J$500,9,FALSE)),"",VLOOKUP(A11,'[1]Z04 支出决算表(财决04表)'!$A$10:$J$500,9,FALSE))</f>
        <v>0</v>
      </c>
      <c r="I11" s="76">
        <f>IF(ISERROR(VLOOKUP(A11,'[1]Z04 支出决算表(财决04表)'!$A$10:$J$500,10,FALSE)),"",VLOOKUP(A11,'[1]Z04 支出决算表(财决04表)'!$A$10:$J$500,10,FALSE))</f>
        <v>0</v>
      </c>
      <c r="J11" s="88" t="str">
        <f>'[1]Z04 支出决算表(财决04表)'!$A10</f>
        <v>201</v>
      </c>
      <c r="K11" s="74">
        <f>'[1]Z04 支出决算表(财决04表)'!$E10</f>
        <v>229.83</v>
      </c>
      <c r="L11" s="53">
        <f>IF(C11&lt;&gt;"",ROW(),"")</f>
        <v>11</v>
      </c>
    </row>
    <row r="12" spans="1:13" ht="22.7" customHeight="1">
      <c r="A12" s="193" t="str">
        <f t="shared" ref="A12:A75" si="0">IF(J12&gt;0,J12,"")</f>
        <v>20113</v>
      </c>
      <c r="B12" s="194"/>
      <c r="C12" s="192" t="str">
        <f>IF(ISERROR(VLOOKUP(A12,'[1]Z04 支出决算表(财决04表)'!$A$10:$J$500,4,FALSE)),"",VLOOKUP(A12,'[1]Z04 支出决算表(财决04表)'!$A$10:$J$500,4,FALSE))</f>
        <v>商贸事务</v>
      </c>
      <c r="D12" s="76">
        <f>IF(ISERROR(VLOOKUP(A12,'[1]Z04 支出决算表(财决04表)'!$A$10:$J$500,5,FALSE)),"",VLOOKUP(A12,'[1]Z04 支出决算表(财决04表)'!$A$10:$J$500,5,FALSE))</f>
        <v>20</v>
      </c>
      <c r="E12" s="76">
        <f>IF(ISERROR(VLOOKUP(A12,'[1]Z04 支出决算表(财决04表)'!$A$10:$J$500,6,FALSE)),"",VLOOKUP(A12,'[1]Z04 支出决算表(财决04表)'!$A$10:$J$500,6,FALSE))</f>
        <v>20</v>
      </c>
      <c r="F12" s="76">
        <f>IF(ISERROR(VLOOKUP(A12,'[1]Z04 支出决算表(财决04表)'!$A$10:$J$500,7,FALSE)),"",VLOOKUP(A12,'[1]Z04 支出决算表(财决04表)'!$A$10:$J$500,7,FALSE))</f>
        <v>0</v>
      </c>
      <c r="G12" s="76">
        <f>IF(ISERROR(VLOOKUP(A12,'[1]Z04 支出决算表(财决04表)'!$A$10:$J$500,8,FALSE)),"",VLOOKUP(A12,'[1]Z04 支出决算表(财决04表)'!$A$10:$J$500,8,FALSE))</f>
        <v>0</v>
      </c>
      <c r="H12" s="76">
        <f>IF(ISERROR(VLOOKUP(A12,'[1]Z04 支出决算表(财决04表)'!$A$10:$J$500,9,FALSE)),"",VLOOKUP(A12,'[1]Z04 支出决算表(财决04表)'!$A$10:$J$500,9,FALSE))</f>
        <v>0</v>
      </c>
      <c r="I12" s="76">
        <f>IF(ISERROR(VLOOKUP(A12,'[1]Z04 支出决算表(财决04表)'!$A$10:$J$500,10,FALSE)),"",VLOOKUP(A12,'[1]Z04 支出决算表(财决04表)'!$A$10:$J$500,10,FALSE))</f>
        <v>0</v>
      </c>
      <c r="J12" s="88" t="str">
        <f>'[1]Z04 支出决算表(财决04表)'!$A11</f>
        <v>20113</v>
      </c>
      <c r="K12" s="74">
        <f>'[1]Z04 支出决算表(财决04表)'!$E11</f>
        <v>20</v>
      </c>
      <c r="L12" s="53">
        <f t="shared" ref="L12:L75" si="1">IF(C12&lt;&gt;"",ROW(),"")</f>
        <v>12</v>
      </c>
    </row>
    <row r="13" spans="1:13" ht="22.7" customHeight="1">
      <c r="A13" s="193" t="str">
        <f t="shared" si="0"/>
        <v>2011308</v>
      </c>
      <c r="B13" s="194"/>
      <c r="C13" s="192" t="str">
        <f>IF(ISERROR(VLOOKUP(A13,'[1]Z04 支出决算表(财决04表)'!$A$10:$J$500,4,FALSE)),"",VLOOKUP(A13,'[1]Z04 支出决算表(财决04表)'!$A$10:$J$500,4,FALSE))</f>
        <v xml:space="preserve">  招商引资</v>
      </c>
      <c r="D13" s="76">
        <f>IF(ISERROR(VLOOKUP(A13,'[1]Z04 支出决算表(财决04表)'!$A$10:$J$500,5,FALSE)),"",VLOOKUP(A13,'[1]Z04 支出决算表(财决04表)'!$A$10:$J$500,5,FALSE))</f>
        <v>20</v>
      </c>
      <c r="E13" s="76">
        <f>IF(ISERROR(VLOOKUP(A13,'[1]Z04 支出决算表(财决04表)'!$A$10:$J$500,6,FALSE)),"",VLOOKUP(A13,'[1]Z04 支出决算表(财决04表)'!$A$10:$J$500,6,FALSE))</f>
        <v>20</v>
      </c>
      <c r="F13" s="76">
        <f>IF(ISERROR(VLOOKUP(A13,'[1]Z04 支出决算表(财决04表)'!$A$10:$J$500,7,FALSE)),"",VLOOKUP(A13,'[1]Z04 支出决算表(财决04表)'!$A$10:$J$500,7,FALSE))</f>
        <v>0</v>
      </c>
      <c r="G13" s="76">
        <f>IF(ISERROR(VLOOKUP(A13,'[1]Z04 支出决算表(财决04表)'!$A$10:$J$500,8,FALSE)),"",VLOOKUP(A13,'[1]Z04 支出决算表(财决04表)'!$A$10:$J$500,8,FALSE))</f>
        <v>0</v>
      </c>
      <c r="H13" s="76">
        <f>IF(ISERROR(VLOOKUP(A13,'[1]Z04 支出决算表(财决04表)'!$A$10:$J$500,9,FALSE)),"",VLOOKUP(A13,'[1]Z04 支出决算表(财决04表)'!$A$10:$J$500,9,FALSE))</f>
        <v>0</v>
      </c>
      <c r="I13" s="76">
        <f>IF(ISERROR(VLOOKUP(A13,'[1]Z04 支出决算表(财决04表)'!$A$10:$J$500,10,FALSE)),"",VLOOKUP(A13,'[1]Z04 支出决算表(财决04表)'!$A$10:$J$500,10,FALSE))</f>
        <v>0</v>
      </c>
      <c r="J13" s="88" t="str">
        <f>'[1]Z04 支出决算表(财决04表)'!$A12</f>
        <v>2011308</v>
      </c>
      <c r="K13" s="74">
        <f>'[1]Z04 支出决算表(财决04表)'!$E12</f>
        <v>20</v>
      </c>
      <c r="L13" s="53">
        <f t="shared" si="1"/>
        <v>13</v>
      </c>
    </row>
    <row r="14" spans="1:13" ht="22.7" customHeight="1">
      <c r="A14" s="193" t="str">
        <f t="shared" si="0"/>
        <v>20128</v>
      </c>
      <c r="B14" s="194"/>
      <c r="C14" s="192" t="str">
        <f>IF(ISERROR(VLOOKUP(A14,'[1]Z04 支出决算表(财决04表)'!$A$10:$J$500,4,FALSE)),"",VLOOKUP(A14,'[1]Z04 支出决算表(财决04表)'!$A$10:$J$500,4,FALSE))</f>
        <v>民主党派及工商联事务</v>
      </c>
      <c r="D14" s="76">
        <f>IF(ISERROR(VLOOKUP(A14,'[1]Z04 支出决算表(财决04表)'!$A$10:$J$500,5,FALSE)),"",VLOOKUP(A14,'[1]Z04 支出决算表(财决04表)'!$A$10:$J$500,5,FALSE))</f>
        <v>186.81</v>
      </c>
      <c r="E14" s="76">
        <f>IF(ISERROR(VLOOKUP(A14,'[1]Z04 支出决算表(财决04表)'!$A$10:$J$500,6,FALSE)),"",VLOOKUP(A14,'[1]Z04 支出决算表(财决04表)'!$A$10:$J$500,6,FALSE))</f>
        <v>119.68</v>
      </c>
      <c r="F14" s="76">
        <f>IF(ISERROR(VLOOKUP(A14,'[1]Z04 支出决算表(财决04表)'!$A$10:$J$500,7,FALSE)),"",VLOOKUP(A14,'[1]Z04 支出决算表(财决04表)'!$A$10:$J$500,7,FALSE))</f>
        <v>67.14</v>
      </c>
      <c r="G14" s="76">
        <f>IF(ISERROR(VLOOKUP(A14,'[1]Z04 支出决算表(财决04表)'!$A$10:$J$500,8,FALSE)),"",VLOOKUP(A14,'[1]Z04 支出决算表(财决04表)'!$A$10:$J$500,8,FALSE))</f>
        <v>0</v>
      </c>
      <c r="H14" s="76">
        <f>IF(ISERROR(VLOOKUP(A14,'[1]Z04 支出决算表(财决04表)'!$A$10:$J$500,9,FALSE)),"",VLOOKUP(A14,'[1]Z04 支出决算表(财决04表)'!$A$10:$J$500,9,FALSE))</f>
        <v>0</v>
      </c>
      <c r="I14" s="76">
        <f>IF(ISERROR(VLOOKUP(A14,'[1]Z04 支出决算表(财决04表)'!$A$10:$J$500,10,FALSE)),"",VLOOKUP(A14,'[1]Z04 支出决算表(财决04表)'!$A$10:$J$500,10,FALSE))</f>
        <v>0</v>
      </c>
      <c r="J14" s="88" t="str">
        <f>'[1]Z04 支出决算表(财决04表)'!$A13</f>
        <v>20128</v>
      </c>
      <c r="K14" s="74">
        <f>'[1]Z04 支出决算表(财决04表)'!$E13</f>
        <v>186.81</v>
      </c>
      <c r="L14" s="53">
        <f t="shared" si="1"/>
        <v>14</v>
      </c>
    </row>
    <row r="15" spans="1:13" ht="22.7" customHeight="1">
      <c r="A15" s="193" t="str">
        <f t="shared" si="0"/>
        <v>2012801</v>
      </c>
      <c r="B15" s="194"/>
      <c r="C15" s="192" t="str">
        <f>IF(ISERROR(VLOOKUP(A15,'[1]Z04 支出决算表(财决04表)'!$A$10:$J$500,4,FALSE)),"",VLOOKUP(A15,'[1]Z04 支出决算表(财决04表)'!$A$10:$J$500,4,FALSE))</f>
        <v xml:space="preserve">  行政运行</v>
      </c>
      <c r="D15" s="76">
        <f>IF(ISERROR(VLOOKUP(A15,'[1]Z04 支出决算表(财决04表)'!$A$10:$J$500,5,FALSE)),"",VLOOKUP(A15,'[1]Z04 支出决算表(财决04表)'!$A$10:$J$500,5,FALSE))</f>
        <v>109.69</v>
      </c>
      <c r="E15" s="76">
        <f>IF(ISERROR(VLOOKUP(A15,'[1]Z04 支出决算表(财决04表)'!$A$10:$J$500,6,FALSE)),"",VLOOKUP(A15,'[1]Z04 支出决算表(财决04表)'!$A$10:$J$500,6,FALSE))</f>
        <v>109.69</v>
      </c>
      <c r="F15" s="76">
        <f>IF(ISERROR(VLOOKUP(A15,'[1]Z04 支出决算表(财决04表)'!$A$10:$J$500,7,FALSE)),"",VLOOKUP(A15,'[1]Z04 支出决算表(财决04表)'!$A$10:$J$500,7,FALSE))</f>
        <v>0</v>
      </c>
      <c r="G15" s="76">
        <f>IF(ISERROR(VLOOKUP(A15,'[1]Z04 支出决算表(财决04表)'!$A$10:$J$500,8,FALSE)),"",VLOOKUP(A15,'[1]Z04 支出决算表(财决04表)'!$A$10:$J$500,8,FALSE))</f>
        <v>0</v>
      </c>
      <c r="H15" s="76">
        <f>IF(ISERROR(VLOOKUP(A15,'[1]Z04 支出决算表(财决04表)'!$A$10:$J$500,9,FALSE)),"",VLOOKUP(A15,'[1]Z04 支出决算表(财决04表)'!$A$10:$J$500,9,FALSE))</f>
        <v>0</v>
      </c>
      <c r="I15" s="76">
        <f>IF(ISERROR(VLOOKUP(A15,'[1]Z04 支出决算表(财决04表)'!$A$10:$J$500,10,FALSE)),"",VLOOKUP(A15,'[1]Z04 支出决算表(财决04表)'!$A$10:$J$500,10,FALSE))</f>
        <v>0</v>
      </c>
      <c r="J15" s="88" t="str">
        <f>'[1]Z04 支出决算表(财决04表)'!$A14</f>
        <v>2012801</v>
      </c>
      <c r="K15" s="74">
        <f>'[1]Z04 支出决算表(财决04表)'!$E14</f>
        <v>109.69</v>
      </c>
      <c r="L15" s="53">
        <f t="shared" si="1"/>
        <v>15</v>
      </c>
    </row>
    <row r="16" spans="1:13" ht="22.7" customHeight="1">
      <c r="A16" s="193" t="str">
        <f t="shared" si="0"/>
        <v>2012802</v>
      </c>
      <c r="B16" s="194"/>
      <c r="C16" s="192" t="str">
        <f>IF(ISERROR(VLOOKUP(A16,'[1]Z04 支出决算表(财决04表)'!$A$10:$J$500,4,FALSE)),"",VLOOKUP(A16,'[1]Z04 支出决算表(财决04表)'!$A$10:$J$500,4,FALSE))</f>
        <v xml:space="preserve">  一般行政管理事务</v>
      </c>
      <c r="D16" s="76">
        <f>IF(ISERROR(VLOOKUP(A16,'[1]Z04 支出决算表(财决04表)'!$A$10:$J$500,5,FALSE)),"",VLOOKUP(A16,'[1]Z04 支出决算表(财决04表)'!$A$10:$J$500,5,FALSE))</f>
        <v>67.14</v>
      </c>
      <c r="E16" s="76">
        <f>IF(ISERROR(VLOOKUP(A16,'[1]Z04 支出决算表(财决04表)'!$A$10:$J$500,6,FALSE)),"",VLOOKUP(A16,'[1]Z04 支出决算表(财决04表)'!$A$10:$J$500,6,FALSE))</f>
        <v>0</v>
      </c>
      <c r="F16" s="76">
        <f>IF(ISERROR(VLOOKUP(A16,'[1]Z04 支出决算表(财决04表)'!$A$10:$J$500,7,FALSE)),"",VLOOKUP(A16,'[1]Z04 支出决算表(财决04表)'!$A$10:$J$500,7,FALSE))</f>
        <v>67.14</v>
      </c>
      <c r="G16" s="76">
        <f>IF(ISERROR(VLOOKUP(A16,'[1]Z04 支出决算表(财决04表)'!$A$10:$J$500,8,FALSE)),"",VLOOKUP(A16,'[1]Z04 支出决算表(财决04表)'!$A$10:$J$500,8,FALSE))</f>
        <v>0</v>
      </c>
      <c r="H16" s="76">
        <f>IF(ISERROR(VLOOKUP(A16,'[1]Z04 支出决算表(财决04表)'!$A$10:$J$500,9,FALSE)),"",VLOOKUP(A16,'[1]Z04 支出决算表(财决04表)'!$A$10:$J$500,9,FALSE))</f>
        <v>0</v>
      </c>
      <c r="I16" s="76">
        <f>IF(ISERROR(VLOOKUP(A16,'[1]Z04 支出决算表(财决04表)'!$A$10:$J$500,10,FALSE)),"",VLOOKUP(A16,'[1]Z04 支出决算表(财决04表)'!$A$10:$J$500,10,FALSE))</f>
        <v>0</v>
      </c>
      <c r="J16" s="88" t="str">
        <f>'[1]Z04 支出决算表(财决04表)'!$A15</f>
        <v>2012802</v>
      </c>
      <c r="K16" s="74">
        <f>'[1]Z04 支出决算表(财决04表)'!$E15</f>
        <v>67.14</v>
      </c>
      <c r="L16" s="53">
        <f t="shared" si="1"/>
        <v>16</v>
      </c>
    </row>
    <row r="17" spans="1:12" ht="22.7" customHeight="1">
      <c r="A17" s="193" t="str">
        <f t="shared" si="0"/>
        <v>2012850</v>
      </c>
      <c r="B17" s="194"/>
      <c r="C17" s="192" t="str">
        <f>IF(ISERROR(VLOOKUP(A17,'[1]Z04 支出决算表(财决04表)'!$A$10:$J$500,4,FALSE)),"",VLOOKUP(A17,'[1]Z04 支出决算表(财决04表)'!$A$10:$J$500,4,FALSE))</f>
        <v xml:space="preserve">  事业运行</v>
      </c>
      <c r="D17" s="76">
        <f>IF(ISERROR(VLOOKUP(A17,'[1]Z04 支出决算表(财决04表)'!$A$10:$J$500,5,FALSE)),"",VLOOKUP(A17,'[1]Z04 支出决算表(财决04表)'!$A$10:$J$500,5,FALSE))</f>
        <v>9.99</v>
      </c>
      <c r="E17" s="76">
        <f>IF(ISERROR(VLOOKUP(A17,'[1]Z04 支出决算表(财决04表)'!$A$10:$J$500,6,FALSE)),"",VLOOKUP(A17,'[1]Z04 支出决算表(财决04表)'!$A$10:$J$500,6,FALSE))</f>
        <v>9.99</v>
      </c>
      <c r="F17" s="76">
        <f>IF(ISERROR(VLOOKUP(A17,'[1]Z04 支出决算表(财决04表)'!$A$10:$J$500,7,FALSE)),"",VLOOKUP(A17,'[1]Z04 支出决算表(财决04表)'!$A$10:$J$500,7,FALSE))</f>
        <v>0</v>
      </c>
      <c r="G17" s="76">
        <f>IF(ISERROR(VLOOKUP(A17,'[1]Z04 支出决算表(财决04表)'!$A$10:$J$500,8,FALSE)),"",VLOOKUP(A17,'[1]Z04 支出决算表(财决04表)'!$A$10:$J$500,8,FALSE))</f>
        <v>0</v>
      </c>
      <c r="H17" s="76">
        <f>IF(ISERROR(VLOOKUP(A17,'[1]Z04 支出决算表(财决04表)'!$A$10:$J$500,9,FALSE)),"",VLOOKUP(A17,'[1]Z04 支出决算表(财决04表)'!$A$10:$J$500,9,FALSE))</f>
        <v>0</v>
      </c>
      <c r="I17" s="76">
        <f>IF(ISERROR(VLOOKUP(A17,'[1]Z04 支出决算表(财决04表)'!$A$10:$J$500,10,FALSE)),"",VLOOKUP(A17,'[1]Z04 支出决算表(财决04表)'!$A$10:$J$500,10,FALSE))</f>
        <v>0</v>
      </c>
      <c r="J17" s="88" t="str">
        <f>'[1]Z04 支出决算表(财决04表)'!$A16</f>
        <v>2012850</v>
      </c>
      <c r="K17" s="74">
        <f>'[1]Z04 支出决算表(财决04表)'!$E16</f>
        <v>9.99</v>
      </c>
      <c r="L17" s="53">
        <f t="shared" si="1"/>
        <v>17</v>
      </c>
    </row>
    <row r="18" spans="1:12" ht="22.7" customHeight="1">
      <c r="A18" s="193" t="str">
        <f t="shared" si="0"/>
        <v>20129</v>
      </c>
      <c r="B18" s="194"/>
      <c r="C18" s="192" t="str">
        <f>IF(ISERROR(VLOOKUP(A18,'[1]Z04 支出决算表(财决04表)'!$A$10:$J$500,4,FALSE)),"",VLOOKUP(A18,'[1]Z04 支出决算表(财决04表)'!$A$10:$J$500,4,FALSE))</f>
        <v>群众团体事务</v>
      </c>
      <c r="D18" s="76">
        <f>IF(ISERROR(VLOOKUP(A18,'[1]Z04 支出决算表(财决04表)'!$A$10:$J$500,5,FALSE)),"",VLOOKUP(A18,'[1]Z04 支出决算表(财决04表)'!$A$10:$J$500,5,FALSE))</f>
        <v>23.02</v>
      </c>
      <c r="E18" s="76">
        <f>IF(ISERROR(VLOOKUP(A18,'[1]Z04 支出决算表(财决04表)'!$A$10:$J$500,6,FALSE)),"",VLOOKUP(A18,'[1]Z04 支出决算表(财决04表)'!$A$10:$J$500,6,FALSE))</f>
        <v>8.02</v>
      </c>
      <c r="F18" s="76">
        <f>IF(ISERROR(VLOOKUP(A18,'[1]Z04 支出决算表(财决04表)'!$A$10:$J$500,7,FALSE)),"",VLOOKUP(A18,'[1]Z04 支出决算表(财决04表)'!$A$10:$J$500,7,FALSE))</f>
        <v>15</v>
      </c>
      <c r="G18" s="76">
        <f>IF(ISERROR(VLOOKUP(A18,'[1]Z04 支出决算表(财决04表)'!$A$10:$J$500,8,FALSE)),"",VLOOKUP(A18,'[1]Z04 支出决算表(财决04表)'!$A$10:$J$500,8,FALSE))</f>
        <v>0</v>
      </c>
      <c r="H18" s="76">
        <f>IF(ISERROR(VLOOKUP(A18,'[1]Z04 支出决算表(财决04表)'!$A$10:$J$500,9,FALSE)),"",VLOOKUP(A18,'[1]Z04 支出决算表(财决04表)'!$A$10:$J$500,9,FALSE))</f>
        <v>0</v>
      </c>
      <c r="I18" s="76">
        <f>IF(ISERROR(VLOOKUP(A18,'[1]Z04 支出决算表(财决04表)'!$A$10:$J$500,10,FALSE)),"",VLOOKUP(A18,'[1]Z04 支出决算表(财决04表)'!$A$10:$J$500,10,FALSE))</f>
        <v>0</v>
      </c>
      <c r="J18" s="88" t="str">
        <f>'[1]Z04 支出决算表(财决04表)'!$A17</f>
        <v>20129</v>
      </c>
      <c r="K18" s="74">
        <f>'[1]Z04 支出决算表(财决04表)'!$E17</f>
        <v>23.02</v>
      </c>
      <c r="L18" s="53">
        <f t="shared" si="1"/>
        <v>18</v>
      </c>
    </row>
    <row r="19" spans="1:12" ht="22.7" customHeight="1">
      <c r="A19" s="193" t="str">
        <f t="shared" si="0"/>
        <v>2012902</v>
      </c>
      <c r="B19" s="194"/>
      <c r="C19" s="192" t="str">
        <f>IF(ISERROR(VLOOKUP(A19,'[1]Z04 支出决算表(财决04表)'!$A$10:$J$500,4,FALSE)),"",VLOOKUP(A19,'[1]Z04 支出决算表(财决04表)'!$A$10:$J$500,4,FALSE))</f>
        <v xml:space="preserve">  一般行政管理事务</v>
      </c>
      <c r="D19" s="76">
        <f>IF(ISERROR(VLOOKUP(A19,'[1]Z04 支出决算表(财决04表)'!$A$10:$J$500,5,FALSE)),"",VLOOKUP(A19,'[1]Z04 支出决算表(财决04表)'!$A$10:$J$500,5,FALSE))</f>
        <v>15</v>
      </c>
      <c r="E19" s="76">
        <f>IF(ISERROR(VLOOKUP(A19,'[1]Z04 支出决算表(财决04表)'!$A$10:$J$500,6,FALSE)),"",VLOOKUP(A19,'[1]Z04 支出决算表(财决04表)'!$A$10:$J$500,6,FALSE))</f>
        <v>0</v>
      </c>
      <c r="F19" s="76">
        <f>IF(ISERROR(VLOOKUP(A19,'[1]Z04 支出决算表(财决04表)'!$A$10:$J$500,7,FALSE)),"",VLOOKUP(A19,'[1]Z04 支出决算表(财决04表)'!$A$10:$J$500,7,FALSE))</f>
        <v>15</v>
      </c>
      <c r="G19" s="76">
        <f>IF(ISERROR(VLOOKUP(A19,'[1]Z04 支出决算表(财决04表)'!$A$10:$J$500,8,FALSE)),"",VLOOKUP(A19,'[1]Z04 支出决算表(财决04表)'!$A$10:$J$500,8,FALSE))</f>
        <v>0</v>
      </c>
      <c r="H19" s="76">
        <f>IF(ISERROR(VLOOKUP(A19,'[1]Z04 支出决算表(财决04表)'!$A$10:$J$500,9,FALSE)),"",VLOOKUP(A19,'[1]Z04 支出决算表(财决04表)'!$A$10:$J$500,9,FALSE))</f>
        <v>0</v>
      </c>
      <c r="I19" s="76">
        <f>IF(ISERROR(VLOOKUP(A19,'[1]Z04 支出决算表(财决04表)'!$A$10:$J$500,10,FALSE)),"",VLOOKUP(A19,'[1]Z04 支出决算表(财决04表)'!$A$10:$J$500,10,FALSE))</f>
        <v>0</v>
      </c>
      <c r="J19" s="88" t="str">
        <f>'[1]Z04 支出决算表(财决04表)'!$A18</f>
        <v>2012902</v>
      </c>
      <c r="K19" s="74">
        <f>'[1]Z04 支出决算表(财决04表)'!$E18</f>
        <v>15</v>
      </c>
      <c r="L19" s="53">
        <f t="shared" si="1"/>
        <v>19</v>
      </c>
    </row>
    <row r="20" spans="1:12" ht="22.7" customHeight="1">
      <c r="A20" s="193" t="str">
        <f t="shared" si="0"/>
        <v>2012950</v>
      </c>
      <c r="B20" s="194"/>
      <c r="C20" s="192" t="str">
        <f>IF(ISERROR(VLOOKUP(A20,'[1]Z04 支出决算表(财决04表)'!$A$10:$J$500,4,FALSE)),"",VLOOKUP(A20,'[1]Z04 支出决算表(财决04表)'!$A$10:$J$500,4,FALSE))</f>
        <v xml:space="preserve">  事业运行</v>
      </c>
      <c r="D20" s="76">
        <f>IF(ISERROR(VLOOKUP(A20,'[1]Z04 支出决算表(财决04表)'!$A$10:$J$500,5,FALSE)),"",VLOOKUP(A20,'[1]Z04 支出决算表(财决04表)'!$A$10:$J$500,5,FALSE))</f>
        <v>8.02</v>
      </c>
      <c r="E20" s="76">
        <f>IF(ISERROR(VLOOKUP(A20,'[1]Z04 支出决算表(财决04表)'!$A$10:$J$500,6,FALSE)),"",VLOOKUP(A20,'[1]Z04 支出决算表(财决04表)'!$A$10:$J$500,6,FALSE))</f>
        <v>8.02</v>
      </c>
      <c r="F20" s="76">
        <f>IF(ISERROR(VLOOKUP(A20,'[1]Z04 支出决算表(财决04表)'!$A$10:$J$500,7,FALSE)),"",VLOOKUP(A20,'[1]Z04 支出决算表(财决04表)'!$A$10:$J$500,7,FALSE))</f>
        <v>0</v>
      </c>
      <c r="G20" s="76">
        <f>IF(ISERROR(VLOOKUP(A20,'[1]Z04 支出决算表(财决04表)'!$A$10:$J$500,8,FALSE)),"",VLOOKUP(A20,'[1]Z04 支出决算表(财决04表)'!$A$10:$J$500,8,FALSE))</f>
        <v>0</v>
      </c>
      <c r="H20" s="76">
        <f>IF(ISERROR(VLOOKUP(A20,'[1]Z04 支出决算表(财决04表)'!$A$10:$J$500,9,FALSE)),"",VLOOKUP(A20,'[1]Z04 支出决算表(财决04表)'!$A$10:$J$500,9,FALSE))</f>
        <v>0</v>
      </c>
      <c r="I20" s="76">
        <f>IF(ISERROR(VLOOKUP(A20,'[1]Z04 支出决算表(财决04表)'!$A$10:$J$500,10,FALSE)),"",VLOOKUP(A20,'[1]Z04 支出决算表(财决04表)'!$A$10:$J$500,10,FALSE))</f>
        <v>0</v>
      </c>
      <c r="J20" s="88" t="str">
        <f>'[1]Z04 支出决算表(财决04表)'!$A19</f>
        <v>2012950</v>
      </c>
      <c r="K20" s="74">
        <f>'[1]Z04 支出决算表(财决04表)'!$E19</f>
        <v>8.02</v>
      </c>
      <c r="L20" s="53">
        <f t="shared" si="1"/>
        <v>20</v>
      </c>
    </row>
    <row r="21" spans="1:12" ht="22.7" customHeight="1">
      <c r="A21" s="193" t="str">
        <f t="shared" si="0"/>
        <v>210</v>
      </c>
      <c r="B21" s="194"/>
      <c r="C21" s="192" t="str">
        <f>IF(ISERROR(VLOOKUP(A21,'[1]Z04 支出决算表(财决04表)'!$A$10:$J$500,4,FALSE)),"",VLOOKUP(A21,'[1]Z04 支出决算表(财决04表)'!$A$10:$J$500,4,FALSE))</f>
        <v>医疗卫生与计划生育支出</v>
      </c>
      <c r="D21" s="76">
        <f>IF(ISERROR(VLOOKUP(A21,'[1]Z04 支出决算表(财决04表)'!$A$10:$J$500,5,FALSE)),"",VLOOKUP(A21,'[1]Z04 支出决算表(财决04表)'!$A$10:$J$500,5,FALSE))</f>
        <v>7.64</v>
      </c>
      <c r="E21" s="76">
        <f>IF(ISERROR(VLOOKUP(A21,'[1]Z04 支出决算表(财决04表)'!$A$10:$J$500,6,FALSE)),"",VLOOKUP(A21,'[1]Z04 支出决算表(财决04表)'!$A$10:$J$500,6,FALSE))</f>
        <v>7.64</v>
      </c>
      <c r="F21" s="76">
        <f>IF(ISERROR(VLOOKUP(A21,'[1]Z04 支出决算表(财决04表)'!$A$10:$J$500,7,FALSE)),"",VLOOKUP(A21,'[1]Z04 支出决算表(财决04表)'!$A$10:$J$500,7,FALSE))</f>
        <v>0</v>
      </c>
      <c r="G21" s="76">
        <f>IF(ISERROR(VLOOKUP(A21,'[1]Z04 支出决算表(财决04表)'!$A$10:$J$500,8,FALSE)),"",VLOOKUP(A21,'[1]Z04 支出决算表(财决04表)'!$A$10:$J$500,8,FALSE))</f>
        <v>0</v>
      </c>
      <c r="H21" s="76">
        <f>IF(ISERROR(VLOOKUP(A21,'[1]Z04 支出决算表(财决04表)'!$A$10:$J$500,9,FALSE)),"",VLOOKUP(A21,'[1]Z04 支出决算表(财决04表)'!$A$10:$J$500,9,FALSE))</f>
        <v>0</v>
      </c>
      <c r="I21" s="76">
        <f>IF(ISERROR(VLOOKUP(A21,'[1]Z04 支出决算表(财决04表)'!$A$10:$J$500,10,FALSE)),"",VLOOKUP(A21,'[1]Z04 支出决算表(财决04表)'!$A$10:$J$500,10,FALSE))</f>
        <v>0</v>
      </c>
      <c r="J21" s="88" t="str">
        <f>'[1]Z04 支出决算表(财决04表)'!$A20</f>
        <v>210</v>
      </c>
      <c r="K21" s="74">
        <f>'[1]Z04 支出决算表(财决04表)'!$E20</f>
        <v>7.64</v>
      </c>
      <c r="L21" s="53">
        <f t="shared" si="1"/>
        <v>21</v>
      </c>
    </row>
    <row r="22" spans="1:12" ht="22.7" customHeight="1">
      <c r="A22" s="193" t="str">
        <f t="shared" si="0"/>
        <v>21005</v>
      </c>
      <c r="B22" s="194"/>
      <c r="C22" s="192" t="str">
        <f>IF(ISERROR(VLOOKUP(A22,'[1]Z04 支出决算表(财决04表)'!$A$10:$J$500,4,FALSE)),"",VLOOKUP(A22,'[1]Z04 支出决算表(财决04表)'!$A$10:$J$500,4,FALSE))</f>
        <v>医疗保障</v>
      </c>
      <c r="D22" s="76">
        <f>IF(ISERROR(VLOOKUP(A22,'[1]Z04 支出决算表(财决04表)'!$A$10:$J$500,5,FALSE)),"",VLOOKUP(A22,'[1]Z04 支出决算表(财决04表)'!$A$10:$J$500,5,FALSE))</f>
        <v>7.14</v>
      </c>
      <c r="E22" s="76">
        <f>IF(ISERROR(VLOOKUP(A22,'[1]Z04 支出决算表(财决04表)'!$A$10:$J$500,6,FALSE)),"",VLOOKUP(A22,'[1]Z04 支出决算表(财决04表)'!$A$10:$J$500,6,FALSE))</f>
        <v>7.14</v>
      </c>
      <c r="F22" s="76">
        <f>IF(ISERROR(VLOOKUP(A22,'[1]Z04 支出决算表(财决04表)'!$A$10:$J$500,7,FALSE)),"",VLOOKUP(A22,'[1]Z04 支出决算表(财决04表)'!$A$10:$J$500,7,FALSE))</f>
        <v>0</v>
      </c>
      <c r="G22" s="76">
        <f>IF(ISERROR(VLOOKUP(A22,'[1]Z04 支出决算表(财决04表)'!$A$10:$J$500,8,FALSE)),"",VLOOKUP(A22,'[1]Z04 支出决算表(财决04表)'!$A$10:$J$500,8,FALSE))</f>
        <v>0</v>
      </c>
      <c r="H22" s="76">
        <f>IF(ISERROR(VLOOKUP(A22,'[1]Z04 支出决算表(财决04表)'!$A$10:$J$500,9,FALSE)),"",VLOOKUP(A22,'[1]Z04 支出决算表(财决04表)'!$A$10:$J$500,9,FALSE))</f>
        <v>0</v>
      </c>
      <c r="I22" s="76">
        <f>IF(ISERROR(VLOOKUP(A22,'[1]Z04 支出决算表(财决04表)'!$A$10:$J$500,10,FALSE)),"",VLOOKUP(A22,'[1]Z04 支出决算表(财决04表)'!$A$10:$J$500,10,FALSE))</f>
        <v>0</v>
      </c>
      <c r="J22" s="88" t="str">
        <f>'[1]Z04 支出决算表(财决04表)'!$A21</f>
        <v>21005</v>
      </c>
      <c r="K22" s="74">
        <f>'[1]Z04 支出决算表(财决04表)'!$E21</f>
        <v>7.14</v>
      </c>
      <c r="L22" s="53">
        <f t="shared" si="1"/>
        <v>22</v>
      </c>
    </row>
    <row r="23" spans="1:12" ht="22.7" customHeight="1">
      <c r="A23" s="193" t="str">
        <f t="shared" si="0"/>
        <v>2100501</v>
      </c>
      <c r="B23" s="194"/>
      <c r="C23" s="192" t="str">
        <f>IF(ISERROR(VLOOKUP(A23,'[1]Z04 支出决算表(财决04表)'!$A$10:$J$500,4,FALSE)),"",VLOOKUP(A23,'[1]Z04 支出决算表(财决04表)'!$A$10:$J$500,4,FALSE))</f>
        <v xml:space="preserve">  行政单位医疗</v>
      </c>
      <c r="D23" s="76">
        <f>IF(ISERROR(VLOOKUP(A23,'[1]Z04 支出决算表(财决04表)'!$A$10:$J$500,5,FALSE)),"",VLOOKUP(A23,'[1]Z04 支出决算表(财决04表)'!$A$10:$J$500,5,FALSE))</f>
        <v>7.14</v>
      </c>
      <c r="E23" s="76">
        <f>IF(ISERROR(VLOOKUP(A23,'[1]Z04 支出决算表(财决04表)'!$A$10:$J$500,6,FALSE)),"",VLOOKUP(A23,'[1]Z04 支出决算表(财决04表)'!$A$10:$J$500,6,FALSE))</f>
        <v>7.14</v>
      </c>
      <c r="F23" s="76">
        <f>IF(ISERROR(VLOOKUP(A23,'[1]Z04 支出决算表(财决04表)'!$A$10:$J$500,7,FALSE)),"",VLOOKUP(A23,'[1]Z04 支出决算表(财决04表)'!$A$10:$J$500,7,FALSE))</f>
        <v>0</v>
      </c>
      <c r="G23" s="76">
        <f>IF(ISERROR(VLOOKUP(A23,'[1]Z04 支出决算表(财决04表)'!$A$10:$J$500,8,FALSE)),"",VLOOKUP(A23,'[1]Z04 支出决算表(财决04表)'!$A$10:$J$500,8,FALSE))</f>
        <v>0</v>
      </c>
      <c r="H23" s="76">
        <f>IF(ISERROR(VLOOKUP(A23,'[1]Z04 支出决算表(财决04表)'!$A$10:$J$500,9,FALSE)),"",VLOOKUP(A23,'[1]Z04 支出决算表(财决04表)'!$A$10:$J$500,9,FALSE))</f>
        <v>0</v>
      </c>
      <c r="I23" s="76">
        <f>IF(ISERROR(VLOOKUP(A23,'[1]Z04 支出决算表(财决04表)'!$A$10:$J$500,10,FALSE)),"",VLOOKUP(A23,'[1]Z04 支出决算表(财决04表)'!$A$10:$J$500,10,FALSE))</f>
        <v>0</v>
      </c>
      <c r="J23" s="88" t="str">
        <f>'[1]Z04 支出决算表(财决04表)'!$A22</f>
        <v>2100501</v>
      </c>
      <c r="K23" s="74">
        <f>'[1]Z04 支出决算表(财决04表)'!$E22</f>
        <v>7.14</v>
      </c>
      <c r="L23" s="53">
        <f t="shared" si="1"/>
        <v>23</v>
      </c>
    </row>
    <row r="24" spans="1:12" ht="22.7" customHeight="1">
      <c r="A24" s="193" t="str">
        <f t="shared" si="0"/>
        <v>21007</v>
      </c>
      <c r="B24" s="194"/>
      <c r="C24" s="192" t="str">
        <f>IF(ISERROR(VLOOKUP(A24,'[1]Z04 支出决算表(财决04表)'!$A$10:$J$500,4,FALSE)),"",VLOOKUP(A24,'[1]Z04 支出决算表(财决04表)'!$A$10:$J$500,4,FALSE))</f>
        <v>计划生育事务</v>
      </c>
      <c r="D24" s="76">
        <f>IF(ISERROR(VLOOKUP(A24,'[1]Z04 支出决算表(财决04表)'!$A$10:$J$500,5,FALSE)),"",VLOOKUP(A24,'[1]Z04 支出决算表(财决04表)'!$A$10:$J$500,5,FALSE))</f>
        <v>0.5</v>
      </c>
      <c r="E24" s="76">
        <f>IF(ISERROR(VLOOKUP(A24,'[1]Z04 支出决算表(财决04表)'!$A$10:$J$500,6,FALSE)),"",VLOOKUP(A24,'[1]Z04 支出决算表(财决04表)'!$A$10:$J$500,6,FALSE))</f>
        <v>0.5</v>
      </c>
      <c r="F24" s="76">
        <f>IF(ISERROR(VLOOKUP(A24,'[1]Z04 支出决算表(财决04表)'!$A$10:$J$500,7,FALSE)),"",VLOOKUP(A24,'[1]Z04 支出决算表(财决04表)'!$A$10:$J$500,7,FALSE))</f>
        <v>0</v>
      </c>
      <c r="G24" s="76">
        <f>IF(ISERROR(VLOOKUP(A24,'[1]Z04 支出决算表(财决04表)'!$A$10:$J$500,8,FALSE)),"",VLOOKUP(A24,'[1]Z04 支出决算表(财决04表)'!$A$10:$J$500,8,FALSE))</f>
        <v>0</v>
      </c>
      <c r="H24" s="76">
        <f>IF(ISERROR(VLOOKUP(A24,'[1]Z04 支出决算表(财决04表)'!$A$10:$J$500,9,FALSE)),"",VLOOKUP(A24,'[1]Z04 支出决算表(财决04表)'!$A$10:$J$500,9,FALSE))</f>
        <v>0</v>
      </c>
      <c r="I24" s="76">
        <f>IF(ISERROR(VLOOKUP(A24,'[1]Z04 支出决算表(财决04表)'!$A$10:$J$500,10,FALSE)),"",VLOOKUP(A24,'[1]Z04 支出决算表(财决04表)'!$A$10:$J$500,10,FALSE))</f>
        <v>0</v>
      </c>
      <c r="J24" s="88" t="str">
        <f>'[1]Z04 支出决算表(财决04表)'!$A23</f>
        <v>21007</v>
      </c>
      <c r="K24" s="74">
        <f>'[1]Z04 支出决算表(财决04表)'!$E23</f>
        <v>0.5</v>
      </c>
      <c r="L24" s="53">
        <f t="shared" si="1"/>
        <v>24</v>
      </c>
    </row>
    <row r="25" spans="1:12" ht="22.7" customHeight="1">
      <c r="A25" s="193" t="str">
        <f t="shared" si="0"/>
        <v>2100799</v>
      </c>
      <c r="B25" s="194"/>
      <c r="C25" s="192" t="str">
        <f>IF(ISERROR(VLOOKUP(A25,'[1]Z04 支出决算表(财决04表)'!$A$10:$J$500,4,FALSE)),"",VLOOKUP(A25,'[1]Z04 支出决算表(财决04表)'!$A$10:$J$500,4,FALSE))</f>
        <v xml:space="preserve">  其他计划生育事务支出</v>
      </c>
      <c r="D25" s="76">
        <f>IF(ISERROR(VLOOKUP(A25,'[1]Z04 支出决算表(财决04表)'!$A$10:$J$500,5,FALSE)),"",VLOOKUP(A25,'[1]Z04 支出决算表(财决04表)'!$A$10:$J$500,5,FALSE))</f>
        <v>0.5</v>
      </c>
      <c r="E25" s="76">
        <f>IF(ISERROR(VLOOKUP(A25,'[1]Z04 支出决算表(财决04表)'!$A$10:$J$500,6,FALSE)),"",VLOOKUP(A25,'[1]Z04 支出决算表(财决04表)'!$A$10:$J$500,6,FALSE))</f>
        <v>0.5</v>
      </c>
      <c r="F25" s="76">
        <f>IF(ISERROR(VLOOKUP(A25,'[1]Z04 支出决算表(财决04表)'!$A$10:$J$500,7,FALSE)),"",VLOOKUP(A25,'[1]Z04 支出决算表(财决04表)'!$A$10:$J$500,7,FALSE))</f>
        <v>0</v>
      </c>
      <c r="G25" s="76">
        <f>IF(ISERROR(VLOOKUP(A25,'[1]Z04 支出决算表(财决04表)'!$A$10:$J$500,8,FALSE)),"",VLOOKUP(A25,'[1]Z04 支出决算表(财决04表)'!$A$10:$J$500,8,FALSE))</f>
        <v>0</v>
      </c>
      <c r="H25" s="76">
        <f>IF(ISERROR(VLOOKUP(A25,'[1]Z04 支出决算表(财决04表)'!$A$10:$J$500,9,FALSE)),"",VLOOKUP(A25,'[1]Z04 支出决算表(财决04表)'!$A$10:$J$500,9,FALSE))</f>
        <v>0</v>
      </c>
      <c r="I25" s="76">
        <f>IF(ISERROR(VLOOKUP(A25,'[1]Z04 支出决算表(财决04表)'!$A$10:$J$500,10,FALSE)),"",VLOOKUP(A25,'[1]Z04 支出决算表(财决04表)'!$A$10:$J$500,10,FALSE))</f>
        <v>0</v>
      </c>
      <c r="J25" s="88" t="str">
        <f>'[1]Z04 支出决算表(财决04表)'!$A24</f>
        <v>2100799</v>
      </c>
      <c r="K25" s="74">
        <f>'[1]Z04 支出决算表(财决04表)'!$E24</f>
        <v>0.5</v>
      </c>
      <c r="L25" s="53">
        <f t="shared" si="1"/>
        <v>25</v>
      </c>
    </row>
    <row r="26" spans="1:12" ht="22.7" customHeight="1">
      <c r="A26" s="193" t="str">
        <f t="shared" si="0"/>
        <v>213</v>
      </c>
      <c r="B26" s="194"/>
      <c r="C26" s="192" t="str">
        <f>IF(ISERROR(VLOOKUP(A26,'[1]Z04 支出决算表(财决04表)'!$A$10:$J$500,4,FALSE)),"",VLOOKUP(A26,'[1]Z04 支出决算表(财决04表)'!$A$10:$J$500,4,FALSE))</f>
        <v>农林水支出</v>
      </c>
      <c r="D26" s="76">
        <f>IF(ISERROR(VLOOKUP(A26,'[1]Z04 支出决算表(财决04表)'!$A$10:$J$500,5,FALSE)),"",VLOOKUP(A26,'[1]Z04 支出决算表(财决04表)'!$A$10:$J$500,5,FALSE))</f>
        <v>3</v>
      </c>
      <c r="E26" s="76">
        <f>IF(ISERROR(VLOOKUP(A26,'[1]Z04 支出决算表(财决04表)'!$A$10:$J$500,6,FALSE)),"",VLOOKUP(A26,'[1]Z04 支出决算表(财决04表)'!$A$10:$J$500,6,FALSE))</f>
        <v>3</v>
      </c>
      <c r="F26" s="76">
        <f>IF(ISERROR(VLOOKUP(A26,'[1]Z04 支出决算表(财决04表)'!$A$10:$J$500,7,FALSE)),"",VLOOKUP(A26,'[1]Z04 支出决算表(财决04表)'!$A$10:$J$500,7,FALSE))</f>
        <v>0</v>
      </c>
      <c r="G26" s="76">
        <f>IF(ISERROR(VLOOKUP(A26,'[1]Z04 支出决算表(财决04表)'!$A$10:$J$500,8,FALSE)),"",VLOOKUP(A26,'[1]Z04 支出决算表(财决04表)'!$A$10:$J$500,8,FALSE))</f>
        <v>0</v>
      </c>
      <c r="H26" s="76">
        <f>IF(ISERROR(VLOOKUP(A26,'[1]Z04 支出决算表(财决04表)'!$A$10:$J$500,9,FALSE)),"",VLOOKUP(A26,'[1]Z04 支出决算表(财决04表)'!$A$10:$J$500,9,FALSE))</f>
        <v>0</v>
      </c>
      <c r="I26" s="76">
        <f>IF(ISERROR(VLOOKUP(A26,'[1]Z04 支出决算表(财决04表)'!$A$10:$J$500,10,FALSE)),"",VLOOKUP(A26,'[1]Z04 支出决算表(财决04表)'!$A$10:$J$500,10,FALSE))</f>
        <v>0</v>
      </c>
      <c r="J26" s="88" t="str">
        <f>'[1]Z04 支出决算表(财决04表)'!$A25</f>
        <v>213</v>
      </c>
      <c r="K26" s="74">
        <f>'[1]Z04 支出决算表(财决04表)'!$E25</f>
        <v>3</v>
      </c>
      <c r="L26" s="53">
        <f t="shared" si="1"/>
        <v>26</v>
      </c>
    </row>
    <row r="27" spans="1:12" ht="22.7" customHeight="1">
      <c r="A27" s="193" t="str">
        <f t="shared" si="0"/>
        <v>21301</v>
      </c>
      <c r="B27" s="194"/>
      <c r="C27" s="192" t="str">
        <f>IF(ISERROR(VLOOKUP(A27,'[1]Z04 支出决算表(财决04表)'!$A$10:$J$500,4,FALSE)),"",VLOOKUP(A27,'[1]Z04 支出决算表(财决04表)'!$A$10:$J$500,4,FALSE))</f>
        <v>农业</v>
      </c>
      <c r="D27" s="76">
        <f>IF(ISERROR(VLOOKUP(A27,'[1]Z04 支出决算表(财决04表)'!$A$10:$J$500,5,FALSE)),"",VLOOKUP(A27,'[1]Z04 支出决算表(财决04表)'!$A$10:$J$500,5,FALSE))</f>
        <v>3</v>
      </c>
      <c r="E27" s="76">
        <f>IF(ISERROR(VLOOKUP(A27,'[1]Z04 支出决算表(财决04表)'!$A$10:$J$500,6,FALSE)),"",VLOOKUP(A27,'[1]Z04 支出决算表(财决04表)'!$A$10:$J$500,6,FALSE))</f>
        <v>3</v>
      </c>
      <c r="F27" s="76">
        <f>IF(ISERROR(VLOOKUP(A27,'[1]Z04 支出决算表(财决04表)'!$A$10:$J$500,7,FALSE)),"",VLOOKUP(A27,'[1]Z04 支出决算表(财决04表)'!$A$10:$J$500,7,FALSE))</f>
        <v>0</v>
      </c>
      <c r="G27" s="76">
        <f>IF(ISERROR(VLOOKUP(A27,'[1]Z04 支出决算表(财决04表)'!$A$10:$J$500,8,FALSE)),"",VLOOKUP(A27,'[1]Z04 支出决算表(财决04表)'!$A$10:$J$500,8,FALSE))</f>
        <v>0</v>
      </c>
      <c r="H27" s="76">
        <f>IF(ISERROR(VLOOKUP(A27,'[1]Z04 支出决算表(财决04表)'!$A$10:$J$500,9,FALSE)),"",VLOOKUP(A27,'[1]Z04 支出决算表(财决04表)'!$A$10:$J$500,9,FALSE))</f>
        <v>0</v>
      </c>
      <c r="I27" s="76">
        <f>IF(ISERROR(VLOOKUP(A27,'[1]Z04 支出决算表(财决04表)'!$A$10:$J$500,10,FALSE)),"",VLOOKUP(A27,'[1]Z04 支出决算表(财决04表)'!$A$10:$J$500,10,FALSE))</f>
        <v>0</v>
      </c>
      <c r="J27" s="88" t="str">
        <f>'[1]Z04 支出决算表(财决04表)'!$A26</f>
        <v>21301</v>
      </c>
      <c r="K27" s="74">
        <f>'[1]Z04 支出决算表(财决04表)'!$E26</f>
        <v>3</v>
      </c>
      <c r="L27" s="53">
        <f t="shared" si="1"/>
        <v>27</v>
      </c>
    </row>
    <row r="28" spans="1:12" ht="22.7" customHeight="1">
      <c r="A28" s="193" t="str">
        <f t="shared" si="0"/>
        <v>2130199</v>
      </c>
      <c r="B28" s="194"/>
      <c r="C28" s="192" t="str">
        <f>IF(ISERROR(VLOOKUP(A28,'[1]Z04 支出决算表(财决04表)'!$A$10:$J$500,4,FALSE)),"",VLOOKUP(A28,'[1]Z04 支出决算表(财决04表)'!$A$10:$J$500,4,FALSE))</f>
        <v xml:space="preserve">  其他农业支出</v>
      </c>
      <c r="D28" s="76">
        <f>IF(ISERROR(VLOOKUP(A28,'[1]Z04 支出决算表(财决04表)'!$A$10:$J$500,5,FALSE)),"",VLOOKUP(A28,'[1]Z04 支出决算表(财决04表)'!$A$10:$J$500,5,FALSE))</f>
        <v>3</v>
      </c>
      <c r="E28" s="76">
        <f>IF(ISERROR(VLOOKUP(A28,'[1]Z04 支出决算表(财决04表)'!$A$10:$J$500,6,FALSE)),"",VLOOKUP(A28,'[1]Z04 支出决算表(财决04表)'!$A$10:$J$500,6,FALSE))</f>
        <v>3</v>
      </c>
      <c r="F28" s="76">
        <f>IF(ISERROR(VLOOKUP(A28,'[1]Z04 支出决算表(财决04表)'!$A$10:$J$500,7,FALSE)),"",VLOOKUP(A28,'[1]Z04 支出决算表(财决04表)'!$A$10:$J$500,7,FALSE))</f>
        <v>0</v>
      </c>
      <c r="G28" s="76">
        <f>IF(ISERROR(VLOOKUP(A28,'[1]Z04 支出决算表(财决04表)'!$A$10:$J$500,8,FALSE)),"",VLOOKUP(A28,'[1]Z04 支出决算表(财决04表)'!$A$10:$J$500,8,FALSE))</f>
        <v>0</v>
      </c>
      <c r="H28" s="76">
        <f>IF(ISERROR(VLOOKUP(A28,'[1]Z04 支出决算表(财决04表)'!$A$10:$J$500,9,FALSE)),"",VLOOKUP(A28,'[1]Z04 支出决算表(财决04表)'!$A$10:$J$500,9,FALSE))</f>
        <v>0</v>
      </c>
      <c r="I28" s="76">
        <f>IF(ISERROR(VLOOKUP(A28,'[1]Z04 支出决算表(财决04表)'!$A$10:$J$500,10,FALSE)),"",VLOOKUP(A28,'[1]Z04 支出决算表(财决04表)'!$A$10:$J$500,10,FALSE))</f>
        <v>0</v>
      </c>
      <c r="J28" s="88" t="str">
        <f>'[1]Z04 支出决算表(财决04表)'!$A27</f>
        <v>2130199</v>
      </c>
      <c r="K28" s="74">
        <f>'[1]Z04 支出决算表(财决04表)'!$E27</f>
        <v>3</v>
      </c>
      <c r="L28" s="53">
        <f t="shared" si="1"/>
        <v>28</v>
      </c>
    </row>
    <row r="29" spans="1:12" ht="22.7" customHeight="1">
      <c r="A29" s="193" t="str">
        <f t="shared" si="0"/>
        <v>221</v>
      </c>
      <c r="B29" s="194"/>
      <c r="C29" s="192" t="str">
        <f>IF(ISERROR(VLOOKUP(A29,'[1]Z04 支出决算表(财决04表)'!$A$10:$J$500,4,FALSE)),"",VLOOKUP(A29,'[1]Z04 支出决算表(财决04表)'!$A$10:$J$500,4,FALSE))</f>
        <v>住房保障支出</v>
      </c>
      <c r="D29" s="76">
        <f>IF(ISERROR(VLOOKUP(A29,'[1]Z04 支出决算表(财决04表)'!$A$10:$J$500,5,FALSE)),"",VLOOKUP(A29,'[1]Z04 支出决算表(财决04表)'!$A$10:$J$500,5,FALSE))</f>
        <v>7.51</v>
      </c>
      <c r="E29" s="76">
        <f>IF(ISERROR(VLOOKUP(A29,'[1]Z04 支出决算表(财决04表)'!$A$10:$J$500,6,FALSE)),"",VLOOKUP(A29,'[1]Z04 支出决算表(财决04表)'!$A$10:$J$500,6,FALSE))</f>
        <v>7.51</v>
      </c>
      <c r="F29" s="76">
        <f>IF(ISERROR(VLOOKUP(A29,'[1]Z04 支出决算表(财决04表)'!$A$10:$J$500,7,FALSE)),"",VLOOKUP(A29,'[1]Z04 支出决算表(财决04表)'!$A$10:$J$500,7,FALSE))</f>
        <v>0</v>
      </c>
      <c r="G29" s="76">
        <f>IF(ISERROR(VLOOKUP(A29,'[1]Z04 支出决算表(财决04表)'!$A$10:$J$500,8,FALSE)),"",VLOOKUP(A29,'[1]Z04 支出决算表(财决04表)'!$A$10:$J$500,8,FALSE))</f>
        <v>0</v>
      </c>
      <c r="H29" s="76">
        <f>IF(ISERROR(VLOOKUP(A29,'[1]Z04 支出决算表(财决04表)'!$A$10:$J$500,9,FALSE)),"",VLOOKUP(A29,'[1]Z04 支出决算表(财决04表)'!$A$10:$J$500,9,FALSE))</f>
        <v>0</v>
      </c>
      <c r="I29" s="76">
        <f>IF(ISERROR(VLOOKUP(A29,'[1]Z04 支出决算表(财决04表)'!$A$10:$J$500,10,FALSE)),"",VLOOKUP(A29,'[1]Z04 支出决算表(财决04表)'!$A$10:$J$500,10,FALSE))</f>
        <v>0</v>
      </c>
      <c r="J29" s="88" t="str">
        <f>'[1]Z04 支出决算表(财决04表)'!$A28</f>
        <v>221</v>
      </c>
      <c r="K29" s="74">
        <f>'[1]Z04 支出决算表(财决04表)'!$E28</f>
        <v>7.51</v>
      </c>
      <c r="L29" s="53">
        <f t="shared" si="1"/>
        <v>29</v>
      </c>
    </row>
    <row r="30" spans="1:12" ht="22.7" customHeight="1">
      <c r="A30" s="193" t="str">
        <f t="shared" si="0"/>
        <v>22102</v>
      </c>
      <c r="B30" s="194"/>
      <c r="C30" s="192" t="str">
        <f>IF(ISERROR(VLOOKUP(A30,'[1]Z04 支出决算表(财决04表)'!$A$10:$J$500,4,FALSE)),"",VLOOKUP(A30,'[1]Z04 支出决算表(财决04表)'!$A$10:$J$500,4,FALSE))</f>
        <v>住房改革支出</v>
      </c>
      <c r="D30" s="76">
        <f>IF(ISERROR(VLOOKUP(A30,'[1]Z04 支出决算表(财决04表)'!$A$10:$J$500,5,FALSE)),"",VLOOKUP(A30,'[1]Z04 支出决算表(财决04表)'!$A$10:$J$500,5,FALSE))</f>
        <v>7.51</v>
      </c>
      <c r="E30" s="76">
        <f>IF(ISERROR(VLOOKUP(A30,'[1]Z04 支出决算表(财决04表)'!$A$10:$J$500,6,FALSE)),"",VLOOKUP(A30,'[1]Z04 支出决算表(财决04表)'!$A$10:$J$500,6,FALSE))</f>
        <v>7.51</v>
      </c>
      <c r="F30" s="76">
        <f>IF(ISERROR(VLOOKUP(A30,'[1]Z04 支出决算表(财决04表)'!$A$10:$J$500,7,FALSE)),"",VLOOKUP(A30,'[1]Z04 支出决算表(财决04表)'!$A$10:$J$500,7,FALSE))</f>
        <v>0</v>
      </c>
      <c r="G30" s="76">
        <f>IF(ISERROR(VLOOKUP(A30,'[1]Z04 支出决算表(财决04表)'!$A$10:$J$500,8,FALSE)),"",VLOOKUP(A30,'[1]Z04 支出决算表(财决04表)'!$A$10:$J$500,8,FALSE))</f>
        <v>0</v>
      </c>
      <c r="H30" s="76">
        <f>IF(ISERROR(VLOOKUP(A30,'[1]Z04 支出决算表(财决04表)'!$A$10:$J$500,9,FALSE)),"",VLOOKUP(A30,'[1]Z04 支出决算表(财决04表)'!$A$10:$J$500,9,FALSE))</f>
        <v>0</v>
      </c>
      <c r="I30" s="76">
        <f>IF(ISERROR(VLOOKUP(A30,'[1]Z04 支出决算表(财决04表)'!$A$10:$J$500,10,FALSE)),"",VLOOKUP(A30,'[1]Z04 支出决算表(财决04表)'!$A$10:$J$500,10,FALSE))</f>
        <v>0</v>
      </c>
      <c r="J30" s="88" t="str">
        <f>'[1]Z04 支出决算表(财决04表)'!$A29</f>
        <v>22102</v>
      </c>
      <c r="K30" s="74">
        <f>'[1]Z04 支出决算表(财决04表)'!$E29</f>
        <v>7.51</v>
      </c>
      <c r="L30" s="53">
        <f t="shared" si="1"/>
        <v>30</v>
      </c>
    </row>
    <row r="31" spans="1:12" ht="22.7" customHeight="1">
      <c r="A31" s="193" t="str">
        <f t="shared" si="0"/>
        <v>2210201</v>
      </c>
      <c r="B31" s="194"/>
      <c r="C31" s="192" t="str">
        <f>IF(ISERROR(VLOOKUP(A31,'[1]Z04 支出决算表(财决04表)'!$A$10:$J$500,4,FALSE)),"",VLOOKUP(A31,'[1]Z04 支出决算表(财决04表)'!$A$10:$J$500,4,FALSE))</f>
        <v xml:space="preserve">  住房公积金</v>
      </c>
      <c r="D31" s="76">
        <f>IF(ISERROR(VLOOKUP(A31,'[1]Z04 支出决算表(财决04表)'!$A$10:$J$500,5,FALSE)),"",VLOOKUP(A31,'[1]Z04 支出决算表(财决04表)'!$A$10:$J$500,5,FALSE))</f>
        <v>7.51</v>
      </c>
      <c r="E31" s="76">
        <f>IF(ISERROR(VLOOKUP(A31,'[1]Z04 支出决算表(财决04表)'!$A$10:$J$500,6,FALSE)),"",VLOOKUP(A31,'[1]Z04 支出决算表(财决04表)'!$A$10:$J$500,6,FALSE))</f>
        <v>7.51</v>
      </c>
      <c r="F31" s="76">
        <f>IF(ISERROR(VLOOKUP(A31,'[1]Z04 支出决算表(财决04表)'!$A$10:$J$500,7,FALSE)),"",VLOOKUP(A31,'[1]Z04 支出决算表(财决04表)'!$A$10:$J$500,7,FALSE))</f>
        <v>0</v>
      </c>
      <c r="G31" s="76">
        <f>IF(ISERROR(VLOOKUP(A31,'[1]Z04 支出决算表(财决04表)'!$A$10:$J$500,8,FALSE)),"",VLOOKUP(A31,'[1]Z04 支出决算表(财决04表)'!$A$10:$J$500,8,FALSE))</f>
        <v>0</v>
      </c>
      <c r="H31" s="76">
        <f>IF(ISERROR(VLOOKUP(A31,'[1]Z04 支出决算表(财决04表)'!$A$10:$J$500,9,FALSE)),"",VLOOKUP(A31,'[1]Z04 支出决算表(财决04表)'!$A$10:$J$500,9,FALSE))</f>
        <v>0</v>
      </c>
      <c r="I31" s="76">
        <f>IF(ISERROR(VLOOKUP(A31,'[1]Z04 支出决算表(财决04表)'!$A$10:$J$500,10,FALSE)),"",VLOOKUP(A31,'[1]Z04 支出决算表(财决04表)'!$A$10:$J$500,10,FALSE))</f>
        <v>0</v>
      </c>
      <c r="J31" s="88" t="str">
        <f>'[1]Z04 支出决算表(财决04表)'!$A30</f>
        <v>2210201</v>
      </c>
      <c r="K31" s="74">
        <f>'[1]Z04 支出决算表(财决04表)'!$E30</f>
        <v>7.51</v>
      </c>
      <c r="L31" s="53">
        <f t="shared" si="1"/>
        <v>31</v>
      </c>
    </row>
    <row r="32" spans="1:12" ht="22.7" customHeight="1">
      <c r="A32" s="193" t="str">
        <f t="shared" si="0"/>
        <v/>
      </c>
      <c r="B32" s="194"/>
      <c r="C32" s="192" t="str">
        <f>IF(ISERROR(VLOOKUP(A32,'[1]Z04 支出决算表(财决04表)'!$A$10:$J$500,4,FALSE)),"",VLOOKUP(A32,'[1]Z04 支出决算表(财决04表)'!$A$10:$J$500,4,FALSE))</f>
        <v/>
      </c>
      <c r="D32" s="76" t="str">
        <f>IF(ISERROR(VLOOKUP(A32,'[1]Z04 支出决算表(财决04表)'!$A$10:$J$500,5,FALSE)),"",VLOOKUP(A32,'[1]Z04 支出决算表(财决04表)'!$A$10:$J$500,5,FALSE))</f>
        <v/>
      </c>
      <c r="E32" s="76" t="str">
        <f>IF(ISERROR(VLOOKUP(A32,'[1]Z04 支出决算表(财决04表)'!$A$10:$J$500,6,FALSE)),"",VLOOKUP(A32,'[1]Z04 支出决算表(财决04表)'!$A$10:$J$500,6,FALSE))</f>
        <v/>
      </c>
      <c r="F32" s="76" t="str">
        <f>IF(ISERROR(VLOOKUP(A32,'[1]Z04 支出决算表(财决04表)'!$A$10:$J$500,7,FALSE)),"",VLOOKUP(A32,'[1]Z04 支出决算表(财决04表)'!$A$10:$J$500,7,FALSE))</f>
        <v/>
      </c>
      <c r="G32" s="76" t="str">
        <f>IF(ISERROR(VLOOKUP(A32,'[1]Z04 支出决算表(财决04表)'!$A$10:$J$500,8,FALSE)),"",VLOOKUP(A32,'[1]Z04 支出决算表(财决04表)'!$A$10:$J$500,8,FALSE))</f>
        <v/>
      </c>
      <c r="H32" s="76" t="str">
        <f>IF(ISERROR(VLOOKUP(A32,'[1]Z04 支出决算表(财决04表)'!$A$10:$J$500,9,FALSE)),"",VLOOKUP(A32,'[1]Z04 支出决算表(财决04表)'!$A$10:$J$500,9,FALSE))</f>
        <v/>
      </c>
      <c r="I32" s="76" t="str">
        <f>IF(ISERROR(VLOOKUP(A32,'[1]Z04 支出决算表(财决04表)'!$A$10:$J$500,10,FALSE)),"",VLOOKUP(A32,'[1]Z04 支出决算表(财决04表)'!$A$10:$J$500,10,FALSE))</f>
        <v/>
      </c>
      <c r="J32" s="88">
        <f>'[1]Z04 支出决算表(财决04表)'!$A31</f>
        <v>0</v>
      </c>
      <c r="K32" s="74">
        <f>'[1]Z04 支出决算表(财决04表)'!$E31</f>
        <v>0</v>
      </c>
      <c r="L32" s="53" t="str">
        <f t="shared" si="1"/>
        <v/>
      </c>
    </row>
    <row r="33" spans="1:12" ht="22.7" customHeight="1">
      <c r="A33" s="193" t="str">
        <f t="shared" si="0"/>
        <v/>
      </c>
      <c r="B33" s="194"/>
      <c r="C33" s="192" t="str">
        <f>IF(ISERROR(VLOOKUP(A33,'[1]Z04 支出决算表(财决04表)'!$A$10:$J$500,4,FALSE)),"",VLOOKUP(A33,'[1]Z04 支出决算表(财决04表)'!$A$10:$J$500,4,FALSE))</f>
        <v/>
      </c>
      <c r="D33" s="76" t="str">
        <f>IF(ISERROR(VLOOKUP(A33,'[1]Z04 支出决算表(财决04表)'!$A$10:$J$500,5,FALSE)),"",VLOOKUP(A33,'[1]Z04 支出决算表(财决04表)'!$A$10:$J$500,5,FALSE))</f>
        <v/>
      </c>
      <c r="E33" s="76" t="str">
        <f>IF(ISERROR(VLOOKUP(A33,'[1]Z04 支出决算表(财决04表)'!$A$10:$J$500,6,FALSE)),"",VLOOKUP(A33,'[1]Z04 支出决算表(财决04表)'!$A$10:$J$500,6,FALSE))</f>
        <v/>
      </c>
      <c r="F33" s="76" t="str">
        <f>IF(ISERROR(VLOOKUP(A33,'[1]Z04 支出决算表(财决04表)'!$A$10:$J$500,7,FALSE)),"",VLOOKUP(A33,'[1]Z04 支出决算表(财决04表)'!$A$10:$J$500,7,FALSE))</f>
        <v/>
      </c>
      <c r="G33" s="76" t="str">
        <f>IF(ISERROR(VLOOKUP(A33,'[1]Z04 支出决算表(财决04表)'!$A$10:$J$500,8,FALSE)),"",VLOOKUP(A33,'[1]Z04 支出决算表(财决04表)'!$A$10:$J$500,8,FALSE))</f>
        <v/>
      </c>
      <c r="H33" s="76" t="str">
        <f>IF(ISERROR(VLOOKUP(A33,'[1]Z04 支出决算表(财决04表)'!$A$10:$J$500,9,FALSE)),"",VLOOKUP(A33,'[1]Z04 支出决算表(财决04表)'!$A$10:$J$500,9,FALSE))</f>
        <v/>
      </c>
      <c r="I33" s="76" t="str">
        <f>IF(ISERROR(VLOOKUP(A33,'[1]Z04 支出决算表(财决04表)'!$A$10:$J$500,10,FALSE)),"",VLOOKUP(A33,'[1]Z04 支出决算表(财决04表)'!$A$10:$J$500,10,FALSE))</f>
        <v/>
      </c>
      <c r="J33" s="88">
        <f>'[1]Z04 支出决算表(财决04表)'!$A32</f>
        <v>0</v>
      </c>
      <c r="K33" s="74">
        <f>'[1]Z04 支出决算表(财决04表)'!$E32</f>
        <v>0</v>
      </c>
      <c r="L33" s="53" t="str">
        <f t="shared" si="1"/>
        <v/>
      </c>
    </row>
    <row r="34" spans="1:12" ht="22.7" customHeight="1">
      <c r="A34" s="193" t="str">
        <f t="shared" si="0"/>
        <v/>
      </c>
      <c r="B34" s="194"/>
      <c r="C34" s="192" t="str">
        <f>IF(ISERROR(VLOOKUP(A34,'[1]Z04 支出决算表(财决04表)'!$A$10:$J$500,4,FALSE)),"",VLOOKUP(A34,'[1]Z04 支出决算表(财决04表)'!$A$10:$J$500,4,FALSE))</f>
        <v/>
      </c>
      <c r="D34" s="76" t="str">
        <f>IF(ISERROR(VLOOKUP(A34,'[1]Z04 支出决算表(财决04表)'!$A$10:$J$500,5,FALSE)),"",VLOOKUP(A34,'[1]Z04 支出决算表(财决04表)'!$A$10:$J$500,5,FALSE))</f>
        <v/>
      </c>
      <c r="E34" s="76" t="str">
        <f>IF(ISERROR(VLOOKUP(A34,'[1]Z04 支出决算表(财决04表)'!$A$10:$J$500,6,FALSE)),"",VLOOKUP(A34,'[1]Z04 支出决算表(财决04表)'!$A$10:$J$500,6,FALSE))</f>
        <v/>
      </c>
      <c r="F34" s="76" t="str">
        <f>IF(ISERROR(VLOOKUP(A34,'[1]Z04 支出决算表(财决04表)'!$A$10:$J$500,7,FALSE)),"",VLOOKUP(A34,'[1]Z04 支出决算表(财决04表)'!$A$10:$J$500,7,FALSE))</f>
        <v/>
      </c>
      <c r="G34" s="76" t="str">
        <f>IF(ISERROR(VLOOKUP(A34,'[1]Z04 支出决算表(财决04表)'!$A$10:$J$500,8,FALSE)),"",VLOOKUP(A34,'[1]Z04 支出决算表(财决04表)'!$A$10:$J$500,8,FALSE))</f>
        <v/>
      </c>
      <c r="H34" s="76" t="str">
        <f>IF(ISERROR(VLOOKUP(A34,'[1]Z04 支出决算表(财决04表)'!$A$10:$J$500,9,FALSE)),"",VLOOKUP(A34,'[1]Z04 支出决算表(财决04表)'!$A$10:$J$500,9,FALSE))</f>
        <v/>
      </c>
      <c r="I34" s="76" t="str">
        <f>IF(ISERROR(VLOOKUP(A34,'[1]Z04 支出决算表(财决04表)'!$A$10:$J$500,10,FALSE)),"",VLOOKUP(A34,'[1]Z04 支出决算表(财决04表)'!$A$10:$J$500,10,FALSE))</f>
        <v/>
      </c>
      <c r="J34" s="88">
        <f>'[1]Z04 支出决算表(财决04表)'!$A33</f>
        <v>0</v>
      </c>
      <c r="K34" s="74">
        <f>'[1]Z04 支出决算表(财决04表)'!$E33</f>
        <v>0</v>
      </c>
      <c r="L34" s="53" t="str">
        <f t="shared" si="1"/>
        <v/>
      </c>
    </row>
    <row r="35" spans="1:12" ht="22.7" customHeight="1">
      <c r="A35" s="193" t="str">
        <f t="shared" si="0"/>
        <v/>
      </c>
      <c r="B35" s="194"/>
      <c r="C35" s="192" t="str">
        <f>IF(ISERROR(VLOOKUP(A35,'[1]Z04 支出决算表(财决04表)'!$A$10:$J$500,4,FALSE)),"",VLOOKUP(A35,'[1]Z04 支出决算表(财决04表)'!$A$10:$J$500,4,FALSE))</f>
        <v/>
      </c>
      <c r="D35" s="76" t="str">
        <f>IF(ISERROR(VLOOKUP(A35,'[1]Z04 支出决算表(财决04表)'!$A$10:$J$500,5,FALSE)),"",VLOOKUP(A35,'[1]Z04 支出决算表(财决04表)'!$A$10:$J$500,5,FALSE))</f>
        <v/>
      </c>
      <c r="E35" s="76" t="str">
        <f>IF(ISERROR(VLOOKUP(A35,'[1]Z04 支出决算表(财决04表)'!$A$10:$J$500,6,FALSE)),"",VLOOKUP(A35,'[1]Z04 支出决算表(财决04表)'!$A$10:$J$500,6,FALSE))</f>
        <v/>
      </c>
      <c r="F35" s="76" t="str">
        <f>IF(ISERROR(VLOOKUP(A35,'[1]Z04 支出决算表(财决04表)'!$A$10:$J$500,7,FALSE)),"",VLOOKUP(A35,'[1]Z04 支出决算表(财决04表)'!$A$10:$J$500,7,FALSE))</f>
        <v/>
      </c>
      <c r="G35" s="76" t="str">
        <f>IF(ISERROR(VLOOKUP(A35,'[1]Z04 支出决算表(财决04表)'!$A$10:$J$500,8,FALSE)),"",VLOOKUP(A35,'[1]Z04 支出决算表(财决04表)'!$A$10:$J$500,8,FALSE))</f>
        <v/>
      </c>
      <c r="H35" s="76" t="str">
        <f>IF(ISERROR(VLOOKUP(A35,'[1]Z04 支出决算表(财决04表)'!$A$10:$J$500,9,FALSE)),"",VLOOKUP(A35,'[1]Z04 支出决算表(财决04表)'!$A$10:$J$500,9,FALSE))</f>
        <v/>
      </c>
      <c r="I35" s="76" t="str">
        <f>IF(ISERROR(VLOOKUP(A35,'[1]Z04 支出决算表(财决04表)'!$A$10:$J$500,10,FALSE)),"",VLOOKUP(A35,'[1]Z04 支出决算表(财决04表)'!$A$10:$J$500,10,FALSE))</f>
        <v/>
      </c>
      <c r="J35" s="88">
        <f>'[1]Z04 支出决算表(财决04表)'!$A34</f>
        <v>0</v>
      </c>
      <c r="K35" s="74">
        <f>'[1]Z04 支出决算表(财决04表)'!$E34</f>
        <v>0</v>
      </c>
      <c r="L35" s="53" t="str">
        <f t="shared" si="1"/>
        <v/>
      </c>
    </row>
    <row r="36" spans="1:12" ht="22.7" customHeight="1">
      <c r="A36" s="193" t="str">
        <f t="shared" si="0"/>
        <v/>
      </c>
      <c r="B36" s="194"/>
      <c r="C36" s="192" t="str">
        <f>IF(ISERROR(VLOOKUP(A36,'[1]Z04 支出决算表(财决04表)'!$A$10:$J$500,4,FALSE)),"",VLOOKUP(A36,'[1]Z04 支出决算表(财决04表)'!$A$10:$J$500,4,FALSE))</f>
        <v/>
      </c>
      <c r="D36" s="76" t="str">
        <f>IF(ISERROR(VLOOKUP(A36,'[1]Z04 支出决算表(财决04表)'!$A$10:$J$500,5,FALSE)),"",VLOOKUP(A36,'[1]Z04 支出决算表(财决04表)'!$A$10:$J$500,5,FALSE))</f>
        <v/>
      </c>
      <c r="E36" s="76" t="str">
        <f>IF(ISERROR(VLOOKUP(A36,'[1]Z04 支出决算表(财决04表)'!$A$10:$J$500,6,FALSE)),"",VLOOKUP(A36,'[1]Z04 支出决算表(财决04表)'!$A$10:$J$500,6,FALSE))</f>
        <v/>
      </c>
      <c r="F36" s="76" t="str">
        <f>IF(ISERROR(VLOOKUP(A36,'[1]Z04 支出决算表(财决04表)'!$A$10:$J$500,7,FALSE)),"",VLOOKUP(A36,'[1]Z04 支出决算表(财决04表)'!$A$10:$J$500,7,FALSE))</f>
        <v/>
      </c>
      <c r="G36" s="76" t="str">
        <f>IF(ISERROR(VLOOKUP(A36,'[1]Z04 支出决算表(财决04表)'!$A$10:$J$500,8,FALSE)),"",VLOOKUP(A36,'[1]Z04 支出决算表(财决04表)'!$A$10:$J$500,8,FALSE))</f>
        <v/>
      </c>
      <c r="H36" s="76" t="str">
        <f>IF(ISERROR(VLOOKUP(A36,'[1]Z04 支出决算表(财决04表)'!$A$10:$J$500,9,FALSE)),"",VLOOKUP(A36,'[1]Z04 支出决算表(财决04表)'!$A$10:$J$500,9,FALSE))</f>
        <v/>
      </c>
      <c r="I36" s="76" t="str">
        <f>IF(ISERROR(VLOOKUP(A36,'[1]Z04 支出决算表(财决04表)'!$A$10:$J$500,10,FALSE)),"",VLOOKUP(A36,'[1]Z04 支出决算表(财决04表)'!$A$10:$J$500,10,FALSE))</f>
        <v/>
      </c>
      <c r="J36" s="88">
        <f>'[1]Z04 支出决算表(财决04表)'!$A35</f>
        <v>0</v>
      </c>
      <c r="K36" s="74">
        <f>'[1]Z04 支出决算表(财决04表)'!$E35</f>
        <v>0</v>
      </c>
      <c r="L36" s="53" t="str">
        <f t="shared" si="1"/>
        <v/>
      </c>
    </row>
    <row r="37" spans="1:12" ht="22.7" customHeight="1">
      <c r="A37" s="193" t="str">
        <f t="shared" si="0"/>
        <v/>
      </c>
      <c r="B37" s="194"/>
      <c r="C37" s="192" t="str">
        <f>IF(ISERROR(VLOOKUP(A37,'[1]Z04 支出决算表(财决04表)'!$A$10:$J$500,4,FALSE)),"",VLOOKUP(A37,'[1]Z04 支出决算表(财决04表)'!$A$10:$J$500,4,FALSE))</f>
        <v/>
      </c>
      <c r="D37" s="76" t="str">
        <f>IF(ISERROR(VLOOKUP(A37,'[1]Z04 支出决算表(财决04表)'!$A$10:$J$500,5,FALSE)),"",VLOOKUP(A37,'[1]Z04 支出决算表(财决04表)'!$A$10:$J$500,5,FALSE))</f>
        <v/>
      </c>
      <c r="E37" s="76" t="str">
        <f>IF(ISERROR(VLOOKUP(A37,'[1]Z04 支出决算表(财决04表)'!$A$10:$J$500,6,FALSE)),"",VLOOKUP(A37,'[1]Z04 支出决算表(财决04表)'!$A$10:$J$500,6,FALSE))</f>
        <v/>
      </c>
      <c r="F37" s="76" t="str">
        <f>IF(ISERROR(VLOOKUP(A37,'[1]Z04 支出决算表(财决04表)'!$A$10:$J$500,7,FALSE)),"",VLOOKUP(A37,'[1]Z04 支出决算表(财决04表)'!$A$10:$J$500,7,FALSE))</f>
        <v/>
      </c>
      <c r="G37" s="76" t="str">
        <f>IF(ISERROR(VLOOKUP(A37,'[1]Z04 支出决算表(财决04表)'!$A$10:$J$500,8,FALSE)),"",VLOOKUP(A37,'[1]Z04 支出决算表(财决04表)'!$A$10:$J$500,8,FALSE))</f>
        <v/>
      </c>
      <c r="H37" s="76" t="str">
        <f>IF(ISERROR(VLOOKUP(A37,'[1]Z04 支出决算表(财决04表)'!$A$10:$J$500,9,FALSE)),"",VLOOKUP(A37,'[1]Z04 支出决算表(财决04表)'!$A$10:$J$500,9,FALSE))</f>
        <v/>
      </c>
      <c r="I37" s="76" t="str">
        <f>IF(ISERROR(VLOOKUP(A37,'[1]Z04 支出决算表(财决04表)'!$A$10:$J$500,10,FALSE)),"",VLOOKUP(A37,'[1]Z04 支出决算表(财决04表)'!$A$10:$J$500,10,FALSE))</f>
        <v/>
      </c>
      <c r="J37" s="88">
        <f>'[1]Z04 支出决算表(财决04表)'!$A36</f>
        <v>0</v>
      </c>
      <c r="K37" s="74">
        <f>'[1]Z04 支出决算表(财决04表)'!$E36</f>
        <v>0</v>
      </c>
      <c r="L37" s="53" t="str">
        <f t="shared" si="1"/>
        <v/>
      </c>
    </row>
    <row r="38" spans="1:12" ht="22.7" customHeight="1">
      <c r="A38" s="193" t="str">
        <f t="shared" si="0"/>
        <v/>
      </c>
      <c r="B38" s="194"/>
      <c r="C38" s="192" t="str">
        <f>IF(ISERROR(VLOOKUP(A38,'[1]Z04 支出决算表(财决04表)'!$A$10:$J$500,4,FALSE)),"",VLOOKUP(A38,'[1]Z04 支出决算表(财决04表)'!$A$10:$J$500,4,FALSE))</f>
        <v/>
      </c>
      <c r="D38" s="76" t="str">
        <f>IF(ISERROR(VLOOKUP(A38,'[1]Z04 支出决算表(财决04表)'!$A$10:$J$500,5,FALSE)),"",VLOOKUP(A38,'[1]Z04 支出决算表(财决04表)'!$A$10:$J$500,5,FALSE))</f>
        <v/>
      </c>
      <c r="E38" s="76" t="str">
        <f>IF(ISERROR(VLOOKUP(A38,'[1]Z04 支出决算表(财决04表)'!$A$10:$J$500,6,FALSE)),"",VLOOKUP(A38,'[1]Z04 支出决算表(财决04表)'!$A$10:$J$500,6,FALSE))</f>
        <v/>
      </c>
      <c r="F38" s="76" t="str">
        <f>IF(ISERROR(VLOOKUP(A38,'[1]Z04 支出决算表(财决04表)'!$A$10:$J$500,7,FALSE)),"",VLOOKUP(A38,'[1]Z04 支出决算表(财决04表)'!$A$10:$J$500,7,FALSE))</f>
        <v/>
      </c>
      <c r="G38" s="76" t="str">
        <f>IF(ISERROR(VLOOKUP(A38,'[1]Z04 支出决算表(财决04表)'!$A$10:$J$500,8,FALSE)),"",VLOOKUP(A38,'[1]Z04 支出决算表(财决04表)'!$A$10:$J$500,8,FALSE))</f>
        <v/>
      </c>
      <c r="H38" s="76" t="str">
        <f>IF(ISERROR(VLOOKUP(A38,'[1]Z04 支出决算表(财决04表)'!$A$10:$J$500,9,FALSE)),"",VLOOKUP(A38,'[1]Z04 支出决算表(财决04表)'!$A$10:$J$500,9,FALSE))</f>
        <v/>
      </c>
      <c r="I38" s="76" t="str">
        <f>IF(ISERROR(VLOOKUP(A38,'[1]Z04 支出决算表(财决04表)'!$A$10:$J$500,10,FALSE)),"",VLOOKUP(A38,'[1]Z04 支出决算表(财决04表)'!$A$10:$J$500,10,FALSE))</f>
        <v/>
      </c>
      <c r="J38" s="88">
        <f>'[1]Z04 支出决算表(财决04表)'!$A37</f>
        <v>0</v>
      </c>
      <c r="K38" s="74">
        <f>'[1]Z04 支出决算表(财决04表)'!$E37</f>
        <v>0</v>
      </c>
      <c r="L38" s="53" t="str">
        <f t="shared" si="1"/>
        <v/>
      </c>
    </row>
    <row r="39" spans="1:12" ht="22.7" customHeight="1">
      <c r="A39" s="193" t="str">
        <f t="shared" si="0"/>
        <v/>
      </c>
      <c r="B39" s="194"/>
      <c r="C39" s="192" t="str">
        <f>IF(ISERROR(VLOOKUP(A39,'[1]Z04 支出决算表(财决04表)'!$A$10:$J$500,4,FALSE)),"",VLOOKUP(A39,'[1]Z04 支出决算表(财决04表)'!$A$10:$J$500,4,FALSE))</f>
        <v/>
      </c>
      <c r="D39" s="76" t="str">
        <f>IF(ISERROR(VLOOKUP(A39,'[1]Z04 支出决算表(财决04表)'!$A$10:$J$500,5,FALSE)),"",VLOOKUP(A39,'[1]Z04 支出决算表(财决04表)'!$A$10:$J$500,5,FALSE))</f>
        <v/>
      </c>
      <c r="E39" s="76" t="str">
        <f>IF(ISERROR(VLOOKUP(A39,'[1]Z04 支出决算表(财决04表)'!$A$10:$J$500,6,FALSE)),"",VLOOKUP(A39,'[1]Z04 支出决算表(财决04表)'!$A$10:$J$500,6,FALSE))</f>
        <v/>
      </c>
      <c r="F39" s="76" t="str">
        <f>IF(ISERROR(VLOOKUP(A39,'[1]Z04 支出决算表(财决04表)'!$A$10:$J$500,7,FALSE)),"",VLOOKUP(A39,'[1]Z04 支出决算表(财决04表)'!$A$10:$J$500,7,FALSE))</f>
        <v/>
      </c>
      <c r="G39" s="76" t="str">
        <f>IF(ISERROR(VLOOKUP(A39,'[1]Z04 支出决算表(财决04表)'!$A$10:$J$500,8,FALSE)),"",VLOOKUP(A39,'[1]Z04 支出决算表(财决04表)'!$A$10:$J$500,8,FALSE))</f>
        <v/>
      </c>
      <c r="H39" s="76" t="str">
        <f>IF(ISERROR(VLOOKUP(A39,'[1]Z04 支出决算表(财决04表)'!$A$10:$J$500,9,FALSE)),"",VLOOKUP(A39,'[1]Z04 支出决算表(财决04表)'!$A$10:$J$500,9,FALSE))</f>
        <v/>
      </c>
      <c r="I39" s="76" t="str">
        <f>IF(ISERROR(VLOOKUP(A39,'[1]Z04 支出决算表(财决04表)'!$A$10:$J$500,10,FALSE)),"",VLOOKUP(A39,'[1]Z04 支出决算表(财决04表)'!$A$10:$J$500,10,FALSE))</f>
        <v/>
      </c>
      <c r="J39" s="88">
        <f>'[1]Z04 支出决算表(财决04表)'!$A38</f>
        <v>0</v>
      </c>
      <c r="K39" s="74">
        <f>'[1]Z04 支出决算表(财决04表)'!$E38</f>
        <v>0</v>
      </c>
      <c r="L39" s="53" t="str">
        <f t="shared" si="1"/>
        <v/>
      </c>
    </row>
    <row r="40" spans="1:12" ht="22.7" customHeight="1">
      <c r="A40" s="193" t="str">
        <f t="shared" si="0"/>
        <v/>
      </c>
      <c r="B40" s="194"/>
      <c r="C40" s="192" t="str">
        <f>IF(ISERROR(VLOOKUP(A40,'[1]Z04 支出决算表(财决04表)'!$A$10:$J$500,4,FALSE)),"",VLOOKUP(A40,'[1]Z04 支出决算表(财决04表)'!$A$10:$J$500,4,FALSE))</f>
        <v/>
      </c>
      <c r="D40" s="76" t="str">
        <f>IF(ISERROR(VLOOKUP(A40,'[1]Z04 支出决算表(财决04表)'!$A$10:$J$500,5,FALSE)),"",VLOOKUP(A40,'[1]Z04 支出决算表(财决04表)'!$A$10:$J$500,5,FALSE))</f>
        <v/>
      </c>
      <c r="E40" s="76" t="str">
        <f>IF(ISERROR(VLOOKUP(A40,'[1]Z04 支出决算表(财决04表)'!$A$10:$J$500,6,FALSE)),"",VLOOKUP(A40,'[1]Z04 支出决算表(财决04表)'!$A$10:$J$500,6,FALSE))</f>
        <v/>
      </c>
      <c r="F40" s="76" t="str">
        <f>IF(ISERROR(VLOOKUP(A40,'[1]Z04 支出决算表(财决04表)'!$A$10:$J$500,7,FALSE)),"",VLOOKUP(A40,'[1]Z04 支出决算表(财决04表)'!$A$10:$J$500,7,FALSE))</f>
        <v/>
      </c>
      <c r="G40" s="76" t="str">
        <f>IF(ISERROR(VLOOKUP(A40,'[1]Z04 支出决算表(财决04表)'!$A$10:$J$500,8,FALSE)),"",VLOOKUP(A40,'[1]Z04 支出决算表(财决04表)'!$A$10:$J$500,8,FALSE))</f>
        <v/>
      </c>
      <c r="H40" s="76" t="str">
        <f>IF(ISERROR(VLOOKUP(A40,'[1]Z04 支出决算表(财决04表)'!$A$10:$J$500,9,FALSE)),"",VLOOKUP(A40,'[1]Z04 支出决算表(财决04表)'!$A$10:$J$500,9,FALSE))</f>
        <v/>
      </c>
      <c r="I40" s="76" t="str">
        <f>IF(ISERROR(VLOOKUP(A40,'[1]Z04 支出决算表(财决04表)'!$A$10:$J$500,10,FALSE)),"",VLOOKUP(A40,'[1]Z04 支出决算表(财决04表)'!$A$10:$J$500,10,FALSE))</f>
        <v/>
      </c>
      <c r="J40" s="88">
        <f>'[1]Z04 支出决算表(财决04表)'!$A39</f>
        <v>0</v>
      </c>
      <c r="K40" s="74">
        <f>'[1]Z04 支出决算表(财决04表)'!$E39</f>
        <v>0</v>
      </c>
      <c r="L40" s="53" t="str">
        <f t="shared" si="1"/>
        <v/>
      </c>
    </row>
    <row r="41" spans="1:12" ht="22.7" customHeight="1">
      <c r="A41" s="193" t="str">
        <f t="shared" si="0"/>
        <v/>
      </c>
      <c r="B41" s="194"/>
      <c r="C41" s="192" t="str">
        <f>IF(ISERROR(VLOOKUP(A41,'[1]Z04 支出决算表(财决04表)'!$A$10:$J$500,4,FALSE)),"",VLOOKUP(A41,'[1]Z04 支出决算表(财决04表)'!$A$10:$J$500,4,FALSE))</f>
        <v/>
      </c>
      <c r="D41" s="76" t="str">
        <f>IF(ISERROR(VLOOKUP(A41,'[1]Z04 支出决算表(财决04表)'!$A$10:$J$500,5,FALSE)),"",VLOOKUP(A41,'[1]Z04 支出决算表(财决04表)'!$A$10:$J$500,5,FALSE))</f>
        <v/>
      </c>
      <c r="E41" s="76" t="str">
        <f>IF(ISERROR(VLOOKUP(A41,'[1]Z04 支出决算表(财决04表)'!$A$10:$J$500,6,FALSE)),"",VLOOKUP(A41,'[1]Z04 支出决算表(财决04表)'!$A$10:$J$500,6,FALSE))</f>
        <v/>
      </c>
      <c r="F41" s="76" t="str">
        <f>IF(ISERROR(VLOOKUP(A41,'[1]Z04 支出决算表(财决04表)'!$A$10:$J$500,7,FALSE)),"",VLOOKUP(A41,'[1]Z04 支出决算表(财决04表)'!$A$10:$J$500,7,FALSE))</f>
        <v/>
      </c>
      <c r="G41" s="76" t="str">
        <f>IF(ISERROR(VLOOKUP(A41,'[1]Z04 支出决算表(财决04表)'!$A$10:$J$500,8,FALSE)),"",VLOOKUP(A41,'[1]Z04 支出决算表(财决04表)'!$A$10:$J$500,8,FALSE))</f>
        <v/>
      </c>
      <c r="H41" s="76" t="str">
        <f>IF(ISERROR(VLOOKUP(A41,'[1]Z04 支出决算表(财决04表)'!$A$10:$J$500,9,FALSE)),"",VLOOKUP(A41,'[1]Z04 支出决算表(财决04表)'!$A$10:$J$500,9,FALSE))</f>
        <v/>
      </c>
      <c r="I41" s="76" t="str">
        <f>IF(ISERROR(VLOOKUP(A41,'[1]Z04 支出决算表(财决04表)'!$A$10:$J$500,10,FALSE)),"",VLOOKUP(A41,'[1]Z04 支出决算表(财决04表)'!$A$10:$J$500,10,FALSE))</f>
        <v/>
      </c>
      <c r="J41" s="88">
        <f>'[1]Z04 支出决算表(财决04表)'!$A40</f>
        <v>0</v>
      </c>
      <c r="K41" s="74">
        <f>'[1]Z04 支出决算表(财决04表)'!$E40</f>
        <v>0</v>
      </c>
      <c r="L41" s="53" t="str">
        <f t="shared" si="1"/>
        <v/>
      </c>
    </row>
    <row r="42" spans="1:12" ht="22.7" customHeight="1">
      <c r="A42" s="193" t="str">
        <f t="shared" si="0"/>
        <v/>
      </c>
      <c r="B42" s="194"/>
      <c r="C42" s="192" t="str">
        <f>IF(ISERROR(VLOOKUP(A42,'[1]Z04 支出决算表(财决04表)'!$A$10:$J$500,4,FALSE)),"",VLOOKUP(A42,'[1]Z04 支出决算表(财决04表)'!$A$10:$J$500,4,FALSE))</f>
        <v/>
      </c>
      <c r="D42" s="76" t="str">
        <f>IF(ISERROR(VLOOKUP(A42,'[1]Z04 支出决算表(财决04表)'!$A$10:$J$500,5,FALSE)),"",VLOOKUP(A42,'[1]Z04 支出决算表(财决04表)'!$A$10:$J$500,5,FALSE))</f>
        <v/>
      </c>
      <c r="E42" s="76" t="str">
        <f>IF(ISERROR(VLOOKUP(A42,'[1]Z04 支出决算表(财决04表)'!$A$10:$J$500,6,FALSE)),"",VLOOKUP(A42,'[1]Z04 支出决算表(财决04表)'!$A$10:$J$500,6,FALSE))</f>
        <v/>
      </c>
      <c r="F42" s="76" t="str">
        <f>IF(ISERROR(VLOOKUP(A42,'[1]Z04 支出决算表(财决04表)'!$A$10:$J$500,7,FALSE)),"",VLOOKUP(A42,'[1]Z04 支出决算表(财决04表)'!$A$10:$J$500,7,FALSE))</f>
        <v/>
      </c>
      <c r="G42" s="76" t="str">
        <f>IF(ISERROR(VLOOKUP(A42,'[1]Z04 支出决算表(财决04表)'!$A$10:$J$500,8,FALSE)),"",VLOOKUP(A42,'[1]Z04 支出决算表(财决04表)'!$A$10:$J$500,8,FALSE))</f>
        <v/>
      </c>
      <c r="H42" s="76" t="str">
        <f>IF(ISERROR(VLOOKUP(A42,'[1]Z04 支出决算表(财决04表)'!$A$10:$J$500,9,FALSE)),"",VLOOKUP(A42,'[1]Z04 支出决算表(财决04表)'!$A$10:$J$500,9,FALSE))</f>
        <v/>
      </c>
      <c r="I42" s="76" t="str">
        <f>IF(ISERROR(VLOOKUP(A42,'[1]Z04 支出决算表(财决04表)'!$A$10:$J$500,10,FALSE)),"",VLOOKUP(A42,'[1]Z04 支出决算表(财决04表)'!$A$10:$J$500,10,FALSE))</f>
        <v/>
      </c>
      <c r="J42" s="88">
        <f>'[1]Z04 支出决算表(财决04表)'!$A41</f>
        <v>0</v>
      </c>
      <c r="K42" s="74">
        <f>'[1]Z04 支出决算表(财决04表)'!$E41</f>
        <v>0</v>
      </c>
      <c r="L42" s="53" t="str">
        <f t="shared" si="1"/>
        <v/>
      </c>
    </row>
    <row r="43" spans="1:12" ht="22.7" customHeight="1">
      <c r="A43" s="193" t="str">
        <f t="shared" si="0"/>
        <v/>
      </c>
      <c r="B43" s="194"/>
      <c r="C43" s="192" t="str">
        <f>IF(ISERROR(VLOOKUP(A43,'[1]Z04 支出决算表(财决04表)'!$A$10:$J$500,4,FALSE)),"",VLOOKUP(A43,'[1]Z04 支出决算表(财决04表)'!$A$10:$J$500,4,FALSE))</f>
        <v/>
      </c>
      <c r="D43" s="76" t="str">
        <f>IF(ISERROR(VLOOKUP(A43,'[1]Z04 支出决算表(财决04表)'!$A$10:$J$500,5,FALSE)),"",VLOOKUP(A43,'[1]Z04 支出决算表(财决04表)'!$A$10:$J$500,5,FALSE))</f>
        <v/>
      </c>
      <c r="E43" s="76" t="str">
        <f>IF(ISERROR(VLOOKUP(A43,'[1]Z04 支出决算表(财决04表)'!$A$10:$J$500,6,FALSE)),"",VLOOKUP(A43,'[1]Z04 支出决算表(财决04表)'!$A$10:$J$500,6,FALSE))</f>
        <v/>
      </c>
      <c r="F43" s="76" t="str">
        <f>IF(ISERROR(VLOOKUP(A43,'[1]Z04 支出决算表(财决04表)'!$A$10:$J$500,7,FALSE)),"",VLOOKUP(A43,'[1]Z04 支出决算表(财决04表)'!$A$10:$J$500,7,FALSE))</f>
        <v/>
      </c>
      <c r="G43" s="76" t="str">
        <f>IF(ISERROR(VLOOKUP(A43,'[1]Z04 支出决算表(财决04表)'!$A$10:$J$500,8,FALSE)),"",VLOOKUP(A43,'[1]Z04 支出决算表(财决04表)'!$A$10:$J$500,8,FALSE))</f>
        <v/>
      </c>
      <c r="H43" s="76" t="str">
        <f>IF(ISERROR(VLOOKUP(A43,'[1]Z04 支出决算表(财决04表)'!$A$10:$J$500,9,FALSE)),"",VLOOKUP(A43,'[1]Z04 支出决算表(财决04表)'!$A$10:$J$500,9,FALSE))</f>
        <v/>
      </c>
      <c r="I43" s="76" t="str">
        <f>IF(ISERROR(VLOOKUP(A43,'[1]Z04 支出决算表(财决04表)'!$A$10:$J$500,10,FALSE)),"",VLOOKUP(A43,'[1]Z04 支出决算表(财决04表)'!$A$10:$J$500,10,FALSE))</f>
        <v/>
      </c>
      <c r="J43" s="88">
        <f>'[1]Z04 支出决算表(财决04表)'!$A42</f>
        <v>0</v>
      </c>
      <c r="K43" s="74">
        <f>'[1]Z04 支出决算表(财决04表)'!$E42</f>
        <v>0</v>
      </c>
      <c r="L43" s="53" t="str">
        <f t="shared" si="1"/>
        <v/>
      </c>
    </row>
    <row r="44" spans="1:12" ht="22.7" customHeight="1">
      <c r="A44" s="193" t="str">
        <f t="shared" si="0"/>
        <v/>
      </c>
      <c r="B44" s="194"/>
      <c r="C44" s="192" t="str">
        <f>IF(ISERROR(VLOOKUP(A44,'[1]Z04 支出决算表(财决04表)'!$A$10:$J$500,4,FALSE)),"",VLOOKUP(A44,'[1]Z04 支出决算表(财决04表)'!$A$10:$J$500,4,FALSE))</f>
        <v/>
      </c>
      <c r="D44" s="76" t="str">
        <f>IF(ISERROR(VLOOKUP(A44,'[1]Z04 支出决算表(财决04表)'!$A$10:$J$500,5,FALSE)),"",VLOOKUP(A44,'[1]Z04 支出决算表(财决04表)'!$A$10:$J$500,5,FALSE))</f>
        <v/>
      </c>
      <c r="E44" s="76" t="str">
        <f>IF(ISERROR(VLOOKUP(A44,'[1]Z04 支出决算表(财决04表)'!$A$10:$J$500,6,FALSE)),"",VLOOKUP(A44,'[1]Z04 支出决算表(财决04表)'!$A$10:$J$500,6,FALSE))</f>
        <v/>
      </c>
      <c r="F44" s="76" t="str">
        <f>IF(ISERROR(VLOOKUP(A44,'[1]Z04 支出决算表(财决04表)'!$A$10:$J$500,7,FALSE)),"",VLOOKUP(A44,'[1]Z04 支出决算表(财决04表)'!$A$10:$J$500,7,FALSE))</f>
        <v/>
      </c>
      <c r="G44" s="76" t="str">
        <f>IF(ISERROR(VLOOKUP(A44,'[1]Z04 支出决算表(财决04表)'!$A$10:$J$500,8,FALSE)),"",VLOOKUP(A44,'[1]Z04 支出决算表(财决04表)'!$A$10:$J$500,8,FALSE))</f>
        <v/>
      </c>
      <c r="H44" s="76" t="str">
        <f>IF(ISERROR(VLOOKUP(A44,'[1]Z04 支出决算表(财决04表)'!$A$10:$J$500,9,FALSE)),"",VLOOKUP(A44,'[1]Z04 支出决算表(财决04表)'!$A$10:$J$500,9,FALSE))</f>
        <v/>
      </c>
      <c r="I44" s="76" t="str">
        <f>IF(ISERROR(VLOOKUP(A44,'[1]Z04 支出决算表(财决04表)'!$A$10:$J$500,10,FALSE)),"",VLOOKUP(A44,'[1]Z04 支出决算表(财决04表)'!$A$10:$J$500,10,FALSE))</f>
        <v/>
      </c>
      <c r="J44" s="88">
        <f>'[1]Z04 支出决算表(财决04表)'!$A43</f>
        <v>0</v>
      </c>
      <c r="K44" s="74">
        <f>'[1]Z04 支出决算表(财决04表)'!$E43</f>
        <v>0</v>
      </c>
      <c r="L44" s="53" t="str">
        <f t="shared" si="1"/>
        <v/>
      </c>
    </row>
    <row r="45" spans="1:12" ht="22.7" customHeight="1">
      <c r="A45" s="193" t="str">
        <f t="shared" si="0"/>
        <v/>
      </c>
      <c r="B45" s="194"/>
      <c r="C45" s="192" t="str">
        <f>IF(ISERROR(VLOOKUP(A45,'[1]Z04 支出决算表(财决04表)'!$A$10:$J$500,4,FALSE)),"",VLOOKUP(A45,'[1]Z04 支出决算表(财决04表)'!$A$10:$J$500,4,FALSE))</f>
        <v/>
      </c>
      <c r="D45" s="76" t="str">
        <f>IF(ISERROR(VLOOKUP(A45,'[1]Z04 支出决算表(财决04表)'!$A$10:$J$500,5,FALSE)),"",VLOOKUP(A45,'[1]Z04 支出决算表(财决04表)'!$A$10:$J$500,5,FALSE))</f>
        <v/>
      </c>
      <c r="E45" s="76" t="str">
        <f>IF(ISERROR(VLOOKUP(A45,'[1]Z04 支出决算表(财决04表)'!$A$10:$J$500,6,FALSE)),"",VLOOKUP(A45,'[1]Z04 支出决算表(财决04表)'!$A$10:$J$500,6,FALSE))</f>
        <v/>
      </c>
      <c r="F45" s="76" t="str">
        <f>IF(ISERROR(VLOOKUP(A45,'[1]Z04 支出决算表(财决04表)'!$A$10:$J$500,7,FALSE)),"",VLOOKUP(A45,'[1]Z04 支出决算表(财决04表)'!$A$10:$J$500,7,FALSE))</f>
        <v/>
      </c>
      <c r="G45" s="76" t="str">
        <f>IF(ISERROR(VLOOKUP(A45,'[1]Z04 支出决算表(财决04表)'!$A$10:$J$500,8,FALSE)),"",VLOOKUP(A45,'[1]Z04 支出决算表(财决04表)'!$A$10:$J$500,8,FALSE))</f>
        <v/>
      </c>
      <c r="H45" s="76" t="str">
        <f>IF(ISERROR(VLOOKUP(A45,'[1]Z04 支出决算表(财决04表)'!$A$10:$J$500,9,FALSE)),"",VLOOKUP(A45,'[1]Z04 支出决算表(财决04表)'!$A$10:$J$500,9,FALSE))</f>
        <v/>
      </c>
      <c r="I45" s="76" t="str">
        <f>IF(ISERROR(VLOOKUP(A45,'[1]Z04 支出决算表(财决04表)'!$A$10:$J$500,10,FALSE)),"",VLOOKUP(A45,'[1]Z04 支出决算表(财决04表)'!$A$10:$J$500,10,FALSE))</f>
        <v/>
      </c>
      <c r="J45" s="88">
        <f>'[1]Z04 支出决算表(财决04表)'!$A44</f>
        <v>0</v>
      </c>
      <c r="K45" s="74">
        <f>'[1]Z04 支出决算表(财决04表)'!$E44</f>
        <v>0</v>
      </c>
      <c r="L45" s="53" t="str">
        <f t="shared" si="1"/>
        <v/>
      </c>
    </row>
    <row r="46" spans="1:12" ht="22.7" customHeight="1">
      <c r="A46" s="193" t="str">
        <f t="shared" si="0"/>
        <v/>
      </c>
      <c r="B46" s="194"/>
      <c r="C46" s="192" t="str">
        <f>IF(ISERROR(VLOOKUP(A46,'[1]Z04 支出决算表(财决04表)'!$A$10:$J$500,4,FALSE)),"",VLOOKUP(A46,'[1]Z04 支出决算表(财决04表)'!$A$10:$J$500,4,FALSE))</f>
        <v/>
      </c>
      <c r="D46" s="76" t="str">
        <f>IF(ISERROR(VLOOKUP(A46,'[1]Z04 支出决算表(财决04表)'!$A$10:$J$500,5,FALSE)),"",VLOOKUP(A46,'[1]Z04 支出决算表(财决04表)'!$A$10:$J$500,5,FALSE))</f>
        <v/>
      </c>
      <c r="E46" s="76" t="str">
        <f>IF(ISERROR(VLOOKUP(A46,'[1]Z04 支出决算表(财决04表)'!$A$10:$J$500,6,FALSE)),"",VLOOKUP(A46,'[1]Z04 支出决算表(财决04表)'!$A$10:$J$500,6,FALSE))</f>
        <v/>
      </c>
      <c r="F46" s="76" t="str">
        <f>IF(ISERROR(VLOOKUP(A46,'[1]Z04 支出决算表(财决04表)'!$A$10:$J$500,7,FALSE)),"",VLOOKUP(A46,'[1]Z04 支出决算表(财决04表)'!$A$10:$J$500,7,FALSE))</f>
        <v/>
      </c>
      <c r="G46" s="76" t="str">
        <f>IF(ISERROR(VLOOKUP(A46,'[1]Z04 支出决算表(财决04表)'!$A$10:$J$500,8,FALSE)),"",VLOOKUP(A46,'[1]Z04 支出决算表(财决04表)'!$A$10:$J$500,8,FALSE))</f>
        <v/>
      </c>
      <c r="H46" s="76" t="str">
        <f>IF(ISERROR(VLOOKUP(A46,'[1]Z04 支出决算表(财决04表)'!$A$10:$J$500,9,FALSE)),"",VLOOKUP(A46,'[1]Z04 支出决算表(财决04表)'!$A$10:$J$500,9,FALSE))</f>
        <v/>
      </c>
      <c r="I46" s="76" t="str">
        <f>IF(ISERROR(VLOOKUP(A46,'[1]Z04 支出决算表(财决04表)'!$A$10:$J$500,10,FALSE)),"",VLOOKUP(A46,'[1]Z04 支出决算表(财决04表)'!$A$10:$J$500,10,FALSE))</f>
        <v/>
      </c>
      <c r="J46" s="88">
        <f>'[1]Z04 支出决算表(财决04表)'!$A45</f>
        <v>0</v>
      </c>
      <c r="K46" s="74">
        <f>'[1]Z04 支出决算表(财决04表)'!$E45</f>
        <v>0</v>
      </c>
      <c r="L46" s="53" t="str">
        <f t="shared" si="1"/>
        <v/>
      </c>
    </row>
    <row r="47" spans="1:12" ht="22.7" customHeight="1">
      <c r="A47" s="193" t="str">
        <f t="shared" si="0"/>
        <v/>
      </c>
      <c r="B47" s="194"/>
      <c r="C47" s="192" t="str">
        <f>IF(ISERROR(VLOOKUP(A47,'[1]Z04 支出决算表(财决04表)'!$A$10:$J$500,4,FALSE)),"",VLOOKUP(A47,'[1]Z04 支出决算表(财决04表)'!$A$10:$J$500,4,FALSE))</f>
        <v/>
      </c>
      <c r="D47" s="76" t="str">
        <f>IF(ISERROR(VLOOKUP(A47,'[1]Z04 支出决算表(财决04表)'!$A$10:$J$500,5,FALSE)),"",VLOOKUP(A47,'[1]Z04 支出决算表(财决04表)'!$A$10:$J$500,5,FALSE))</f>
        <v/>
      </c>
      <c r="E47" s="76" t="str">
        <f>IF(ISERROR(VLOOKUP(A47,'[1]Z04 支出决算表(财决04表)'!$A$10:$J$500,6,FALSE)),"",VLOOKUP(A47,'[1]Z04 支出决算表(财决04表)'!$A$10:$J$500,6,FALSE))</f>
        <v/>
      </c>
      <c r="F47" s="76" t="str">
        <f>IF(ISERROR(VLOOKUP(A47,'[1]Z04 支出决算表(财决04表)'!$A$10:$J$500,7,FALSE)),"",VLOOKUP(A47,'[1]Z04 支出决算表(财决04表)'!$A$10:$J$500,7,FALSE))</f>
        <v/>
      </c>
      <c r="G47" s="76" t="str">
        <f>IF(ISERROR(VLOOKUP(A47,'[1]Z04 支出决算表(财决04表)'!$A$10:$J$500,8,FALSE)),"",VLOOKUP(A47,'[1]Z04 支出决算表(财决04表)'!$A$10:$J$500,8,FALSE))</f>
        <v/>
      </c>
      <c r="H47" s="76" t="str">
        <f>IF(ISERROR(VLOOKUP(A47,'[1]Z04 支出决算表(财决04表)'!$A$10:$J$500,9,FALSE)),"",VLOOKUP(A47,'[1]Z04 支出决算表(财决04表)'!$A$10:$J$500,9,FALSE))</f>
        <v/>
      </c>
      <c r="I47" s="76" t="str">
        <f>IF(ISERROR(VLOOKUP(A47,'[1]Z04 支出决算表(财决04表)'!$A$10:$J$500,10,FALSE)),"",VLOOKUP(A47,'[1]Z04 支出决算表(财决04表)'!$A$10:$J$500,10,FALSE))</f>
        <v/>
      </c>
      <c r="J47" s="88">
        <f>'[1]Z04 支出决算表(财决04表)'!$A46</f>
        <v>0</v>
      </c>
      <c r="K47" s="74">
        <f>'[1]Z04 支出决算表(财决04表)'!$E46</f>
        <v>0</v>
      </c>
      <c r="L47" s="53" t="str">
        <f t="shared" si="1"/>
        <v/>
      </c>
    </row>
    <row r="48" spans="1:12" ht="22.7" customHeight="1">
      <c r="A48" s="193" t="str">
        <f t="shared" si="0"/>
        <v/>
      </c>
      <c r="B48" s="194"/>
      <c r="C48" s="192" t="str">
        <f>IF(ISERROR(VLOOKUP(A48,'[1]Z04 支出决算表(财决04表)'!$A$10:$J$500,4,FALSE)),"",VLOOKUP(A48,'[1]Z04 支出决算表(财决04表)'!$A$10:$J$500,4,FALSE))</f>
        <v/>
      </c>
      <c r="D48" s="76" t="str">
        <f>IF(ISERROR(VLOOKUP(A48,'[1]Z04 支出决算表(财决04表)'!$A$10:$J$500,5,FALSE)),"",VLOOKUP(A48,'[1]Z04 支出决算表(财决04表)'!$A$10:$J$500,5,FALSE))</f>
        <v/>
      </c>
      <c r="E48" s="76" t="str">
        <f>IF(ISERROR(VLOOKUP(A48,'[1]Z04 支出决算表(财决04表)'!$A$10:$J$500,6,FALSE)),"",VLOOKUP(A48,'[1]Z04 支出决算表(财决04表)'!$A$10:$J$500,6,FALSE))</f>
        <v/>
      </c>
      <c r="F48" s="76" t="str">
        <f>IF(ISERROR(VLOOKUP(A48,'[1]Z04 支出决算表(财决04表)'!$A$10:$J$500,7,FALSE)),"",VLOOKUP(A48,'[1]Z04 支出决算表(财决04表)'!$A$10:$J$500,7,FALSE))</f>
        <v/>
      </c>
      <c r="G48" s="76" t="str">
        <f>IF(ISERROR(VLOOKUP(A48,'[1]Z04 支出决算表(财决04表)'!$A$10:$J$500,8,FALSE)),"",VLOOKUP(A48,'[1]Z04 支出决算表(财决04表)'!$A$10:$J$500,8,FALSE))</f>
        <v/>
      </c>
      <c r="H48" s="76" t="str">
        <f>IF(ISERROR(VLOOKUP(A48,'[1]Z04 支出决算表(财决04表)'!$A$10:$J$500,9,FALSE)),"",VLOOKUP(A48,'[1]Z04 支出决算表(财决04表)'!$A$10:$J$500,9,FALSE))</f>
        <v/>
      </c>
      <c r="I48" s="76" t="str">
        <f>IF(ISERROR(VLOOKUP(A48,'[1]Z04 支出决算表(财决04表)'!$A$10:$J$500,10,FALSE)),"",VLOOKUP(A48,'[1]Z04 支出决算表(财决04表)'!$A$10:$J$500,10,FALSE))</f>
        <v/>
      </c>
      <c r="J48" s="88">
        <f>'[1]Z04 支出决算表(财决04表)'!$A47</f>
        <v>0</v>
      </c>
      <c r="K48" s="74">
        <f>'[1]Z04 支出决算表(财决04表)'!$E47</f>
        <v>0</v>
      </c>
      <c r="L48" s="53" t="str">
        <f t="shared" si="1"/>
        <v/>
      </c>
    </row>
    <row r="49" spans="1:12" ht="22.7" customHeight="1">
      <c r="A49" s="193" t="str">
        <f t="shared" si="0"/>
        <v/>
      </c>
      <c r="B49" s="194"/>
      <c r="C49" s="192" t="str">
        <f>IF(ISERROR(VLOOKUP(A49,'[1]Z04 支出决算表(财决04表)'!$A$10:$J$500,4,FALSE)),"",VLOOKUP(A49,'[1]Z04 支出决算表(财决04表)'!$A$10:$J$500,4,FALSE))</f>
        <v/>
      </c>
      <c r="D49" s="76" t="str">
        <f>IF(ISERROR(VLOOKUP(A49,'[1]Z04 支出决算表(财决04表)'!$A$10:$J$500,5,FALSE)),"",VLOOKUP(A49,'[1]Z04 支出决算表(财决04表)'!$A$10:$J$500,5,FALSE))</f>
        <v/>
      </c>
      <c r="E49" s="76" t="str">
        <f>IF(ISERROR(VLOOKUP(A49,'[1]Z04 支出决算表(财决04表)'!$A$10:$J$500,6,FALSE)),"",VLOOKUP(A49,'[1]Z04 支出决算表(财决04表)'!$A$10:$J$500,6,FALSE))</f>
        <v/>
      </c>
      <c r="F49" s="76" t="str">
        <f>IF(ISERROR(VLOOKUP(A49,'[1]Z04 支出决算表(财决04表)'!$A$10:$J$500,7,FALSE)),"",VLOOKUP(A49,'[1]Z04 支出决算表(财决04表)'!$A$10:$J$500,7,FALSE))</f>
        <v/>
      </c>
      <c r="G49" s="76" t="str">
        <f>IF(ISERROR(VLOOKUP(A49,'[1]Z04 支出决算表(财决04表)'!$A$10:$J$500,8,FALSE)),"",VLOOKUP(A49,'[1]Z04 支出决算表(财决04表)'!$A$10:$J$500,8,FALSE))</f>
        <v/>
      </c>
      <c r="H49" s="76" t="str">
        <f>IF(ISERROR(VLOOKUP(A49,'[1]Z04 支出决算表(财决04表)'!$A$10:$J$500,9,FALSE)),"",VLOOKUP(A49,'[1]Z04 支出决算表(财决04表)'!$A$10:$J$500,9,FALSE))</f>
        <v/>
      </c>
      <c r="I49" s="76" t="str">
        <f>IF(ISERROR(VLOOKUP(A49,'[1]Z04 支出决算表(财决04表)'!$A$10:$J$500,10,FALSE)),"",VLOOKUP(A49,'[1]Z04 支出决算表(财决04表)'!$A$10:$J$500,10,FALSE))</f>
        <v/>
      </c>
      <c r="J49" s="88">
        <f>'[1]Z04 支出决算表(财决04表)'!$A48</f>
        <v>0</v>
      </c>
      <c r="K49" s="74">
        <f>'[1]Z04 支出决算表(财决04表)'!$E48</f>
        <v>0</v>
      </c>
      <c r="L49" s="53" t="str">
        <f t="shared" si="1"/>
        <v/>
      </c>
    </row>
    <row r="50" spans="1:12" ht="22.7" customHeight="1">
      <c r="A50" s="193" t="str">
        <f t="shared" si="0"/>
        <v/>
      </c>
      <c r="B50" s="194"/>
      <c r="C50" s="192" t="str">
        <f>IF(ISERROR(VLOOKUP(A50,'[1]Z04 支出决算表(财决04表)'!$A$10:$J$500,4,FALSE)),"",VLOOKUP(A50,'[1]Z04 支出决算表(财决04表)'!$A$10:$J$500,4,FALSE))</f>
        <v/>
      </c>
      <c r="D50" s="76" t="str">
        <f>IF(ISERROR(VLOOKUP(A50,'[1]Z04 支出决算表(财决04表)'!$A$10:$J$500,5,FALSE)),"",VLOOKUP(A50,'[1]Z04 支出决算表(财决04表)'!$A$10:$J$500,5,FALSE))</f>
        <v/>
      </c>
      <c r="E50" s="76" t="str">
        <f>IF(ISERROR(VLOOKUP(A50,'[1]Z04 支出决算表(财决04表)'!$A$10:$J$500,6,FALSE)),"",VLOOKUP(A50,'[1]Z04 支出决算表(财决04表)'!$A$10:$J$500,6,FALSE))</f>
        <v/>
      </c>
      <c r="F50" s="76" t="str">
        <f>IF(ISERROR(VLOOKUP(A50,'[1]Z04 支出决算表(财决04表)'!$A$10:$J$500,7,FALSE)),"",VLOOKUP(A50,'[1]Z04 支出决算表(财决04表)'!$A$10:$J$500,7,FALSE))</f>
        <v/>
      </c>
      <c r="G50" s="76" t="str">
        <f>IF(ISERROR(VLOOKUP(A50,'[1]Z04 支出决算表(财决04表)'!$A$10:$J$500,8,FALSE)),"",VLOOKUP(A50,'[1]Z04 支出决算表(财决04表)'!$A$10:$J$500,8,FALSE))</f>
        <v/>
      </c>
      <c r="H50" s="76" t="str">
        <f>IF(ISERROR(VLOOKUP(A50,'[1]Z04 支出决算表(财决04表)'!$A$10:$J$500,9,FALSE)),"",VLOOKUP(A50,'[1]Z04 支出决算表(财决04表)'!$A$10:$J$500,9,FALSE))</f>
        <v/>
      </c>
      <c r="I50" s="76" t="str">
        <f>IF(ISERROR(VLOOKUP(A50,'[1]Z04 支出决算表(财决04表)'!$A$10:$J$500,10,FALSE)),"",VLOOKUP(A50,'[1]Z04 支出决算表(财决04表)'!$A$10:$J$500,10,FALSE))</f>
        <v/>
      </c>
      <c r="J50" s="88">
        <f>'[1]Z04 支出决算表(财决04表)'!$A49</f>
        <v>0</v>
      </c>
      <c r="K50" s="74">
        <f>'[1]Z04 支出决算表(财决04表)'!$E49</f>
        <v>0</v>
      </c>
      <c r="L50" s="53" t="str">
        <f t="shared" si="1"/>
        <v/>
      </c>
    </row>
    <row r="51" spans="1:12" ht="22.7" customHeight="1">
      <c r="A51" s="193" t="str">
        <f t="shared" si="0"/>
        <v/>
      </c>
      <c r="B51" s="194"/>
      <c r="C51" s="192" t="str">
        <f>IF(ISERROR(VLOOKUP(A51,'[1]Z04 支出决算表(财决04表)'!$A$10:$J$500,4,FALSE)),"",VLOOKUP(A51,'[1]Z04 支出决算表(财决04表)'!$A$10:$J$500,4,FALSE))</f>
        <v/>
      </c>
      <c r="D51" s="76" t="str">
        <f>IF(ISERROR(VLOOKUP(A51,'[1]Z04 支出决算表(财决04表)'!$A$10:$J$500,5,FALSE)),"",VLOOKUP(A51,'[1]Z04 支出决算表(财决04表)'!$A$10:$J$500,5,FALSE))</f>
        <v/>
      </c>
      <c r="E51" s="76" t="str">
        <f>IF(ISERROR(VLOOKUP(A51,'[1]Z04 支出决算表(财决04表)'!$A$10:$J$500,6,FALSE)),"",VLOOKUP(A51,'[1]Z04 支出决算表(财决04表)'!$A$10:$J$500,6,FALSE))</f>
        <v/>
      </c>
      <c r="F51" s="76" t="str">
        <f>IF(ISERROR(VLOOKUP(A51,'[1]Z04 支出决算表(财决04表)'!$A$10:$J$500,7,FALSE)),"",VLOOKUP(A51,'[1]Z04 支出决算表(财决04表)'!$A$10:$J$500,7,FALSE))</f>
        <v/>
      </c>
      <c r="G51" s="76" t="str">
        <f>IF(ISERROR(VLOOKUP(A51,'[1]Z04 支出决算表(财决04表)'!$A$10:$J$500,8,FALSE)),"",VLOOKUP(A51,'[1]Z04 支出决算表(财决04表)'!$A$10:$J$500,8,FALSE))</f>
        <v/>
      </c>
      <c r="H51" s="76" t="str">
        <f>IF(ISERROR(VLOOKUP(A51,'[1]Z04 支出决算表(财决04表)'!$A$10:$J$500,9,FALSE)),"",VLOOKUP(A51,'[1]Z04 支出决算表(财决04表)'!$A$10:$J$500,9,FALSE))</f>
        <v/>
      </c>
      <c r="I51" s="76" t="str">
        <f>IF(ISERROR(VLOOKUP(A51,'[1]Z04 支出决算表(财决04表)'!$A$10:$J$500,10,FALSE)),"",VLOOKUP(A51,'[1]Z04 支出决算表(财决04表)'!$A$10:$J$500,10,FALSE))</f>
        <v/>
      </c>
      <c r="J51" s="88">
        <f>'[1]Z04 支出决算表(财决04表)'!$A50</f>
        <v>0</v>
      </c>
      <c r="K51" s="74">
        <f>'[1]Z04 支出决算表(财决04表)'!$E50</f>
        <v>0</v>
      </c>
      <c r="L51" s="53" t="str">
        <f t="shared" si="1"/>
        <v/>
      </c>
    </row>
    <row r="52" spans="1:12" ht="22.7" customHeight="1">
      <c r="A52" s="193" t="str">
        <f t="shared" si="0"/>
        <v/>
      </c>
      <c r="B52" s="194"/>
      <c r="C52" s="192" t="str">
        <f>IF(ISERROR(VLOOKUP(A52,'[1]Z04 支出决算表(财决04表)'!$A$10:$J$500,4,FALSE)),"",VLOOKUP(A52,'[1]Z04 支出决算表(财决04表)'!$A$10:$J$500,4,FALSE))</f>
        <v/>
      </c>
      <c r="D52" s="76" t="str">
        <f>IF(ISERROR(VLOOKUP(A52,'[1]Z04 支出决算表(财决04表)'!$A$10:$J$500,5,FALSE)),"",VLOOKUP(A52,'[1]Z04 支出决算表(财决04表)'!$A$10:$J$500,5,FALSE))</f>
        <v/>
      </c>
      <c r="E52" s="76" t="str">
        <f>IF(ISERROR(VLOOKUP(A52,'[1]Z04 支出决算表(财决04表)'!$A$10:$J$500,6,FALSE)),"",VLOOKUP(A52,'[1]Z04 支出决算表(财决04表)'!$A$10:$J$500,6,FALSE))</f>
        <v/>
      </c>
      <c r="F52" s="76" t="str">
        <f>IF(ISERROR(VLOOKUP(A52,'[1]Z04 支出决算表(财决04表)'!$A$10:$J$500,7,FALSE)),"",VLOOKUP(A52,'[1]Z04 支出决算表(财决04表)'!$A$10:$J$500,7,FALSE))</f>
        <v/>
      </c>
      <c r="G52" s="76" t="str">
        <f>IF(ISERROR(VLOOKUP(A52,'[1]Z04 支出决算表(财决04表)'!$A$10:$J$500,8,FALSE)),"",VLOOKUP(A52,'[1]Z04 支出决算表(财决04表)'!$A$10:$J$500,8,FALSE))</f>
        <v/>
      </c>
      <c r="H52" s="76" t="str">
        <f>IF(ISERROR(VLOOKUP(A52,'[1]Z04 支出决算表(财决04表)'!$A$10:$J$500,9,FALSE)),"",VLOOKUP(A52,'[1]Z04 支出决算表(财决04表)'!$A$10:$J$500,9,FALSE))</f>
        <v/>
      </c>
      <c r="I52" s="76" t="str">
        <f>IF(ISERROR(VLOOKUP(A52,'[1]Z04 支出决算表(财决04表)'!$A$10:$J$500,10,FALSE)),"",VLOOKUP(A52,'[1]Z04 支出决算表(财决04表)'!$A$10:$J$500,10,FALSE))</f>
        <v/>
      </c>
      <c r="J52" s="88">
        <f>'[1]Z04 支出决算表(财决04表)'!$A51</f>
        <v>0</v>
      </c>
      <c r="K52" s="74">
        <f>'[1]Z04 支出决算表(财决04表)'!$E51</f>
        <v>0</v>
      </c>
      <c r="L52" s="53" t="str">
        <f t="shared" si="1"/>
        <v/>
      </c>
    </row>
    <row r="53" spans="1:12" ht="22.7" customHeight="1">
      <c r="A53" s="193" t="str">
        <f t="shared" si="0"/>
        <v/>
      </c>
      <c r="B53" s="194"/>
      <c r="C53" s="192" t="str">
        <f>IF(ISERROR(VLOOKUP(A53,'[1]Z04 支出决算表(财决04表)'!$A$10:$J$500,4,FALSE)),"",VLOOKUP(A53,'[1]Z04 支出决算表(财决04表)'!$A$10:$J$500,4,FALSE))</f>
        <v/>
      </c>
      <c r="D53" s="76" t="str">
        <f>IF(ISERROR(VLOOKUP(A53,'[1]Z04 支出决算表(财决04表)'!$A$10:$J$500,5,FALSE)),"",VLOOKUP(A53,'[1]Z04 支出决算表(财决04表)'!$A$10:$J$500,5,FALSE))</f>
        <v/>
      </c>
      <c r="E53" s="76" t="str">
        <f>IF(ISERROR(VLOOKUP(A53,'[1]Z04 支出决算表(财决04表)'!$A$10:$J$500,6,FALSE)),"",VLOOKUP(A53,'[1]Z04 支出决算表(财决04表)'!$A$10:$J$500,6,FALSE))</f>
        <v/>
      </c>
      <c r="F53" s="76" t="str">
        <f>IF(ISERROR(VLOOKUP(A53,'[1]Z04 支出决算表(财决04表)'!$A$10:$J$500,7,FALSE)),"",VLOOKUP(A53,'[1]Z04 支出决算表(财决04表)'!$A$10:$J$500,7,FALSE))</f>
        <v/>
      </c>
      <c r="G53" s="76" t="str">
        <f>IF(ISERROR(VLOOKUP(A53,'[1]Z04 支出决算表(财决04表)'!$A$10:$J$500,8,FALSE)),"",VLOOKUP(A53,'[1]Z04 支出决算表(财决04表)'!$A$10:$J$500,8,FALSE))</f>
        <v/>
      </c>
      <c r="H53" s="76" t="str">
        <f>IF(ISERROR(VLOOKUP(A53,'[1]Z04 支出决算表(财决04表)'!$A$10:$J$500,9,FALSE)),"",VLOOKUP(A53,'[1]Z04 支出决算表(财决04表)'!$A$10:$J$500,9,FALSE))</f>
        <v/>
      </c>
      <c r="I53" s="76" t="str">
        <f>IF(ISERROR(VLOOKUP(A53,'[1]Z04 支出决算表(财决04表)'!$A$10:$J$500,10,FALSE)),"",VLOOKUP(A53,'[1]Z04 支出决算表(财决04表)'!$A$10:$J$500,10,FALSE))</f>
        <v/>
      </c>
      <c r="J53" s="88">
        <f>'[1]Z04 支出决算表(财决04表)'!$A52</f>
        <v>0</v>
      </c>
      <c r="K53" s="74">
        <f>'[1]Z04 支出决算表(财决04表)'!$E52</f>
        <v>0</v>
      </c>
      <c r="L53" s="53" t="str">
        <f t="shared" si="1"/>
        <v/>
      </c>
    </row>
    <row r="54" spans="1:12" ht="22.7" customHeight="1">
      <c r="A54" s="193" t="str">
        <f t="shared" si="0"/>
        <v/>
      </c>
      <c r="B54" s="194"/>
      <c r="C54" s="192" t="str">
        <f>IF(ISERROR(VLOOKUP(A54,'[1]Z04 支出决算表(财决04表)'!$A$10:$J$500,4,FALSE)),"",VLOOKUP(A54,'[1]Z04 支出决算表(财决04表)'!$A$10:$J$500,4,FALSE))</f>
        <v/>
      </c>
      <c r="D54" s="76" t="str">
        <f>IF(ISERROR(VLOOKUP(A54,'[1]Z04 支出决算表(财决04表)'!$A$10:$J$500,5,FALSE)),"",VLOOKUP(A54,'[1]Z04 支出决算表(财决04表)'!$A$10:$J$500,5,FALSE))</f>
        <v/>
      </c>
      <c r="E54" s="76" t="str">
        <f>IF(ISERROR(VLOOKUP(A54,'[1]Z04 支出决算表(财决04表)'!$A$10:$J$500,6,FALSE)),"",VLOOKUP(A54,'[1]Z04 支出决算表(财决04表)'!$A$10:$J$500,6,FALSE))</f>
        <v/>
      </c>
      <c r="F54" s="76" t="str">
        <f>IF(ISERROR(VLOOKUP(A54,'[1]Z04 支出决算表(财决04表)'!$A$10:$J$500,7,FALSE)),"",VLOOKUP(A54,'[1]Z04 支出决算表(财决04表)'!$A$10:$J$500,7,FALSE))</f>
        <v/>
      </c>
      <c r="G54" s="76" t="str">
        <f>IF(ISERROR(VLOOKUP(A54,'[1]Z04 支出决算表(财决04表)'!$A$10:$J$500,8,FALSE)),"",VLOOKUP(A54,'[1]Z04 支出决算表(财决04表)'!$A$10:$J$500,8,FALSE))</f>
        <v/>
      </c>
      <c r="H54" s="76" t="str">
        <f>IF(ISERROR(VLOOKUP(A54,'[1]Z04 支出决算表(财决04表)'!$A$10:$J$500,9,FALSE)),"",VLOOKUP(A54,'[1]Z04 支出决算表(财决04表)'!$A$10:$J$500,9,FALSE))</f>
        <v/>
      </c>
      <c r="I54" s="76" t="str">
        <f>IF(ISERROR(VLOOKUP(A54,'[1]Z04 支出决算表(财决04表)'!$A$10:$J$500,10,FALSE)),"",VLOOKUP(A54,'[1]Z04 支出决算表(财决04表)'!$A$10:$J$500,10,FALSE))</f>
        <v/>
      </c>
      <c r="J54" s="88">
        <f>'[1]Z04 支出决算表(财决04表)'!$A53</f>
        <v>0</v>
      </c>
      <c r="K54" s="74">
        <f>'[1]Z04 支出决算表(财决04表)'!$E53</f>
        <v>0</v>
      </c>
      <c r="L54" s="53" t="str">
        <f t="shared" si="1"/>
        <v/>
      </c>
    </row>
    <row r="55" spans="1:12" ht="22.7" customHeight="1">
      <c r="A55" s="193" t="str">
        <f t="shared" si="0"/>
        <v/>
      </c>
      <c r="B55" s="194"/>
      <c r="C55" s="192" t="str">
        <f>IF(ISERROR(VLOOKUP(A55,'[1]Z04 支出决算表(财决04表)'!$A$10:$J$500,4,FALSE)),"",VLOOKUP(A55,'[1]Z04 支出决算表(财决04表)'!$A$10:$J$500,4,FALSE))</f>
        <v/>
      </c>
      <c r="D55" s="76" t="str">
        <f>IF(ISERROR(VLOOKUP(A55,'[1]Z04 支出决算表(财决04表)'!$A$10:$J$500,5,FALSE)),"",VLOOKUP(A55,'[1]Z04 支出决算表(财决04表)'!$A$10:$J$500,5,FALSE))</f>
        <v/>
      </c>
      <c r="E55" s="76" t="str">
        <f>IF(ISERROR(VLOOKUP(A55,'[1]Z04 支出决算表(财决04表)'!$A$10:$J$500,6,FALSE)),"",VLOOKUP(A55,'[1]Z04 支出决算表(财决04表)'!$A$10:$J$500,6,FALSE))</f>
        <v/>
      </c>
      <c r="F55" s="76" t="str">
        <f>IF(ISERROR(VLOOKUP(A55,'[1]Z04 支出决算表(财决04表)'!$A$10:$J$500,7,FALSE)),"",VLOOKUP(A55,'[1]Z04 支出决算表(财决04表)'!$A$10:$J$500,7,FALSE))</f>
        <v/>
      </c>
      <c r="G55" s="76" t="str">
        <f>IF(ISERROR(VLOOKUP(A55,'[1]Z04 支出决算表(财决04表)'!$A$10:$J$500,8,FALSE)),"",VLOOKUP(A55,'[1]Z04 支出决算表(财决04表)'!$A$10:$J$500,8,FALSE))</f>
        <v/>
      </c>
      <c r="H55" s="76" t="str">
        <f>IF(ISERROR(VLOOKUP(A55,'[1]Z04 支出决算表(财决04表)'!$A$10:$J$500,9,FALSE)),"",VLOOKUP(A55,'[1]Z04 支出决算表(财决04表)'!$A$10:$J$500,9,FALSE))</f>
        <v/>
      </c>
      <c r="I55" s="76" t="str">
        <f>IF(ISERROR(VLOOKUP(A55,'[1]Z04 支出决算表(财决04表)'!$A$10:$J$500,10,FALSE)),"",VLOOKUP(A55,'[1]Z04 支出决算表(财决04表)'!$A$10:$J$500,10,FALSE))</f>
        <v/>
      </c>
      <c r="J55" s="88">
        <f>'[1]Z04 支出决算表(财决04表)'!$A54</f>
        <v>0</v>
      </c>
      <c r="K55" s="74">
        <f>'[1]Z04 支出决算表(财决04表)'!$E54</f>
        <v>0</v>
      </c>
      <c r="L55" s="53" t="str">
        <f t="shared" si="1"/>
        <v/>
      </c>
    </row>
    <row r="56" spans="1:12" ht="22.7" customHeight="1">
      <c r="A56" s="193" t="str">
        <f t="shared" si="0"/>
        <v/>
      </c>
      <c r="B56" s="194"/>
      <c r="C56" s="192" t="str">
        <f>IF(ISERROR(VLOOKUP(A56,'[1]Z04 支出决算表(财决04表)'!$A$10:$J$500,4,FALSE)),"",VLOOKUP(A56,'[1]Z04 支出决算表(财决04表)'!$A$10:$J$500,4,FALSE))</f>
        <v/>
      </c>
      <c r="D56" s="76" t="str">
        <f>IF(ISERROR(VLOOKUP(A56,'[1]Z04 支出决算表(财决04表)'!$A$10:$J$500,5,FALSE)),"",VLOOKUP(A56,'[1]Z04 支出决算表(财决04表)'!$A$10:$J$500,5,FALSE))</f>
        <v/>
      </c>
      <c r="E56" s="76" t="str">
        <f>IF(ISERROR(VLOOKUP(A56,'[1]Z04 支出决算表(财决04表)'!$A$10:$J$500,6,FALSE)),"",VLOOKUP(A56,'[1]Z04 支出决算表(财决04表)'!$A$10:$J$500,6,FALSE))</f>
        <v/>
      </c>
      <c r="F56" s="76" t="str">
        <f>IF(ISERROR(VLOOKUP(A56,'[1]Z04 支出决算表(财决04表)'!$A$10:$J$500,7,FALSE)),"",VLOOKUP(A56,'[1]Z04 支出决算表(财决04表)'!$A$10:$J$500,7,FALSE))</f>
        <v/>
      </c>
      <c r="G56" s="76" t="str">
        <f>IF(ISERROR(VLOOKUP(A56,'[1]Z04 支出决算表(财决04表)'!$A$10:$J$500,8,FALSE)),"",VLOOKUP(A56,'[1]Z04 支出决算表(财决04表)'!$A$10:$J$500,8,FALSE))</f>
        <v/>
      </c>
      <c r="H56" s="76" t="str">
        <f>IF(ISERROR(VLOOKUP(A56,'[1]Z04 支出决算表(财决04表)'!$A$10:$J$500,9,FALSE)),"",VLOOKUP(A56,'[1]Z04 支出决算表(财决04表)'!$A$10:$J$500,9,FALSE))</f>
        <v/>
      </c>
      <c r="I56" s="76" t="str">
        <f>IF(ISERROR(VLOOKUP(A56,'[1]Z04 支出决算表(财决04表)'!$A$10:$J$500,10,FALSE)),"",VLOOKUP(A56,'[1]Z04 支出决算表(财决04表)'!$A$10:$J$500,10,FALSE))</f>
        <v/>
      </c>
      <c r="J56" s="88">
        <f>'[1]Z04 支出决算表(财决04表)'!$A55</f>
        <v>0</v>
      </c>
      <c r="K56" s="74">
        <f>'[1]Z04 支出决算表(财决04表)'!$E55</f>
        <v>0</v>
      </c>
      <c r="L56" s="53" t="str">
        <f t="shared" si="1"/>
        <v/>
      </c>
    </row>
    <row r="57" spans="1:12" ht="22.7" customHeight="1">
      <c r="A57" s="193" t="str">
        <f t="shared" si="0"/>
        <v/>
      </c>
      <c r="B57" s="194"/>
      <c r="C57" s="192" t="str">
        <f>IF(ISERROR(VLOOKUP(A57,'[1]Z04 支出决算表(财决04表)'!$A$10:$J$500,4,FALSE)),"",VLOOKUP(A57,'[1]Z04 支出决算表(财决04表)'!$A$10:$J$500,4,FALSE))</f>
        <v/>
      </c>
      <c r="D57" s="76" t="str">
        <f>IF(ISERROR(VLOOKUP(A57,'[1]Z04 支出决算表(财决04表)'!$A$10:$J$500,5,FALSE)),"",VLOOKUP(A57,'[1]Z04 支出决算表(财决04表)'!$A$10:$J$500,5,FALSE))</f>
        <v/>
      </c>
      <c r="E57" s="76" t="str">
        <f>IF(ISERROR(VLOOKUP(A57,'[1]Z04 支出决算表(财决04表)'!$A$10:$J$500,6,FALSE)),"",VLOOKUP(A57,'[1]Z04 支出决算表(财决04表)'!$A$10:$J$500,6,FALSE))</f>
        <v/>
      </c>
      <c r="F57" s="76" t="str">
        <f>IF(ISERROR(VLOOKUP(A57,'[1]Z04 支出决算表(财决04表)'!$A$10:$J$500,7,FALSE)),"",VLOOKUP(A57,'[1]Z04 支出决算表(财决04表)'!$A$10:$J$500,7,FALSE))</f>
        <v/>
      </c>
      <c r="G57" s="76" t="str">
        <f>IF(ISERROR(VLOOKUP(A57,'[1]Z04 支出决算表(财决04表)'!$A$10:$J$500,8,FALSE)),"",VLOOKUP(A57,'[1]Z04 支出决算表(财决04表)'!$A$10:$J$500,8,FALSE))</f>
        <v/>
      </c>
      <c r="H57" s="76" t="str">
        <f>IF(ISERROR(VLOOKUP(A57,'[1]Z04 支出决算表(财决04表)'!$A$10:$J$500,9,FALSE)),"",VLOOKUP(A57,'[1]Z04 支出决算表(财决04表)'!$A$10:$J$500,9,FALSE))</f>
        <v/>
      </c>
      <c r="I57" s="76" t="str">
        <f>IF(ISERROR(VLOOKUP(A57,'[1]Z04 支出决算表(财决04表)'!$A$10:$J$500,10,FALSE)),"",VLOOKUP(A57,'[1]Z04 支出决算表(财决04表)'!$A$10:$J$500,10,FALSE))</f>
        <v/>
      </c>
      <c r="J57" s="88">
        <f>'[1]Z04 支出决算表(财决04表)'!$A56</f>
        <v>0</v>
      </c>
      <c r="K57" s="74">
        <f>'[1]Z04 支出决算表(财决04表)'!$E56</f>
        <v>0</v>
      </c>
      <c r="L57" s="53" t="str">
        <f t="shared" si="1"/>
        <v/>
      </c>
    </row>
    <row r="58" spans="1:12" ht="22.7" customHeight="1">
      <c r="A58" s="193" t="str">
        <f t="shared" si="0"/>
        <v/>
      </c>
      <c r="B58" s="194"/>
      <c r="C58" s="192" t="str">
        <f>IF(ISERROR(VLOOKUP(A58,'[1]Z04 支出决算表(财决04表)'!$A$10:$J$500,4,FALSE)),"",VLOOKUP(A58,'[1]Z04 支出决算表(财决04表)'!$A$10:$J$500,4,FALSE))</f>
        <v/>
      </c>
      <c r="D58" s="76" t="str">
        <f>IF(ISERROR(VLOOKUP(A58,'[1]Z04 支出决算表(财决04表)'!$A$10:$J$500,5,FALSE)),"",VLOOKUP(A58,'[1]Z04 支出决算表(财决04表)'!$A$10:$J$500,5,FALSE))</f>
        <v/>
      </c>
      <c r="E58" s="76" t="str">
        <f>IF(ISERROR(VLOOKUP(A58,'[1]Z04 支出决算表(财决04表)'!$A$10:$J$500,6,FALSE)),"",VLOOKUP(A58,'[1]Z04 支出决算表(财决04表)'!$A$10:$J$500,6,FALSE))</f>
        <v/>
      </c>
      <c r="F58" s="76" t="str">
        <f>IF(ISERROR(VLOOKUP(A58,'[1]Z04 支出决算表(财决04表)'!$A$10:$J$500,7,FALSE)),"",VLOOKUP(A58,'[1]Z04 支出决算表(财决04表)'!$A$10:$J$500,7,FALSE))</f>
        <v/>
      </c>
      <c r="G58" s="76" t="str">
        <f>IF(ISERROR(VLOOKUP(A58,'[1]Z04 支出决算表(财决04表)'!$A$10:$J$500,8,FALSE)),"",VLOOKUP(A58,'[1]Z04 支出决算表(财决04表)'!$A$10:$J$500,8,FALSE))</f>
        <v/>
      </c>
      <c r="H58" s="76" t="str">
        <f>IF(ISERROR(VLOOKUP(A58,'[1]Z04 支出决算表(财决04表)'!$A$10:$J$500,9,FALSE)),"",VLOOKUP(A58,'[1]Z04 支出决算表(财决04表)'!$A$10:$J$500,9,FALSE))</f>
        <v/>
      </c>
      <c r="I58" s="76" t="str">
        <f>IF(ISERROR(VLOOKUP(A58,'[1]Z04 支出决算表(财决04表)'!$A$10:$J$500,10,FALSE)),"",VLOOKUP(A58,'[1]Z04 支出决算表(财决04表)'!$A$10:$J$500,10,FALSE))</f>
        <v/>
      </c>
      <c r="J58" s="88">
        <f>'[1]Z04 支出决算表(财决04表)'!$A57</f>
        <v>0</v>
      </c>
      <c r="K58" s="74">
        <f>'[1]Z04 支出决算表(财决04表)'!$E57</f>
        <v>0</v>
      </c>
      <c r="L58" s="53" t="str">
        <f t="shared" si="1"/>
        <v/>
      </c>
    </row>
    <row r="59" spans="1:12" ht="22.7" customHeight="1">
      <c r="A59" s="193" t="str">
        <f t="shared" si="0"/>
        <v/>
      </c>
      <c r="B59" s="194"/>
      <c r="C59" s="192" t="str">
        <f>IF(ISERROR(VLOOKUP(A59,'[1]Z04 支出决算表(财决04表)'!$A$10:$J$500,4,FALSE)),"",VLOOKUP(A59,'[1]Z04 支出决算表(财决04表)'!$A$10:$J$500,4,FALSE))</f>
        <v/>
      </c>
      <c r="D59" s="76" t="str">
        <f>IF(ISERROR(VLOOKUP(A59,'[1]Z04 支出决算表(财决04表)'!$A$10:$J$500,5,FALSE)),"",VLOOKUP(A59,'[1]Z04 支出决算表(财决04表)'!$A$10:$J$500,5,FALSE))</f>
        <v/>
      </c>
      <c r="E59" s="76" t="str">
        <f>IF(ISERROR(VLOOKUP(A59,'[1]Z04 支出决算表(财决04表)'!$A$10:$J$500,6,FALSE)),"",VLOOKUP(A59,'[1]Z04 支出决算表(财决04表)'!$A$10:$J$500,6,FALSE))</f>
        <v/>
      </c>
      <c r="F59" s="76" t="str">
        <f>IF(ISERROR(VLOOKUP(A59,'[1]Z04 支出决算表(财决04表)'!$A$10:$J$500,7,FALSE)),"",VLOOKUP(A59,'[1]Z04 支出决算表(财决04表)'!$A$10:$J$500,7,FALSE))</f>
        <v/>
      </c>
      <c r="G59" s="76" t="str">
        <f>IF(ISERROR(VLOOKUP(A59,'[1]Z04 支出决算表(财决04表)'!$A$10:$J$500,8,FALSE)),"",VLOOKUP(A59,'[1]Z04 支出决算表(财决04表)'!$A$10:$J$500,8,FALSE))</f>
        <v/>
      </c>
      <c r="H59" s="76" t="str">
        <f>IF(ISERROR(VLOOKUP(A59,'[1]Z04 支出决算表(财决04表)'!$A$10:$J$500,9,FALSE)),"",VLOOKUP(A59,'[1]Z04 支出决算表(财决04表)'!$A$10:$J$500,9,FALSE))</f>
        <v/>
      </c>
      <c r="I59" s="76" t="str">
        <f>IF(ISERROR(VLOOKUP(A59,'[1]Z04 支出决算表(财决04表)'!$A$10:$J$500,10,FALSE)),"",VLOOKUP(A59,'[1]Z04 支出决算表(财决04表)'!$A$10:$J$500,10,FALSE))</f>
        <v/>
      </c>
      <c r="J59" s="88">
        <f>'[1]Z04 支出决算表(财决04表)'!$A58</f>
        <v>0</v>
      </c>
      <c r="K59" s="74">
        <f>'[1]Z04 支出决算表(财决04表)'!$E58</f>
        <v>0</v>
      </c>
      <c r="L59" s="53" t="str">
        <f t="shared" si="1"/>
        <v/>
      </c>
    </row>
    <row r="60" spans="1:12" ht="22.7" customHeight="1">
      <c r="A60" s="193" t="str">
        <f t="shared" si="0"/>
        <v/>
      </c>
      <c r="B60" s="194"/>
      <c r="C60" s="192" t="str">
        <f>IF(ISERROR(VLOOKUP(A60,'[1]Z04 支出决算表(财决04表)'!$A$10:$J$500,4,FALSE)),"",VLOOKUP(A60,'[1]Z04 支出决算表(财决04表)'!$A$10:$J$500,4,FALSE))</f>
        <v/>
      </c>
      <c r="D60" s="76" t="str">
        <f>IF(ISERROR(VLOOKUP(A60,'[1]Z04 支出决算表(财决04表)'!$A$10:$J$500,5,FALSE)),"",VLOOKUP(A60,'[1]Z04 支出决算表(财决04表)'!$A$10:$J$500,5,FALSE))</f>
        <v/>
      </c>
      <c r="E60" s="76" t="str">
        <f>IF(ISERROR(VLOOKUP(A60,'[1]Z04 支出决算表(财决04表)'!$A$10:$J$500,6,FALSE)),"",VLOOKUP(A60,'[1]Z04 支出决算表(财决04表)'!$A$10:$J$500,6,FALSE))</f>
        <v/>
      </c>
      <c r="F60" s="76" t="str">
        <f>IF(ISERROR(VLOOKUP(A60,'[1]Z04 支出决算表(财决04表)'!$A$10:$J$500,7,FALSE)),"",VLOOKUP(A60,'[1]Z04 支出决算表(财决04表)'!$A$10:$J$500,7,FALSE))</f>
        <v/>
      </c>
      <c r="G60" s="76" t="str">
        <f>IF(ISERROR(VLOOKUP(A60,'[1]Z04 支出决算表(财决04表)'!$A$10:$J$500,8,FALSE)),"",VLOOKUP(A60,'[1]Z04 支出决算表(财决04表)'!$A$10:$J$500,8,FALSE))</f>
        <v/>
      </c>
      <c r="H60" s="76" t="str">
        <f>IF(ISERROR(VLOOKUP(A60,'[1]Z04 支出决算表(财决04表)'!$A$10:$J$500,9,FALSE)),"",VLOOKUP(A60,'[1]Z04 支出决算表(财决04表)'!$A$10:$J$500,9,FALSE))</f>
        <v/>
      </c>
      <c r="I60" s="76" t="str">
        <f>IF(ISERROR(VLOOKUP(A60,'[1]Z04 支出决算表(财决04表)'!$A$10:$J$500,10,FALSE)),"",VLOOKUP(A60,'[1]Z04 支出决算表(财决04表)'!$A$10:$J$500,10,FALSE))</f>
        <v/>
      </c>
      <c r="J60" s="88">
        <f>'[1]Z04 支出决算表(财决04表)'!$A59</f>
        <v>0</v>
      </c>
      <c r="K60" s="74">
        <f>'[1]Z04 支出决算表(财决04表)'!$E59</f>
        <v>0</v>
      </c>
      <c r="L60" s="53" t="str">
        <f t="shared" si="1"/>
        <v/>
      </c>
    </row>
    <row r="61" spans="1:12" ht="22.7" customHeight="1">
      <c r="A61" s="193" t="str">
        <f t="shared" si="0"/>
        <v/>
      </c>
      <c r="B61" s="194"/>
      <c r="C61" s="192" t="str">
        <f>IF(ISERROR(VLOOKUP(A61,'[1]Z04 支出决算表(财决04表)'!$A$10:$J$500,4,FALSE)),"",VLOOKUP(A61,'[1]Z04 支出决算表(财决04表)'!$A$10:$J$500,4,FALSE))</f>
        <v/>
      </c>
      <c r="D61" s="76" t="str">
        <f>IF(ISERROR(VLOOKUP(A61,'[1]Z04 支出决算表(财决04表)'!$A$10:$J$500,5,FALSE)),"",VLOOKUP(A61,'[1]Z04 支出决算表(财决04表)'!$A$10:$J$500,5,FALSE))</f>
        <v/>
      </c>
      <c r="E61" s="76" t="str">
        <f>IF(ISERROR(VLOOKUP(A61,'[1]Z04 支出决算表(财决04表)'!$A$10:$J$500,6,FALSE)),"",VLOOKUP(A61,'[1]Z04 支出决算表(财决04表)'!$A$10:$J$500,6,FALSE))</f>
        <v/>
      </c>
      <c r="F61" s="76" t="str">
        <f>IF(ISERROR(VLOOKUP(A61,'[1]Z04 支出决算表(财决04表)'!$A$10:$J$500,7,FALSE)),"",VLOOKUP(A61,'[1]Z04 支出决算表(财决04表)'!$A$10:$J$500,7,FALSE))</f>
        <v/>
      </c>
      <c r="G61" s="76" t="str">
        <f>IF(ISERROR(VLOOKUP(A61,'[1]Z04 支出决算表(财决04表)'!$A$10:$J$500,8,FALSE)),"",VLOOKUP(A61,'[1]Z04 支出决算表(财决04表)'!$A$10:$J$500,8,FALSE))</f>
        <v/>
      </c>
      <c r="H61" s="76" t="str">
        <f>IF(ISERROR(VLOOKUP(A61,'[1]Z04 支出决算表(财决04表)'!$A$10:$J$500,9,FALSE)),"",VLOOKUP(A61,'[1]Z04 支出决算表(财决04表)'!$A$10:$J$500,9,FALSE))</f>
        <v/>
      </c>
      <c r="I61" s="76" t="str">
        <f>IF(ISERROR(VLOOKUP(A61,'[1]Z04 支出决算表(财决04表)'!$A$10:$J$500,10,FALSE)),"",VLOOKUP(A61,'[1]Z04 支出决算表(财决04表)'!$A$10:$J$500,10,FALSE))</f>
        <v/>
      </c>
      <c r="J61" s="88">
        <f>'[1]Z04 支出决算表(财决04表)'!$A60</f>
        <v>0</v>
      </c>
      <c r="K61" s="74">
        <f>'[1]Z04 支出决算表(财决04表)'!$E60</f>
        <v>0</v>
      </c>
      <c r="L61" s="53" t="str">
        <f t="shared" si="1"/>
        <v/>
      </c>
    </row>
    <row r="62" spans="1:12" ht="22.7" customHeight="1">
      <c r="A62" s="193" t="str">
        <f t="shared" si="0"/>
        <v/>
      </c>
      <c r="B62" s="194"/>
      <c r="C62" s="192" t="str">
        <f>IF(ISERROR(VLOOKUP(A62,'[1]Z04 支出决算表(财决04表)'!$A$10:$J$500,4,FALSE)),"",VLOOKUP(A62,'[1]Z04 支出决算表(财决04表)'!$A$10:$J$500,4,FALSE))</f>
        <v/>
      </c>
      <c r="D62" s="76" t="str">
        <f>IF(ISERROR(VLOOKUP(A62,'[1]Z04 支出决算表(财决04表)'!$A$10:$J$500,5,FALSE)),"",VLOOKUP(A62,'[1]Z04 支出决算表(财决04表)'!$A$10:$J$500,5,FALSE))</f>
        <v/>
      </c>
      <c r="E62" s="76" t="str">
        <f>IF(ISERROR(VLOOKUP(A62,'[1]Z04 支出决算表(财决04表)'!$A$10:$J$500,6,FALSE)),"",VLOOKUP(A62,'[1]Z04 支出决算表(财决04表)'!$A$10:$J$500,6,FALSE))</f>
        <v/>
      </c>
      <c r="F62" s="76" t="str">
        <f>IF(ISERROR(VLOOKUP(A62,'[1]Z04 支出决算表(财决04表)'!$A$10:$J$500,7,FALSE)),"",VLOOKUP(A62,'[1]Z04 支出决算表(财决04表)'!$A$10:$J$500,7,FALSE))</f>
        <v/>
      </c>
      <c r="G62" s="76" t="str">
        <f>IF(ISERROR(VLOOKUP(A62,'[1]Z04 支出决算表(财决04表)'!$A$10:$J$500,8,FALSE)),"",VLOOKUP(A62,'[1]Z04 支出决算表(财决04表)'!$A$10:$J$500,8,FALSE))</f>
        <v/>
      </c>
      <c r="H62" s="76" t="str">
        <f>IF(ISERROR(VLOOKUP(A62,'[1]Z04 支出决算表(财决04表)'!$A$10:$J$500,9,FALSE)),"",VLOOKUP(A62,'[1]Z04 支出决算表(财决04表)'!$A$10:$J$500,9,FALSE))</f>
        <v/>
      </c>
      <c r="I62" s="76" t="str">
        <f>IF(ISERROR(VLOOKUP(A62,'[1]Z04 支出决算表(财决04表)'!$A$10:$J$500,10,FALSE)),"",VLOOKUP(A62,'[1]Z04 支出决算表(财决04表)'!$A$10:$J$500,10,FALSE))</f>
        <v/>
      </c>
      <c r="J62" s="88">
        <f>'[1]Z04 支出决算表(财决04表)'!$A61</f>
        <v>0</v>
      </c>
      <c r="K62" s="74">
        <f>'[1]Z04 支出决算表(财决04表)'!$E61</f>
        <v>0</v>
      </c>
      <c r="L62" s="53" t="str">
        <f t="shared" si="1"/>
        <v/>
      </c>
    </row>
    <row r="63" spans="1:12" ht="22.7" customHeight="1">
      <c r="A63" s="193" t="str">
        <f t="shared" si="0"/>
        <v/>
      </c>
      <c r="B63" s="194"/>
      <c r="C63" s="192" t="str">
        <f>IF(ISERROR(VLOOKUP(A63,'[1]Z04 支出决算表(财决04表)'!$A$10:$J$500,4,FALSE)),"",VLOOKUP(A63,'[1]Z04 支出决算表(财决04表)'!$A$10:$J$500,4,FALSE))</f>
        <v/>
      </c>
      <c r="D63" s="76" t="str">
        <f>IF(ISERROR(VLOOKUP(A63,'[1]Z04 支出决算表(财决04表)'!$A$10:$J$500,5,FALSE)),"",VLOOKUP(A63,'[1]Z04 支出决算表(财决04表)'!$A$10:$J$500,5,FALSE))</f>
        <v/>
      </c>
      <c r="E63" s="76" t="str">
        <f>IF(ISERROR(VLOOKUP(A63,'[1]Z04 支出决算表(财决04表)'!$A$10:$J$500,6,FALSE)),"",VLOOKUP(A63,'[1]Z04 支出决算表(财决04表)'!$A$10:$J$500,6,FALSE))</f>
        <v/>
      </c>
      <c r="F63" s="76" t="str">
        <f>IF(ISERROR(VLOOKUP(A63,'[1]Z04 支出决算表(财决04表)'!$A$10:$J$500,7,FALSE)),"",VLOOKUP(A63,'[1]Z04 支出决算表(财决04表)'!$A$10:$J$500,7,FALSE))</f>
        <v/>
      </c>
      <c r="G63" s="76" t="str">
        <f>IF(ISERROR(VLOOKUP(A63,'[1]Z04 支出决算表(财决04表)'!$A$10:$J$500,8,FALSE)),"",VLOOKUP(A63,'[1]Z04 支出决算表(财决04表)'!$A$10:$J$500,8,FALSE))</f>
        <v/>
      </c>
      <c r="H63" s="76" t="str">
        <f>IF(ISERROR(VLOOKUP(A63,'[1]Z04 支出决算表(财决04表)'!$A$10:$J$500,9,FALSE)),"",VLOOKUP(A63,'[1]Z04 支出决算表(财决04表)'!$A$10:$J$500,9,FALSE))</f>
        <v/>
      </c>
      <c r="I63" s="76" t="str">
        <f>IF(ISERROR(VLOOKUP(A63,'[1]Z04 支出决算表(财决04表)'!$A$10:$J$500,10,FALSE)),"",VLOOKUP(A63,'[1]Z04 支出决算表(财决04表)'!$A$10:$J$500,10,FALSE))</f>
        <v/>
      </c>
      <c r="J63" s="88">
        <f>'[1]Z04 支出决算表(财决04表)'!$A62</f>
        <v>0</v>
      </c>
      <c r="K63" s="74">
        <f>'[1]Z04 支出决算表(财决04表)'!$E62</f>
        <v>0</v>
      </c>
      <c r="L63" s="53" t="str">
        <f t="shared" si="1"/>
        <v/>
      </c>
    </row>
    <row r="64" spans="1:12" ht="22.7" customHeight="1">
      <c r="A64" s="193" t="str">
        <f t="shared" si="0"/>
        <v/>
      </c>
      <c r="B64" s="194"/>
      <c r="C64" s="192" t="str">
        <f>IF(ISERROR(VLOOKUP(A64,'[1]Z04 支出决算表(财决04表)'!$A$10:$J$500,4,FALSE)),"",VLOOKUP(A64,'[1]Z04 支出决算表(财决04表)'!$A$10:$J$500,4,FALSE))</f>
        <v/>
      </c>
      <c r="D64" s="76" t="str">
        <f>IF(ISERROR(VLOOKUP(A64,'[1]Z04 支出决算表(财决04表)'!$A$10:$J$500,5,FALSE)),"",VLOOKUP(A64,'[1]Z04 支出决算表(财决04表)'!$A$10:$J$500,5,FALSE))</f>
        <v/>
      </c>
      <c r="E64" s="76" t="str">
        <f>IF(ISERROR(VLOOKUP(A64,'[1]Z04 支出决算表(财决04表)'!$A$10:$J$500,6,FALSE)),"",VLOOKUP(A64,'[1]Z04 支出决算表(财决04表)'!$A$10:$J$500,6,FALSE))</f>
        <v/>
      </c>
      <c r="F64" s="76" t="str">
        <f>IF(ISERROR(VLOOKUP(A64,'[1]Z04 支出决算表(财决04表)'!$A$10:$J$500,7,FALSE)),"",VLOOKUP(A64,'[1]Z04 支出决算表(财决04表)'!$A$10:$J$500,7,FALSE))</f>
        <v/>
      </c>
      <c r="G64" s="76" t="str">
        <f>IF(ISERROR(VLOOKUP(A64,'[1]Z04 支出决算表(财决04表)'!$A$10:$J$500,8,FALSE)),"",VLOOKUP(A64,'[1]Z04 支出决算表(财决04表)'!$A$10:$J$500,8,FALSE))</f>
        <v/>
      </c>
      <c r="H64" s="76" t="str">
        <f>IF(ISERROR(VLOOKUP(A64,'[1]Z04 支出决算表(财决04表)'!$A$10:$J$500,9,FALSE)),"",VLOOKUP(A64,'[1]Z04 支出决算表(财决04表)'!$A$10:$J$500,9,FALSE))</f>
        <v/>
      </c>
      <c r="I64" s="76" t="str">
        <f>IF(ISERROR(VLOOKUP(A64,'[1]Z04 支出决算表(财决04表)'!$A$10:$J$500,10,FALSE)),"",VLOOKUP(A64,'[1]Z04 支出决算表(财决04表)'!$A$10:$J$500,10,FALSE))</f>
        <v/>
      </c>
      <c r="J64" s="88">
        <f>'[1]Z04 支出决算表(财决04表)'!$A63</f>
        <v>0</v>
      </c>
      <c r="K64" s="74">
        <f>'[1]Z04 支出决算表(财决04表)'!$E63</f>
        <v>0</v>
      </c>
      <c r="L64" s="53" t="str">
        <f t="shared" si="1"/>
        <v/>
      </c>
    </row>
    <row r="65" spans="1:12" ht="22.7" customHeight="1">
      <c r="A65" s="193" t="str">
        <f t="shared" si="0"/>
        <v/>
      </c>
      <c r="B65" s="194"/>
      <c r="C65" s="192" t="str">
        <f>IF(ISERROR(VLOOKUP(A65,'[1]Z04 支出决算表(财决04表)'!$A$10:$J$500,4,FALSE)),"",VLOOKUP(A65,'[1]Z04 支出决算表(财决04表)'!$A$10:$J$500,4,FALSE))</f>
        <v/>
      </c>
      <c r="D65" s="76" t="str">
        <f>IF(ISERROR(VLOOKUP(A65,'[1]Z04 支出决算表(财决04表)'!$A$10:$J$500,5,FALSE)),"",VLOOKUP(A65,'[1]Z04 支出决算表(财决04表)'!$A$10:$J$500,5,FALSE))</f>
        <v/>
      </c>
      <c r="E65" s="76" t="str">
        <f>IF(ISERROR(VLOOKUP(A65,'[1]Z04 支出决算表(财决04表)'!$A$10:$J$500,6,FALSE)),"",VLOOKUP(A65,'[1]Z04 支出决算表(财决04表)'!$A$10:$J$500,6,FALSE))</f>
        <v/>
      </c>
      <c r="F65" s="76" t="str">
        <f>IF(ISERROR(VLOOKUP(A65,'[1]Z04 支出决算表(财决04表)'!$A$10:$J$500,7,FALSE)),"",VLOOKUP(A65,'[1]Z04 支出决算表(财决04表)'!$A$10:$J$500,7,FALSE))</f>
        <v/>
      </c>
      <c r="G65" s="76" t="str">
        <f>IF(ISERROR(VLOOKUP(A65,'[1]Z04 支出决算表(财决04表)'!$A$10:$J$500,8,FALSE)),"",VLOOKUP(A65,'[1]Z04 支出决算表(财决04表)'!$A$10:$J$500,8,FALSE))</f>
        <v/>
      </c>
      <c r="H65" s="76" t="str">
        <f>IF(ISERROR(VLOOKUP(A65,'[1]Z04 支出决算表(财决04表)'!$A$10:$J$500,9,FALSE)),"",VLOOKUP(A65,'[1]Z04 支出决算表(财决04表)'!$A$10:$J$500,9,FALSE))</f>
        <v/>
      </c>
      <c r="I65" s="76" t="str">
        <f>IF(ISERROR(VLOOKUP(A65,'[1]Z04 支出决算表(财决04表)'!$A$10:$J$500,10,FALSE)),"",VLOOKUP(A65,'[1]Z04 支出决算表(财决04表)'!$A$10:$J$500,10,FALSE))</f>
        <v/>
      </c>
      <c r="J65" s="88">
        <f>'[1]Z04 支出决算表(财决04表)'!$A64</f>
        <v>0</v>
      </c>
      <c r="K65" s="74">
        <f>'[1]Z04 支出决算表(财决04表)'!$E64</f>
        <v>0</v>
      </c>
      <c r="L65" s="53" t="str">
        <f t="shared" si="1"/>
        <v/>
      </c>
    </row>
    <row r="66" spans="1:12" ht="22.7" customHeight="1">
      <c r="A66" s="193" t="str">
        <f t="shared" si="0"/>
        <v/>
      </c>
      <c r="B66" s="194"/>
      <c r="C66" s="192" t="str">
        <f>IF(ISERROR(VLOOKUP(A66,'[1]Z04 支出决算表(财决04表)'!$A$10:$J$500,4,FALSE)),"",VLOOKUP(A66,'[1]Z04 支出决算表(财决04表)'!$A$10:$J$500,4,FALSE))</f>
        <v/>
      </c>
      <c r="D66" s="76" t="str">
        <f>IF(ISERROR(VLOOKUP(A66,'[1]Z04 支出决算表(财决04表)'!$A$10:$J$500,5,FALSE)),"",VLOOKUP(A66,'[1]Z04 支出决算表(财决04表)'!$A$10:$J$500,5,FALSE))</f>
        <v/>
      </c>
      <c r="E66" s="76" t="str">
        <f>IF(ISERROR(VLOOKUP(A66,'[1]Z04 支出决算表(财决04表)'!$A$10:$J$500,6,FALSE)),"",VLOOKUP(A66,'[1]Z04 支出决算表(财决04表)'!$A$10:$J$500,6,FALSE))</f>
        <v/>
      </c>
      <c r="F66" s="76" t="str">
        <f>IF(ISERROR(VLOOKUP(A66,'[1]Z04 支出决算表(财决04表)'!$A$10:$J$500,7,FALSE)),"",VLOOKUP(A66,'[1]Z04 支出决算表(财决04表)'!$A$10:$J$500,7,FALSE))</f>
        <v/>
      </c>
      <c r="G66" s="76" t="str">
        <f>IF(ISERROR(VLOOKUP(A66,'[1]Z04 支出决算表(财决04表)'!$A$10:$J$500,8,FALSE)),"",VLOOKUP(A66,'[1]Z04 支出决算表(财决04表)'!$A$10:$J$500,8,FALSE))</f>
        <v/>
      </c>
      <c r="H66" s="76" t="str">
        <f>IF(ISERROR(VLOOKUP(A66,'[1]Z04 支出决算表(财决04表)'!$A$10:$J$500,9,FALSE)),"",VLOOKUP(A66,'[1]Z04 支出决算表(财决04表)'!$A$10:$J$500,9,FALSE))</f>
        <v/>
      </c>
      <c r="I66" s="76" t="str">
        <f>IF(ISERROR(VLOOKUP(A66,'[1]Z04 支出决算表(财决04表)'!$A$10:$J$500,10,FALSE)),"",VLOOKUP(A66,'[1]Z04 支出决算表(财决04表)'!$A$10:$J$500,10,FALSE))</f>
        <v/>
      </c>
      <c r="J66" s="88">
        <f>'[1]Z04 支出决算表(财决04表)'!$A65</f>
        <v>0</v>
      </c>
      <c r="K66" s="74">
        <f>'[1]Z04 支出决算表(财决04表)'!$E65</f>
        <v>0</v>
      </c>
      <c r="L66" s="53" t="str">
        <f t="shared" si="1"/>
        <v/>
      </c>
    </row>
    <row r="67" spans="1:12" ht="22.7" customHeight="1">
      <c r="A67" s="193" t="str">
        <f t="shared" si="0"/>
        <v/>
      </c>
      <c r="B67" s="194"/>
      <c r="C67" s="192" t="str">
        <f>IF(ISERROR(VLOOKUP(A67,'[1]Z04 支出决算表(财决04表)'!$A$10:$J$500,4,FALSE)),"",VLOOKUP(A67,'[1]Z04 支出决算表(财决04表)'!$A$10:$J$500,4,FALSE))</f>
        <v/>
      </c>
      <c r="D67" s="76" t="str">
        <f>IF(ISERROR(VLOOKUP(A67,'[1]Z04 支出决算表(财决04表)'!$A$10:$J$500,5,FALSE)),"",VLOOKUP(A67,'[1]Z04 支出决算表(财决04表)'!$A$10:$J$500,5,FALSE))</f>
        <v/>
      </c>
      <c r="E67" s="76" t="str">
        <f>IF(ISERROR(VLOOKUP(A67,'[1]Z04 支出决算表(财决04表)'!$A$10:$J$500,6,FALSE)),"",VLOOKUP(A67,'[1]Z04 支出决算表(财决04表)'!$A$10:$J$500,6,FALSE))</f>
        <v/>
      </c>
      <c r="F67" s="76" t="str">
        <f>IF(ISERROR(VLOOKUP(A67,'[1]Z04 支出决算表(财决04表)'!$A$10:$J$500,7,FALSE)),"",VLOOKUP(A67,'[1]Z04 支出决算表(财决04表)'!$A$10:$J$500,7,FALSE))</f>
        <v/>
      </c>
      <c r="G67" s="76" t="str">
        <f>IF(ISERROR(VLOOKUP(A67,'[1]Z04 支出决算表(财决04表)'!$A$10:$J$500,8,FALSE)),"",VLOOKUP(A67,'[1]Z04 支出决算表(财决04表)'!$A$10:$J$500,8,FALSE))</f>
        <v/>
      </c>
      <c r="H67" s="76" t="str">
        <f>IF(ISERROR(VLOOKUP(A67,'[1]Z04 支出决算表(财决04表)'!$A$10:$J$500,9,FALSE)),"",VLOOKUP(A67,'[1]Z04 支出决算表(财决04表)'!$A$10:$J$500,9,FALSE))</f>
        <v/>
      </c>
      <c r="I67" s="76" t="str">
        <f>IF(ISERROR(VLOOKUP(A67,'[1]Z04 支出决算表(财决04表)'!$A$10:$J$500,10,FALSE)),"",VLOOKUP(A67,'[1]Z04 支出决算表(财决04表)'!$A$10:$J$500,10,FALSE))</f>
        <v/>
      </c>
      <c r="J67" s="88">
        <f>'[1]Z04 支出决算表(财决04表)'!$A66</f>
        <v>0</v>
      </c>
      <c r="K67" s="74">
        <f>'[1]Z04 支出决算表(财决04表)'!$E66</f>
        <v>0</v>
      </c>
      <c r="L67" s="53" t="str">
        <f t="shared" si="1"/>
        <v/>
      </c>
    </row>
    <row r="68" spans="1:12" ht="22.7" customHeight="1">
      <c r="A68" s="193" t="str">
        <f t="shared" si="0"/>
        <v/>
      </c>
      <c r="B68" s="194"/>
      <c r="C68" s="192" t="str">
        <f>IF(ISERROR(VLOOKUP(A68,'[1]Z04 支出决算表(财决04表)'!$A$10:$J$500,4,FALSE)),"",VLOOKUP(A68,'[1]Z04 支出决算表(财决04表)'!$A$10:$J$500,4,FALSE))</f>
        <v/>
      </c>
      <c r="D68" s="76" t="str">
        <f>IF(ISERROR(VLOOKUP(A68,'[1]Z04 支出决算表(财决04表)'!$A$10:$J$500,5,FALSE)),"",VLOOKUP(A68,'[1]Z04 支出决算表(财决04表)'!$A$10:$J$500,5,FALSE))</f>
        <v/>
      </c>
      <c r="E68" s="76" t="str">
        <f>IF(ISERROR(VLOOKUP(A68,'[1]Z04 支出决算表(财决04表)'!$A$10:$J$500,6,FALSE)),"",VLOOKUP(A68,'[1]Z04 支出决算表(财决04表)'!$A$10:$J$500,6,FALSE))</f>
        <v/>
      </c>
      <c r="F68" s="76" t="str">
        <f>IF(ISERROR(VLOOKUP(A68,'[1]Z04 支出决算表(财决04表)'!$A$10:$J$500,7,FALSE)),"",VLOOKUP(A68,'[1]Z04 支出决算表(财决04表)'!$A$10:$J$500,7,FALSE))</f>
        <v/>
      </c>
      <c r="G68" s="76" t="str">
        <f>IF(ISERROR(VLOOKUP(A68,'[1]Z04 支出决算表(财决04表)'!$A$10:$J$500,8,FALSE)),"",VLOOKUP(A68,'[1]Z04 支出决算表(财决04表)'!$A$10:$J$500,8,FALSE))</f>
        <v/>
      </c>
      <c r="H68" s="76" t="str">
        <f>IF(ISERROR(VLOOKUP(A68,'[1]Z04 支出决算表(财决04表)'!$A$10:$J$500,9,FALSE)),"",VLOOKUP(A68,'[1]Z04 支出决算表(财决04表)'!$A$10:$J$500,9,FALSE))</f>
        <v/>
      </c>
      <c r="I68" s="76" t="str">
        <f>IF(ISERROR(VLOOKUP(A68,'[1]Z04 支出决算表(财决04表)'!$A$10:$J$500,10,FALSE)),"",VLOOKUP(A68,'[1]Z04 支出决算表(财决04表)'!$A$10:$J$500,10,FALSE))</f>
        <v/>
      </c>
      <c r="J68" s="88">
        <f>'[1]Z04 支出决算表(财决04表)'!$A67</f>
        <v>0</v>
      </c>
      <c r="K68" s="74">
        <f>'[1]Z04 支出决算表(财决04表)'!$E67</f>
        <v>0</v>
      </c>
      <c r="L68" s="53" t="str">
        <f t="shared" si="1"/>
        <v/>
      </c>
    </row>
    <row r="69" spans="1:12" ht="22.7" customHeight="1">
      <c r="A69" s="193" t="str">
        <f t="shared" si="0"/>
        <v/>
      </c>
      <c r="B69" s="194"/>
      <c r="C69" s="192" t="str">
        <f>IF(ISERROR(VLOOKUP(A69,'[1]Z04 支出决算表(财决04表)'!$A$10:$J$500,4,FALSE)),"",VLOOKUP(A69,'[1]Z04 支出决算表(财决04表)'!$A$10:$J$500,4,FALSE))</f>
        <v/>
      </c>
      <c r="D69" s="76" t="str">
        <f>IF(ISERROR(VLOOKUP(A69,'[1]Z04 支出决算表(财决04表)'!$A$10:$J$500,5,FALSE)),"",VLOOKUP(A69,'[1]Z04 支出决算表(财决04表)'!$A$10:$J$500,5,FALSE))</f>
        <v/>
      </c>
      <c r="E69" s="76" t="str">
        <f>IF(ISERROR(VLOOKUP(A69,'[1]Z04 支出决算表(财决04表)'!$A$10:$J$500,6,FALSE)),"",VLOOKUP(A69,'[1]Z04 支出决算表(财决04表)'!$A$10:$J$500,6,FALSE))</f>
        <v/>
      </c>
      <c r="F69" s="76" t="str">
        <f>IF(ISERROR(VLOOKUP(A69,'[1]Z04 支出决算表(财决04表)'!$A$10:$J$500,7,FALSE)),"",VLOOKUP(A69,'[1]Z04 支出决算表(财决04表)'!$A$10:$J$500,7,FALSE))</f>
        <v/>
      </c>
      <c r="G69" s="76" t="str">
        <f>IF(ISERROR(VLOOKUP(A69,'[1]Z04 支出决算表(财决04表)'!$A$10:$J$500,8,FALSE)),"",VLOOKUP(A69,'[1]Z04 支出决算表(财决04表)'!$A$10:$J$500,8,FALSE))</f>
        <v/>
      </c>
      <c r="H69" s="76" t="str">
        <f>IF(ISERROR(VLOOKUP(A69,'[1]Z04 支出决算表(财决04表)'!$A$10:$J$500,9,FALSE)),"",VLOOKUP(A69,'[1]Z04 支出决算表(财决04表)'!$A$10:$J$500,9,FALSE))</f>
        <v/>
      </c>
      <c r="I69" s="76" t="str">
        <f>IF(ISERROR(VLOOKUP(A69,'[1]Z04 支出决算表(财决04表)'!$A$10:$J$500,10,FALSE)),"",VLOOKUP(A69,'[1]Z04 支出决算表(财决04表)'!$A$10:$J$500,10,FALSE))</f>
        <v/>
      </c>
      <c r="J69" s="88">
        <f>'[1]Z04 支出决算表(财决04表)'!$A68</f>
        <v>0</v>
      </c>
      <c r="K69" s="74">
        <f>'[1]Z04 支出决算表(财决04表)'!$E68</f>
        <v>0</v>
      </c>
      <c r="L69" s="53" t="str">
        <f t="shared" si="1"/>
        <v/>
      </c>
    </row>
    <row r="70" spans="1:12" ht="22.7" customHeight="1">
      <c r="A70" s="193" t="str">
        <f t="shared" si="0"/>
        <v/>
      </c>
      <c r="B70" s="194"/>
      <c r="C70" s="192" t="str">
        <f>IF(ISERROR(VLOOKUP(A70,'[1]Z04 支出决算表(财决04表)'!$A$10:$J$500,4,FALSE)),"",VLOOKUP(A70,'[1]Z04 支出决算表(财决04表)'!$A$10:$J$500,4,FALSE))</f>
        <v/>
      </c>
      <c r="D70" s="76" t="str">
        <f>IF(ISERROR(VLOOKUP(A70,'[1]Z04 支出决算表(财决04表)'!$A$10:$J$500,5,FALSE)),"",VLOOKUP(A70,'[1]Z04 支出决算表(财决04表)'!$A$10:$J$500,5,FALSE))</f>
        <v/>
      </c>
      <c r="E70" s="76" t="str">
        <f>IF(ISERROR(VLOOKUP(A70,'[1]Z04 支出决算表(财决04表)'!$A$10:$J$500,6,FALSE)),"",VLOOKUP(A70,'[1]Z04 支出决算表(财决04表)'!$A$10:$J$500,6,FALSE))</f>
        <v/>
      </c>
      <c r="F70" s="76" t="str">
        <f>IF(ISERROR(VLOOKUP(A70,'[1]Z04 支出决算表(财决04表)'!$A$10:$J$500,7,FALSE)),"",VLOOKUP(A70,'[1]Z04 支出决算表(财决04表)'!$A$10:$J$500,7,FALSE))</f>
        <v/>
      </c>
      <c r="G70" s="76" t="str">
        <f>IF(ISERROR(VLOOKUP(A70,'[1]Z04 支出决算表(财决04表)'!$A$10:$J$500,8,FALSE)),"",VLOOKUP(A70,'[1]Z04 支出决算表(财决04表)'!$A$10:$J$500,8,FALSE))</f>
        <v/>
      </c>
      <c r="H70" s="76" t="str">
        <f>IF(ISERROR(VLOOKUP(A70,'[1]Z04 支出决算表(财决04表)'!$A$10:$J$500,9,FALSE)),"",VLOOKUP(A70,'[1]Z04 支出决算表(财决04表)'!$A$10:$J$500,9,FALSE))</f>
        <v/>
      </c>
      <c r="I70" s="76" t="str">
        <f>IF(ISERROR(VLOOKUP(A70,'[1]Z04 支出决算表(财决04表)'!$A$10:$J$500,10,FALSE)),"",VLOOKUP(A70,'[1]Z04 支出决算表(财决04表)'!$A$10:$J$500,10,FALSE))</f>
        <v/>
      </c>
      <c r="J70" s="88">
        <f>'[1]Z04 支出决算表(财决04表)'!$A69</f>
        <v>0</v>
      </c>
      <c r="K70" s="74">
        <f>'[1]Z04 支出决算表(财决04表)'!$E69</f>
        <v>0</v>
      </c>
      <c r="L70" s="53" t="str">
        <f t="shared" si="1"/>
        <v/>
      </c>
    </row>
    <row r="71" spans="1:12" ht="22.7" customHeight="1">
      <c r="A71" s="193" t="str">
        <f t="shared" si="0"/>
        <v/>
      </c>
      <c r="B71" s="194"/>
      <c r="C71" s="192" t="str">
        <f>IF(ISERROR(VLOOKUP(A71,'[1]Z04 支出决算表(财决04表)'!$A$10:$J$500,4,FALSE)),"",VLOOKUP(A71,'[1]Z04 支出决算表(财决04表)'!$A$10:$J$500,4,FALSE))</f>
        <v/>
      </c>
      <c r="D71" s="76" t="str">
        <f>IF(ISERROR(VLOOKUP(A71,'[1]Z04 支出决算表(财决04表)'!$A$10:$J$500,5,FALSE)),"",VLOOKUP(A71,'[1]Z04 支出决算表(财决04表)'!$A$10:$J$500,5,FALSE))</f>
        <v/>
      </c>
      <c r="E71" s="76" t="str">
        <f>IF(ISERROR(VLOOKUP(A71,'[1]Z04 支出决算表(财决04表)'!$A$10:$J$500,6,FALSE)),"",VLOOKUP(A71,'[1]Z04 支出决算表(财决04表)'!$A$10:$J$500,6,FALSE))</f>
        <v/>
      </c>
      <c r="F71" s="76" t="str">
        <f>IF(ISERROR(VLOOKUP(A71,'[1]Z04 支出决算表(财决04表)'!$A$10:$J$500,7,FALSE)),"",VLOOKUP(A71,'[1]Z04 支出决算表(财决04表)'!$A$10:$J$500,7,FALSE))</f>
        <v/>
      </c>
      <c r="G71" s="76" t="str">
        <f>IF(ISERROR(VLOOKUP(A71,'[1]Z04 支出决算表(财决04表)'!$A$10:$J$500,8,FALSE)),"",VLOOKUP(A71,'[1]Z04 支出决算表(财决04表)'!$A$10:$J$500,8,FALSE))</f>
        <v/>
      </c>
      <c r="H71" s="76" t="str">
        <f>IF(ISERROR(VLOOKUP(A71,'[1]Z04 支出决算表(财决04表)'!$A$10:$J$500,9,FALSE)),"",VLOOKUP(A71,'[1]Z04 支出决算表(财决04表)'!$A$10:$J$500,9,FALSE))</f>
        <v/>
      </c>
      <c r="I71" s="76" t="str">
        <f>IF(ISERROR(VLOOKUP(A71,'[1]Z04 支出决算表(财决04表)'!$A$10:$J$500,10,FALSE)),"",VLOOKUP(A71,'[1]Z04 支出决算表(财决04表)'!$A$10:$J$500,10,FALSE))</f>
        <v/>
      </c>
      <c r="J71" s="88">
        <f>'[1]Z04 支出决算表(财决04表)'!$A70</f>
        <v>0</v>
      </c>
      <c r="K71" s="74">
        <f>'[1]Z04 支出决算表(财决04表)'!$E70</f>
        <v>0</v>
      </c>
      <c r="L71" s="53" t="str">
        <f t="shared" si="1"/>
        <v/>
      </c>
    </row>
    <row r="72" spans="1:12" ht="22.7" customHeight="1">
      <c r="A72" s="193" t="str">
        <f t="shared" si="0"/>
        <v/>
      </c>
      <c r="B72" s="194"/>
      <c r="C72" s="192" t="str">
        <f>IF(ISERROR(VLOOKUP(A72,'[1]Z04 支出决算表(财决04表)'!$A$10:$J$500,4,FALSE)),"",VLOOKUP(A72,'[1]Z04 支出决算表(财决04表)'!$A$10:$J$500,4,FALSE))</f>
        <v/>
      </c>
      <c r="D72" s="76" t="str">
        <f>IF(ISERROR(VLOOKUP(A72,'[1]Z04 支出决算表(财决04表)'!$A$10:$J$500,5,FALSE)),"",VLOOKUP(A72,'[1]Z04 支出决算表(财决04表)'!$A$10:$J$500,5,FALSE))</f>
        <v/>
      </c>
      <c r="E72" s="76" t="str">
        <f>IF(ISERROR(VLOOKUP(A72,'[1]Z04 支出决算表(财决04表)'!$A$10:$J$500,6,FALSE)),"",VLOOKUP(A72,'[1]Z04 支出决算表(财决04表)'!$A$10:$J$500,6,FALSE))</f>
        <v/>
      </c>
      <c r="F72" s="76" t="str">
        <f>IF(ISERROR(VLOOKUP(A72,'[1]Z04 支出决算表(财决04表)'!$A$10:$J$500,7,FALSE)),"",VLOOKUP(A72,'[1]Z04 支出决算表(财决04表)'!$A$10:$J$500,7,FALSE))</f>
        <v/>
      </c>
      <c r="G72" s="76" t="str">
        <f>IF(ISERROR(VLOOKUP(A72,'[1]Z04 支出决算表(财决04表)'!$A$10:$J$500,8,FALSE)),"",VLOOKUP(A72,'[1]Z04 支出决算表(财决04表)'!$A$10:$J$500,8,FALSE))</f>
        <v/>
      </c>
      <c r="H72" s="76" t="str">
        <f>IF(ISERROR(VLOOKUP(A72,'[1]Z04 支出决算表(财决04表)'!$A$10:$J$500,9,FALSE)),"",VLOOKUP(A72,'[1]Z04 支出决算表(财决04表)'!$A$10:$J$500,9,FALSE))</f>
        <v/>
      </c>
      <c r="I72" s="76" t="str">
        <f>IF(ISERROR(VLOOKUP(A72,'[1]Z04 支出决算表(财决04表)'!$A$10:$J$500,10,FALSE)),"",VLOOKUP(A72,'[1]Z04 支出决算表(财决04表)'!$A$10:$J$500,10,FALSE))</f>
        <v/>
      </c>
      <c r="J72" s="88">
        <f>'[1]Z04 支出决算表(财决04表)'!$A71</f>
        <v>0</v>
      </c>
      <c r="K72" s="74">
        <f>'[1]Z04 支出决算表(财决04表)'!$E71</f>
        <v>0</v>
      </c>
      <c r="L72" s="53" t="str">
        <f t="shared" si="1"/>
        <v/>
      </c>
    </row>
    <row r="73" spans="1:12" ht="22.7" customHeight="1">
      <c r="A73" s="193" t="str">
        <f t="shared" si="0"/>
        <v/>
      </c>
      <c r="B73" s="194"/>
      <c r="C73" s="192" t="str">
        <f>IF(ISERROR(VLOOKUP(A73,'[1]Z04 支出决算表(财决04表)'!$A$10:$J$500,4,FALSE)),"",VLOOKUP(A73,'[1]Z04 支出决算表(财决04表)'!$A$10:$J$500,4,FALSE))</f>
        <v/>
      </c>
      <c r="D73" s="76" t="str">
        <f>IF(ISERROR(VLOOKUP(A73,'[1]Z04 支出决算表(财决04表)'!$A$10:$J$500,5,FALSE)),"",VLOOKUP(A73,'[1]Z04 支出决算表(财决04表)'!$A$10:$J$500,5,FALSE))</f>
        <v/>
      </c>
      <c r="E73" s="76" t="str">
        <f>IF(ISERROR(VLOOKUP(A73,'[1]Z04 支出决算表(财决04表)'!$A$10:$J$500,6,FALSE)),"",VLOOKUP(A73,'[1]Z04 支出决算表(财决04表)'!$A$10:$J$500,6,FALSE))</f>
        <v/>
      </c>
      <c r="F73" s="76" t="str">
        <f>IF(ISERROR(VLOOKUP(A73,'[1]Z04 支出决算表(财决04表)'!$A$10:$J$500,7,FALSE)),"",VLOOKUP(A73,'[1]Z04 支出决算表(财决04表)'!$A$10:$J$500,7,FALSE))</f>
        <v/>
      </c>
      <c r="G73" s="76" t="str">
        <f>IF(ISERROR(VLOOKUP(A73,'[1]Z04 支出决算表(财决04表)'!$A$10:$J$500,8,FALSE)),"",VLOOKUP(A73,'[1]Z04 支出决算表(财决04表)'!$A$10:$J$500,8,FALSE))</f>
        <v/>
      </c>
      <c r="H73" s="76" t="str">
        <f>IF(ISERROR(VLOOKUP(A73,'[1]Z04 支出决算表(财决04表)'!$A$10:$J$500,9,FALSE)),"",VLOOKUP(A73,'[1]Z04 支出决算表(财决04表)'!$A$10:$J$500,9,FALSE))</f>
        <v/>
      </c>
      <c r="I73" s="76" t="str">
        <f>IF(ISERROR(VLOOKUP(A73,'[1]Z04 支出决算表(财决04表)'!$A$10:$J$500,10,FALSE)),"",VLOOKUP(A73,'[1]Z04 支出决算表(财决04表)'!$A$10:$J$500,10,FALSE))</f>
        <v/>
      </c>
      <c r="J73" s="88">
        <f>'[1]Z04 支出决算表(财决04表)'!$A72</f>
        <v>0</v>
      </c>
      <c r="K73" s="74">
        <f>'[1]Z04 支出决算表(财决04表)'!$E72</f>
        <v>0</v>
      </c>
      <c r="L73" s="53" t="str">
        <f t="shared" si="1"/>
        <v/>
      </c>
    </row>
    <row r="74" spans="1:12" ht="22.7" customHeight="1">
      <c r="A74" s="193" t="str">
        <f t="shared" si="0"/>
        <v/>
      </c>
      <c r="B74" s="194"/>
      <c r="C74" s="192" t="str">
        <f>IF(ISERROR(VLOOKUP(A74,'[1]Z04 支出决算表(财决04表)'!$A$10:$J$500,4,FALSE)),"",VLOOKUP(A74,'[1]Z04 支出决算表(财决04表)'!$A$10:$J$500,4,FALSE))</f>
        <v/>
      </c>
      <c r="D74" s="76" t="str">
        <f>IF(ISERROR(VLOOKUP(A74,'[1]Z04 支出决算表(财决04表)'!$A$10:$J$500,5,FALSE)),"",VLOOKUP(A74,'[1]Z04 支出决算表(财决04表)'!$A$10:$J$500,5,FALSE))</f>
        <v/>
      </c>
      <c r="E74" s="76" t="str">
        <f>IF(ISERROR(VLOOKUP(A74,'[1]Z04 支出决算表(财决04表)'!$A$10:$J$500,6,FALSE)),"",VLOOKUP(A74,'[1]Z04 支出决算表(财决04表)'!$A$10:$J$500,6,FALSE))</f>
        <v/>
      </c>
      <c r="F74" s="76" t="str">
        <f>IF(ISERROR(VLOOKUP(A74,'[1]Z04 支出决算表(财决04表)'!$A$10:$J$500,7,FALSE)),"",VLOOKUP(A74,'[1]Z04 支出决算表(财决04表)'!$A$10:$J$500,7,FALSE))</f>
        <v/>
      </c>
      <c r="G74" s="76" t="str">
        <f>IF(ISERROR(VLOOKUP(A74,'[1]Z04 支出决算表(财决04表)'!$A$10:$J$500,8,FALSE)),"",VLOOKUP(A74,'[1]Z04 支出决算表(财决04表)'!$A$10:$J$500,8,FALSE))</f>
        <v/>
      </c>
      <c r="H74" s="76" t="str">
        <f>IF(ISERROR(VLOOKUP(A74,'[1]Z04 支出决算表(财决04表)'!$A$10:$J$500,9,FALSE)),"",VLOOKUP(A74,'[1]Z04 支出决算表(财决04表)'!$A$10:$J$500,9,FALSE))</f>
        <v/>
      </c>
      <c r="I74" s="76" t="str">
        <f>IF(ISERROR(VLOOKUP(A74,'[1]Z04 支出决算表(财决04表)'!$A$10:$J$500,10,FALSE)),"",VLOOKUP(A74,'[1]Z04 支出决算表(财决04表)'!$A$10:$J$500,10,FALSE))</f>
        <v/>
      </c>
      <c r="J74" s="88">
        <f>'[1]Z04 支出决算表(财决04表)'!$A73</f>
        <v>0</v>
      </c>
      <c r="K74" s="74">
        <f>'[1]Z04 支出决算表(财决04表)'!$E73</f>
        <v>0</v>
      </c>
      <c r="L74" s="53" t="str">
        <f t="shared" si="1"/>
        <v/>
      </c>
    </row>
    <row r="75" spans="1:12" ht="22.7" customHeight="1">
      <c r="A75" s="193" t="str">
        <f t="shared" si="0"/>
        <v/>
      </c>
      <c r="B75" s="194"/>
      <c r="C75" s="192" t="str">
        <f>IF(ISERROR(VLOOKUP(A75,'[1]Z04 支出决算表(财决04表)'!$A$10:$J$500,4,FALSE)),"",VLOOKUP(A75,'[1]Z04 支出决算表(财决04表)'!$A$10:$J$500,4,FALSE))</f>
        <v/>
      </c>
      <c r="D75" s="76" t="str">
        <f>IF(ISERROR(VLOOKUP(A75,'[1]Z04 支出决算表(财决04表)'!$A$10:$J$500,5,FALSE)),"",VLOOKUP(A75,'[1]Z04 支出决算表(财决04表)'!$A$10:$J$500,5,FALSE))</f>
        <v/>
      </c>
      <c r="E75" s="76" t="str">
        <f>IF(ISERROR(VLOOKUP(A75,'[1]Z04 支出决算表(财决04表)'!$A$10:$J$500,6,FALSE)),"",VLOOKUP(A75,'[1]Z04 支出决算表(财决04表)'!$A$10:$J$500,6,FALSE))</f>
        <v/>
      </c>
      <c r="F75" s="76" t="str">
        <f>IF(ISERROR(VLOOKUP(A75,'[1]Z04 支出决算表(财决04表)'!$A$10:$J$500,7,FALSE)),"",VLOOKUP(A75,'[1]Z04 支出决算表(财决04表)'!$A$10:$J$500,7,FALSE))</f>
        <v/>
      </c>
      <c r="G75" s="76" t="str">
        <f>IF(ISERROR(VLOOKUP(A75,'[1]Z04 支出决算表(财决04表)'!$A$10:$J$500,8,FALSE)),"",VLOOKUP(A75,'[1]Z04 支出决算表(财决04表)'!$A$10:$J$500,8,FALSE))</f>
        <v/>
      </c>
      <c r="H75" s="76" t="str">
        <f>IF(ISERROR(VLOOKUP(A75,'[1]Z04 支出决算表(财决04表)'!$A$10:$J$500,9,FALSE)),"",VLOOKUP(A75,'[1]Z04 支出决算表(财决04表)'!$A$10:$J$500,9,FALSE))</f>
        <v/>
      </c>
      <c r="I75" s="76" t="str">
        <f>IF(ISERROR(VLOOKUP(A75,'[1]Z04 支出决算表(财决04表)'!$A$10:$J$500,10,FALSE)),"",VLOOKUP(A75,'[1]Z04 支出决算表(财决04表)'!$A$10:$J$500,10,FALSE))</f>
        <v/>
      </c>
      <c r="J75" s="88">
        <f>'[1]Z04 支出决算表(财决04表)'!$A74</f>
        <v>0</v>
      </c>
      <c r="K75" s="74">
        <f>'[1]Z04 支出决算表(财决04表)'!$E74</f>
        <v>0</v>
      </c>
      <c r="L75" s="53" t="str">
        <f t="shared" si="1"/>
        <v/>
      </c>
    </row>
    <row r="76" spans="1:12" ht="22.7" customHeight="1">
      <c r="A76" s="193" t="str">
        <f t="shared" ref="A76:A139" si="2">IF(J76&gt;0,J76,"")</f>
        <v/>
      </c>
      <c r="B76" s="194"/>
      <c r="C76" s="192" t="str">
        <f>IF(ISERROR(VLOOKUP(A76,'[1]Z04 支出决算表(财决04表)'!$A$10:$J$500,4,FALSE)),"",VLOOKUP(A76,'[1]Z04 支出决算表(财决04表)'!$A$10:$J$500,4,FALSE))</f>
        <v/>
      </c>
      <c r="D76" s="76" t="str">
        <f>IF(ISERROR(VLOOKUP(A76,'[1]Z04 支出决算表(财决04表)'!$A$10:$J$500,5,FALSE)),"",VLOOKUP(A76,'[1]Z04 支出决算表(财决04表)'!$A$10:$J$500,5,FALSE))</f>
        <v/>
      </c>
      <c r="E76" s="76" t="str">
        <f>IF(ISERROR(VLOOKUP(A76,'[1]Z04 支出决算表(财决04表)'!$A$10:$J$500,6,FALSE)),"",VLOOKUP(A76,'[1]Z04 支出决算表(财决04表)'!$A$10:$J$500,6,FALSE))</f>
        <v/>
      </c>
      <c r="F76" s="76" t="str">
        <f>IF(ISERROR(VLOOKUP(A76,'[1]Z04 支出决算表(财决04表)'!$A$10:$J$500,7,FALSE)),"",VLOOKUP(A76,'[1]Z04 支出决算表(财决04表)'!$A$10:$J$500,7,FALSE))</f>
        <v/>
      </c>
      <c r="G76" s="76" t="str">
        <f>IF(ISERROR(VLOOKUP(A76,'[1]Z04 支出决算表(财决04表)'!$A$10:$J$500,8,FALSE)),"",VLOOKUP(A76,'[1]Z04 支出决算表(财决04表)'!$A$10:$J$500,8,FALSE))</f>
        <v/>
      </c>
      <c r="H76" s="76" t="str">
        <f>IF(ISERROR(VLOOKUP(A76,'[1]Z04 支出决算表(财决04表)'!$A$10:$J$500,9,FALSE)),"",VLOOKUP(A76,'[1]Z04 支出决算表(财决04表)'!$A$10:$J$500,9,FALSE))</f>
        <v/>
      </c>
      <c r="I76" s="76" t="str">
        <f>IF(ISERROR(VLOOKUP(A76,'[1]Z04 支出决算表(财决04表)'!$A$10:$J$500,10,FALSE)),"",VLOOKUP(A76,'[1]Z04 支出决算表(财决04表)'!$A$10:$J$500,10,FALSE))</f>
        <v/>
      </c>
      <c r="J76" s="88">
        <f>'[1]Z04 支出决算表(财决04表)'!$A75</f>
        <v>0</v>
      </c>
      <c r="K76" s="74">
        <f>'[1]Z04 支出决算表(财决04表)'!$E75</f>
        <v>0</v>
      </c>
      <c r="L76" s="53" t="str">
        <f t="shared" ref="L76:L139" si="3">IF(C76&lt;&gt;"",ROW(),"")</f>
        <v/>
      </c>
    </row>
    <row r="77" spans="1:12" ht="22.7" customHeight="1">
      <c r="A77" s="193" t="str">
        <f t="shared" si="2"/>
        <v/>
      </c>
      <c r="B77" s="194"/>
      <c r="C77" s="192" t="str">
        <f>IF(ISERROR(VLOOKUP(A77,'[1]Z04 支出决算表(财决04表)'!$A$10:$J$500,4,FALSE)),"",VLOOKUP(A77,'[1]Z04 支出决算表(财决04表)'!$A$10:$J$500,4,FALSE))</f>
        <v/>
      </c>
      <c r="D77" s="76" t="str">
        <f>IF(ISERROR(VLOOKUP(A77,'[1]Z04 支出决算表(财决04表)'!$A$10:$J$500,5,FALSE)),"",VLOOKUP(A77,'[1]Z04 支出决算表(财决04表)'!$A$10:$J$500,5,FALSE))</f>
        <v/>
      </c>
      <c r="E77" s="76" t="str">
        <f>IF(ISERROR(VLOOKUP(A77,'[1]Z04 支出决算表(财决04表)'!$A$10:$J$500,6,FALSE)),"",VLOOKUP(A77,'[1]Z04 支出决算表(财决04表)'!$A$10:$J$500,6,FALSE))</f>
        <v/>
      </c>
      <c r="F77" s="76" t="str">
        <f>IF(ISERROR(VLOOKUP(A77,'[1]Z04 支出决算表(财决04表)'!$A$10:$J$500,7,FALSE)),"",VLOOKUP(A77,'[1]Z04 支出决算表(财决04表)'!$A$10:$J$500,7,FALSE))</f>
        <v/>
      </c>
      <c r="G77" s="76" t="str">
        <f>IF(ISERROR(VLOOKUP(A77,'[1]Z04 支出决算表(财决04表)'!$A$10:$J$500,8,FALSE)),"",VLOOKUP(A77,'[1]Z04 支出决算表(财决04表)'!$A$10:$J$500,8,FALSE))</f>
        <v/>
      </c>
      <c r="H77" s="76" t="str">
        <f>IF(ISERROR(VLOOKUP(A77,'[1]Z04 支出决算表(财决04表)'!$A$10:$J$500,9,FALSE)),"",VLOOKUP(A77,'[1]Z04 支出决算表(财决04表)'!$A$10:$J$500,9,FALSE))</f>
        <v/>
      </c>
      <c r="I77" s="76" t="str">
        <f>IF(ISERROR(VLOOKUP(A77,'[1]Z04 支出决算表(财决04表)'!$A$10:$J$500,10,FALSE)),"",VLOOKUP(A77,'[1]Z04 支出决算表(财决04表)'!$A$10:$J$500,10,FALSE))</f>
        <v/>
      </c>
      <c r="J77" s="88">
        <f>'[1]Z04 支出决算表(财决04表)'!$A76</f>
        <v>0</v>
      </c>
      <c r="K77" s="74">
        <f>'[1]Z04 支出决算表(财决04表)'!$E76</f>
        <v>0</v>
      </c>
      <c r="L77" s="53" t="str">
        <f t="shared" si="3"/>
        <v/>
      </c>
    </row>
    <row r="78" spans="1:12" ht="22.7" customHeight="1">
      <c r="A78" s="193" t="str">
        <f t="shared" si="2"/>
        <v/>
      </c>
      <c r="B78" s="194"/>
      <c r="C78" s="192" t="str">
        <f>IF(ISERROR(VLOOKUP(A78,'[1]Z04 支出决算表(财决04表)'!$A$10:$J$500,4,FALSE)),"",VLOOKUP(A78,'[1]Z04 支出决算表(财决04表)'!$A$10:$J$500,4,FALSE))</f>
        <v/>
      </c>
      <c r="D78" s="76" t="str">
        <f>IF(ISERROR(VLOOKUP(A78,'[1]Z04 支出决算表(财决04表)'!$A$10:$J$500,5,FALSE)),"",VLOOKUP(A78,'[1]Z04 支出决算表(财决04表)'!$A$10:$J$500,5,FALSE))</f>
        <v/>
      </c>
      <c r="E78" s="76" t="str">
        <f>IF(ISERROR(VLOOKUP(A78,'[1]Z04 支出决算表(财决04表)'!$A$10:$J$500,6,FALSE)),"",VLOOKUP(A78,'[1]Z04 支出决算表(财决04表)'!$A$10:$J$500,6,FALSE))</f>
        <v/>
      </c>
      <c r="F78" s="76" t="str">
        <f>IF(ISERROR(VLOOKUP(A78,'[1]Z04 支出决算表(财决04表)'!$A$10:$J$500,7,FALSE)),"",VLOOKUP(A78,'[1]Z04 支出决算表(财决04表)'!$A$10:$J$500,7,FALSE))</f>
        <v/>
      </c>
      <c r="G78" s="76" t="str">
        <f>IF(ISERROR(VLOOKUP(A78,'[1]Z04 支出决算表(财决04表)'!$A$10:$J$500,8,FALSE)),"",VLOOKUP(A78,'[1]Z04 支出决算表(财决04表)'!$A$10:$J$500,8,FALSE))</f>
        <v/>
      </c>
      <c r="H78" s="76" t="str">
        <f>IF(ISERROR(VLOOKUP(A78,'[1]Z04 支出决算表(财决04表)'!$A$10:$J$500,9,FALSE)),"",VLOOKUP(A78,'[1]Z04 支出决算表(财决04表)'!$A$10:$J$500,9,FALSE))</f>
        <v/>
      </c>
      <c r="I78" s="76" t="str">
        <f>IF(ISERROR(VLOOKUP(A78,'[1]Z04 支出决算表(财决04表)'!$A$10:$J$500,10,FALSE)),"",VLOOKUP(A78,'[1]Z04 支出决算表(财决04表)'!$A$10:$J$500,10,FALSE))</f>
        <v/>
      </c>
      <c r="J78" s="88">
        <f>'[1]Z04 支出决算表(财决04表)'!$A77</f>
        <v>0</v>
      </c>
      <c r="K78" s="74">
        <f>'[1]Z04 支出决算表(财决04表)'!$E77</f>
        <v>0</v>
      </c>
      <c r="L78" s="53" t="str">
        <f t="shared" si="3"/>
        <v/>
      </c>
    </row>
    <row r="79" spans="1:12" ht="22.7" customHeight="1">
      <c r="A79" s="193" t="str">
        <f t="shared" si="2"/>
        <v/>
      </c>
      <c r="B79" s="194"/>
      <c r="C79" s="192" t="str">
        <f>IF(ISERROR(VLOOKUP(A79,'[1]Z04 支出决算表(财决04表)'!$A$10:$J$500,4,FALSE)),"",VLOOKUP(A79,'[1]Z04 支出决算表(财决04表)'!$A$10:$J$500,4,FALSE))</f>
        <v/>
      </c>
      <c r="D79" s="76" t="str">
        <f>IF(ISERROR(VLOOKUP(A79,'[1]Z04 支出决算表(财决04表)'!$A$10:$J$500,5,FALSE)),"",VLOOKUP(A79,'[1]Z04 支出决算表(财决04表)'!$A$10:$J$500,5,FALSE))</f>
        <v/>
      </c>
      <c r="E79" s="76" t="str">
        <f>IF(ISERROR(VLOOKUP(A79,'[1]Z04 支出决算表(财决04表)'!$A$10:$J$500,6,FALSE)),"",VLOOKUP(A79,'[1]Z04 支出决算表(财决04表)'!$A$10:$J$500,6,FALSE))</f>
        <v/>
      </c>
      <c r="F79" s="76" t="str">
        <f>IF(ISERROR(VLOOKUP(A79,'[1]Z04 支出决算表(财决04表)'!$A$10:$J$500,7,FALSE)),"",VLOOKUP(A79,'[1]Z04 支出决算表(财决04表)'!$A$10:$J$500,7,FALSE))</f>
        <v/>
      </c>
      <c r="G79" s="76" t="str">
        <f>IF(ISERROR(VLOOKUP(A79,'[1]Z04 支出决算表(财决04表)'!$A$10:$J$500,8,FALSE)),"",VLOOKUP(A79,'[1]Z04 支出决算表(财决04表)'!$A$10:$J$500,8,FALSE))</f>
        <v/>
      </c>
      <c r="H79" s="76" t="str">
        <f>IF(ISERROR(VLOOKUP(A79,'[1]Z04 支出决算表(财决04表)'!$A$10:$J$500,9,FALSE)),"",VLOOKUP(A79,'[1]Z04 支出决算表(财决04表)'!$A$10:$J$500,9,FALSE))</f>
        <v/>
      </c>
      <c r="I79" s="76" t="str">
        <f>IF(ISERROR(VLOOKUP(A79,'[1]Z04 支出决算表(财决04表)'!$A$10:$J$500,10,FALSE)),"",VLOOKUP(A79,'[1]Z04 支出决算表(财决04表)'!$A$10:$J$500,10,FALSE))</f>
        <v/>
      </c>
      <c r="J79" s="88">
        <f>'[1]Z04 支出决算表(财决04表)'!$A78</f>
        <v>0</v>
      </c>
      <c r="K79" s="74">
        <f>'[1]Z04 支出决算表(财决04表)'!$E78</f>
        <v>0</v>
      </c>
      <c r="L79" s="53" t="str">
        <f t="shared" si="3"/>
        <v/>
      </c>
    </row>
    <row r="80" spans="1:12" ht="22.7" customHeight="1">
      <c r="A80" s="193" t="str">
        <f t="shared" si="2"/>
        <v/>
      </c>
      <c r="B80" s="194"/>
      <c r="C80" s="192" t="str">
        <f>IF(ISERROR(VLOOKUP(A80,'[1]Z04 支出决算表(财决04表)'!$A$10:$J$500,4,FALSE)),"",VLOOKUP(A80,'[1]Z04 支出决算表(财决04表)'!$A$10:$J$500,4,FALSE))</f>
        <v/>
      </c>
      <c r="D80" s="76" t="str">
        <f>IF(ISERROR(VLOOKUP(A80,'[1]Z04 支出决算表(财决04表)'!$A$10:$J$500,5,FALSE)),"",VLOOKUP(A80,'[1]Z04 支出决算表(财决04表)'!$A$10:$J$500,5,FALSE))</f>
        <v/>
      </c>
      <c r="E80" s="76" t="str">
        <f>IF(ISERROR(VLOOKUP(A80,'[1]Z04 支出决算表(财决04表)'!$A$10:$J$500,6,FALSE)),"",VLOOKUP(A80,'[1]Z04 支出决算表(财决04表)'!$A$10:$J$500,6,FALSE))</f>
        <v/>
      </c>
      <c r="F80" s="76" t="str">
        <f>IF(ISERROR(VLOOKUP(A80,'[1]Z04 支出决算表(财决04表)'!$A$10:$J$500,7,FALSE)),"",VLOOKUP(A80,'[1]Z04 支出决算表(财决04表)'!$A$10:$J$500,7,FALSE))</f>
        <v/>
      </c>
      <c r="G80" s="76" t="str">
        <f>IF(ISERROR(VLOOKUP(A80,'[1]Z04 支出决算表(财决04表)'!$A$10:$J$500,8,FALSE)),"",VLOOKUP(A80,'[1]Z04 支出决算表(财决04表)'!$A$10:$J$500,8,FALSE))</f>
        <v/>
      </c>
      <c r="H80" s="76" t="str">
        <f>IF(ISERROR(VLOOKUP(A80,'[1]Z04 支出决算表(财决04表)'!$A$10:$J$500,9,FALSE)),"",VLOOKUP(A80,'[1]Z04 支出决算表(财决04表)'!$A$10:$J$500,9,FALSE))</f>
        <v/>
      </c>
      <c r="I80" s="76" t="str">
        <f>IF(ISERROR(VLOOKUP(A80,'[1]Z04 支出决算表(财决04表)'!$A$10:$J$500,10,FALSE)),"",VLOOKUP(A80,'[1]Z04 支出决算表(财决04表)'!$A$10:$J$500,10,FALSE))</f>
        <v/>
      </c>
      <c r="J80" s="88">
        <f>'[1]Z04 支出决算表(财决04表)'!$A79</f>
        <v>0</v>
      </c>
      <c r="K80" s="74">
        <f>'[1]Z04 支出决算表(财决04表)'!$E79</f>
        <v>0</v>
      </c>
      <c r="L80" s="53" t="str">
        <f t="shared" si="3"/>
        <v/>
      </c>
    </row>
    <row r="81" spans="1:12" ht="22.7" customHeight="1">
      <c r="A81" s="193" t="str">
        <f t="shared" si="2"/>
        <v/>
      </c>
      <c r="B81" s="194"/>
      <c r="C81" s="192" t="str">
        <f>IF(ISERROR(VLOOKUP(A81,'[1]Z04 支出决算表(财决04表)'!$A$10:$J$500,4,FALSE)),"",VLOOKUP(A81,'[1]Z04 支出决算表(财决04表)'!$A$10:$J$500,4,FALSE))</f>
        <v/>
      </c>
      <c r="D81" s="76" t="str">
        <f>IF(ISERROR(VLOOKUP(A81,'[1]Z04 支出决算表(财决04表)'!$A$10:$J$500,5,FALSE)),"",VLOOKUP(A81,'[1]Z04 支出决算表(财决04表)'!$A$10:$J$500,5,FALSE))</f>
        <v/>
      </c>
      <c r="E81" s="76" t="str">
        <f>IF(ISERROR(VLOOKUP(A81,'[1]Z04 支出决算表(财决04表)'!$A$10:$J$500,6,FALSE)),"",VLOOKUP(A81,'[1]Z04 支出决算表(财决04表)'!$A$10:$J$500,6,FALSE))</f>
        <v/>
      </c>
      <c r="F81" s="76" t="str">
        <f>IF(ISERROR(VLOOKUP(A81,'[1]Z04 支出决算表(财决04表)'!$A$10:$J$500,7,FALSE)),"",VLOOKUP(A81,'[1]Z04 支出决算表(财决04表)'!$A$10:$J$500,7,FALSE))</f>
        <v/>
      </c>
      <c r="G81" s="76" t="str">
        <f>IF(ISERROR(VLOOKUP(A81,'[1]Z04 支出决算表(财决04表)'!$A$10:$J$500,8,FALSE)),"",VLOOKUP(A81,'[1]Z04 支出决算表(财决04表)'!$A$10:$J$500,8,FALSE))</f>
        <v/>
      </c>
      <c r="H81" s="76" t="str">
        <f>IF(ISERROR(VLOOKUP(A81,'[1]Z04 支出决算表(财决04表)'!$A$10:$J$500,9,FALSE)),"",VLOOKUP(A81,'[1]Z04 支出决算表(财决04表)'!$A$10:$J$500,9,FALSE))</f>
        <v/>
      </c>
      <c r="I81" s="76" t="str">
        <f>IF(ISERROR(VLOOKUP(A81,'[1]Z04 支出决算表(财决04表)'!$A$10:$J$500,10,FALSE)),"",VLOOKUP(A81,'[1]Z04 支出决算表(财决04表)'!$A$10:$J$500,10,FALSE))</f>
        <v/>
      </c>
      <c r="J81" s="88">
        <f>'[1]Z04 支出决算表(财决04表)'!$A80</f>
        <v>0</v>
      </c>
      <c r="K81" s="74">
        <f>'[1]Z04 支出决算表(财决04表)'!$E80</f>
        <v>0</v>
      </c>
      <c r="L81" s="53" t="str">
        <f t="shared" si="3"/>
        <v/>
      </c>
    </row>
    <row r="82" spans="1:12" ht="22.7" customHeight="1">
      <c r="A82" s="193" t="str">
        <f t="shared" si="2"/>
        <v/>
      </c>
      <c r="B82" s="194"/>
      <c r="C82" s="192" t="str">
        <f>IF(ISERROR(VLOOKUP(A82,'[1]Z04 支出决算表(财决04表)'!$A$10:$J$500,4,FALSE)),"",VLOOKUP(A82,'[1]Z04 支出决算表(财决04表)'!$A$10:$J$500,4,FALSE))</f>
        <v/>
      </c>
      <c r="D82" s="76" t="str">
        <f>IF(ISERROR(VLOOKUP(A82,'[1]Z04 支出决算表(财决04表)'!$A$10:$J$500,5,FALSE)),"",VLOOKUP(A82,'[1]Z04 支出决算表(财决04表)'!$A$10:$J$500,5,FALSE))</f>
        <v/>
      </c>
      <c r="E82" s="76" t="str">
        <f>IF(ISERROR(VLOOKUP(A82,'[1]Z04 支出决算表(财决04表)'!$A$10:$J$500,6,FALSE)),"",VLOOKUP(A82,'[1]Z04 支出决算表(财决04表)'!$A$10:$J$500,6,FALSE))</f>
        <v/>
      </c>
      <c r="F82" s="76" t="str">
        <f>IF(ISERROR(VLOOKUP(A82,'[1]Z04 支出决算表(财决04表)'!$A$10:$J$500,7,FALSE)),"",VLOOKUP(A82,'[1]Z04 支出决算表(财决04表)'!$A$10:$J$500,7,FALSE))</f>
        <v/>
      </c>
      <c r="G82" s="76" t="str">
        <f>IF(ISERROR(VLOOKUP(A82,'[1]Z04 支出决算表(财决04表)'!$A$10:$J$500,8,FALSE)),"",VLOOKUP(A82,'[1]Z04 支出决算表(财决04表)'!$A$10:$J$500,8,FALSE))</f>
        <v/>
      </c>
      <c r="H82" s="76" t="str">
        <f>IF(ISERROR(VLOOKUP(A82,'[1]Z04 支出决算表(财决04表)'!$A$10:$J$500,9,FALSE)),"",VLOOKUP(A82,'[1]Z04 支出决算表(财决04表)'!$A$10:$J$500,9,FALSE))</f>
        <v/>
      </c>
      <c r="I82" s="76" t="str">
        <f>IF(ISERROR(VLOOKUP(A82,'[1]Z04 支出决算表(财决04表)'!$A$10:$J$500,10,FALSE)),"",VLOOKUP(A82,'[1]Z04 支出决算表(财决04表)'!$A$10:$J$500,10,FALSE))</f>
        <v/>
      </c>
      <c r="J82" s="88">
        <f>'[1]Z04 支出决算表(财决04表)'!$A81</f>
        <v>0</v>
      </c>
      <c r="K82" s="74">
        <f>'[1]Z04 支出决算表(财决04表)'!$E81</f>
        <v>0</v>
      </c>
      <c r="L82" s="53" t="str">
        <f t="shared" si="3"/>
        <v/>
      </c>
    </row>
    <row r="83" spans="1:12" ht="22.7" customHeight="1">
      <c r="A83" s="193" t="str">
        <f t="shared" si="2"/>
        <v/>
      </c>
      <c r="B83" s="194"/>
      <c r="C83" s="192" t="str">
        <f>IF(ISERROR(VLOOKUP(A83,'[1]Z04 支出决算表(财决04表)'!$A$10:$J$500,4,FALSE)),"",VLOOKUP(A83,'[1]Z04 支出决算表(财决04表)'!$A$10:$J$500,4,FALSE))</f>
        <v/>
      </c>
      <c r="D83" s="76" t="str">
        <f>IF(ISERROR(VLOOKUP(A83,'[1]Z04 支出决算表(财决04表)'!$A$10:$J$500,5,FALSE)),"",VLOOKUP(A83,'[1]Z04 支出决算表(财决04表)'!$A$10:$J$500,5,FALSE))</f>
        <v/>
      </c>
      <c r="E83" s="76" t="str">
        <f>IF(ISERROR(VLOOKUP(A83,'[1]Z04 支出决算表(财决04表)'!$A$10:$J$500,6,FALSE)),"",VLOOKUP(A83,'[1]Z04 支出决算表(财决04表)'!$A$10:$J$500,6,FALSE))</f>
        <v/>
      </c>
      <c r="F83" s="76" t="str">
        <f>IF(ISERROR(VLOOKUP(A83,'[1]Z04 支出决算表(财决04表)'!$A$10:$J$500,7,FALSE)),"",VLOOKUP(A83,'[1]Z04 支出决算表(财决04表)'!$A$10:$J$500,7,FALSE))</f>
        <v/>
      </c>
      <c r="G83" s="76" t="str">
        <f>IF(ISERROR(VLOOKUP(A83,'[1]Z04 支出决算表(财决04表)'!$A$10:$J$500,8,FALSE)),"",VLOOKUP(A83,'[1]Z04 支出决算表(财决04表)'!$A$10:$J$500,8,FALSE))</f>
        <v/>
      </c>
      <c r="H83" s="76" t="str">
        <f>IF(ISERROR(VLOOKUP(A83,'[1]Z04 支出决算表(财决04表)'!$A$10:$J$500,9,FALSE)),"",VLOOKUP(A83,'[1]Z04 支出决算表(财决04表)'!$A$10:$J$500,9,FALSE))</f>
        <v/>
      </c>
      <c r="I83" s="76" t="str">
        <f>IF(ISERROR(VLOOKUP(A83,'[1]Z04 支出决算表(财决04表)'!$A$10:$J$500,10,FALSE)),"",VLOOKUP(A83,'[1]Z04 支出决算表(财决04表)'!$A$10:$J$500,10,FALSE))</f>
        <v/>
      </c>
      <c r="J83" s="88">
        <f>'[1]Z04 支出决算表(财决04表)'!$A82</f>
        <v>0</v>
      </c>
      <c r="K83" s="74">
        <f>'[1]Z04 支出决算表(财决04表)'!$E82</f>
        <v>0</v>
      </c>
      <c r="L83" s="53" t="str">
        <f t="shared" si="3"/>
        <v/>
      </c>
    </row>
    <row r="84" spans="1:12" ht="22.7" customHeight="1">
      <c r="A84" s="193" t="str">
        <f t="shared" si="2"/>
        <v/>
      </c>
      <c r="B84" s="194"/>
      <c r="C84" s="192" t="str">
        <f>IF(ISERROR(VLOOKUP(A84,'[1]Z04 支出决算表(财决04表)'!$A$10:$J$500,4,FALSE)),"",VLOOKUP(A84,'[1]Z04 支出决算表(财决04表)'!$A$10:$J$500,4,FALSE))</f>
        <v/>
      </c>
      <c r="D84" s="76" t="str">
        <f>IF(ISERROR(VLOOKUP(A84,'[1]Z04 支出决算表(财决04表)'!$A$10:$J$500,5,FALSE)),"",VLOOKUP(A84,'[1]Z04 支出决算表(财决04表)'!$A$10:$J$500,5,FALSE))</f>
        <v/>
      </c>
      <c r="E84" s="76" t="str">
        <f>IF(ISERROR(VLOOKUP(A84,'[1]Z04 支出决算表(财决04表)'!$A$10:$J$500,6,FALSE)),"",VLOOKUP(A84,'[1]Z04 支出决算表(财决04表)'!$A$10:$J$500,6,FALSE))</f>
        <v/>
      </c>
      <c r="F84" s="76" t="str">
        <f>IF(ISERROR(VLOOKUP(A84,'[1]Z04 支出决算表(财决04表)'!$A$10:$J$500,7,FALSE)),"",VLOOKUP(A84,'[1]Z04 支出决算表(财决04表)'!$A$10:$J$500,7,FALSE))</f>
        <v/>
      </c>
      <c r="G84" s="76" t="str">
        <f>IF(ISERROR(VLOOKUP(A84,'[1]Z04 支出决算表(财决04表)'!$A$10:$J$500,8,FALSE)),"",VLOOKUP(A84,'[1]Z04 支出决算表(财决04表)'!$A$10:$J$500,8,FALSE))</f>
        <v/>
      </c>
      <c r="H84" s="76" t="str">
        <f>IF(ISERROR(VLOOKUP(A84,'[1]Z04 支出决算表(财决04表)'!$A$10:$J$500,9,FALSE)),"",VLOOKUP(A84,'[1]Z04 支出决算表(财决04表)'!$A$10:$J$500,9,FALSE))</f>
        <v/>
      </c>
      <c r="I84" s="76" t="str">
        <f>IF(ISERROR(VLOOKUP(A84,'[1]Z04 支出决算表(财决04表)'!$A$10:$J$500,10,FALSE)),"",VLOOKUP(A84,'[1]Z04 支出决算表(财决04表)'!$A$10:$J$500,10,FALSE))</f>
        <v/>
      </c>
      <c r="J84" s="88">
        <f>'[1]Z04 支出决算表(财决04表)'!$A83</f>
        <v>0</v>
      </c>
      <c r="K84" s="74">
        <f>'[1]Z04 支出决算表(财决04表)'!$E83</f>
        <v>0</v>
      </c>
      <c r="L84" s="53" t="str">
        <f t="shared" si="3"/>
        <v/>
      </c>
    </row>
    <row r="85" spans="1:12" ht="22.7" customHeight="1">
      <c r="A85" s="193" t="str">
        <f t="shared" si="2"/>
        <v/>
      </c>
      <c r="B85" s="194"/>
      <c r="C85" s="192" t="str">
        <f>IF(ISERROR(VLOOKUP(A85,'[1]Z04 支出决算表(财决04表)'!$A$10:$J$500,4,FALSE)),"",VLOOKUP(A85,'[1]Z04 支出决算表(财决04表)'!$A$10:$J$500,4,FALSE))</f>
        <v/>
      </c>
      <c r="D85" s="76" t="str">
        <f>IF(ISERROR(VLOOKUP(A85,'[1]Z04 支出决算表(财决04表)'!$A$10:$J$500,5,FALSE)),"",VLOOKUP(A85,'[1]Z04 支出决算表(财决04表)'!$A$10:$J$500,5,FALSE))</f>
        <v/>
      </c>
      <c r="E85" s="76" t="str">
        <f>IF(ISERROR(VLOOKUP(A85,'[1]Z04 支出决算表(财决04表)'!$A$10:$J$500,6,FALSE)),"",VLOOKUP(A85,'[1]Z04 支出决算表(财决04表)'!$A$10:$J$500,6,FALSE))</f>
        <v/>
      </c>
      <c r="F85" s="76" t="str">
        <f>IF(ISERROR(VLOOKUP(A85,'[1]Z04 支出决算表(财决04表)'!$A$10:$J$500,7,FALSE)),"",VLOOKUP(A85,'[1]Z04 支出决算表(财决04表)'!$A$10:$J$500,7,FALSE))</f>
        <v/>
      </c>
      <c r="G85" s="76" t="str">
        <f>IF(ISERROR(VLOOKUP(A85,'[1]Z04 支出决算表(财决04表)'!$A$10:$J$500,8,FALSE)),"",VLOOKUP(A85,'[1]Z04 支出决算表(财决04表)'!$A$10:$J$500,8,FALSE))</f>
        <v/>
      </c>
      <c r="H85" s="76" t="str">
        <f>IF(ISERROR(VLOOKUP(A85,'[1]Z04 支出决算表(财决04表)'!$A$10:$J$500,9,FALSE)),"",VLOOKUP(A85,'[1]Z04 支出决算表(财决04表)'!$A$10:$J$500,9,FALSE))</f>
        <v/>
      </c>
      <c r="I85" s="76" t="str">
        <f>IF(ISERROR(VLOOKUP(A85,'[1]Z04 支出决算表(财决04表)'!$A$10:$J$500,10,FALSE)),"",VLOOKUP(A85,'[1]Z04 支出决算表(财决04表)'!$A$10:$J$500,10,FALSE))</f>
        <v/>
      </c>
      <c r="J85" s="88">
        <f>'[1]Z04 支出决算表(财决04表)'!$A84</f>
        <v>0</v>
      </c>
      <c r="K85" s="74">
        <f>'[1]Z04 支出决算表(财决04表)'!$E84</f>
        <v>0</v>
      </c>
      <c r="L85" s="53" t="str">
        <f t="shared" si="3"/>
        <v/>
      </c>
    </row>
    <row r="86" spans="1:12" ht="22.7" customHeight="1">
      <c r="A86" s="193" t="str">
        <f t="shared" si="2"/>
        <v/>
      </c>
      <c r="B86" s="194"/>
      <c r="C86" s="192" t="str">
        <f>IF(ISERROR(VLOOKUP(A86,'[1]Z04 支出决算表(财决04表)'!$A$10:$J$500,4,FALSE)),"",VLOOKUP(A86,'[1]Z04 支出决算表(财决04表)'!$A$10:$J$500,4,FALSE))</f>
        <v/>
      </c>
      <c r="D86" s="76" t="str">
        <f>IF(ISERROR(VLOOKUP(A86,'[1]Z04 支出决算表(财决04表)'!$A$10:$J$500,5,FALSE)),"",VLOOKUP(A86,'[1]Z04 支出决算表(财决04表)'!$A$10:$J$500,5,FALSE))</f>
        <v/>
      </c>
      <c r="E86" s="76" t="str">
        <f>IF(ISERROR(VLOOKUP(A86,'[1]Z04 支出决算表(财决04表)'!$A$10:$J$500,6,FALSE)),"",VLOOKUP(A86,'[1]Z04 支出决算表(财决04表)'!$A$10:$J$500,6,FALSE))</f>
        <v/>
      </c>
      <c r="F86" s="76" t="str">
        <f>IF(ISERROR(VLOOKUP(A86,'[1]Z04 支出决算表(财决04表)'!$A$10:$J$500,7,FALSE)),"",VLOOKUP(A86,'[1]Z04 支出决算表(财决04表)'!$A$10:$J$500,7,FALSE))</f>
        <v/>
      </c>
      <c r="G86" s="76" t="str">
        <f>IF(ISERROR(VLOOKUP(A86,'[1]Z04 支出决算表(财决04表)'!$A$10:$J$500,8,FALSE)),"",VLOOKUP(A86,'[1]Z04 支出决算表(财决04表)'!$A$10:$J$500,8,FALSE))</f>
        <v/>
      </c>
      <c r="H86" s="76" t="str">
        <f>IF(ISERROR(VLOOKUP(A86,'[1]Z04 支出决算表(财决04表)'!$A$10:$J$500,9,FALSE)),"",VLOOKUP(A86,'[1]Z04 支出决算表(财决04表)'!$A$10:$J$500,9,FALSE))</f>
        <v/>
      </c>
      <c r="I86" s="76" t="str">
        <f>IF(ISERROR(VLOOKUP(A86,'[1]Z04 支出决算表(财决04表)'!$A$10:$J$500,10,FALSE)),"",VLOOKUP(A86,'[1]Z04 支出决算表(财决04表)'!$A$10:$J$500,10,FALSE))</f>
        <v/>
      </c>
      <c r="J86" s="88">
        <f>'[1]Z04 支出决算表(财决04表)'!$A85</f>
        <v>0</v>
      </c>
      <c r="K86" s="74">
        <f>'[1]Z04 支出决算表(财决04表)'!$E85</f>
        <v>0</v>
      </c>
      <c r="L86" s="53" t="str">
        <f t="shared" si="3"/>
        <v/>
      </c>
    </row>
    <row r="87" spans="1:12" ht="22.7" customHeight="1">
      <c r="A87" s="193" t="str">
        <f t="shared" si="2"/>
        <v/>
      </c>
      <c r="B87" s="194"/>
      <c r="C87" s="192" t="str">
        <f>IF(ISERROR(VLOOKUP(A87,'[1]Z04 支出决算表(财决04表)'!$A$10:$J$500,4,FALSE)),"",VLOOKUP(A87,'[1]Z04 支出决算表(财决04表)'!$A$10:$J$500,4,FALSE))</f>
        <v/>
      </c>
      <c r="D87" s="76" t="str">
        <f>IF(ISERROR(VLOOKUP(A87,'[1]Z04 支出决算表(财决04表)'!$A$10:$J$500,5,FALSE)),"",VLOOKUP(A87,'[1]Z04 支出决算表(财决04表)'!$A$10:$J$500,5,FALSE))</f>
        <v/>
      </c>
      <c r="E87" s="76" t="str">
        <f>IF(ISERROR(VLOOKUP(A87,'[1]Z04 支出决算表(财决04表)'!$A$10:$J$500,6,FALSE)),"",VLOOKUP(A87,'[1]Z04 支出决算表(财决04表)'!$A$10:$J$500,6,FALSE))</f>
        <v/>
      </c>
      <c r="F87" s="76" t="str">
        <f>IF(ISERROR(VLOOKUP(A87,'[1]Z04 支出决算表(财决04表)'!$A$10:$J$500,7,FALSE)),"",VLOOKUP(A87,'[1]Z04 支出决算表(财决04表)'!$A$10:$J$500,7,FALSE))</f>
        <v/>
      </c>
      <c r="G87" s="76" t="str">
        <f>IF(ISERROR(VLOOKUP(A87,'[1]Z04 支出决算表(财决04表)'!$A$10:$J$500,8,FALSE)),"",VLOOKUP(A87,'[1]Z04 支出决算表(财决04表)'!$A$10:$J$500,8,FALSE))</f>
        <v/>
      </c>
      <c r="H87" s="76" t="str">
        <f>IF(ISERROR(VLOOKUP(A87,'[1]Z04 支出决算表(财决04表)'!$A$10:$J$500,9,FALSE)),"",VLOOKUP(A87,'[1]Z04 支出决算表(财决04表)'!$A$10:$J$500,9,FALSE))</f>
        <v/>
      </c>
      <c r="I87" s="76" t="str">
        <f>IF(ISERROR(VLOOKUP(A87,'[1]Z04 支出决算表(财决04表)'!$A$10:$J$500,10,FALSE)),"",VLOOKUP(A87,'[1]Z04 支出决算表(财决04表)'!$A$10:$J$500,10,FALSE))</f>
        <v/>
      </c>
      <c r="J87" s="88">
        <f>'[1]Z04 支出决算表(财决04表)'!$A86</f>
        <v>0</v>
      </c>
      <c r="K87" s="74">
        <f>'[1]Z04 支出决算表(财决04表)'!$E86</f>
        <v>0</v>
      </c>
      <c r="L87" s="53" t="str">
        <f t="shared" si="3"/>
        <v/>
      </c>
    </row>
    <row r="88" spans="1:12" ht="22.7" customHeight="1">
      <c r="A88" s="193" t="str">
        <f t="shared" si="2"/>
        <v/>
      </c>
      <c r="B88" s="194"/>
      <c r="C88" s="192" t="str">
        <f>IF(ISERROR(VLOOKUP(A88,'[1]Z04 支出决算表(财决04表)'!$A$10:$J$500,4,FALSE)),"",VLOOKUP(A88,'[1]Z04 支出决算表(财决04表)'!$A$10:$J$500,4,FALSE))</f>
        <v/>
      </c>
      <c r="D88" s="76" t="str">
        <f>IF(ISERROR(VLOOKUP(A88,'[1]Z04 支出决算表(财决04表)'!$A$10:$J$500,5,FALSE)),"",VLOOKUP(A88,'[1]Z04 支出决算表(财决04表)'!$A$10:$J$500,5,FALSE))</f>
        <v/>
      </c>
      <c r="E88" s="76" t="str">
        <f>IF(ISERROR(VLOOKUP(A88,'[1]Z04 支出决算表(财决04表)'!$A$10:$J$500,6,FALSE)),"",VLOOKUP(A88,'[1]Z04 支出决算表(财决04表)'!$A$10:$J$500,6,FALSE))</f>
        <v/>
      </c>
      <c r="F88" s="76" t="str">
        <f>IF(ISERROR(VLOOKUP(A88,'[1]Z04 支出决算表(财决04表)'!$A$10:$J$500,7,FALSE)),"",VLOOKUP(A88,'[1]Z04 支出决算表(财决04表)'!$A$10:$J$500,7,FALSE))</f>
        <v/>
      </c>
      <c r="G88" s="76" t="str">
        <f>IF(ISERROR(VLOOKUP(A88,'[1]Z04 支出决算表(财决04表)'!$A$10:$J$500,8,FALSE)),"",VLOOKUP(A88,'[1]Z04 支出决算表(财决04表)'!$A$10:$J$500,8,FALSE))</f>
        <v/>
      </c>
      <c r="H88" s="76" t="str">
        <f>IF(ISERROR(VLOOKUP(A88,'[1]Z04 支出决算表(财决04表)'!$A$10:$J$500,9,FALSE)),"",VLOOKUP(A88,'[1]Z04 支出决算表(财决04表)'!$A$10:$J$500,9,FALSE))</f>
        <v/>
      </c>
      <c r="I88" s="76" t="str">
        <f>IF(ISERROR(VLOOKUP(A88,'[1]Z04 支出决算表(财决04表)'!$A$10:$J$500,10,FALSE)),"",VLOOKUP(A88,'[1]Z04 支出决算表(财决04表)'!$A$10:$J$500,10,FALSE))</f>
        <v/>
      </c>
      <c r="J88" s="88">
        <f>'[1]Z04 支出决算表(财决04表)'!$A87</f>
        <v>0</v>
      </c>
      <c r="K88" s="74">
        <f>'[1]Z04 支出决算表(财决04表)'!$E87</f>
        <v>0</v>
      </c>
      <c r="L88" s="53" t="str">
        <f t="shared" si="3"/>
        <v/>
      </c>
    </row>
    <row r="89" spans="1:12" ht="22.7" customHeight="1">
      <c r="A89" s="193" t="str">
        <f t="shared" si="2"/>
        <v/>
      </c>
      <c r="B89" s="194"/>
      <c r="C89" s="192" t="str">
        <f>IF(ISERROR(VLOOKUP(A89,'[1]Z04 支出决算表(财决04表)'!$A$10:$J$500,4,FALSE)),"",VLOOKUP(A89,'[1]Z04 支出决算表(财决04表)'!$A$10:$J$500,4,FALSE))</f>
        <v/>
      </c>
      <c r="D89" s="76" t="str">
        <f>IF(ISERROR(VLOOKUP(A89,'[1]Z04 支出决算表(财决04表)'!$A$10:$J$500,5,FALSE)),"",VLOOKUP(A89,'[1]Z04 支出决算表(财决04表)'!$A$10:$J$500,5,FALSE))</f>
        <v/>
      </c>
      <c r="E89" s="76" t="str">
        <f>IF(ISERROR(VLOOKUP(A89,'[1]Z04 支出决算表(财决04表)'!$A$10:$J$500,6,FALSE)),"",VLOOKUP(A89,'[1]Z04 支出决算表(财决04表)'!$A$10:$J$500,6,FALSE))</f>
        <v/>
      </c>
      <c r="F89" s="76" t="str">
        <f>IF(ISERROR(VLOOKUP(A89,'[1]Z04 支出决算表(财决04表)'!$A$10:$J$500,7,FALSE)),"",VLOOKUP(A89,'[1]Z04 支出决算表(财决04表)'!$A$10:$J$500,7,FALSE))</f>
        <v/>
      </c>
      <c r="G89" s="76" t="str">
        <f>IF(ISERROR(VLOOKUP(A89,'[1]Z04 支出决算表(财决04表)'!$A$10:$J$500,8,FALSE)),"",VLOOKUP(A89,'[1]Z04 支出决算表(财决04表)'!$A$10:$J$500,8,FALSE))</f>
        <v/>
      </c>
      <c r="H89" s="76" t="str">
        <f>IF(ISERROR(VLOOKUP(A89,'[1]Z04 支出决算表(财决04表)'!$A$10:$J$500,9,FALSE)),"",VLOOKUP(A89,'[1]Z04 支出决算表(财决04表)'!$A$10:$J$500,9,FALSE))</f>
        <v/>
      </c>
      <c r="I89" s="76" t="str">
        <f>IF(ISERROR(VLOOKUP(A89,'[1]Z04 支出决算表(财决04表)'!$A$10:$J$500,10,FALSE)),"",VLOOKUP(A89,'[1]Z04 支出决算表(财决04表)'!$A$10:$J$500,10,FALSE))</f>
        <v/>
      </c>
      <c r="J89" s="88">
        <f>'[1]Z04 支出决算表(财决04表)'!$A88</f>
        <v>0</v>
      </c>
      <c r="K89" s="74">
        <f>'[1]Z04 支出决算表(财决04表)'!$E88</f>
        <v>0</v>
      </c>
      <c r="L89" s="53" t="str">
        <f t="shared" si="3"/>
        <v/>
      </c>
    </row>
    <row r="90" spans="1:12" ht="22.7" customHeight="1">
      <c r="A90" s="193" t="str">
        <f t="shared" si="2"/>
        <v/>
      </c>
      <c r="B90" s="194"/>
      <c r="C90" s="192" t="str">
        <f>IF(ISERROR(VLOOKUP(A90,'[1]Z04 支出决算表(财决04表)'!$A$10:$J$500,4,FALSE)),"",VLOOKUP(A90,'[1]Z04 支出决算表(财决04表)'!$A$10:$J$500,4,FALSE))</f>
        <v/>
      </c>
      <c r="D90" s="76" t="str">
        <f>IF(ISERROR(VLOOKUP(A90,'[1]Z04 支出决算表(财决04表)'!$A$10:$J$500,5,FALSE)),"",VLOOKUP(A90,'[1]Z04 支出决算表(财决04表)'!$A$10:$J$500,5,FALSE))</f>
        <v/>
      </c>
      <c r="E90" s="76" t="str">
        <f>IF(ISERROR(VLOOKUP(A90,'[1]Z04 支出决算表(财决04表)'!$A$10:$J$500,6,FALSE)),"",VLOOKUP(A90,'[1]Z04 支出决算表(财决04表)'!$A$10:$J$500,6,FALSE))</f>
        <v/>
      </c>
      <c r="F90" s="76" t="str">
        <f>IF(ISERROR(VLOOKUP(A90,'[1]Z04 支出决算表(财决04表)'!$A$10:$J$500,7,FALSE)),"",VLOOKUP(A90,'[1]Z04 支出决算表(财决04表)'!$A$10:$J$500,7,FALSE))</f>
        <v/>
      </c>
      <c r="G90" s="76" t="str">
        <f>IF(ISERROR(VLOOKUP(A90,'[1]Z04 支出决算表(财决04表)'!$A$10:$J$500,8,FALSE)),"",VLOOKUP(A90,'[1]Z04 支出决算表(财决04表)'!$A$10:$J$500,8,FALSE))</f>
        <v/>
      </c>
      <c r="H90" s="76" t="str">
        <f>IF(ISERROR(VLOOKUP(A90,'[1]Z04 支出决算表(财决04表)'!$A$10:$J$500,9,FALSE)),"",VLOOKUP(A90,'[1]Z04 支出决算表(财决04表)'!$A$10:$J$500,9,FALSE))</f>
        <v/>
      </c>
      <c r="I90" s="76" t="str">
        <f>IF(ISERROR(VLOOKUP(A90,'[1]Z04 支出决算表(财决04表)'!$A$10:$J$500,10,FALSE)),"",VLOOKUP(A90,'[1]Z04 支出决算表(财决04表)'!$A$10:$J$500,10,FALSE))</f>
        <v/>
      </c>
      <c r="J90" s="88">
        <f>'[1]Z04 支出决算表(财决04表)'!$A89</f>
        <v>0</v>
      </c>
      <c r="K90" s="74">
        <f>'[1]Z04 支出决算表(财决04表)'!$E89</f>
        <v>0</v>
      </c>
      <c r="L90" s="53" t="str">
        <f t="shared" si="3"/>
        <v/>
      </c>
    </row>
    <row r="91" spans="1:12" ht="22.7" customHeight="1">
      <c r="A91" s="193" t="str">
        <f t="shared" si="2"/>
        <v/>
      </c>
      <c r="B91" s="194"/>
      <c r="C91" s="192" t="str">
        <f>IF(ISERROR(VLOOKUP(A91,'[1]Z04 支出决算表(财决04表)'!$A$10:$J$500,4,FALSE)),"",VLOOKUP(A91,'[1]Z04 支出决算表(财决04表)'!$A$10:$J$500,4,FALSE))</f>
        <v/>
      </c>
      <c r="D91" s="76" t="str">
        <f>IF(ISERROR(VLOOKUP(A91,'[1]Z04 支出决算表(财决04表)'!$A$10:$J$500,5,FALSE)),"",VLOOKUP(A91,'[1]Z04 支出决算表(财决04表)'!$A$10:$J$500,5,FALSE))</f>
        <v/>
      </c>
      <c r="E91" s="76" t="str">
        <f>IF(ISERROR(VLOOKUP(A91,'[1]Z04 支出决算表(财决04表)'!$A$10:$J$500,6,FALSE)),"",VLOOKUP(A91,'[1]Z04 支出决算表(财决04表)'!$A$10:$J$500,6,FALSE))</f>
        <v/>
      </c>
      <c r="F91" s="76" t="str">
        <f>IF(ISERROR(VLOOKUP(A91,'[1]Z04 支出决算表(财决04表)'!$A$10:$J$500,7,FALSE)),"",VLOOKUP(A91,'[1]Z04 支出决算表(财决04表)'!$A$10:$J$500,7,FALSE))</f>
        <v/>
      </c>
      <c r="G91" s="76" t="str">
        <f>IF(ISERROR(VLOOKUP(A91,'[1]Z04 支出决算表(财决04表)'!$A$10:$J$500,8,FALSE)),"",VLOOKUP(A91,'[1]Z04 支出决算表(财决04表)'!$A$10:$J$500,8,FALSE))</f>
        <v/>
      </c>
      <c r="H91" s="76" t="str">
        <f>IF(ISERROR(VLOOKUP(A91,'[1]Z04 支出决算表(财决04表)'!$A$10:$J$500,9,FALSE)),"",VLOOKUP(A91,'[1]Z04 支出决算表(财决04表)'!$A$10:$J$500,9,FALSE))</f>
        <v/>
      </c>
      <c r="I91" s="76" t="str">
        <f>IF(ISERROR(VLOOKUP(A91,'[1]Z04 支出决算表(财决04表)'!$A$10:$J$500,10,FALSE)),"",VLOOKUP(A91,'[1]Z04 支出决算表(财决04表)'!$A$10:$J$500,10,FALSE))</f>
        <v/>
      </c>
      <c r="J91" s="88">
        <f>'[1]Z04 支出决算表(财决04表)'!$A90</f>
        <v>0</v>
      </c>
      <c r="K91" s="74">
        <f>'[1]Z04 支出决算表(财决04表)'!$E90</f>
        <v>0</v>
      </c>
      <c r="L91" s="53" t="str">
        <f t="shared" si="3"/>
        <v/>
      </c>
    </row>
    <row r="92" spans="1:12" ht="22.7" customHeight="1">
      <c r="A92" s="193" t="str">
        <f t="shared" si="2"/>
        <v/>
      </c>
      <c r="B92" s="194"/>
      <c r="C92" s="192" t="str">
        <f>IF(ISERROR(VLOOKUP(A92,'[1]Z04 支出决算表(财决04表)'!$A$10:$J$500,4,FALSE)),"",VLOOKUP(A92,'[1]Z04 支出决算表(财决04表)'!$A$10:$J$500,4,FALSE))</f>
        <v/>
      </c>
      <c r="D92" s="76" t="str">
        <f>IF(ISERROR(VLOOKUP(A92,'[1]Z04 支出决算表(财决04表)'!$A$10:$J$500,5,FALSE)),"",VLOOKUP(A92,'[1]Z04 支出决算表(财决04表)'!$A$10:$J$500,5,FALSE))</f>
        <v/>
      </c>
      <c r="E92" s="76" t="str">
        <f>IF(ISERROR(VLOOKUP(A92,'[1]Z04 支出决算表(财决04表)'!$A$10:$J$500,6,FALSE)),"",VLOOKUP(A92,'[1]Z04 支出决算表(财决04表)'!$A$10:$J$500,6,FALSE))</f>
        <v/>
      </c>
      <c r="F92" s="76" t="str">
        <f>IF(ISERROR(VLOOKUP(A92,'[1]Z04 支出决算表(财决04表)'!$A$10:$J$500,7,FALSE)),"",VLOOKUP(A92,'[1]Z04 支出决算表(财决04表)'!$A$10:$J$500,7,FALSE))</f>
        <v/>
      </c>
      <c r="G92" s="76" t="str">
        <f>IF(ISERROR(VLOOKUP(A92,'[1]Z04 支出决算表(财决04表)'!$A$10:$J$500,8,FALSE)),"",VLOOKUP(A92,'[1]Z04 支出决算表(财决04表)'!$A$10:$J$500,8,FALSE))</f>
        <v/>
      </c>
      <c r="H92" s="76" t="str">
        <f>IF(ISERROR(VLOOKUP(A92,'[1]Z04 支出决算表(财决04表)'!$A$10:$J$500,9,FALSE)),"",VLOOKUP(A92,'[1]Z04 支出决算表(财决04表)'!$A$10:$J$500,9,FALSE))</f>
        <v/>
      </c>
      <c r="I92" s="76" t="str">
        <f>IF(ISERROR(VLOOKUP(A92,'[1]Z04 支出决算表(财决04表)'!$A$10:$J$500,10,FALSE)),"",VLOOKUP(A92,'[1]Z04 支出决算表(财决04表)'!$A$10:$J$500,10,FALSE))</f>
        <v/>
      </c>
      <c r="J92" s="88">
        <f>'[1]Z04 支出决算表(财决04表)'!$A91</f>
        <v>0</v>
      </c>
      <c r="K92" s="74">
        <f>'[1]Z04 支出决算表(财决04表)'!$E91</f>
        <v>0</v>
      </c>
      <c r="L92" s="53" t="str">
        <f t="shared" si="3"/>
        <v/>
      </c>
    </row>
    <row r="93" spans="1:12" ht="22.7" customHeight="1">
      <c r="A93" s="193" t="str">
        <f t="shared" si="2"/>
        <v/>
      </c>
      <c r="B93" s="194"/>
      <c r="C93" s="192" t="str">
        <f>IF(ISERROR(VLOOKUP(A93,'[1]Z04 支出决算表(财决04表)'!$A$10:$J$500,4,FALSE)),"",VLOOKUP(A93,'[1]Z04 支出决算表(财决04表)'!$A$10:$J$500,4,FALSE))</f>
        <v/>
      </c>
      <c r="D93" s="76" t="str">
        <f>IF(ISERROR(VLOOKUP(A93,'[1]Z04 支出决算表(财决04表)'!$A$10:$J$500,5,FALSE)),"",VLOOKUP(A93,'[1]Z04 支出决算表(财决04表)'!$A$10:$J$500,5,FALSE))</f>
        <v/>
      </c>
      <c r="E93" s="76" t="str">
        <f>IF(ISERROR(VLOOKUP(A93,'[1]Z04 支出决算表(财决04表)'!$A$10:$J$500,6,FALSE)),"",VLOOKUP(A93,'[1]Z04 支出决算表(财决04表)'!$A$10:$J$500,6,FALSE))</f>
        <v/>
      </c>
      <c r="F93" s="76" t="str">
        <f>IF(ISERROR(VLOOKUP(A93,'[1]Z04 支出决算表(财决04表)'!$A$10:$J$500,7,FALSE)),"",VLOOKUP(A93,'[1]Z04 支出决算表(财决04表)'!$A$10:$J$500,7,FALSE))</f>
        <v/>
      </c>
      <c r="G93" s="76" t="str">
        <f>IF(ISERROR(VLOOKUP(A93,'[1]Z04 支出决算表(财决04表)'!$A$10:$J$500,8,FALSE)),"",VLOOKUP(A93,'[1]Z04 支出决算表(财决04表)'!$A$10:$J$500,8,FALSE))</f>
        <v/>
      </c>
      <c r="H93" s="76" t="str">
        <f>IF(ISERROR(VLOOKUP(A93,'[1]Z04 支出决算表(财决04表)'!$A$10:$J$500,9,FALSE)),"",VLOOKUP(A93,'[1]Z04 支出决算表(财决04表)'!$A$10:$J$500,9,FALSE))</f>
        <v/>
      </c>
      <c r="I93" s="76" t="str">
        <f>IF(ISERROR(VLOOKUP(A93,'[1]Z04 支出决算表(财决04表)'!$A$10:$J$500,10,FALSE)),"",VLOOKUP(A93,'[1]Z04 支出决算表(财决04表)'!$A$10:$J$500,10,FALSE))</f>
        <v/>
      </c>
      <c r="J93" s="88">
        <f>'[1]Z04 支出决算表(财决04表)'!$A92</f>
        <v>0</v>
      </c>
      <c r="K93" s="74">
        <f>'[1]Z04 支出决算表(财决04表)'!$E92</f>
        <v>0</v>
      </c>
      <c r="L93" s="53" t="str">
        <f t="shared" si="3"/>
        <v/>
      </c>
    </row>
    <row r="94" spans="1:12" ht="22.7" customHeight="1">
      <c r="A94" s="193" t="str">
        <f t="shared" si="2"/>
        <v/>
      </c>
      <c r="B94" s="194"/>
      <c r="C94" s="192" t="str">
        <f>IF(ISERROR(VLOOKUP(A94,'[1]Z04 支出决算表(财决04表)'!$A$10:$J$500,4,FALSE)),"",VLOOKUP(A94,'[1]Z04 支出决算表(财决04表)'!$A$10:$J$500,4,FALSE))</f>
        <v/>
      </c>
      <c r="D94" s="76" t="str">
        <f>IF(ISERROR(VLOOKUP(A94,'[1]Z04 支出决算表(财决04表)'!$A$10:$J$500,5,FALSE)),"",VLOOKUP(A94,'[1]Z04 支出决算表(财决04表)'!$A$10:$J$500,5,FALSE))</f>
        <v/>
      </c>
      <c r="E94" s="76" t="str">
        <f>IF(ISERROR(VLOOKUP(A94,'[1]Z04 支出决算表(财决04表)'!$A$10:$J$500,6,FALSE)),"",VLOOKUP(A94,'[1]Z04 支出决算表(财决04表)'!$A$10:$J$500,6,FALSE))</f>
        <v/>
      </c>
      <c r="F94" s="76" t="str">
        <f>IF(ISERROR(VLOOKUP(A94,'[1]Z04 支出决算表(财决04表)'!$A$10:$J$500,7,FALSE)),"",VLOOKUP(A94,'[1]Z04 支出决算表(财决04表)'!$A$10:$J$500,7,FALSE))</f>
        <v/>
      </c>
      <c r="G94" s="76" t="str">
        <f>IF(ISERROR(VLOOKUP(A94,'[1]Z04 支出决算表(财决04表)'!$A$10:$J$500,8,FALSE)),"",VLOOKUP(A94,'[1]Z04 支出决算表(财决04表)'!$A$10:$J$500,8,FALSE))</f>
        <v/>
      </c>
      <c r="H94" s="76" t="str">
        <f>IF(ISERROR(VLOOKUP(A94,'[1]Z04 支出决算表(财决04表)'!$A$10:$J$500,9,FALSE)),"",VLOOKUP(A94,'[1]Z04 支出决算表(财决04表)'!$A$10:$J$500,9,FALSE))</f>
        <v/>
      </c>
      <c r="I94" s="76" t="str">
        <f>IF(ISERROR(VLOOKUP(A94,'[1]Z04 支出决算表(财决04表)'!$A$10:$J$500,10,FALSE)),"",VLOOKUP(A94,'[1]Z04 支出决算表(财决04表)'!$A$10:$J$500,10,FALSE))</f>
        <v/>
      </c>
      <c r="J94" s="88">
        <f>'[1]Z04 支出决算表(财决04表)'!$A93</f>
        <v>0</v>
      </c>
      <c r="K94" s="74">
        <f>'[1]Z04 支出决算表(财决04表)'!$E93</f>
        <v>0</v>
      </c>
      <c r="L94" s="53" t="str">
        <f t="shared" si="3"/>
        <v/>
      </c>
    </row>
    <row r="95" spans="1:12" ht="22.7" customHeight="1">
      <c r="A95" s="193" t="str">
        <f t="shared" si="2"/>
        <v/>
      </c>
      <c r="B95" s="194"/>
      <c r="C95" s="192" t="str">
        <f>IF(ISERROR(VLOOKUP(A95,'[1]Z04 支出决算表(财决04表)'!$A$10:$J$500,4,FALSE)),"",VLOOKUP(A95,'[1]Z04 支出决算表(财决04表)'!$A$10:$J$500,4,FALSE))</f>
        <v/>
      </c>
      <c r="D95" s="76" t="str">
        <f>IF(ISERROR(VLOOKUP(A95,'[1]Z04 支出决算表(财决04表)'!$A$10:$J$500,5,FALSE)),"",VLOOKUP(A95,'[1]Z04 支出决算表(财决04表)'!$A$10:$J$500,5,FALSE))</f>
        <v/>
      </c>
      <c r="E95" s="76" t="str">
        <f>IF(ISERROR(VLOOKUP(A95,'[1]Z04 支出决算表(财决04表)'!$A$10:$J$500,6,FALSE)),"",VLOOKUP(A95,'[1]Z04 支出决算表(财决04表)'!$A$10:$J$500,6,FALSE))</f>
        <v/>
      </c>
      <c r="F95" s="76" t="str">
        <f>IF(ISERROR(VLOOKUP(A95,'[1]Z04 支出决算表(财决04表)'!$A$10:$J$500,7,FALSE)),"",VLOOKUP(A95,'[1]Z04 支出决算表(财决04表)'!$A$10:$J$500,7,FALSE))</f>
        <v/>
      </c>
      <c r="G95" s="76" t="str">
        <f>IF(ISERROR(VLOOKUP(A95,'[1]Z04 支出决算表(财决04表)'!$A$10:$J$500,8,FALSE)),"",VLOOKUP(A95,'[1]Z04 支出决算表(财决04表)'!$A$10:$J$500,8,FALSE))</f>
        <v/>
      </c>
      <c r="H95" s="76" t="str">
        <f>IF(ISERROR(VLOOKUP(A95,'[1]Z04 支出决算表(财决04表)'!$A$10:$J$500,9,FALSE)),"",VLOOKUP(A95,'[1]Z04 支出决算表(财决04表)'!$A$10:$J$500,9,FALSE))</f>
        <v/>
      </c>
      <c r="I95" s="76" t="str">
        <f>IF(ISERROR(VLOOKUP(A95,'[1]Z04 支出决算表(财决04表)'!$A$10:$J$500,10,FALSE)),"",VLOOKUP(A95,'[1]Z04 支出决算表(财决04表)'!$A$10:$J$500,10,FALSE))</f>
        <v/>
      </c>
      <c r="J95" s="88">
        <f>'[1]Z04 支出决算表(财决04表)'!$A94</f>
        <v>0</v>
      </c>
      <c r="K95" s="74">
        <f>'[1]Z04 支出决算表(财决04表)'!$E94</f>
        <v>0</v>
      </c>
      <c r="L95" s="53" t="str">
        <f t="shared" si="3"/>
        <v/>
      </c>
    </row>
    <row r="96" spans="1:12" ht="22.7" customHeight="1">
      <c r="A96" s="193" t="str">
        <f t="shared" si="2"/>
        <v/>
      </c>
      <c r="B96" s="194"/>
      <c r="C96" s="192" t="str">
        <f>IF(ISERROR(VLOOKUP(A96,'[1]Z04 支出决算表(财决04表)'!$A$10:$J$500,4,FALSE)),"",VLOOKUP(A96,'[1]Z04 支出决算表(财决04表)'!$A$10:$J$500,4,FALSE))</f>
        <v/>
      </c>
      <c r="D96" s="76" t="str">
        <f>IF(ISERROR(VLOOKUP(A96,'[1]Z04 支出决算表(财决04表)'!$A$10:$J$500,5,FALSE)),"",VLOOKUP(A96,'[1]Z04 支出决算表(财决04表)'!$A$10:$J$500,5,FALSE))</f>
        <v/>
      </c>
      <c r="E96" s="76" t="str">
        <f>IF(ISERROR(VLOOKUP(A96,'[1]Z04 支出决算表(财决04表)'!$A$10:$J$500,6,FALSE)),"",VLOOKUP(A96,'[1]Z04 支出决算表(财决04表)'!$A$10:$J$500,6,FALSE))</f>
        <v/>
      </c>
      <c r="F96" s="76" t="str">
        <f>IF(ISERROR(VLOOKUP(A96,'[1]Z04 支出决算表(财决04表)'!$A$10:$J$500,7,FALSE)),"",VLOOKUP(A96,'[1]Z04 支出决算表(财决04表)'!$A$10:$J$500,7,FALSE))</f>
        <v/>
      </c>
      <c r="G96" s="76" t="str">
        <f>IF(ISERROR(VLOOKUP(A96,'[1]Z04 支出决算表(财决04表)'!$A$10:$J$500,8,FALSE)),"",VLOOKUP(A96,'[1]Z04 支出决算表(财决04表)'!$A$10:$J$500,8,FALSE))</f>
        <v/>
      </c>
      <c r="H96" s="76" t="str">
        <f>IF(ISERROR(VLOOKUP(A96,'[1]Z04 支出决算表(财决04表)'!$A$10:$J$500,9,FALSE)),"",VLOOKUP(A96,'[1]Z04 支出决算表(财决04表)'!$A$10:$J$500,9,FALSE))</f>
        <v/>
      </c>
      <c r="I96" s="76" t="str">
        <f>IF(ISERROR(VLOOKUP(A96,'[1]Z04 支出决算表(财决04表)'!$A$10:$J$500,10,FALSE)),"",VLOOKUP(A96,'[1]Z04 支出决算表(财决04表)'!$A$10:$J$500,10,FALSE))</f>
        <v/>
      </c>
      <c r="J96" s="88">
        <f>'[1]Z04 支出决算表(财决04表)'!$A95</f>
        <v>0</v>
      </c>
      <c r="K96" s="74">
        <f>'[1]Z04 支出决算表(财决04表)'!$E95</f>
        <v>0</v>
      </c>
      <c r="L96" s="53" t="str">
        <f t="shared" si="3"/>
        <v/>
      </c>
    </row>
    <row r="97" spans="1:12" ht="22.7" customHeight="1">
      <c r="A97" s="193" t="str">
        <f t="shared" si="2"/>
        <v/>
      </c>
      <c r="B97" s="194"/>
      <c r="C97" s="192" t="str">
        <f>IF(ISERROR(VLOOKUP(A97,'[1]Z04 支出决算表(财决04表)'!$A$10:$J$500,4,FALSE)),"",VLOOKUP(A97,'[1]Z04 支出决算表(财决04表)'!$A$10:$J$500,4,FALSE))</f>
        <v/>
      </c>
      <c r="D97" s="76" t="str">
        <f>IF(ISERROR(VLOOKUP(A97,'[1]Z04 支出决算表(财决04表)'!$A$10:$J$500,5,FALSE)),"",VLOOKUP(A97,'[1]Z04 支出决算表(财决04表)'!$A$10:$J$500,5,FALSE))</f>
        <v/>
      </c>
      <c r="E97" s="76" t="str">
        <f>IF(ISERROR(VLOOKUP(A97,'[1]Z04 支出决算表(财决04表)'!$A$10:$J$500,6,FALSE)),"",VLOOKUP(A97,'[1]Z04 支出决算表(财决04表)'!$A$10:$J$500,6,FALSE))</f>
        <v/>
      </c>
      <c r="F97" s="76" t="str">
        <f>IF(ISERROR(VLOOKUP(A97,'[1]Z04 支出决算表(财决04表)'!$A$10:$J$500,7,FALSE)),"",VLOOKUP(A97,'[1]Z04 支出决算表(财决04表)'!$A$10:$J$500,7,FALSE))</f>
        <v/>
      </c>
      <c r="G97" s="76" t="str">
        <f>IF(ISERROR(VLOOKUP(A97,'[1]Z04 支出决算表(财决04表)'!$A$10:$J$500,8,FALSE)),"",VLOOKUP(A97,'[1]Z04 支出决算表(财决04表)'!$A$10:$J$500,8,FALSE))</f>
        <v/>
      </c>
      <c r="H97" s="76" t="str">
        <f>IF(ISERROR(VLOOKUP(A97,'[1]Z04 支出决算表(财决04表)'!$A$10:$J$500,9,FALSE)),"",VLOOKUP(A97,'[1]Z04 支出决算表(财决04表)'!$A$10:$J$500,9,FALSE))</f>
        <v/>
      </c>
      <c r="I97" s="76" t="str">
        <f>IF(ISERROR(VLOOKUP(A97,'[1]Z04 支出决算表(财决04表)'!$A$10:$J$500,10,FALSE)),"",VLOOKUP(A97,'[1]Z04 支出决算表(财决04表)'!$A$10:$J$500,10,FALSE))</f>
        <v/>
      </c>
      <c r="J97" s="88">
        <f>'[1]Z04 支出决算表(财决04表)'!$A96</f>
        <v>0</v>
      </c>
      <c r="K97" s="74">
        <f>'[1]Z04 支出决算表(财决04表)'!$E96</f>
        <v>0</v>
      </c>
      <c r="L97" s="53" t="str">
        <f t="shared" si="3"/>
        <v/>
      </c>
    </row>
    <row r="98" spans="1:12" ht="22.7" customHeight="1">
      <c r="A98" s="193" t="str">
        <f t="shared" si="2"/>
        <v/>
      </c>
      <c r="B98" s="194"/>
      <c r="C98" s="192" t="str">
        <f>IF(ISERROR(VLOOKUP(A98,'[1]Z04 支出决算表(财决04表)'!$A$10:$J$500,4,FALSE)),"",VLOOKUP(A98,'[1]Z04 支出决算表(财决04表)'!$A$10:$J$500,4,FALSE))</f>
        <v/>
      </c>
      <c r="D98" s="76" t="str">
        <f>IF(ISERROR(VLOOKUP(A98,'[1]Z04 支出决算表(财决04表)'!$A$10:$J$500,5,FALSE)),"",VLOOKUP(A98,'[1]Z04 支出决算表(财决04表)'!$A$10:$J$500,5,FALSE))</f>
        <v/>
      </c>
      <c r="E98" s="76" t="str">
        <f>IF(ISERROR(VLOOKUP(A98,'[1]Z04 支出决算表(财决04表)'!$A$10:$J$500,6,FALSE)),"",VLOOKUP(A98,'[1]Z04 支出决算表(财决04表)'!$A$10:$J$500,6,FALSE))</f>
        <v/>
      </c>
      <c r="F98" s="76" t="str">
        <f>IF(ISERROR(VLOOKUP(A98,'[1]Z04 支出决算表(财决04表)'!$A$10:$J$500,7,FALSE)),"",VLOOKUP(A98,'[1]Z04 支出决算表(财决04表)'!$A$10:$J$500,7,FALSE))</f>
        <v/>
      </c>
      <c r="G98" s="76" t="str">
        <f>IF(ISERROR(VLOOKUP(A98,'[1]Z04 支出决算表(财决04表)'!$A$10:$J$500,8,FALSE)),"",VLOOKUP(A98,'[1]Z04 支出决算表(财决04表)'!$A$10:$J$500,8,FALSE))</f>
        <v/>
      </c>
      <c r="H98" s="76" t="str">
        <f>IF(ISERROR(VLOOKUP(A98,'[1]Z04 支出决算表(财决04表)'!$A$10:$J$500,9,FALSE)),"",VLOOKUP(A98,'[1]Z04 支出决算表(财决04表)'!$A$10:$J$500,9,FALSE))</f>
        <v/>
      </c>
      <c r="I98" s="76" t="str">
        <f>IF(ISERROR(VLOOKUP(A98,'[1]Z04 支出决算表(财决04表)'!$A$10:$J$500,10,FALSE)),"",VLOOKUP(A98,'[1]Z04 支出决算表(财决04表)'!$A$10:$J$500,10,FALSE))</f>
        <v/>
      </c>
      <c r="J98" s="88">
        <f>'[1]Z04 支出决算表(财决04表)'!$A97</f>
        <v>0</v>
      </c>
      <c r="K98" s="74">
        <f>'[1]Z04 支出决算表(财决04表)'!$E97</f>
        <v>0</v>
      </c>
      <c r="L98" s="53" t="str">
        <f t="shared" si="3"/>
        <v/>
      </c>
    </row>
    <row r="99" spans="1:12" ht="22.7" customHeight="1">
      <c r="A99" s="193" t="str">
        <f t="shared" si="2"/>
        <v/>
      </c>
      <c r="B99" s="194"/>
      <c r="C99" s="192" t="str">
        <f>IF(ISERROR(VLOOKUP(A99,'[1]Z04 支出决算表(财决04表)'!$A$10:$J$500,4,FALSE)),"",VLOOKUP(A99,'[1]Z04 支出决算表(财决04表)'!$A$10:$J$500,4,FALSE))</f>
        <v/>
      </c>
      <c r="D99" s="76" t="str">
        <f>IF(ISERROR(VLOOKUP(A99,'[1]Z04 支出决算表(财决04表)'!$A$10:$J$500,5,FALSE)),"",VLOOKUP(A99,'[1]Z04 支出决算表(财决04表)'!$A$10:$J$500,5,FALSE))</f>
        <v/>
      </c>
      <c r="E99" s="76" t="str">
        <f>IF(ISERROR(VLOOKUP(A99,'[1]Z04 支出决算表(财决04表)'!$A$10:$J$500,6,FALSE)),"",VLOOKUP(A99,'[1]Z04 支出决算表(财决04表)'!$A$10:$J$500,6,FALSE))</f>
        <v/>
      </c>
      <c r="F99" s="76" t="str">
        <f>IF(ISERROR(VLOOKUP(A99,'[1]Z04 支出决算表(财决04表)'!$A$10:$J$500,7,FALSE)),"",VLOOKUP(A99,'[1]Z04 支出决算表(财决04表)'!$A$10:$J$500,7,FALSE))</f>
        <v/>
      </c>
      <c r="G99" s="76" t="str">
        <f>IF(ISERROR(VLOOKUP(A99,'[1]Z04 支出决算表(财决04表)'!$A$10:$J$500,8,FALSE)),"",VLOOKUP(A99,'[1]Z04 支出决算表(财决04表)'!$A$10:$J$500,8,FALSE))</f>
        <v/>
      </c>
      <c r="H99" s="76" t="str">
        <f>IF(ISERROR(VLOOKUP(A99,'[1]Z04 支出决算表(财决04表)'!$A$10:$J$500,9,FALSE)),"",VLOOKUP(A99,'[1]Z04 支出决算表(财决04表)'!$A$10:$J$500,9,FALSE))</f>
        <v/>
      </c>
      <c r="I99" s="76" t="str">
        <f>IF(ISERROR(VLOOKUP(A99,'[1]Z04 支出决算表(财决04表)'!$A$10:$J$500,10,FALSE)),"",VLOOKUP(A99,'[1]Z04 支出决算表(财决04表)'!$A$10:$J$500,10,FALSE))</f>
        <v/>
      </c>
      <c r="J99" s="88">
        <f>'[1]Z04 支出决算表(财决04表)'!$A98</f>
        <v>0</v>
      </c>
      <c r="K99" s="74">
        <f>'[1]Z04 支出决算表(财决04表)'!$E98</f>
        <v>0</v>
      </c>
      <c r="L99" s="53" t="str">
        <f t="shared" si="3"/>
        <v/>
      </c>
    </row>
    <row r="100" spans="1:12" ht="22.7" customHeight="1">
      <c r="A100" s="193" t="str">
        <f t="shared" si="2"/>
        <v/>
      </c>
      <c r="B100" s="194"/>
      <c r="C100" s="192" t="str">
        <f>IF(ISERROR(VLOOKUP(A100,'[1]Z04 支出决算表(财决04表)'!$A$10:$J$500,4,FALSE)),"",VLOOKUP(A100,'[1]Z04 支出决算表(财决04表)'!$A$10:$J$500,4,FALSE))</f>
        <v/>
      </c>
      <c r="D100" s="76" t="str">
        <f>IF(ISERROR(VLOOKUP(A100,'[1]Z04 支出决算表(财决04表)'!$A$10:$J$500,5,FALSE)),"",VLOOKUP(A100,'[1]Z04 支出决算表(财决04表)'!$A$10:$J$500,5,FALSE))</f>
        <v/>
      </c>
      <c r="E100" s="76" t="str">
        <f>IF(ISERROR(VLOOKUP(A100,'[1]Z04 支出决算表(财决04表)'!$A$10:$J$500,6,FALSE)),"",VLOOKUP(A100,'[1]Z04 支出决算表(财决04表)'!$A$10:$J$500,6,FALSE))</f>
        <v/>
      </c>
      <c r="F100" s="76" t="str">
        <f>IF(ISERROR(VLOOKUP(A100,'[1]Z04 支出决算表(财决04表)'!$A$10:$J$500,7,FALSE)),"",VLOOKUP(A100,'[1]Z04 支出决算表(财决04表)'!$A$10:$J$500,7,FALSE))</f>
        <v/>
      </c>
      <c r="G100" s="76" t="str">
        <f>IF(ISERROR(VLOOKUP(A100,'[1]Z04 支出决算表(财决04表)'!$A$10:$J$500,8,FALSE)),"",VLOOKUP(A100,'[1]Z04 支出决算表(财决04表)'!$A$10:$J$500,8,FALSE))</f>
        <v/>
      </c>
      <c r="H100" s="76" t="str">
        <f>IF(ISERROR(VLOOKUP(A100,'[1]Z04 支出决算表(财决04表)'!$A$10:$J$500,9,FALSE)),"",VLOOKUP(A100,'[1]Z04 支出决算表(财决04表)'!$A$10:$J$500,9,FALSE))</f>
        <v/>
      </c>
      <c r="I100" s="76" t="str">
        <f>IF(ISERROR(VLOOKUP(A100,'[1]Z04 支出决算表(财决04表)'!$A$10:$J$500,10,FALSE)),"",VLOOKUP(A100,'[1]Z04 支出决算表(财决04表)'!$A$10:$J$500,10,FALSE))</f>
        <v/>
      </c>
      <c r="J100" s="88">
        <f>'[1]Z04 支出决算表(财决04表)'!$A99</f>
        <v>0</v>
      </c>
      <c r="K100" s="74">
        <f>'[1]Z04 支出决算表(财决04表)'!$E99</f>
        <v>0</v>
      </c>
      <c r="L100" s="53" t="str">
        <f t="shared" si="3"/>
        <v/>
      </c>
    </row>
    <row r="101" spans="1:12" ht="22.7" customHeight="1">
      <c r="A101" s="193" t="str">
        <f t="shared" si="2"/>
        <v/>
      </c>
      <c r="B101" s="194"/>
      <c r="C101" s="192" t="str">
        <f>IF(ISERROR(VLOOKUP(A101,'[1]Z04 支出决算表(财决04表)'!$A$10:$J$500,4,FALSE)),"",VLOOKUP(A101,'[1]Z04 支出决算表(财决04表)'!$A$10:$J$500,4,FALSE))</f>
        <v/>
      </c>
      <c r="D101" s="76" t="str">
        <f>IF(ISERROR(VLOOKUP(A101,'[1]Z04 支出决算表(财决04表)'!$A$10:$J$500,5,FALSE)),"",VLOOKUP(A101,'[1]Z04 支出决算表(财决04表)'!$A$10:$J$500,5,FALSE))</f>
        <v/>
      </c>
      <c r="E101" s="76" t="str">
        <f>IF(ISERROR(VLOOKUP(A101,'[1]Z04 支出决算表(财决04表)'!$A$10:$J$500,6,FALSE)),"",VLOOKUP(A101,'[1]Z04 支出决算表(财决04表)'!$A$10:$J$500,6,FALSE))</f>
        <v/>
      </c>
      <c r="F101" s="76" t="str">
        <f>IF(ISERROR(VLOOKUP(A101,'[1]Z04 支出决算表(财决04表)'!$A$10:$J$500,7,FALSE)),"",VLOOKUP(A101,'[1]Z04 支出决算表(财决04表)'!$A$10:$J$500,7,FALSE))</f>
        <v/>
      </c>
      <c r="G101" s="76" t="str">
        <f>IF(ISERROR(VLOOKUP(A101,'[1]Z04 支出决算表(财决04表)'!$A$10:$J$500,8,FALSE)),"",VLOOKUP(A101,'[1]Z04 支出决算表(财决04表)'!$A$10:$J$500,8,FALSE))</f>
        <v/>
      </c>
      <c r="H101" s="76" t="str">
        <f>IF(ISERROR(VLOOKUP(A101,'[1]Z04 支出决算表(财决04表)'!$A$10:$J$500,9,FALSE)),"",VLOOKUP(A101,'[1]Z04 支出决算表(财决04表)'!$A$10:$J$500,9,FALSE))</f>
        <v/>
      </c>
      <c r="I101" s="76" t="str">
        <f>IF(ISERROR(VLOOKUP(A101,'[1]Z04 支出决算表(财决04表)'!$A$10:$J$500,10,FALSE)),"",VLOOKUP(A101,'[1]Z04 支出决算表(财决04表)'!$A$10:$J$500,10,FALSE))</f>
        <v/>
      </c>
      <c r="J101" s="88">
        <f>'[1]Z04 支出决算表(财决04表)'!$A100</f>
        <v>0</v>
      </c>
      <c r="K101" s="74">
        <f>'[1]Z04 支出决算表(财决04表)'!$E100</f>
        <v>0</v>
      </c>
      <c r="L101" s="53" t="str">
        <f t="shared" si="3"/>
        <v/>
      </c>
    </row>
    <row r="102" spans="1:12" ht="22.7" customHeight="1">
      <c r="A102" s="193" t="str">
        <f t="shared" si="2"/>
        <v/>
      </c>
      <c r="B102" s="194"/>
      <c r="C102" s="192" t="str">
        <f>IF(ISERROR(VLOOKUP(A102,'[1]Z04 支出决算表(财决04表)'!$A$10:$J$500,4,FALSE)),"",VLOOKUP(A102,'[1]Z04 支出决算表(财决04表)'!$A$10:$J$500,4,FALSE))</f>
        <v/>
      </c>
      <c r="D102" s="76" t="str">
        <f>IF(ISERROR(VLOOKUP(A102,'[1]Z04 支出决算表(财决04表)'!$A$10:$J$500,5,FALSE)),"",VLOOKUP(A102,'[1]Z04 支出决算表(财决04表)'!$A$10:$J$500,5,FALSE))</f>
        <v/>
      </c>
      <c r="E102" s="76" t="str">
        <f>IF(ISERROR(VLOOKUP(A102,'[1]Z04 支出决算表(财决04表)'!$A$10:$J$500,6,FALSE)),"",VLOOKUP(A102,'[1]Z04 支出决算表(财决04表)'!$A$10:$J$500,6,FALSE))</f>
        <v/>
      </c>
      <c r="F102" s="76" t="str">
        <f>IF(ISERROR(VLOOKUP(A102,'[1]Z04 支出决算表(财决04表)'!$A$10:$J$500,7,FALSE)),"",VLOOKUP(A102,'[1]Z04 支出决算表(财决04表)'!$A$10:$J$500,7,FALSE))</f>
        <v/>
      </c>
      <c r="G102" s="76" t="str">
        <f>IF(ISERROR(VLOOKUP(A102,'[1]Z04 支出决算表(财决04表)'!$A$10:$J$500,8,FALSE)),"",VLOOKUP(A102,'[1]Z04 支出决算表(财决04表)'!$A$10:$J$500,8,FALSE))</f>
        <v/>
      </c>
      <c r="H102" s="76" t="str">
        <f>IF(ISERROR(VLOOKUP(A102,'[1]Z04 支出决算表(财决04表)'!$A$10:$J$500,9,FALSE)),"",VLOOKUP(A102,'[1]Z04 支出决算表(财决04表)'!$A$10:$J$500,9,FALSE))</f>
        <v/>
      </c>
      <c r="I102" s="76" t="str">
        <f>IF(ISERROR(VLOOKUP(A102,'[1]Z04 支出决算表(财决04表)'!$A$10:$J$500,10,FALSE)),"",VLOOKUP(A102,'[1]Z04 支出决算表(财决04表)'!$A$10:$J$500,10,FALSE))</f>
        <v/>
      </c>
      <c r="J102" s="88">
        <f>'[1]Z04 支出决算表(财决04表)'!$A101</f>
        <v>0</v>
      </c>
      <c r="K102" s="74">
        <f>'[1]Z04 支出决算表(财决04表)'!$E101</f>
        <v>0</v>
      </c>
      <c r="L102" s="53" t="str">
        <f t="shared" si="3"/>
        <v/>
      </c>
    </row>
    <row r="103" spans="1:12" ht="22.7" customHeight="1">
      <c r="A103" s="193" t="str">
        <f t="shared" si="2"/>
        <v/>
      </c>
      <c r="B103" s="194"/>
      <c r="C103" s="192" t="str">
        <f>IF(ISERROR(VLOOKUP(A103,'[1]Z04 支出决算表(财决04表)'!$A$10:$J$500,4,FALSE)),"",VLOOKUP(A103,'[1]Z04 支出决算表(财决04表)'!$A$10:$J$500,4,FALSE))</f>
        <v/>
      </c>
      <c r="D103" s="76" t="str">
        <f>IF(ISERROR(VLOOKUP(A103,'[1]Z04 支出决算表(财决04表)'!$A$10:$J$500,5,FALSE)),"",VLOOKUP(A103,'[1]Z04 支出决算表(财决04表)'!$A$10:$J$500,5,FALSE))</f>
        <v/>
      </c>
      <c r="E103" s="76" t="str">
        <f>IF(ISERROR(VLOOKUP(A103,'[1]Z04 支出决算表(财决04表)'!$A$10:$J$500,6,FALSE)),"",VLOOKUP(A103,'[1]Z04 支出决算表(财决04表)'!$A$10:$J$500,6,FALSE))</f>
        <v/>
      </c>
      <c r="F103" s="76" t="str">
        <f>IF(ISERROR(VLOOKUP(A103,'[1]Z04 支出决算表(财决04表)'!$A$10:$J$500,7,FALSE)),"",VLOOKUP(A103,'[1]Z04 支出决算表(财决04表)'!$A$10:$J$500,7,FALSE))</f>
        <v/>
      </c>
      <c r="G103" s="76" t="str">
        <f>IF(ISERROR(VLOOKUP(A103,'[1]Z04 支出决算表(财决04表)'!$A$10:$J$500,8,FALSE)),"",VLOOKUP(A103,'[1]Z04 支出决算表(财决04表)'!$A$10:$J$500,8,FALSE))</f>
        <v/>
      </c>
      <c r="H103" s="76" t="str">
        <f>IF(ISERROR(VLOOKUP(A103,'[1]Z04 支出决算表(财决04表)'!$A$10:$J$500,9,FALSE)),"",VLOOKUP(A103,'[1]Z04 支出决算表(财决04表)'!$A$10:$J$500,9,FALSE))</f>
        <v/>
      </c>
      <c r="I103" s="76" t="str">
        <f>IF(ISERROR(VLOOKUP(A103,'[1]Z04 支出决算表(财决04表)'!$A$10:$J$500,10,FALSE)),"",VLOOKUP(A103,'[1]Z04 支出决算表(财决04表)'!$A$10:$J$500,10,FALSE))</f>
        <v/>
      </c>
      <c r="J103" s="88">
        <f>'[1]Z04 支出决算表(财决04表)'!$A102</f>
        <v>0</v>
      </c>
      <c r="K103" s="74">
        <f>'[1]Z04 支出决算表(财决04表)'!$E102</f>
        <v>0</v>
      </c>
      <c r="L103" s="53" t="str">
        <f t="shared" si="3"/>
        <v/>
      </c>
    </row>
    <row r="104" spans="1:12" ht="22.7" customHeight="1">
      <c r="A104" s="193" t="str">
        <f t="shared" si="2"/>
        <v/>
      </c>
      <c r="B104" s="194"/>
      <c r="C104" s="192" t="str">
        <f>IF(ISERROR(VLOOKUP(A104,'[1]Z04 支出决算表(财决04表)'!$A$10:$J$500,4,FALSE)),"",VLOOKUP(A104,'[1]Z04 支出决算表(财决04表)'!$A$10:$J$500,4,FALSE))</f>
        <v/>
      </c>
      <c r="D104" s="76" t="str">
        <f>IF(ISERROR(VLOOKUP(A104,'[1]Z04 支出决算表(财决04表)'!$A$10:$J$500,5,FALSE)),"",VLOOKUP(A104,'[1]Z04 支出决算表(财决04表)'!$A$10:$J$500,5,FALSE))</f>
        <v/>
      </c>
      <c r="E104" s="76" t="str">
        <f>IF(ISERROR(VLOOKUP(A104,'[1]Z04 支出决算表(财决04表)'!$A$10:$J$500,6,FALSE)),"",VLOOKUP(A104,'[1]Z04 支出决算表(财决04表)'!$A$10:$J$500,6,FALSE))</f>
        <v/>
      </c>
      <c r="F104" s="76" t="str">
        <f>IF(ISERROR(VLOOKUP(A104,'[1]Z04 支出决算表(财决04表)'!$A$10:$J$500,7,FALSE)),"",VLOOKUP(A104,'[1]Z04 支出决算表(财决04表)'!$A$10:$J$500,7,FALSE))</f>
        <v/>
      </c>
      <c r="G104" s="76" t="str">
        <f>IF(ISERROR(VLOOKUP(A104,'[1]Z04 支出决算表(财决04表)'!$A$10:$J$500,8,FALSE)),"",VLOOKUP(A104,'[1]Z04 支出决算表(财决04表)'!$A$10:$J$500,8,FALSE))</f>
        <v/>
      </c>
      <c r="H104" s="76" t="str">
        <f>IF(ISERROR(VLOOKUP(A104,'[1]Z04 支出决算表(财决04表)'!$A$10:$J$500,9,FALSE)),"",VLOOKUP(A104,'[1]Z04 支出决算表(财决04表)'!$A$10:$J$500,9,FALSE))</f>
        <v/>
      </c>
      <c r="I104" s="76" t="str">
        <f>IF(ISERROR(VLOOKUP(A104,'[1]Z04 支出决算表(财决04表)'!$A$10:$J$500,10,FALSE)),"",VLOOKUP(A104,'[1]Z04 支出决算表(财决04表)'!$A$10:$J$500,10,FALSE))</f>
        <v/>
      </c>
      <c r="J104" s="88">
        <f>'[1]Z04 支出决算表(财决04表)'!$A103</f>
        <v>0</v>
      </c>
      <c r="K104" s="74">
        <f>'[1]Z04 支出决算表(财决04表)'!$E103</f>
        <v>0</v>
      </c>
      <c r="L104" s="53" t="str">
        <f t="shared" si="3"/>
        <v/>
      </c>
    </row>
    <row r="105" spans="1:12" ht="22.7" customHeight="1">
      <c r="A105" s="193" t="str">
        <f t="shared" si="2"/>
        <v/>
      </c>
      <c r="B105" s="194"/>
      <c r="C105" s="192" t="str">
        <f>IF(ISERROR(VLOOKUP(A105,'[1]Z04 支出决算表(财决04表)'!$A$10:$J$500,4,FALSE)),"",VLOOKUP(A105,'[1]Z04 支出决算表(财决04表)'!$A$10:$J$500,4,FALSE))</f>
        <v/>
      </c>
      <c r="D105" s="76" t="str">
        <f>IF(ISERROR(VLOOKUP(A105,'[1]Z04 支出决算表(财决04表)'!$A$10:$J$500,5,FALSE)),"",VLOOKUP(A105,'[1]Z04 支出决算表(财决04表)'!$A$10:$J$500,5,FALSE))</f>
        <v/>
      </c>
      <c r="E105" s="76" t="str">
        <f>IF(ISERROR(VLOOKUP(A105,'[1]Z04 支出决算表(财决04表)'!$A$10:$J$500,6,FALSE)),"",VLOOKUP(A105,'[1]Z04 支出决算表(财决04表)'!$A$10:$J$500,6,FALSE))</f>
        <v/>
      </c>
      <c r="F105" s="76" t="str">
        <f>IF(ISERROR(VLOOKUP(A105,'[1]Z04 支出决算表(财决04表)'!$A$10:$J$500,7,FALSE)),"",VLOOKUP(A105,'[1]Z04 支出决算表(财决04表)'!$A$10:$J$500,7,FALSE))</f>
        <v/>
      </c>
      <c r="G105" s="76" t="str">
        <f>IF(ISERROR(VLOOKUP(A105,'[1]Z04 支出决算表(财决04表)'!$A$10:$J$500,8,FALSE)),"",VLOOKUP(A105,'[1]Z04 支出决算表(财决04表)'!$A$10:$J$500,8,FALSE))</f>
        <v/>
      </c>
      <c r="H105" s="76" t="str">
        <f>IF(ISERROR(VLOOKUP(A105,'[1]Z04 支出决算表(财决04表)'!$A$10:$J$500,9,FALSE)),"",VLOOKUP(A105,'[1]Z04 支出决算表(财决04表)'!$A$10:$J$500,9,FALSE))</f>
        <v/>
      </c>
      <c r="I105" s="76" t="str">
        <f>IF(ISERROR(VLOOKUP(A105,'[1]Z04 支出决算表(财决04表)'!$A$10:$J$500,10,FALSE)),"",VLOOKUP(A105,'[1]Z04 支出决算表(财决04表)'!$A$10:$J$500,10,FALSE))</f>
        <v/>
      </c>
      <c r="J105" s="88">
        <f>'[1]Z04 支出决算表(财决04表)'!$A104</f>
        <v>0</v>
      </c>
      <c r="K105" s="74">
        <f>'[1]Z04 支出决算表(财决04表)'!$E104</f>
        <v>0</v>
      </c>
      <c r="L105" s="53" t="str">
        <f t="shared" si="3"/>
        <v/>
      </c>
    </row>
    <row r="106" spans="1:12" ht="22.7" customHeight="1">
      <c r="A106" s="193" t="str">
        <f t="shared" si="2"/>
        <v/>
      </c>
      <c r="B106" s="194"/>
      <c r="C106" s="192" t="str">
        <f>IF(ISERROR(VLOOKUP(A106,'[1]Z04 支出决算表(财决04表)'!$A$10:$J$500,4,FALSE)),"",VLOOKUP(A106,'[1]Z04 支出决算表(财决04表)'!$A$10:$J$500,4,FALSE))</f>
        <v/>
      </c>
      <c r="D106" s="76" t="str">
        <f>IF(ISERROR(VLOOKUP(A106,'[1]Z04 支出决算表(财决04表)'!$A$10:$J$500,5,FALSE)),"",VLOOKUP(A106,'[1]Z04 支出决算表(财决04表)'!$A$10:$J$500,5,FALSE))</f>
        <v/>
      </c>
      <c r="E106" s="76" t="str">
        <f>IF(ISERROR(VLOOKUP(A106,'[1]Z04 支出决算表(财决04表)'!$A$10:$J$500,6,FALSE)),"",VLOOKUP(A106,'[1]Z04 支出决算表(财决04表)'!$A$10:$J$500,6,FALSE))</f>
        <v/>
      </c>
      <c r="F106" s="76" t="str">
        <f>IF(ISERROR(VLOOKUP(A106,'[1]Z04 支出决算表(财决04表)'!$A$10:$J$500,7,FALSE)),"",VLOOKUP(A106,'[1]Z04 支出决算表(财决04表)'!$A$10:$J$500,7,FALSE))</f>
        <v/>
      </c>
      <c r="G106" s="76" t="str">
        <f>IF(ISERROR(VLOOKUP(A106,'[1]Z04 支出决算表(财决04表)'!$A$10:$J$500,8,FALSE)),"",VLOOKUP(A106,'[1]Z04 支出决算表(财决04表)'!$A$10:$J$500,8,FALSE))</f>
        <v/>
      </c>
      <c r="H106" s="76" t="str">
        <f>IF(ISERROR(VLOOKUP(A106,'[1]Z04 支出决算表(财决04表)'!$A$10:$J$500,9,FALSE)),"",VLOOKUP(A106,'[1]Z04 支出决算表(财决04表)'!$A$10:$J$500,9,FALSE))</f>
        <v/>
      </c>
      <c r="I106" s="76" t="str">
        <f>IF(ISERROR(VLOOKUP(A106,'[1]Z04 支出决算表(财决04表)'!$A$10:$J$500,10,FALSE)),"",VLOOKUP(A106,'[1]Z04 支出决算表(财决04表)'!$A$10:$J$500,10,FALSE))</f>
        <v/>
      </c>
      <c r="J106" s="88">
        <f>'[1]Z04 支出决算表(财决04表)'!$A105</f>
        <v>0</v>
      </c>
      <c r="K106" s="74">
        <f>'[1]Z04 支出决算表(财决04表)'!$E105</f>
        <v>0</v>
      </c>
      <c r="L106" s="53" t="str">
        <f t="shared" si="3"/>
        <v/>
      </c>
    </row>
    <row r="107" spans="1:12" ht="22.7" customHeight="1">
      <c r="A107" s="193" t="str">
        <f t="shared" si="2"/>
        <v/>
      </c>
      <c r="B107" s="194"/>
      <c r="C107" s="192" t="str">
        <f>IF(ISERROR(VLOOKUP(A107,'[1]Z04 支出决算表(财决04表)'!$A$10:$J$500,4,FALSE)),"",VLOOKUP(A107,'[1]Z04 支出决算表(财决04表)'!$A$10:$J$500,4,FALSE))</f>
        <v/>
      </c>
      <c r="D107" s="76" t="str">
        <f>IF(ISERROR(VLOOKUP(A107,'[1]Z04 支出决算表(财决04表)'!$A$10:$J$500,5,FALSE)),"",VLOOKUP(A107,'[1]Z04 支出决算表(财决04表)'!$A$10:$J$500,5,FALSE))</f>
        <v/>
      </c>
      <c r="E107" s="76" t="str">
        <f>IF(ISERROR(VLOOKUP(A107,'[1]Z04 支出决算表(财决04表)'!$A$10:$J$500,6,FALSE)),"",VLOOKUP(A107,'[1]Z04 支出决算表(财决04表)'!$A$10:$J$500,6,FALSE))</f>
        <v/>
      </c>
      <c r="F107" s="76" t="str">
        <f>IF(ISERROR(VLOOKUP(A107,'[1]Z04 支出决算表(财决04表)'!$A$10:$J$500,7,FALSE)),"",VLOOKUP(A107,'[1]Z04 支出决算表(财决04表)'!$A$10:$J$500,7,FALSE))</f>
        <v/>
      </c>
      <c r="G107" s="76" t="str">
        <f>IF(ISERROR(VLOOKUP(A107,'[1]Z04 支出决算表(财决04表)'!$A$10:$J$500,8,FALSE)),"",VLOOKUP(A107,'[1]Z04 支出决算表(财决04表)'!$A$10:$J$500,8,FALSE))</f>
        <v/>
      </c>
      <c r="H107" s="76" t="str">
        <f>IF(ISERROR(VLOOKUP(A107,'[1]Z04 支出决算表(财决04表)'!$A$10:$J$500,9,FALSE)),"",VLOOKUP(A107,'[1]Z04 支出决算表(财决04表)'!$A$10:$J$500,9,FALSE))</f>
        <v/>
      </c>
      <c r="I107" s="76" t="str">
        <f>IF(ISERROR(VLOOKUP(A107,'[1]Z04 支出决算表(财决04表)'!$A$10:$J$500,10,FALSE)),"",VLOOKUP(A107,'[1]Z04 支出决算表(财决04表)'!$A$10:$J$500,10,FALSE))</f>
        <v/>
      </c>
      <c r="J107" s="88">
        <f>'[1]Z04 支出决算表(财决04表)'!$A106</f>
        <v>0</v>
      </c>
      <c r="K107" s="74">
        <f>'[1]Z04 支出决算表(财决04表)'!$E106</f>
        <v>0</v>
      </c>
      <c r="L107" s="53" t="str">
        <f t="shared" si="3"/>
        <v/>
      </c>
    </row>
    <row r="108" spans="1:12" ht="22.7" customHeight="1">
      <c r="A108" s="193" t="str">
        <f t="shared" si="2"/>
        <v/>
      </c>
      <c r="B108" s="194"/>
      <c r="C108" s="192" t="str">
        <f>IF(ISERROR(VLOOKUP(A108,'[1]Z04 支出决算表(财决04表)'!$A$10:$J$500,4,FALSE)),"",VLOOKUP(A108,'[1]Z04 支出决算表(财决04表)'!$A$10:$J$500,4,FALSE))</f>
        <v/>
      </c>
      <c r="D108" s="76" t="str">
        <f>IF(ISERROR(VLOOKUP(A108,'[1]Z04 支出决算表(财决04表)'!$A$10:$J$500,5,FALSE)),"",VLOOKUP(A108,'[1]Z04 支出决算表(财决04表)'!$A$10:$J$500,5,FALSE))</f>
        <v/>
      </c>
      <c r="E108" s="76" t="str">
        <f>IF(ISERROR(VLOOKUP(A108,'[1]Z04 支出决算表(财决04表)'!$A$10:$J$500,6,FALSE)),"",VLOOKUP(A108,'[1]Z04 支出决算表(财决04表)'!$A$10:$J$500,6,FALSE))</f>
        <v/>
      </c>
      <c r="F108" s="76" t="str">
        <f>IF(ISERROR(VLOOKUP(A108,'[1]Z04 支出决算表(财决04表)'!$A$10:$J$500,7,FALSE)),"",VLOOKUP(A108,'[1]Z04 支出决算表(财决04表)'!$A$10:$J$500,7,FALSE))</f>
        <v/>
      </c>
      <c r="G108" s="76" t="str">
        <f>IF(ISERROR(VLOOKUP(A108,'[1]Z04 支出决算表(财决04表)'!$A$10:$J$500,8,FALSE)),"",VLOOKUP(A108,'[1]Z04 支出决算表(财决04表)'!$A$10:$J$500,8,FALSE))</f>
        <v/>
      </c>
      <c r="H108" s="76" t="str">
        <f>IF(ISERROR(VLOOKUP(A108,'[1]Z04 支出决算表(财决04表)'!$A$10:$J$500,9,FALSE)),"",VLOOKUP(A108,'[1]Z04 支出决算表(财决04表)'!$A$10:$J$500,9,FALSE))</f>
        <v/>
      </c>
      <c r="I108" s="76" t="str">
        <f>IF(ISERROR(VLOOKUP(A108,'[1]Z04 支出决算表(财决04表)'!$A$10:$J$500,10,FALSE)),"",VLOOKUP(A108,'[1]Z04 支出决算表(财决04表)'!$A$10:$J$500,10,FALSE))</f>
        <v/>
      </c>
      <c r="J108" s="88">
        <f>'[1]Z04 支出决算表(财决04表)'!$A107</f>
        <v>0</v>
      </c>
      <c r="K108" s="74">
        <f>'[1]Z04 支出决算表(财决04表)'!$E107</f>
        <v>0</v>
      </c>
      <c r="L108" s="53" t="str">
        <f t="shared" si="3"/>
        <v/>
      </c>
    </row>
    <row r="109" spans="1:12" ht="22.7" customHeight="1">
      <c r="A109" s="193" t="str">
        <f t="shared" si="2"/>
        <v/>
      </c>
      <c r="B109" s="194"/>
      <c r="C109" s="192" t="str">
        <f>IF(ISERROR(VLOOKUP(A109,'[1]Z04 支出决算表(财决04表)'!$A$10:$J$500,4,FALSE)),"",VLOOKUP(A109,'[1]Z04 支出决算表(财决04表)'!$A$10:$J$500,4,FALSE))</f>
        <v/>
      </c>
      <c r="D109" s="76" t="str">
        <f>IF(ISERROR(VLOOKUP(A109,'[1]Z04 支出决算表(财决04表)'!$A$10:$J$500,5,FALSE)),"",VLOOKUP(A109,'[1]Z04 支出决算表(财决04表)'!$A$10:$J$500,5,FALSE))</f>
        <v/>
      </c>
      <c r="E109" s="76" t="str">
        <f>IF(ISERROR(VLOOKUP(A109,'[1]Z04 支出决算表(财决04表)'!$A$10:$J$500,6,FALSE)),"",VLOOKUP(A109,'[1]Z04 支出决算表(财决04表)'!$A$10:$J$500,6,FALSE))</f>
        <v/>
      </c>
      <c r="F109" s="76" t="str">
        <f>IF(ISERROR(VLOOKUP(A109,'[1]Z04 支出决算表(财决04表)'!$A$10:$J$500,7,FALSE)),"",VLOOKUP(A109,'[1]Z04 支出决算表(财决04表)'!$A$10:$J$500,7,FALSE))</f>
        <v/>
      </c>
      <c r="G109" s="76" t="str">
        <f>IF(ISERROR(VLOOKUP(A109,'[1]Z04 支出决算表(财决04表)'!$A$10:$J$500,8,FALSE)),"",VLOOKUP(A109,'[1]Z04 支出决算表(财决04表)'!$A$10:$J$500,8,FALSE))</f>
        <v/>
      </c>
      <c r="H109" s="76" t="str">
        <f>IF(ISERROR(VLOOKUP(A109,'[1]Z04 支出决算表(财决04表)'!$A$10:$J$500,9,FALSE)),"",VLOOKUP(A109,'[1]Z04 支出决算表(财决04表)'!$A$10:$J$500,9,FALSE))</f>
        <v/>
      </c>
      <c r="I109" s="76" t="str">
        <f>IF(ISERROR(VLOOKUP(A109,'[1]Z04 支出决算表(财决04表)'!$A$10:$J$500,10,FALSE)),"",VLOOKUP(A109,'[1]Z04 支出决算表(财决04表)'!$A$10:$J$500,10,FALSE))</f>
        <v/>
      </c>
      <c r="J109" s="88">
        <f>'[1]Z04 支出决算表(财决04表)'!$A108</f>
        <v>0</v>
      </c>
      <c r="K109" s="74">
        <f>'[1]Z04 支出决算表(财决04表)'!$E108</f>
        <v>0</v>
      </c>
      <c r="L109" s="53" t="str">
        <f t="shared" si="3"/>
        <v/>
      </c>
    </row>
    <row r="110" spans="1:12" ht="22.7" customHeight="1">
      <c r="A110" s="193" t="str">
        <f t="shared" si="2"/>
        <v/>
      </c>
      <c r="B110" s="194"/>
      <c r="C110" s="192" t="str">
        <f>IF(ISERROR(VLOOKUP(A110,'[1]Z04 支出决算表(财决04表)'!$A$10:$J$500,4,FALSE)),"",VLOOKUP(A110,'[1]Z04 支出决算表(财决04表)'!$A$10:$J$500,4,FALSE))</f>
        <v/>
      </c>
      <c r="D110" s="76" t="str">
        <f>IF(ISERROR(VLOOKUP(A110,'[1]Z04 支出决算表(财决04表)'!$A$10:$J$500,5,FALSE)),"",VLOOKUP(A110,'[1]Z04 支出决算表(财决04表)'!$A$10:$J$500,5,FALSE))</f>
        <v/>
      </c>
      <c r="E110" s="76" t="str">
        <f>IF(ISERROR(VLOOKUP(A110,'[1]Z04 支出决算表(财决04表)'!$A$10:$J$500,6,FALSE)),"",VLOOKUP(A110,'[1]Z04 支出决算表(财决04表)'!$A$10:$J$500,6,FALSE))</f>
        <v/>
      </c>
      <c r="F110" s="76" t="str">
        <f>IF(ISERROR(VLOOKUP(A110,'[1]Z04 支出决算表(财决04表)'!$A$10:$J$500,7,FALSE)),"",VLOOKUP(A110,'[1]Z04 支出决算表(财决04表)'!$A$10:$J$500,7,FALSE))</f>
        <v/>
      </c>
      <c r="G110" s="76" t="str">
        <f>IF(ISERROR(VLOOKUP(A110,'[1]Z04 支出决算表(财决04表)'!$A$10:$J$500,8,FALSE)),"",VLOOKUP(A110,'[1]Z04 支出决算表(财决04表)'!$A$10:$J$500,8,FALSE))</f>
        <v/>
      </c>
      <c r="H110" s="76" t="str">
        <f>IF(ISERROR(VLOOKUP(A110,'[1]Z04 支出决算表(财决04表)'!$A$10:$J$500,9,FALSE)),"",VLOOKUP(A110,'[1]Z04 支出决算表(财决04表)'!$A$10:$J$500,9,FALSE))</f>
        <v/>
      </c>
      <c r="I110" s="76" t="str">
        <f>IF(ISERROR(VLOOKUP(A110,'[1]Z04 支出决算表(财决04表)'!$A$10:$J$500,10,FALSE)),"",VLOOKUP(A110,'[1]Z04 支出决算表(财决04表)'!$A$10:$J$500,10,FALSE))</f>
        <v/>
      </c>
      <c r="J110" s="88">
        <f>'[1]Z04 支出决算表(财决04表)'!$A109</f>
        <v>0</v>
      </c>
      <c r="K110" s="74">
        <f>'[1]Z04 支出决算表(财决04表)'!$E109</f>
        <v>0</v>
      </c>
      <c r="L110" s="53" t="str">
        <f t="shared" si="3"/>
        <v/>
      </c>
    </row>
    <row r="111" spans="1:12" ht="22.7" customHeight="1">
      <c r="A111" s="193" t="str">
        <f t="shared" si="2"/>
        <v/>
      </c>
      <c r="B111" s="194"/>
      <c r="C111" s="192" t="str">
        <f>IF(ISERROR(VLOOKUP(A111,'[1]Z04 支出决算表(财决04表)'!$A$10:$J$500,4,FALSE)),"",VLOOKUP(A111,'[1]Z04 支出决算表(财决04表)'!$A$10:$J$500,4,FALSE))</f>
        <v/>
      </c>
      <c r="D111" s="76" t="str">
        <f>IF(ISERROR(VLOOKUP(A111,'[1]Z04 支出决算表(财决04表)'!$A$10:$J$500,5,FALSE)),"",VLOOKUP(A111,'[1]Z04 支出决算表(财决04表)'!$A$10:$J$500,5,FALSE))</f>
        <v/>
      </c>
      <c r="E111" s="76" t="str">
        <f>IF(ISERROR(VLOOKUP(A111,'[1]Z04 支出决算表(财决04表)'!$A$10:$J$500,6,FALSE)),"",VLOOKUP(A111,'[1]Z04 支出决算表(财决04表)'!$A$10:$J$500,6,FALSE))</f>
        <v/>
      </c>
      <c r="F111" s="76" t="str">
        <f>IF(ISERROR(VLOOKUP(A111,'[1]Z04 支出决算表(财决04表)'!$A$10:$J$500,7,FALSE)),"",VLOOKUP(A111,'[1]Z04 支出决算表(财决04表)'!$A$10:$J$500,7,FALSE))</f>
        <v/>
      </c>
      <c r="G111" s="76" t="str">
        <f>IF(ISERROR(VLOOKUP(A111,'[1]Z04 支出决算表(财决04表)'!$A$10:$J$500,8,FALSE)),"",VLOOKUP(A111,'[1]Z04 支出决算表(财决04表)'!$A$10:$J$500,8,FALSE))</f>
        <v/>
      </c>
      <c r="H111" s="76" t="str">
        <f>IF(ISERROR(VLOOKUP(A111,'[1]Z04 支出决算表(财决04表)'!$A$10:$J$500,9,FALSE)),"",VLOOKUP(A111,'[1]Z04 支出决算表(财决04表)'!$A$10:$J$500,9,FALSE))</f>
        <v/>
      </c>
      <c r="I111" s="76" t="str">
        <f>IF(ISERROR(VLOOKUP(A111,'[1]Z04 支出决算表(财决04表)'!$A$10:$J$500,10,FALSE)),"",VLOOKUP(A111,'[1]Z04 支出决算表(财决04表)'!$A$10:$J$500,10,FALSE))</f>
        <v/>
      </c>
      <c r="J111" s="88">
        <f>'[1]Z04 支出决算表(财决04表)'!$A110</f>
        <v>0</v>
      </c>
      <c r="K111" s="74">
        <f>'[1]Z04 支出决算表(财决04表)'!$E110</f>
        <v>0</v>
      </c>
      <c r="L111" s="53" t="str">
        <f t="shared" si="3"/>
        <v/>
      </c>
    </row>
    <row r="112" spans="1:12" ht="22.7" customHeight="1">
      <c r="A112" s="193" t="str">
        <f t="shared" si="2"/>
        <v/>
      </c>
      <c r="B112" s="194"/>
      <c r="C112" s="192" t="str">
        <f>IF(ISERROR(VLOOKUP(A112,'[1]Z04 支出决算表(财决04表)'!$A$10:$J$500,4,FALSE)),"",VLOOKUP(A112,'[1]Z04 支出决算表(财决04表)'!$A$10:$J$500,4,FALSE))</f>
        <v/>
      </c>
      <c r="D112" s="76" t="str">
        <f>IF(ISERROR(VLOOKUP(A112,'[1]Z04 支出决算表(财决04表)'!$A$10:$J$500,5,FALSE)),"",VLOOKUP(A112,'[1]Z04 支出决算表(财决04表)'!$A$10:$J$500,5,FALSE))</f>
        <v/>
      </c>
      <c r="E112" s="76" t="str">
        <f>IF(ISERROR(VLOOKUP(A112,'[1]Z04 支出决算表(财决04表)'!$A$10:$J$500,6,FALSE)),"",VLOOKUP(A112,'[1]Z04 支出决算表(财决04表)'!$A$10:$J$500,6,FALSE))</f>
        <v/>
      </c>
      <c r="F112" s="76" t="str">
        <f>IF(ISERROR(VLOOKUP(A112,'[1]Z04 支出决算表(财决04表)'!$A$10:$J$500,7,FALSE)),"",VLOOKUP(A112,'[1]Z04 支出决算表(财决04表)'!$A$10:$J$500,7,FALSE))</f>
        <v/>
      </c>
      <c r="G112" s="76" t="str">
        <f>IF(ISERROR(VLOOKUP(A112,'[1]Z04 支出决算表(财决04表)'!$A$10:$J$500,8,FALSE)),"",VLOOKUP(A112,'[1]Z04 支出决算表(财决04表)'!$A$10:$J$500,8,FALSE))</f>
        <v/>
      </c>
      <c r="H112" s="76" t="str">
        <f>IF(ISERROR(VLOOKUP(A112,'[1]Z04 支出决算表(财决04表)'!$A$10:$J$500,9,FALSE)),"",VLOOKUP(A112,'[1]Z04 支出决算表(财决04表)'!$A$10:$J$500,9,FALSE))</f>
        <v/>
      </c>
      <c r="I112" s="76" t="str">
        <f>IF(ISERROR(VLOOKUP(A112,'[1]Z04 支出决算表(财决04表)'!$A$10:$J$500,10,FALSE)),"",VLOOKUP(A112,'[1]Z04 支出决算表(财决04表)'!$A$10:$J$500,10,FALSE))</f>
        <v/>
      </c>
      <c r="J112" s="88">
        <f>'[1]Z04 支出决算表(财决04表)'!$A111</f>
        <v>0</v>
      </c>
      <c r="K112" s="74">
        <f>'[1]Z04 支出决算表(财决04表)'!$E111</f>
        <v>0</v>
      </c>
      <c r="L112" s="53" t="str">
        <f t="shared" si="3"/>
        <v/>
      </c>
    </row>
    <row r="113" spans="1:12" ht="22.7" customHeight="1">
      <c r="A113" s="193" t="str">
        <f t="shared" si="2"/>
        <v/>
      </c>
      <c r="B113" s="194"/>
      <c r="C113" s="192" t="str">
        <f>IF(ISERROR(VLOOKUP(A113,'[1]Z04 支出决算表(财决04表)'!$A$10:$J$500,4,FALSE)),"",VLOOKUP(A113,'[1]Z04 支出决算表(财决04表)'!$A$10:$J$500,4,FALSE))</f>
        <v/>
      </c>
      <c r="D113" s="76" t="str">
        <f>IF(ISERROR(VLOOKUP(A113,'[1]Z04 支出决算表(财决04表)'!$A$10:$J$500,5,FALSE)),"",VLOOKUP(A113,'[1]Z04 支出决算表(财决04表)'!$A$10:$J$500,5,FALSE))</f>
        <v/>
      </c>
      <c r="E113" s="76" t="str">
        <f>IF(ISERROR(VLOOKUP(A113,'[1]Z04 支出决算表(财决04表)'!$A$10:$J$500,6,FALSE)),"",VLOOKUP(A113,'[1]Z04 支出决算表(财决04表)'!$A$10:$J$500,6,FALSE))</f>
        <v/>
      </c>
      <c r="F113" s="76" t="str">
        <f>IF(ISERROR(VLOOKUP(A113,'[1]Z04 支出决算表(财决04表)'!$A$10:$J$500,7,FALSE)),"",VLOOKUP(A113,'[1]Z04 支出决算表(财决04表)'!$A$10:$J$500,7,FALSE))</f>
        <v/>
      </c>
      <c r="G113" s="76" t="str">
        <f>IF(ISERROR(VLOOKUP(A113,'[1]Z04 支出决算表(财决04表)'!$A$10:$J$500,8,FALSE)),"",VLOOKUP(A113,'[1]Z04 支出决算表(财决04表)'!$A$10:$J$500,8,FALSE))</f>
        <v/>
      </c>
      <c r="H113" s="76" t="str">
        <f>IF(ISERROR(VLOOKUP(A113,'[1]Z04 支出决算表(财决04表)'!$A$10:$J$500,9,FALSE)),"",VLOOKUP(A113,'[1]Z04 支出决算表(财决04表)'!$A$10:$J$500,9,FALSE))</f>
        <v/>
      </c>
      <c r="I113" s="76" t="str">
        <f>IF(ISERROR(VLOOKUP(A113,'[1]Z04 支出决算表(财决04表)'!$A$10:$J$500,10,FALSE)),"",VLOOKUP(A113,'[1]Z04 支出决算表(财决04表)'!$A$10:$J$500,10,FALSE))</f>
        <v/>
      </c>
      <c r="J113" s="88">
        <f>'[1]Z04 支出决算表(财决04表)'!$A112</f>
        <v>0</v>
      </c>
      <c r="K113" s="74">
        <f>'[1]Z04 支出决算表(财决04表)'!$E112</f>
        <v>0</v>
      </c>
      <c r="L113" s="53" t="str">
        <f t="shared" si="3"/>
        <v/>
      </c>
    </row>
    <row r="114" spans="1:12" ht="22.7" customHeight="1">
      <c r="A114" s="193" t="str">
        <f t="shared" si="2"/>
        <v/>
      </c>
      <c r="B114" s="194"/>
      <c r="C114" s="192" t="str">
        <f>IF(ISERROR(VLOOKUP(A114,'[1]Z04 支出决算表(财决04表)'!$A$10:$J$500,4,FALSE)),"",VLOOKUP(A114,'[1]Z04 支出决算表(财决04表)'!$A$10:$J$500,4,FALSE))</f>
        <v/>
      </c>
      <c r="D114" s="76" t="str">
        <f>IF(ISERROR(VLOOKUP(A114,'[1]Z04 支出决算表(财决04表)'!$A$10:$J$500,5,FALSE)),"",VLOOKUP(A114,'[1]Z04 支出决算表(财决04表)'!$A$10:$J$500,5,FALSE))</f>
        <v/>
      </c>
      <c r="E114" s="76" t="str">
        <f>IF(ISERROR(VLOOKUP(A114,'[1]Z04 支出决算表(财决04表)'!$A$10:$J$500,6,FALSE)),"",VLOOKUP(A114,'[1]Z04 支出决算表(财决04表)'!$A$10:$J$500,6,FALSE))</f>
        <v/>
      </c>
      <c r="F114" s="76" t="str">
        <f>IF(ISERROR(VLOOKUP(A114,'[1]Z04 支出决算表(财决04表)'!$A$10:$J$500,7,FALSE)),"",VLOOKUP(A114,'[1]Z04 支出决算表(财决04表)'!$A$10:$J$500,7,FALSE))</f>
        <v/>
      </c>
      <c r="G114" s="76" t="str">
        <f>IF(ISERROR(VLOOKUP(A114,'[1]Z04 支出决算表(财决04表)'!$A$10:$J$500,8,FALSE)),"",VLOOKUP(A114,'[1]Z04 支出决算表(财决04表)'!$A$10:$J$500,8,FALSE))</f>
        <v/>
      </c>
      <c r="H114" s="76" t="str">
        <f>IF(ISERROR(VLOOKUP(A114,'[1]Z04 支出决算表(财决04表)'!$A$10:$J$500,9,FALSE)),"",VLOOKUP(A114,'[1]Z04 支出决算表(财决04表)'!$A$10:$J$500,9,FALSE))</f>
        <v/>
      </c>
      <c r="I114" s="76" t="str">
        <f>IF(ISERROR(VLOOKUP(A114,'[1]Z04 支出决算表(财决04表)'!$A$10:$J$500,10,FALSE)),"",VLOOKUP(A114,'[1]Z04 支出决算表(财决04表)'!$A$10:$J$500,10,FALSE))</f>
        <v/>
      </c>
      <c r="J114" s="88">
        <f>'[1]Z04 支出决算表(财决04表)'!$A113</f>
        <v>0</v>
      </c>
      <c r="K114" s="74">
        <f>'[1]Z04 支出决算表(财决04表)'!$E113</f>
        <v>0</v>
      </c>
      <c r="L114" s="53" t="str">
        <f t="shared" si="3"/>
        <v/>
      </c>
    </row>
    <row r="115" spans="1:12" ht="22.7" customHeight="1">
      <c r="A115" s="193" t="str">
        <f t="shared" si="2"/>
        <v/>
      </c>
      <c r="B115" s="194"/>
      <c r="C115" s="192" t="str">
        <f>IF(ISERROR(VLOOKUP(A115,'[1]Z04 支出决算表(财决04表)'!$A$10:$J$500,4,FALSE)),"",VLOOKUP(A115,'[1]Z04 支出决算表(财决04表)'!$A$10:$J$500,4,FALSE))</f>
        <v/>
      </c>
      <c r="D115" s="76" t="str">
        <f>IF(ISERROR(VLOOKUP(A115,'[1]Z04 支出决算表(财决04表)'!$A$10:$J$500,5,FALSE)),"",VLOOKUP(A115,'[1]Z04 支出决算表(财决04表)'!$A$10:$J$500,5,FALSE))</f>
        <v/>
      </c>
      <c r="E115" s="76" t="str">
        <f>IF(ISERROR(VLOOKUP(A115,'[1]Z04 支出决算表(财决04表)'!$A$10:$J$500,6,FALSE)),"",VLOOKUP(A115,'[1]Z04 支出决算表(财决04表)'!$A$10:$J$500,6,FALSE))</f>
        <v/>
      </c>
      <c r="F115" s="76" t="str">
        <f>IF(ISERROR(VLOOKUP(A115,'[1]Z04 支出决算表(财决04表)'!$A$10:$J$500,7,FALSE)),"",VLOOKUP(A115,'[1]Z04 支出决算表(财决04表)'!$A$10:$J$500,7,FALSE))</f>
        <v/>
      </c>
      <c r="G115" s="76" t="str">
        <f>IF(ISERROR(VLOOKUP(A115,'[1]Z04 支出决算表(财决04表)'!$A$10:$J$500,8,FALSE)),"",VLOOKUP(A115,'[1]Z04 支出决算表(财决04表)'!$A$10:$J$500,8,FALSE))</f>
        <v/>
      </c>
      <c r="H115" s="76" t="str">
        <f>IF(ISERROR(VLOOKUP(A115,'[1]Z04 支出决算表(财决04表)'!$A$10:$J$500,9,FALSE)),"",VLOOKUP(A115,'[1]Z04 支出决算表(财决04表)'!$A$10:$J$500,9,FALSE))</f>
        <v/>
      </c>
      <c r="I115" s="76" t="str">
        <f>IF(ISERROR(VLOOKUP(A115,'[1]Z04 支出决算表(财决04表)'!$A$10:$J$500,10,FALSE)),"",VLOOKUP(A115,'[1]Z04 支出决算表(财决04表)'!$A$10:$J$500,10,FALSE))</f>
        <v/>
      </c>
      <c r="J115" s="88">
        <f>'[1]Z04 支出决算表(财决04表)'!$A114</f>
        <v>0</v>
      </c>
      <c r="K115" s="74">
        <f>'[1]Z04 支出决算表(财决04表)'!$E114</f>
        <v>0</v>
      </c>
      <c r="L115" s="53" t="str">
        <f t="shared" si="3"/>
        <v/>
      </c>
    </row>
    <row r="116" spans="1:12" ht="22.7" customHeight="1">
      <c r="A116" s="193" t="str">
        <f t="shared" si="2"/>
        <v/>
      </c>
      <c r="B116" s="194"/>
      <c r="C116" s="192" t="str">
        <f>IF(ISERROR(VLOOKUP(A116,'[1]Z04 支出决算表(财决04表)'!$A$10:$J$500,4,FALSE)),"",VLOOKUP(A116,'[1]Z04 支出决算表(财决04表)'!$A$10:$J$500,4,FALSE))</f>
        <v/>
      </c>
      <c r="D116" s="76" t="str">
        <f>IF(ISERROR(VLOOKUP(A116,'[1]Z04 支出决算表(财决04表)'!$A$10:$J$500,5,FALSE)),"",VLOOKUP(A116,'[1]Z04 支出决算表(财决04表)'!$A$10:$J$500,5,FALSE))</f>
        <v/>
      </c>
      <c r="E116" s="76" t="str">
        <f>IF(ISERROR(VLOOKUP(A116,'[1]Z04 支出决算表(财决04表)'!$A$10:$J$500,6,FALSE)),"",VLOOKUP(A116,'[1]Z04 支出决算表(财决04表)'!$A$10:$J$500,6,FALSE))</f>
        <v/>
      </c>
      <c r="F116" s="76" t="str">
        <f>IF(ISERROR(VLOOKUP(A116,'[1]Z04 支出决算表(财决04表)'!$A$10:$J$500,7,FALSE)),"",VLOOKUP(A116,'[1]Z04 支出决算表(财决04表)'!$A$10:$J$500,7,FALSE))</f>
        <v/>
      </c>
      <c r="G116" s="76" t="str">
        <f>IF(ISERROR(VLOOKUP(A116,'[1]Z04 支出决算表(财决04表)'!$A$10:$J$500,8,FALSE)),"",VLOOKUP(A116,'[1]Z04 支出决算表(财决04表)'!$A$10:$J$500,8,FALSE))</f>
        <v/>
      </c>
      <c r="H116" s="76" t="str">
        <f>IF(ISERROR(VLOOKUP(A116,'[1]Z04 支出决算表(财决04表)'!$A$10:$J$500,9,FALSE)),"",VLOOKUP(A116,'[1]Z04 支出决算表(财决04表)'!$A$10:$J$500,9,FALSE))</f>
        <v/>
      </c>
      <c r="I116" s="76" t="str">
        <f>IF(ISERROR(VLOOKUP(A116,'[1]Z04 支出决算表(财决04表)'!$A$10:$J$500,10,FALSE)),"",VLOOKUP(A116,'[1]Z04 支出决算表(财决04表)'!$A$10:$J$500,10,FALSE))</f>
        <v/>
      </c>
      <c r="J116" s="88">
        <f>'[1]Z04 支出决算表(财决04表)'!$A115</f>
        <v>0</v>
      </c>
      <c r="K116" s="74">
        <f>'[1]Z04 支出决算表(财决04表)'!$E115</f>
        <v>0</v>
      </c>
      <c r="L116" s="53" t="str">
        <f t="shared" si="3"/>
        <v/>
      </c>
    </row>
    <row r="117" spans="1:12" ht="22.7" customHeight="1">
      <c r="A117" s="193" t="str">
        <f t="shared" si="2"/>
        <v/>
      </c>
      <c r="B117" s="194"/>
      <c r="C117" s="192" t="str">
        <f>IF(ISERROR(VLOOKUP(A117,'[1]Z04 支出决算表(财决04表)'!$A$10:$J$500,4,FALSE)),"",VLOOKUP(A117,'[1]Z04 支出决算表(财决04表)'!$A$10:$J$500,4,FALSE))</f>
        <v/>
      </c>
      <c r="D117" s="76" t="str">
        <f>IF(ISERROR(VLOOKUP(A117,'[1]Z04 支出决算表(财决04表)'!$A$10:$J$500,5,FALSE)),"",VLOOKUP(A117,'[1]Z04 支出决算表(财决04表)'!$A$10:$J$500,5,FALSE))</f>
        <v/>
      </c>
      <c r="E117" s="76" t="str">
        <f>IF(ISERROR(VLOOKUP(A117,'[1]Z04 支出决算表(财决04表)'!$A$10:$J$500,6,FALSE)),"",VLOOKUP(A117,'[1]Z04 支出决算表(财决04表)'!$A$10:$J$500,6,FALSE))</f>
        <v/>
      </c>
      <c r="F117" s="76" t="str">
        <f>IF(ISERROR(VLOOKUP(A117,'[1]Z04 支出决算表(财决04表)'!$A$10:$J$500,7,FALSE)),"",VLOOKUP(A117,'[1]Z04 支出决算表(财决04表)'!$A$10:$J$500,7,FALSE))</f>
        <v/>
      </c>
      <c r="G117" s="76" t="str">
        <f>IF(ISERROR(VLOOKUP(A117,'[1]Z04 支出决算表(财决04表)'!$A$10:$J$500,8,FALSE)),"",VLOOKUP(A117,'[1]Z04 支出决算表(财决04表)'!$A$10:$J$500,8,FALSE))</f>
        <v/>
      </c>
      <c r="H117" s="76" t="str">
        <f>IF(ISERROR(VLOOKUP(A117,'[1]Z04 支出决算表(财决04表)'!$A$10:$J$500,9,FALSE)),"",VLOOKUP(A117,'[1]Z04 支出决算表(财决04表)'!$A$10:$J$500,9,FALSE))</f>
        <v/>
      </c>
      <c r="I117" s="76" t="str">
        <f>IF(ISERROR(VLOOKUP(A117,'[1]Z04 支出决算表(财决04表)'!$A$10:$J$500,10,FALSE)),"",VLOOKUP(A117,'[1]Z04 支出决算表(财决04表)'!$A$10:$J$500,10,FALSE))</f>
        <v/>
      </c>
      <c r="J117" s="88">
        <f>'[1]Z04 支出决算表(财决04表)'!$A116</f>
        <v>0</v>
      </c>
      <c r="K117" s="74">
        <f>'[1]Z04 支出决算表(财决04表)'!$E116</f>
        <v>0</v>
      </c>
      <c r="L117" s="53" t="str">
        <f t="shared" si="3"/>
        <v/>
      </c>
    </row>
    <row r="118" spans="1:12" ht="22.7" customHeight="1">
      <c r="A118" s="193" t="str">
        <f t="shared" si="2"/>
        <v/>
      </c>
      <c r="B118" s="194"/>
      <c r="C118" s="192" t="str">
        <f>IF(ISERROR(VLOOKUP(A118,'[1]Z04 支出决算表(财决04表)'!$A$10:$J$500,4,FALSE)),"",VLOOKUP(A118,'[1]Z04 支出决算表(财决04表)'!$A$10:$J$500,4,FALSE))</f>
        <v/>
      </c>
      <c r="D118" s="76" t="str">
        <f>IF(ISERROR(VLOOKUP(A118,'[1]Z04 支出决算表(财决04表)'!$A$10:$J$500,5,FALSE)),"",VLOOKUP(A118,'[1]Z04 支出决算表(财决04表)'!$A$10:$J$500,5,FALSE))</f>
        <v/>
      </c>
      <c r="E118" s="76" t="str">
        <f>IF(ISERROR(VLOOKUP(A118,'[1]Z04 支出决算表(财决04表)'!$A$10:$J$500,6,FALSE)),"",VLOOKUP(A118,'[1]Z04 支出决算表(财决04表)'!$A$10:$J$500,6,FALSE))</f>
        <v/>
      </c>
      <c r="F118" s="76" t="str">
        <f>IF(ISERROR(VLOOKUP(A118,'[1]Z04 支出决算表(财决04表)'!$A$10:$J$500,7,FALSE)),"",VLOOKUP(A118,'[1]Z04 支出决算表(财决04表)'!$A$10:$J$500,7,FALSE))</f>
        <v/>
      </c>
      <c r="G118" s="76" t="str">
        <f>IF(ISERROR(VLOOKUP(A118,'[1]Z04 支出决算表(财决04表)'!$A$10:$J$500,8,FALSE)),"",VLOOKUP(A118,'[1]Z04 支出决算表(财决04表)'!$A$10:$J$500,8,FALSE))</f>
        <v/>
      </c>
      <c r="H118" s="76" t="str">
        <f>IF(ISERROR(VLOOKUP(A118,'[1]Z04 支出决算表(财决04表)'!$A$10:$J$500,9,FALSE)),"",VLOOKUP(A118,'[1]Z04 支出决算表(财决04表)'!$A$10:$J$500,9,FALSE))</f>
        <v/>
      </c>
      <c r="I118" s="76" t="str">
        <f>IF(ISERROR(VLOOKUP(A118,'[1]Z04 支出决算表(财决04表)'!$A$10:$J$500,10,FALSE)),"",VLOOKUP(A118,'[1]Z04 支出决算表(财决04表)'!$A$10:$J$500,10,FALSE))</f>
        <v/>
      </c>
      <c r="J118" s="88">
        <f>'[1]Z04 支出决算表(财决04表)'!$A117</f>
        <v>0</v>
      </c>
      <c r="K118" s="74">
        <f>'[1]Z04 支出决算表(财决04表)'!$E117</f>
        <v>0</v>
      </c>
      <c r="L118" s="53" t="str">
        <f t="shared" si="3"/>
        <v/>
      </c>
    </row>
    <row r="119" spans="1:12" ht="22.7" customHeight="1">
      <c r="A119" s="193" t="str">
        <f t="shared" si="2"/>
        <v/>
      </c>
      <c r="B119" s="194"/>
      <c r="C119" s="192" t="str">
        <f>IF(ISERROR(VLOOKUP(A119,'[1]Z04 支出决算表(财决04表)'!$A$10:$J$500,4,FALSE)),"",VLOOKUP(A119,'[1]Z04 支出决算表(财决04表)'!$A$10:$J$500,4,FALSE))</f>
        <v/>
      </c>
      <c r="D119" s="76" t="str">
        <f>IF(ISERROR(VLOOKUP(A119,'[1]Z04 支出决算表(财决04表)'!$A$10:$J$500,5,FALSE)),"",VLOOKUP(A119,'[1]Z04 支出决算表(财决04表)'!$A$10:$J$500,5,FALSE))</f>
        <v/>
      </c>
      <c r="E119" s="76" t="str">
        <f>IF(ISERROR(VLOOKUP(A119,'[1]Z04 支出决算表(财决04表)'!$A$10:$J$500,6,FALSE)),"",VLOOKUP(A119,'[1]Z04 支出决算表(财决04表)'!$A$10:$J$500,6,FALSE))</f>
        <v/>
      </c>
      <c r="F119" s="76" t="str">
        <f>IF(ISERROR(VLOOKUP(A119,'[1]Z04 支出决算表(财决04表)'!$A$10:$J$500,7,FALSE)),"",VLOOKUP(A119,'[1]Z04 支出决算表(财决04表)'!$A$10:$J$500,7,FALSE))</f>
        <v/>
      </c>
      <c r="G119" s="76" t="str">
        <f>IF(ISERROR(VLOOKUP(A119,'[1]Z04 支出决算表(财决04表)'!$A$10:$J$500,8,FALSE)),"",VLOOKUP(A119,'[1]Z04 支出决算表(财决04表)'!$A$10:$J$500,8,FALSE))</f>
        <v/>
      </c>
      <c r="H119" s="76" t="str">
        <f>IF(ISERROR(VLOOKUP(A119,'[1]Z04 支出决算表(财决04表)'!$A$10:$J$500,9,FALSE)),"",VLOOKUP(A119,'[1]Z04 支出决算表(财决04表)'!$A$10:$J$500,9,FALSE))</f>
        <v/>
      </c>
      <c r="I119" s="76" t="str">
        <f>IF(ISERROR(VLOOKUP(A119,'[1]Z04 支出决算表(财决04表)'!$A$10:$J$500,10,FALSE)),"",VLOOKUP(A119,'[1]Z04 支出决算表(财决04表)'!$A$10:$J$500,10,FALSE))</f>
        <v/>
      </c>
      <c r="J119" s="88">
        <f>'[1]Z04 支出决算表(财决04表)'!$A118</f>
        <v>0</v>
      </c>
      <c r="K119" s="74">
        <f>'[1]Z04 支出决算表(财决04表)'!$E118</f>
        <v>0</v>
      </c>
      <c r="L119" s="53" t="str">
        <f t="shared" si="3"/>
        <v/>
      </c>
    </row>
    <row r="120" spans="1:12" ht="22.7" customHeight="1">
      <c r="A120" s="193" t="str">
        <f t="shared" si="2"/>
        <v/>
      </c>
      <c r="B120" s="194"/>
      <c r="C120" s="192" t="str">
        <f>IF(ISERROR(VLOOKUP(A120,'[1]Z04 支出决算表(财决04表)'!$A$10:$J$500,4,FALSE)),"",VLOOKUP(A120,'[1]Z04 支出决算表(财决04表)'!$A$10:$J$500,4,FALSE))</f>
        <v/>
      </c>
      <c r="D120" s="76" t="str">
        <f>IF(ISERROR(VLOOKUP(A120,'[1]Z04 支出决算表(财决04表)'!$A$10:$J$500,5,FALSE)),"",VLOOKUP(A120,'[1]Z04 支出决算表(财决04表)'!$A$10:$J$500,5,FALSE))</f>
        <v/>
      </c>
      <c r="E120" s="76" t="str">
        <f>IF(ISERROR(VLOOKUP(A120,'[1]Z04 支出决算表(财决04表)'!$A$10:$J$500,6,FALSE)),"",VLOOKUP(A120,'[1]Z04 支出决算表(财决04表)'!$A$10:$J$500,6,FALSE))</f>
        <v/>
      </c>
      <c r="F120" s="76" t="str">
        <f>IF(ISERROR(VLOOKUP(A120,'[1]Z04 支出决算表(财决04表)'!$A$10:$J$500,7,FALSE)),"",VLOOKUP(A120,'[1]Z04 支出决算表(财决04表)'!$A$10:$J$500,7,FALSE))</f>
        <v/>
      </c>
      <c r="G120" s="76" t="str">
        <f>IF(ISERROR(VLOOKUP(A120,'[1]Z04 支出决算表(财决04表)'!$A$10:$J$500,8,FALSE)),"",VLOOKUP(A120,'[1]Z04 支出决算表(财决04表)'!$A$10:$J$500,8,FALSE))</f>
        <v/>
      </c>
      <c r="H120" s="76" t="str">
        <f>IF(ISERROR(VLOOKUP(A120,'[1]Z04 支出决算表(财决04表)'!$A$10:$J$500,9,FALSE)),"",VLOOKUP(A120,'[1]Z04 支出决算表(财决04表)'!$A$10:$J$500,9,FALSE))</f>
        <v/>
      </c>
      <c r="I120" s="76" t="str">
        <f>IF(ISERROR(VLOOKUP(A120,'[1]Z04 支出决算表(财决04表)'!$A$10:$J$500,10,FALSE)),"",VLOOKUP(A120,'[1]Z04 支出决算表(财决04表)'!$A$10:$J$500,10,FALSE))</f>
        <v/>
      </c>
      <c r="J120" s="88">
        <f>'[1]Z04 支出决算表(财决04表)'!$A119</f>
        <v>0</v>
      </c>
      <c r="K120" s="74">
        <f>'[1]Z04 支出决算表(财决04表)'!$E119</f>
        <v>0</v>
      </c>
      <c r="L120" s="53" t="str">
        <f t="shared" si="3"/>
        <v/>
      </c>
    </row>
    <row r="121" spans="1:12" ht="22.7" customHeight="1">
      <c r="A121" s="193" t="str">
        <f t="shared" si="2"/>
        <v/>
      </c>
      <c r="B121" s="194"/>
      <c r="C121" s="192" t="str">
        <f>IF(ISERROR(VLOOKUP(A121,'[1]Z04 支出决算表(财决04表)'!$A$10:$J$500,4,FALSE)),"",VLOOKUP(A121,'[1]Z04 支出决算表(财决04表)'!$A$10:$J$500,4,FALSE))</f>
        <v/>
      </c>
      <c r="D121" s="76" t="str">
        <f>IF(ISERROR(VLOOKUP(A121,'[1]Z04 支出决算表(财决04表)'!$A$10:$J$500,5,FALSE)),"",VLOOKUP(A121,'[1]Z04 支出决算表(财决04表)'!$A$10:$J$500,5,FALSE))</f>
        <v/>
      </c>
      <c r="E121" s="76" t="str">
        <f>IF(ISERROR(VLOOKUP(A121,'[1]Z04 支出决算表(财决04表)'!$A$10:$J$500,6,FALSE)),"",VLOOKUP(A121,'[1]Z04 支出决算表(财决04表)'!$A$10:$J$500,6,FALSE))</f>
        <v/>
      </c>
      <c r="F121" s="76" t="str">
        <f>IF(ISERROR(VLOOKUP(A121,'[1]Z04 支出决算表(财决04表)'!$A$10:$J$500,7,FALSE)),"",VLOOKUP(A121,'[1]Z04 支出决算表(财决04表)'!$A$10:$J$500,7,FALSE))</f>
        <v/>
      </c>
      <c r="G121" s="76" t="str">
        <f>IF(ISERROR(VLOOKUP(A121,'[1]Z04 支出决算表(财决04表)'!$A$10:$J$500,8,FALSE)),"",VLOOKUP(A121,'[1]Z04 支出决算表(财决04表)'!$A$10:$J$500,8,FALSE))</f>
        <v/>
      </c>
      <c r="H121" s="76" t="str">
        <f>IF(ISERROR(VLOOKUP(A121,'[1]Z04 支出决算表(财决04表)'!$A$10:$J$500,9,FALSE)),"",VLOOKUP(A121,'[1]Z04 支出决算表(财决04表)'!$A$10:$J$500,9,FALSE))</f>
        <v/>
      </c>
      <c r="I121" s="76" t="str">
        <f>IF(ISERROR(VLOOKUP(A121,'[1]Z04 支出决算表(财决04表)'!$A$10:$J$500,10,FALSE)),"",VLOOKUP(A121,'[1]Z04 支出决算表(财决04表)'!$A$10:$J$500,10,FALSE))</f>
        <v/>
      </c>
      <c r="J121" s="88">
        <f>'[1]Z04 支出决算表(财决04表)'!$A120</f>
        <v>0</v>
      </c>
      <c r="K121" s="74">
        <f>'[1]Z04 支出决算表(财决04表)'!$E120</f>
        <v>0</v>
      </c>
      <c r="L121" s="53" t="str">
        <f t="shared" si="3"/>
        <v/>
      </c>
    </row>
    <row r="122" spans="1:12" ht="22.7" customHeight="1">
      <c r="A122" s="193" t="str">
        <f t="shared" si="2"/>
        <v/>
      </c>
      <c r="B122" s="194"/>
      <c r="C122" s="192" t="str">
        <f>IF(ISERROR(VLOOKUP(A122,'[1]Z04 支出决算表(财决04表)'!$A$10:$J$500,4,FALSE)),"",VLOOKUP(A122,'[1]Z04 支出决算表(财决04表)'!$A$10:$J$500,4,FALSE))</f>
        <v/>
      </c>
      <c r="D122" s="76" t="str">
        <f>IF(ISERROR(VLOOKUP(A122,'[1]Z04 支出决算表(财决04表)'!$A$10:$J$500,5,FALSE)),"",VLOOKUP(A122,'[1]Z04 支出决算表(财决04表)'!$A$10:$J$500,5,FALSE))</f>
        <v/>
      </c>
      <c r="E122" s="76" t="str">
        <f>IF(ISERROR(VLOOKUP(A122,'[1]Z04 支出决算表(财决04表)'!$A$10:$J$500,6,FALSE)),"",VLOOKUP(A122,'[1]Z04 支出决算表(财决04表)'!$A$10:$J$500,6,FALSE))</f>
        <v/>
      </c>
      <c r="F122" s="76" t="str">
        <f>IF(ISERROR(VLOOKUP(A122,'[1]Z04 支出决算表(财决04表)'!$A$10:$J$500,7,FALSE)),"",VLOOKUP(A122,'[1]Z04 支出决算表(财决04表)'!$A$10:$J$500,7,FALSE))</f>
        <v/>
      </c>
      <c r="G122" s="76" t="str">
        <f>IF(ISERROR(VLOOKUP(A122,'[1]Z04 支出决算表(财决04表)'!$A$10:$J$500,8,FALSE)),"",VLOOKUP(A122,'[1]Z04 支出决算表(财决04表)'!$A$10:$J$500,8,FALSE))</f>
        <v/>
      </c>
      <c r="H122" s="76" t="str">
        <f>IF(ISERROR(VLOOKUP(A122,'[1]Z04 支出决算表(财决04表)'!$A$10:$J$500,9,FALSE)),"",VLOOKUP(A122,'[1]Z04 支出决算表(财决04表)'!$A$10:$J$500,9,FALSE))</f>
        <v/>
      </c>
      <c r="I122" s="76" t="str">
        <f>IF(ISERROR(VLOOKUP(A122,'[1]Z04 支出决算表(财决04表)'!$A$10:$J$500,10,FALSE)),"",VLOOKUP(A122,'[1]Z04 支出决算表(财决04表)'!$A$10:$J$500,10,FALSE))</f>
        <v/>
      </c>
      <c r="J122" s="88">
        <f>'[1]Z04 支出决算表(财决04表)'!$A121</f>
        <v>0</v>
      </c>
      <c r="K122" s="74">
        <f>'[1]Z04 支出决算表(财决04表)'!$E121</f>
        <v>0</v>
      </c>
      <c r="L122" s="53" t="str">
        <f t="shared" si="3"/>
        <v/>
      </c>
    </row>
    <row r="123" spans="1:12" ht="22.7" customHeight="1">
      <c r="A123" s="193" t="str">
        <f t="shared" si="2"/>
        <v/>
      </c>
      <c r="B123" s="194"/>
      <c r="C123" s="192" t="str">
        <f>IF(ISERROR(VLOOKUP(A123,'[1]Z04 支出决算表(财决04表)'!$A$10:$J$500,4,FALSE)),"",VLOOKUP(A123,'[1]Z04 支出决算表(财决04表)'!$A$10:$J$500,4,FALSE))</f>
        <v/>
      </c>
      <c r="D123" s="76" t="str">
        <f>IF(ISERROR(VLOOKUP(A123,'[1]Z04 支出决算表(财决04表)'!$A$10:$J$500,5,FALSE)),"",VLOOKUP(A123,'[1]Z04 支出决算表(财决04表)'!$A$10:$J$500,5,FALSE))</f>
        <v/>
      </c>
      <c r="E123" s="76" t="str">
        <f>IF(ISERROR(VLOOKUP(A123,'[1]Z04 支出决算表(财决04表)'!$A$10:$J$500,6,FALSE)),"",VLOOKUP(A123,'[1]Z04 支出决算表(财决04表)'!$A$10:$J$500,6,FALSE))</f>
        <v/>
      </c>
      <c r="F123" s="76" t="str">
        <f>IF(ISERROR(VLOOKUP(A123,'[1]Z04 支出决算表(财决04表)'!$A$10:$J$500,7,FALSE)),"",VLOOKUP(A123,'[1]Z04 支出决算表(财决04表)'!$A$10:$J$500,7,FALSE))</f>
        <v/>
      </c>
      <c r="G123" s="76" t="str">
        <f>IF(ISERROR(VLOOKUP(A123,'[1]Z04 支出决算表(财决04表)'!$A$10:$J$500,8,FALSE)),"",VLOOKUP(A123,'[1]Z04 支出决算表(财决04表)'!$A$10:$J$500,8,FALSE))</f>
        <v/>
      </c>
      <c r="H123" s="76" t="str">
        <f>IF(ISERROR(VLOOKUP(A123,'[1]Z04 支出决算表(财决04表)'!$A$10:$J$500,9,FALSE)),"",VLOOKUP(A123,'[1]Z04 支出决算表(财决04表)'!$A$10:$J$500,9,FALSE))</f>
        <v/>
      </c>
      <c r="I123" s="76" t="str">
        <f>IF(ISERROR(VLOOKUP(A123,'[1]Z04 支出决算表(财决04表)'!$A$10:$J$500,10,FALSE)),"",VLOOKUP(A123,'[1]Z04 支出决算表(财决04表)'!$A$10:$J$500,10,FALSE))</f>
        <v/>
      </c>
      <c r="J123" s="88">
        <f>'[1]Z04 支出决算表(财决04表)'!$A122</f>
        <v>0</v>
      </c>
      <c r="K123" s="74">
        <f>'[1]Z04 支出决算表(财决04表)'!$E122</f>
        <v>0</v>
      </c>
      <c r="L123" s="53" t="str">
        <f t="shared" si="3"/>
        <v/>
      </c>
    </row>
    <row r="124" spans="1:12" ht="22.7" customHeight="1">
      <c r="A124" s="193" t="str">
        <f t="shared" si="2"/>
        <v/>
      </c>
      <c r="B124" s="194"/>
      <c r="C124" s="192" t="str">
        <f>IF(ISERROR(VLOOKUP(A124,'[1]Z04 支出决算表(财决04表)'!$A$10:$J$500,4,FALSE)),"",VLOOKUP(A124,'[1]Z04 支出决算表(财决04表)'!$A$10:$J$500,4,FALSE))</f>
        <v/>
      </c>
      <c r="D124" s="76" t="str">
        <f>IF(ISERROR(VLOOKUP(A124,'[1]Z04 支出决算表(财决04表)'!$A$10:$J$500,5,FALSE)),"",VLOOKUP(A124,'[1]Z04 支出决算表(财决04表)'!$A$10:$J$500,5,FALSE))</f>
        <v/>
      </c>
      <c r="E124" s="76" t="str">
        <f>IF(ISERROR(VLOOKUP(A124,'[1]Z04 支出决算表(财决04表)'!$A$10:$J$500,6,FALSE)),"",VLOOKUP(A124,'[1]Z04 支出决算表(财决04表)'!$A$10:$J$500,6,FALSE))</f>
        <v/>
      </c>
      <c r="F124" s="76" t="str">
        <f>IF(ISERROR(VLOOKUP(A124,'[1]Z04 支出决算表(财决04表)'!$A$10:$J$500,7,FALSE)),"",VLOOKUP(A124,'[1]Z04 支出决算表(财决04表)'!$A$10:$J$500,7,FALSE))</f>
        <v/>
      </c>
      <c r="G124" s="76" t="str">
        <f>IF(ISERROR(VLOOKUP(A124,'[1]Z04 支出决算表(财决04表)'!$A$10:$J$500,8,FALSE)),"",VLOOKUP(A124,'[1]Z04 支出决算表(财决04表)'!$A$10:$J$500,8,FALSE))</f>
        <v/>
      </c>
      <c r="H124" s="76" t="str">
        <f>IF(ISERROR(VLOOKUP(A124,'[1]Z04 支出决算表(财决04表)'!$A$10:$J$500,9,FALSE)),"",VLOOKUP(A124,'[1]Z04 支出决算表(财决04表)'!$A$10:$J$500,9,FALSE))</f>
        <v/>
      </c>
      <c r="I124" s="76" t="str">
        <f>IF(ISERROR(VLOOKUP(A124,'[1]Z04 支出决算表(财决04表)'!$A$10:$J$500,10,FALSE)),"",VLOOKUP(A124,'[1]Z04 支出决算表(财决04表)'!$A$10:$J$500,10,FALSE))</f>
        <v/>
      </c>
      <c r="J124" s="88">
        <f>'[1]Z04 支出决算表(财决04表)'!$A123</f>
        <v>0</v>
      </c>
      <c r="K124" s="74">
        <f>'[1]Z04 支出决算表(财决04表)'!$E123</f>
        <v>0</v>
      </c>
      <c r="L124" s="53" t="str">
        <f t="shared" si="3"/>
        <v/>
      </c>
    </row>
    <row r="125" spans="1:12" ht="22.7" customHeight="1">
      <c r="A125" s="193" t="str">
        <f t="shared" si="2"/>
        <v/>
      </c>
      <c r="B125" s="194"/>
      <c r="C125" s="192" t="str">
        <f>IF(ISERROR(VLOOKUP(A125,'[1]Z04 支出决算表(财决04表)'!$A$10:$J$500,4,FALSE)),"",VLOOKUP(A125,'[1]Z04 支出决算表(财决04表)'!$A$10:$J$500,4,FALSE))</f>
        <v/>
      </c>
      <c r="D125" s="76" t="str">
        <f>IF(ISERROR(VLOOKUP(A125,'[1]Z04 支出决算表(财决04表)'!$A$10:$J$500,5,FALSE)),"",VLOOKUP(A125,'[1]Z04 支出决算表(财决04表)'!$A$10:$J$500,5,FALSE))</f>
        <v/>
      </c>
      <c r="E125" s="76" t="str">
        <f>IF(ISERROR(VLOOKUP(A125,'[1]Z04 支出决算表(财决04表)'!$A$10:$J$500,6,FALSE)),"",VLOOKUP(A125,'[1]Z04 支出决算表(财决04表)'!$A$10:$J$500,6,FALSE))</f>
        <v/>
      </c>
      <c r="F125" s="76" t="str">
        <f>IF(ISERROR(VLOOKUP(A125,'[1]Z04 支出决算表(财决04表)'!$A$10:$J$500,7,FALSE)),"",VLOOKUP(A125,'[1]Z04 支出决算表(财决04表)'!$A$10:$J$500,7,FALSE))</f>
        <v/>
      </c>
      <c r="G125" s="76" t="str">
        <f>IF(ISERROR(VLOOKUP(A125,'[1]Z04 支出决算表(财决04表)'!$A$10:$J$500,8,FALSE)),"",VLOOKUP(A125,'[1]Z04 支出决算表(财决04表)'!$A$10:$J$500,8,FALSE))</f>
        <v/>
      </c>
      <c r="H125" s="76" t="str">
        <f>IF(ISERROR(VLOOKUP(A125,'[1]Z04 支出决算表(财决04表)'!$A$10:$J$500,9,FALSE)),"",VLOOKUP(A125,'[1]Z04 支出决算表(财决04表)'!$A$10:$J$500,9,FALSE))</f>
        <v/>
      </c>
      <c r="I125" s="76" t="str">
        <f>IF(ISERROR(VLOOKUP(A125,'[1]Z04 支出决算表(财决04表)'!$A$10:$J$500,10,FALSE)),"",VLOOKUP(A125,'[1]Z04 支出决算表(财决04表)'!$A$10:$J$500,10,FALSE))</f>
        <v/>
      </c>
      <c r="J125" s="88">
        <f>'[1]Z04 支出决算表(财决04表)'!$A124</f>
        <v>0</v>
      </c>
      <c r="K125" s="74">
        <f>'[1]Z04 支出决算表(财决04表)'!$E124</f>
        <v>0</v>
      </c>
      <c r="L125" s="53" t="str">
        <f t="shared" si="3"/>
        <v/>
      </c>
    </row>
    <row r="126" spans="1:12" ht="22.7" customHeight="1">
      <c r="A126" s="193" t="str">
        <f t="shared" si="2"/>
        <v/>
      </c>
      <c r="B126" s="194"/>
      <c r="C126" s="192" t="str">
        <f>IF(ISERROR(VLOOKUP(A126,'[1]Z04 支出决算表(财决04表)'!$A$10:$J$500,4,FALSE)),"",VLOOKUP(A126,'[1]Z04 支出决算表(财决04表)'!$A$10:$J$500,4,FALSE))</f>
        <v/>
      </c>
      <c r="D126" s="76" t="str">
        <f>IF(ISERROR(VLOOKUP(A126,'[1]Z04 支出决算表(财决04表)'!$A$10:$J$500,5,FALSE)),"",VLOOKUP(A126,'[1]Z04 支出决算表(财决04表)'!$A$10:$J$500,5,FALSE))</f>
        <v/>
      </c>
      <c r="E126" s="76" t="str">
        <f>IF(ISERROR(VLOOKUP(A126,'[1]Z04 支出决算表(财决04表)'!$A$10:$J$500,6,FALSE)),"",VLOOKUP(A126,'[1]Z04 支出决算表(财决04表)'!$A$10:$J$500,6,FALSE))</f>
        <v/>
      </c>
      <c r="F126" s="76" t="str">
        <f>IF(ISERROR(VLOOKUP(A126,'[1]Z04 支出决算表(财决04表)'!$A$10:$J$500,7,FALSE)),"",VLOOKUP(A126,'[1]Z04 支出决算表(财决04表)'!$A$10:$J$500,7,FALSE))</f>
        <v/>
      </c>
      <c r="G126" s="76" t="str">
        <f>IF(ISERROR(VLOOKUP(A126,'[1]Z04 支出决算表(财决04表)'!$A$10:$J$500,8,FALSE)),"",VLOOKUP(A126,'[1]Z04 支出决算表(财决04表)'!$A$10:$J$500,8,FALSE))</f>
        <v/>
      </c>
      <c r="H126" s="76" t="str">
        <f>IF(ISERROR(VLOOKUP(A126,'[1]Z04 支出决算表(财决04表)'!$A$10:$J$500,9,FALSE)),"",VLOOKUP(A126,'[1]Z04 支出决算表(财决04表)'!$A$10:$J$500,9,FALSE))</f>
        <v/>
      </c>
      <c r="I126" s="76" t="str">
        <f>IF(ISERROR(VLOOKUP(A126,'[1]Z04 支出决算表(财决04表)'!$A$10:$J$500,10,FALSE)),"",VLOOKUP(A126,'[1]Z04 支出决算表(财决04表)'!$A$10:$J$500,10,FALSE))</f>
        <v/>
      </c>
      <c r="J126" s="88">
        <f>'[1]Z04 支出决算表(财决04表)'!$A125</f>
        <v>0</v>
      </c>
      <c r="K126" s="74">
        <f>'[1]Z04 支出决算表(财决04表)'!$E125</f>
        <v>0</v>
      </c>
      <c r="L126" s="53" t="str">
        <f t="shared" si="3"/>
        <v/>
      </c>
    </row>
    <row r="127" spans="1:12" ht="22.7" customHeight="1">
      <c r="A127" s="193" t="str">
        <f t="shared" si="2"/>
        <v/>
      </c>
      <c r="B127" s="194"/>
      <c r="C127" s="192" t="str">
        <f>IF(ISERROR(VLOOKUP(A127,'[1]Z04 支出决算表(财决04表)'!$A$10:$J$500,4,FALSE)),"",VLOOKUP(A127,'[1]Z04 支出决算表(财决04表)'!$A$10:$J$500,4,FALSE))</f>
        <v/>
      </c>
      <c r="D127" s="76" t="str">
        <f>IF(ISERROR(VLOOKUP(A127,'[1]Z04 支出决算表(财决04表)'!$A$10:$J$500,5,FALSE)),"",VLOOKUP(A127,'[1]Z04 支出决算表(财决04表)'!$A$10:$J$500,5,FALSE))</f>
        <v/>
      </c>
      <c r="E127" s="76" t="str">
        <f>IF(ISERROR(VLOOKUP(A127,'[1]Z04 支出决算表(财决04表)'!$A$10:$J$500,6,FALSE)),"",VLOOKUP(A127,'[1]Z04 支出决算表(财决04表)'!$A$10:$J$500,6,FALSE))</f>
        <v/>
      </c>
      <c r="F127" s="76" t="str">
        <f>IF(ISERROR(VLOOKUP(A127,'[1]Z04 支出决算表(财决04表)'!$A$10:$J$500,7,FALSE)),"",VLOOKUP(A127,'[1]Z04 支出决算表(财决04表)'!$A$10:$J$500,7,FALSE))</f>
        <v/>
      </c>
      <c r="G127" s="76" t="str">
        <f>IF(ISERROR(VLOOKUP(A127,'[1]Z04 支出决算表(财决04表)'!$A$10:$J$500,8,FALSE)),"",VLOOKUP(A127,'[1]Z04 支出决算表(财决04表)'!$A$10:$J$500,8,FALSE))</f>
        <v/>
      </c>
      <c r="H127" s="76" t="str">
        <f>IF(ISERROR(VLOOKUP(A127,'[1]Z04 支出决算表(财决04表)'!$A$10:$J$500,9,FALSE)),"",VLOOKUP(A127,'[1]Z04 支出决算表(财决04表)'!$A$10:$J$500,9,FALSE))</f>
        <v/>
      </c>
      <c r="I127" s="76" t="str">
        <f>IF(ISERROR(VLOOKUP(A127,'[1]Z04 支出决算表(财决04表)'!$A$10:$J$500,10,FALSE)),"",VLOOKUP(A127,'[1]Z04 支出决算表(财决04表)'!$A$10:$J$500,10,FALSE))</f>
        <v/>
      </c>
      <c r="J127" s="88">
        <f>'[1]Z04 支出决算表(财决04表)'!$A126</f>
        <v>0</v>
      </c>
      <c r="K127" s="74">
        <f>'[1]Z04 支出决算表(财决04表)'!$E126</f>
        <v>0</v>
      </c>
      <c r="L127" s="53" t="str">
        <f t="shared" si="3"/>
        <v/>
      </c>
    </row>
    <row r="128" spans="1:12" ht="22.7" customHeight="1">
      <c r="A128" s="193" t="str">
        <f t="shared" si="2"/>
        <v/>
      </c>
      <c r="B128" s="194"/>
      <c r="C128" s="192" t="str">
        <f>IF(ISERROR(VLOOKUP(A128,'[1]Z04 支出决算表(财决04表)'!$A$10:$J$500,4,FALSE)),"",VLOOKUP(A128,'[1]Z04 支出决算表(财决04表)'!$A$10:$J$500,4,FALSE))</f>
        <v/>
      </c>
      <c r="D128" s="76" t="str">
        <f>IF(ISERROR(VLOOKUP(A128,'[1]Z04 支出决算表(财决04表)'!$A$10:$J$500,5,FALSE)),"",VLOOKUP(A128,'[1]Z04 支出决算表(财决04表)'!$A$10:$J$500,5,FALSE))</f>
        <v/>
      </c>
      <c r="E128" s="76" t="str">
        <f>IF(ISERROR(VLOOKUP(A128,'[1]Z04 支出决算表(财决04表)'!$A$10:$J$500,6,FALSE)),"",VLOOKUP(A128,'[1]Z04 支出决算表(财决04表)'!$A$10:$J$500,6,FALSE))</f>
        <v/>
      </c>
      <c r="F128" s="76" t="str">
        <f>IF(ISERROR(VLOOKUP(A128,'[1]Z04 支出决算表(财决04表)'!$A$10:$J$500,7,FALSE)),"",VLOOKUP(A128,'[1]Z04 支出决算表(财决04表)'!$A$10:$J$500,7,FALSE))</f>
        <v/>
      </c>
      <c r="G128" s="76" t="str">
        <f>IF(ISERROR(VLOOKUP(A128,'[1]Z04 支出决算表(财决04表)'!$A$10:$J$500,8,FALSE)),"",VLOOKUP(A128,'[1]Z04 支出决算表(财决04表)'!$A$10:$J$500,8,FALSE))</f>
        <v/>
      </c>
      <c r="H128" s="76" t="str">
        <f>IF(ISERROR(VLOOKUP(A128,'[1]Z04 支出决算表(财决04表)'!$A$10:$J$500,9,FALSE)),"",VLOOKUP(A128,'[1]Z04 支出决算表(财决04表)'!$A$10:$J$500,9,FALSE))</f>
        <v/>
      </c>
      <c r="I128" s="76" t="str">
        <f>IF(ISERROR(VLOOKUP(A128,'[1]Z04 支出决算表(财决04表)'!$A$10:$J$500,10,FALSE)),"",VLOOKUP(A128,'[1]Z04 支出决算表(财决04表)'!$A$10:$J$500,10,FALSE))</f>
        <v/>
      </c>
      <c r="J128" s="88">
        <f>'[1]Z04 支出决算表(财决04表)'!$A127</f>
        <v>0</v>
      </c>
      <c r="K128" s="74">
        <f>'[1]Z04 支出决算表(财决04表)'!$E127</f>
        <v>0</v>
      </c>
      <c r="L128" s="53" t="str">
        <f t="shared" si="3"/>
        <v/>
      </c>
    </row>
    <row r="129" spans="1:12" ht="22.7" customHeight="1">
      <c r="A129" s="193" t="str">
        <f t="shared" si="2"/>
        <v/>
      </c>
      <c r="B129" s="194"/>
      <c r="C129" s="192" t="str">
        <f>IF(ISERROR(VLOOKUP(A129,'[1]Z04 支出决算表(财决04表)'!$A$10:$J$500,4,FALSE)),"",VLOOKUP(A129,'[1]Z04 支出决算表(财决04表)'!$A$10:$J$500,4,FALSE))</f>
        <v/>
      </c>
      <c r="D129" s="76" t="str">
        <f>IF(ISERROR(VLOOKUP(A129,'[1]Z04 支出决算表(财决04表)'!$A$10:$J$500,5,FALSE)),"",VLOOKUP(A129,'[1]Z04 支出决算表(财决04表)'!$A$10:$J$500,5,FALSE))</f>
        <v/>
      </c>
      <c r="E129" s="76" t="str">
        <f>IF(ISERROR(VLOOKUP(A129,'[1]Z04 支出决算表(财决04表)'!$A$10:$J$500,6,FALSE)),"",VLOOKUP(A129,'[1]Z04 支出决算表(财决04表)'!$A$10:$J$500,6,FALSE))</f>
        <v/>
      </c>
      <c r="F129" s="76" t="str">
        <f>IF(ISERROR(VLOOKUP(A129,'[1]Z04 支出决算表(财决04表)'!$A$10:$J$500,7,FALSE)),"",VLOOKUP(A129,'[1]Z04 支出决算表(财决04表)'!$A$10:$J$500,7,FALSE))</f>
        <v/>
      </c>
      <c r="G129" s="76" t="str">
        <f>IF(ISERROR(VLOOKUP(A129,'[1]Z04 支出决算表(财决04表)'!$A$10:$J$500,8,FALSE)),"",VLOOKUP(A129,'[1]Z04 支出决算表(财决04表)'!$A$10:$J$500,8,FALSE))</f>
        <v/>
      </c>
      <c r="H129" s="76" t="str">
        <f>IF(ISERROR(VLOOKUP(A129,'[1]Z04 支出决算表(财决04表)'!$A$10:$J$500,9,FALSE)),"",VLOOKUP(A129,'[1]Z04 支出决算表(财决04表)'!$A$10:$J$500,9,FALSE))</f>
        <v/>
      </c>
      <c r="I129" s="76" t="str">
        <f>IF(ISERROR(VLOOKUP(A129,'[1]Z04 支出决算表(财决04表)'!$A$10:$J$500,10,FALSE)),"",VLOOKUP(A129,'[1]Z04 支出决算表(财决04表)'!$A$10:$J$500,10,FALSE))</f>
        <v/>
      </c>
      <c r="J129" s="88">
        <f>'[1]Z04 支出决算表(财决04表)'!$A128</f>
        <v>0</v>
      </c>
      <c r="K129" s="74">
        <f>'[1]Z04 支出决算表(财决04表)'!$E128</f>
        <v>0</v>
      </c>
      <c r="L129" s="53" t="str">
        <f t="shared" si="3"/>
        <v/>
      </c>
    </row>
    <row r="130" spans="1:12" ht="22.7" customHeight="1">
      <c r="A130" s="193" t="str">
        <f t="shared" si="2"/>
        <v/>
      </c>
      <c r="B130" s="194"/>
      <c r="C130" s="192" t="str">
        <f>IF(ISERROR(VLOOKUP(A130,'[1]Z04 支出决算表(财决04表)'!$A$10:$J$500,4,FALSE)),"",VLOOKUP(A130,'[1]Z04 支出决算表(财决04表)'!$A$10:$J$500,4,FALSE))</f>
        <v/>
      </c>
      <c r="D130" s="76" t="str">
        <f>IF(ISERROR(VLOOKUP(A130,'[1]Z04 支出决算表(财决04表)'!$A$10:$J$500,5,FALSE)),"",VLOOKUP(A130,'[1]Z04 支出决算表(财决04表)'!$A$10:$J$500,5,FALSE))</f>
        <v/>
      </c>
      <c r="E130" s="76" t="str">
        <f>IF(ISERROR(VLOOKUP(A130,'[1]Z04 支出决算表(财决04表)'!$A$10:$J$500,6,FALSE)),"",VLOOKUP(A130,'[1]Z04 支出决算表(财决04表)'!$A$10:$J$500,6,FALSE))</f>
        <v/>
      </c>
      <c r="F130" s="76" t="str">
        <f>IF(ISERROR(VLOOKUP(A130,'[1]Z04 支出决算表(财决04表)'!$A$10:$J$500,7,FALSE)),"",VLOOKUP(A130,'[1]Z04 支出决算表(财决04表)'!$A$10:$J$500,7,FALSE))</f>
        <v/>
      </c>
      <c r="G130" s="76" t="str">
        <f>IF(ISERROR(VLOOKUP(A130,'[1]Z04 支出决算表(财决04表)'!$A$10:$J$500,8,FALSE)),"",VLOOKUP(A130,'[1]Z04 支出决算表(财决04表)'!$A$10:$J$500,8,FALSE))</f>
        <v/>
      </c>
      <c r="H130" s="76" t="str">
        <f>IF(ISERROR(VLOOKUP(A130,'[1]Z04 支出决算表(财决04表)'!$A$10:$J$500,9,FALSE)),"",VLOOKUP(A130,'[1]Z04 支出决算表(财决04表)'!$A$10:$J$500,9,FALSE))</f>
        <v/>
      </c>
      <c r="I130" s="76" t="str">
        <f>IF(ISERROR(VLOOKUP(A130,'[1]Z04 支出决算表(财决04表)'!$A$10:$J$500,10,FALSE)),"",VLOOKUP(A130,'[1]Z04 支出决算表(财决04表)'!$A$10:$J$500,10,FALSE))</f>
        <v/>
      </c>
      <c r="J130" s="88">
        <f>'[1]Z04 支出决算表(财决04表)'!$A129</f>
        <v>0</v>
      </c>
      <c r="K130" s="74">
        <f>'[1]Z04 支出决算表(财决04表)'!$E129</f>
        <v>0</v>
      </c>
      <c r="L130" s="53" t="str">
        <f t="shared" si="3"/>
        <v/>
      </c>
    </row>
    <row r="131" spans="1:12" ht="22.7" customHeight="1">
      <c r="A131" s="193" t="str">
        <f t="shared" si="2"/>
        <v/>
      </c>
      <c r="B131" s="194"/>
      <c r="C131" s="192" t="str">
        <f>IF(ISERROR(VLOOKUP(A131,'[1]Z04 支出决算表(财决04表)'!$A$10:$J$500,4,FALSE)),"",VLOOKUP(A131,'[1]Z04 支出决算表(财决04表)'!$A$10:$J$500,4,FALSE))</f>
        <v/>
      </c>
      <c r="D131" s="76" t="str">
        <f>IF(ISERROR(VLOOKUP(A131,'[1]Z04 支出决算表(财决04表)'!$A$10:$J$500,5,FALSE)),"",VLOOKUP(A131,'[1]Z04 支出决算表(财决04表)'!$A$10:$J$500,5,FALSE))</f>
        <v/>
      </c>
      <c r="E131" s="76" t="str">
        <f>IF(ISERROR(VLOOKUP(A131,'[1]Z04 支出决算表(财决04表)'!$A$10:$J$500,6,FALSE)),"",VLOOKUP(A131,'[1]Z04 支出决算表(财决04表)'!$A$10:$J$500,6,FALSE))</f>
        <v/>
      </c>
      <c r="F131" s="76" t="str">
        <f>IF(ISERROR(VLOOKUP(A131,'[1]Z04 支出决算表(财决04表)'!$A$10:$J$500,7,FALSE)),"",VLOOKUP(A131,'[1]Z04 支出决算表(财决04表)'!$A$10:$J$500,7,FALSE))</f>
        <v/>
      </c>
      <c r="G131" s="76" t="str">
        <f>IF(ISERROR(VLOOKUP(A131,'[1]Z04 支出决算表(财决04表)'!$A$10:$J$500,8,FALSE)),"",VLOOKUP(A131,'[1]Z04 支出决算表(财决04表)'!$A$10:$J$500,8,FALSE))</f>
        <v/>
      </c>
      <c r="H131" s="76" t="str">
        <f>IF(ISERROR(VLOOKUP(A131,'[1]Z04 支出决算表(财决04表)'!$A$10:$J$500,9,FALSE)),"",VLOOKUP(A131,'[1]Z04 支出决算表(财决04表)'!$A$10:$J$500,9,FALSE))</f>
        <v/>
      </c>
      <c r="I131" s="76" t="str">
        <f>IF(ISERROR(VLOOKUP(A131,'[1]Z04 支出决算表(财决04表)'!$A$10:$J$500,10,FALSE)),"",VLOOKUP(A131,'[1]Z04 支出决算表(财决04表)'!$A$10:$J$500,10,FALSE))</f>
        <v/>
      </c>
      <c r="J131" s="88">
        <f>'[1]Z04 支出决算表(财决04表)'!$A130</f>
        <v>0</v>
      </c>
      <c r="K131" s="74">
        <f>'[1]Z04 支出决算表(财决04表)'!$E130</f>
        <v>0</v>
      </c>
      <c r="L131" s="53" t="str">
        <f t="shared" si="3"/>
        <v/>
      </c>
    </row>
    <row r="132" spans="1:12" ht="22.7" customHeight="1">
      <c r="A132" s="193" t="str">
        <f t="shared" si="2"/>
        <v/>
      </c>
      <c r="B132" s="194"/>
      <c r="C132" s="192" t="str">
        <f>IF(ISERROR(VLOOKUP(A132,'[1]Z04 支出决算表(财决04表)'!$A$10:$J$500,4,FALSE)),"",VLOOKUP(A132,'[1]Z04 支出决算表(财决04表)'!$A$10:$J$500,4,FALSE))</f>
        <v/>
      </c>
      <c r="D132" s="76" t="str">
        <f>IF(ISERROR(VLOOKUP(A132,'[1]Z04 支出决算表(财决04表)'!$A$10:$J$500,5,FALSE)),"",VLOOKUP(A132,'[1]Z04 支出决算表(财决04表)'!$A$10:$J$500,5,FALSE))</f>
        <v/>
      </c>
      <c r="E132" s="76" t="str">
        <f>IF(ISERROR(VLOOKUP(A132,'[1]Z04 支出决算表(财决04表)'!$A$10:$J$500,6,FALSE)),"",VLOOKUP(A132,'[1]Z04 支出决算表(财决04表)'!$A$10:$J$500,6,FALSE))</f>
        <v/>
      </c>
      <c r="F132" s="76" t="str">
        <f>IF(ISERROR(VLOOKUP(A132,'[1]Z04 支出决算表(财决04表)'!$A$10:$J$500,7,FALSE)),"",VLOOKUP(A132,'[1]Z04 支出决算表(财决04表)'!$A$10:$J$500,7,FALSE))</f>
        <v/>
      </c>
      <c r="G132" s="76" t="str">
        <f>IF(ISERROR(VLOOKUP(A132,'[1]Z04 支出决算表(财决04表)'!$A$10:$J$500,8,FALSE)),"",VLOOKUP(A132,'[1]Z04 支出决算表(财决04表)'!$A$10:$J$500,8,FALSE))</f>
        <v/>
      </c>
      <c r="H132" s="76" t="str">
        <f>IF(ISERROR(VLOOKUP(A132,'[1]Z04 支出决算表(财决04表)'!$A$10:$J$500,9,FALSE)),"",VLOOKUP(A132,'[1]Z04 支出决算表(财决04表)'!$A$10:$J$500,9,FALSE))</f>
        <v/>
      </c>
      <c r="I132" s="76" t="str">
        <f>IF(ISERROR(VLOOKUP(A132,'[1]Z04 支出决算表(财决04表)'!$A$10:$J$500,10,FALSE)),"",VLOOKUP(A132,'[1]Z04 支出决算表(财决04表)'!$A$10:$J$500,10,FALSE))</f>
        <v/>
      </c>
      <c r="J132" s="88">
        <f>'[1]Z04 支出决算表(财决04表)'!$A131</f>
        <v>0</v>
      </c>
      <c r="K132" s="74">
        <f>'[1]Z04 支出决算表(财决04表)'!$E131</f>
        <v>0</v>
      </c>
      <c r="L132" s="53" t="str">
        <f t="shared" si="3"/>
        <v/>
      </c>
    </row>
    <row r="133" spans="1:12" ht="22.7" customHeight="1">
      <c r="A133" s="193" t="str">
        <f t="shared" si="2"/>
        <v/>
      </c>
      <c r="B133" s="194"/>
      <c r="C133" s="192" t="str">
        <f>IF(ISERROR(VLOOKUP(A133,'[1]Z04 支出决算表(财决04表)'!$A$10:$J$500,4,FALSE)),"",VLOOKUP(A133,'[1]Z04 支出决算表(财决04表)'!$A$10:$J$500,4,FALSE))</f>
        <v/>
      </c>
      <c r="D133" s="76" t="str">
        <f>IF(ISERROR(VLOOKUP(A133,'[1]Z04 支出决算表(财决04表)'!$A$10:$J$500,5,FALSE)),"",VLOOKUP(A133,'[1]Z04 支出决算表(财决04表)'!$A$10:$J$500,5,FALSE))</f>
        <v/>
      </c>
      <c r="E133" s="76" t="str">
        <f>IF(ISERROR(VLOOKUP(A133,'[1]Z04 支出决算表(财决04表)'!$A$10:$J$500,6,FALSE)),"",VLOOKUP(A133,'[1]Z04 支出决算表(财决04表)'!$A$10:$J$500,6,FALSE))</f>
        <v/>
      </c>
      <c r="F133" s="76" t="str">
        <f>IF(ISERROR(VLOOKUP(A133,'[1]Z04 支出决算表(财决04表)'!$A$10:$J$500,7,FALSE)),"",VLOOKUP(A133,'[1]Z04 支出决算表(财决04表)'!$A$10:$J$500,7,FALSE))</f>
        <v/>
      </c>
      <c r="G133" s="76" t="str">
        <f>IF(ISERROR(VLOOKUP(A133,'[1]Z04 支出决算表(财决04表)'!$A$10:$J$500,8,FALSE)),"",VLOOKUP(A133,'[1]Z04 支出决算表(财决04表)'!$A$10:$J$500,8,FALSE))</f>
        <v/>
      </c>
      <c r="H133" s="76" t="str">
        <f>IF(ISERROR(VLOOKUP(A133,'[1]Z04 支出决算表(财决04表)'!$A$10:$J$500,9,FALSE)),"",VLOOKUP(A133,'[1]Z04 支出决算表(财决04表)'!$A$10:$J$500,9,FALSE))</f>
        <v/>
      </c>
      <c r="I133" s="76" t="str">
        <f>IF(ISERROR(VLOOKUP(A133,'[1]Z04 支出决算表(财决04表)'!$A$10:$J$500,10,FALSE)),"",VLOOKUP(A133,'[1]Z04 支出决算表(财决04表)'!$A$10:$J$500,10,FALSE))</f>
        <v/>
      </c>
      <c r="J133" s="88">
        <f>'[1]Z04 支出决算表(财决04表)'!$A132</f>
        <v>0</v>
      </c>
      <c r="K133" s="74">
        <f>'[1]Z04 支出决算表(财决04表)'!$E132</f>
        <v>0</v>
      </c>
      <c r="L133" s="53" t="str">
        <f t="shared" si="3"/>
        <v/>
      </c>
    </row>
    <row r="134" spans="1:12" ht="22.7" customHeight="1">
      <c r="A134" s="193" t="str">
        <f t="shared" si="2"/>
        <v/>
      </c>
      <c r="B134" s="194"/>
      <c r="C134" s="192" t="str">
        <f>IF(ISERROR(VLOOKUP(A134,'[1]Z04 支出决算表(财决04表)'!$A$10:$J$500,4,FALSE)),"",VLOOKUP(A134,'[1]Z04 支出决算表(财决04表)'!$A$10:$J$500,4,FALSE))</f>
        <v/>
      </c>
      <c r="D134" s="76" t="str">
        <f>IF(ISERROR(VLOOKUP(A134,'[1]Z04 支出决算表(财决04表)'!$A$10:$J$500,5,FALSE)),"",VLOOKUP(A134,'[1]Z04 支出决算表(财决04表)'!$A$10:$J$500,5,FALSE))</f>
        <v/>
      </c>
      <c r="E134" s="76" t="str">
        <f>IF(ISERROR(VLOOKUP(A134,'[1]Z04 支出决算表(财决04表)'!$A$10:$J$500,6,FALSE)),"",VLOOKUP(A134,'[1]Z04 支出决算表(财决04表)'!$A$10:$J$500,6,FALSE))</f>
        <v/>
      </c>
      <c r="F134" s="76" t="str">
        <f>IF(ISERROR(VLOOKUP(A134,'[1]Z04 支出决算表(财决04表)'!$A$10:$J$500,7,FALSE)),"",VLOOKUP(A134,'[1]Z04 支出决算表(财决04表)'!$A$10:$J$500,7,FALSE))</f>
        <v/>
      </c>
      <c r="G134" s="76" t="str">
        <f>IF(ISERROR(VLOOKUP(A134,'[1]Z04 支出决算表(财决04表)'!$A$10:$J$500,8,FALSE)),"",VLOOKUP(A134,'[1]Z04 支出决算表(财决04表)'!$A$10:$J$500,8,FALSE))</f>
        <v/>
      </c>
      <c r="H134" s="76" t="str">
        <f>IF(ISERROR(VLOOKUP(A134,'[1]Z04 支出决算表(财决04表)'!$A$10:$J$500,9,FALSE)),"",VLOOKUP(A134,'[1]Z04 支出决算表(财决04表)'!$A$10:$J$500,9,FALSE))</f>
        <v/>
      </c>
      <c r="I134" s="76" t="str">
        <f>IF(ISERROR(VLOOKUP(A134,'[1]Z04 支出决算表(财决04表)'!$A$10:$J$500,10,FALSE)),"",VLOOKUP(A134,'[1]Z04 支出决算表(财决04表)'!$A$10:$J$500,10,FALSE))</f>
        <v/>
      </c>
      <c r="J134" s="88">
        <f>'[1]Z04 支出决算表(财决04表)'!$A133</f>
        <v>0</v>
      </c>
      <c r="K134" s="74">
        <f>'[1]Z04 支出决算表(财决04表)'!$E133</f>
        <v>0</v>
      </c>
      <c r="L134" s="53" t="str">
        <f t="shared" si="3"/>
        <v/>
      </c>
    </row>
    <row r="135" spans="1:12" ht="22.7" customHeight="1">
      <c r="A135" s="193" t="str">
        <f t="shared" si="2"/>
        <v/>
      </c>
      <c r="B135" s="194"/>
      <c r="C135" s="192" t="str">
        <f>IF(ISERROR(VLOOKUP(A135,'[1]Z04 支出决算表(财决04表)'!$A$10:$J$500,4,FALSE)),"",VLOOKUP(A135,'[1]Z04 支出决算表(财决04表)'!$A$10:$J$500,4,FALSE))</f>
        <v/>
      </c>
      <c r="D135" s="76" t="str">
        <f>IF(ISERROR(VLOOKUP(A135,'[1]Z04 支出决算表(财决04表)'!$A$10:$J$500,5,FALSE)),"",VLOOKUP(A135,'[1]Z04 支出决算表(财决04表)'!$A$10:$J$500,5,FALSE))</f>
        <v/>
      </c>
      <c r="E135" s="76" t="str">
        <f>IF(ISERROR(VLOOKUP(A135,'[1]Z04 支出决算表(财决04表)'!$A$10:$J$500,6,FALSE)),"",VLOOKUP(A135,'[1]Z04 支出决算表(财决04表)'!$A$10:$J$500,6,FALSE))</f>
        <v/>
      </c>
      <c r="F135" s="76" t="str">
        <f>IF(ISERROR(VLOOKUP(A135,'[1]Z04 支出决算表(财决04表)'!$A$10:$J$500,7,FALSE)),"",VLOOKUP(A135,'[1]Z04 支出决算表(财决04表)'!$A$10:$J$500,7,FALSE))</f>
        <v/>
      </c>
      <c r="G135" s="76" t="str">
        <f>IF(ISERROR(VLOOKUP(A135,'[1]Z04 支出决算表(财决04表)'!$A$10:$J$500,8,FALSE)),"",VLOOKUP(A135,'[1]Z04 支出决算表(财决04表)'!$A$10:$J$500,8,FALSE))</f>
        <v/>
      </c>
      <c r="H135" s="76" t="str">
        <f>IF(ISERROR(VLOOKUP(A135,'[1]Z04 支出决算表(财决04表)'!$A$10:$J$500,9,FALSE)),"",VLOOKUP(A135,'[1]Z04 支出决算表(财决04表)'!$A$10:$J$500,9,FALSE))</f>
        <v/>
      </c>
      <c r="I135" s="76" t="str">
        <f>IF(ISERROR(VLOOKUP(A135,'[1]Z04 支出决算表(财决04表)'!$A$10:$J$500,10,FALSE)),"",VLOOKUP(A135,'[1]Z04 支出决算表(财决04表)'!$A$10:$J$500,10,FALSE))</f>
        <v/>
      </c>
      <c r="J135" s="88">
        <f>'[1]Z04 支出决算表(财决04表)'!$A134</f>
        <v>0</v>
      </c>
      <c r="K135" s="74">
        <f>'[1]Z04 支出决算表(财决04表)'!$E134</f>
        <v>0</v>
      </c>
      <c r="L135" s="53" t="str">
        <f t="shared" si="3"/>
        <v/>
      </c>
    </row>
    <row r="136" spans="1:12" ht="22.7" customHeight="1">
      <c r="A136" s="193" t="str">
        <f t="shared" si="2"/>
        <v/>
      </c>
      <c r="B136" s="194"/>
      <c r="C136" s="192" t="str">
        <f>IF(ISERROR(VLOOKUP(A136,'[1]Z04 支出决算表(财决04表)'!$A$10:$J$500,4,FALSE)),"",VLOOKUP(A136,'[1]Z04 支出决算表(财决04表)'!$A$10:$J$500,4,FALSE))</f>
        <v/>
      </c>
      <c r="D136" s="76" t="str">
        <f>IF(ISERROR(VLOOKUP(A136,'[1]Z04 支出决算表(财决04表)'!$A$10:$J$500,5,FALSE)),"",VLOOKUP(A136,'[1]Z04 支出决算表(财决04表)'!$A$10:$J$500,5,FALSE))</f>
        <v/>
      </c>
      <c r="E136" s="76" t="str">
        <f>IF(ISERROR(VLOOKUP(A136,'[1]Z04 支出决算表(财决04表)'!$A$10:$J$500,6,FALSE)),"",VLOOKUP(A136,'[1]Z04 支出决算表(财决04表)'!$A$10:$J$500,6,FALSE))</f>
        <v/>
      </c>
      <c r="F136" s="76" t="str">
        <f>IF(ISERROR(VLOOKUP(A136,'[1]Z04 支出决算表(财决04表)'!$A$10:$J$500,7,FALSE)),"",VLOOKUP(A136,'[1]Z04 支出决算表(财决04表)'!$A$10:$J$500,7,FALSE))</f>
        <v/>
      </c>
      <c r="G136" s="76" t="str">
        <f>IF(ISERROR(VLOOKUP(A136,'[1]Z04 支出决算表(财决04表)'!$A$10:$J$500,8,FALSE)),"",VLOOKUP(A136,'[1]Z04 支出决算表(财决04表)'!$A$10:$J$500,8,FALSE))</f>
        <v/>
      </c>
      <c r="H136" s="76" t="str">
        <f>IF(ISERROR(VLOOKUP(A136,'[1]Z04 支出决算表(财决04表)'!$A$10:$J$500,9,FALSE)),"",VLOOKUP(A136,'[1]Z04 支出决算表(财决04表)'!$A$10:$J$500,9,FALSE))</f>
        <v/>
      </c>
      <c r="I136" s="76" t="str">
        <f>IF(ISERROR(VLOOKUP(A136,'[1]Z04 支出决算表(财决04表)'!$A$10:$J$500,10,FALSE)),"",VLOOKUP(A136,'[1]Z04 支出决算表(财决04表)'!$A$10:$J$500,10,FALSE))</f>
        <v/>
      </c>
      <c r="J136" s="88">
        <f>'[1]Z04 支出决算表(财决04表)'!$A135</f>
        <v>0</v>
      </c>
      <c r="K136" s="74">
        <f>'[1]Z04 支出决算表(财决04表)'!$E135</f>
        <v>0</v>
      </c>
      <c r="L136" s="53" t="str">
        <f t="shared" si="3"/>
        <v/>
      </c>
    </row>
    <row r="137" spans="1:12" ht="22.7" customHeight="1">
      <c r="A137" s="193" t="str">
        <f t="shared" si="2"/>
        <v/>
      </c>
      <c r="B137" s="194"/>
      <c r="C137" s="192" t="str">
        <f>IF(ISERROR(VLOOKUP(A137,'[1]Z04 支出决算表(财决04表)'!$A$10:$J$500,4,FALSE)),"",VLOOKUP(A137,'[1]Z04 支出决算表(财决04表)'!$A$10:$J$500,4,FALSE))</f>
        <v/>
      </c>
      <c r="D137" s="76" t="str">
        <f>IF(ISERROR(VLOOKUP(A137,'[1]Z04 支出决算表(财决04表)'!$A$10:$J$500,5,FALSE)),"",VLOOKUP(A137,'[1]Z04 支出决算表(财决04表)'!$A$10:$J$500,5,FALSE))</f>
        <v/>
      </c>
      <c r="E137" s="76" t="str">
        <f>IF(ISERROR(VLOOKUP(A137,'[1]Z04 支出决算表(财决04表)'!$A$10:$J$500,6,FALSE)),"",VLOOKUP(A137,'[1]Z04 支出决算表(财决04表)'!$A$10:$J$500,6,FALSE))</f>
        <v/>
      </c>
      <c r="F137" s="76" t="str">
        <f>IF(ISERROR(VLOOKUP(A137,'[1]Z04 支出决算表(财决04表)'!$A$10:$J$500,7,FALSE)),"",VLOOKUP(A137,'[1]Z04 支出决算表(财决04表)'!$A$10:$J$500,7,FALSE))</f>
        <v/>
      </c>
      <c r="G137" s="76" t="str">
        <f>IF(ISERROR(VLOOKUP(A137,'[1]Z04 支出决算表(财决04表)'!$A$10:$J$500,8,FALSE)),"",VLOOKUP(A137,'[1]Z04 支出决算表(财决04表)'!$A$10:$J$500,8,FALSE))</f>
        <v/>
      </c>
      <c r="H137" s="76" t="str">
        <f>IF(ISERROR(VLOOKUP(A137,'[1]Z04 支出决算表(财决04表)'!$A$10:$J$500,9,FALSE)),"",VLOOKUP(A137,'[1]Z04 支出决算表(财决04表)'!$A$10:$J$500,9,FALSE))</f>
        <v/>
      </c>
      <c r="I137" s="76" t="str">
        <f>IF(ISERROR(VLOOKUP(A137,'[1]Z04 支出决算表(财决04表)'!$A$10:$J$500,10,FALSE)),"",VLOOKUP(A137,'[1]Z04 支出决算表(财决04表)'!$A$10:$J$500,10,FALSE))</f>
        <v/>
      </c>
      <c r="J137" s="88">
        <f>'[1]Z04 支出决算表(财决04表)'!$A136</f>
        <v>0</v>
      </c>
      <c r="K137" s="74">
        <f>'[1]Z04 支出决算表(财决04表)'!$E136</f>
        <v>0</v>
      </c>
      <c r="L137" s="53" t="str">
        <f t="shared" si="3"/>
        <v/>
      </c>
    </row>
    <row r="138" spans="1:12" ht="22.7" customHeight="1">
      <c r="A138" s="193" t="str">
        <f t="shared" si="2"/>
        <v/>
      </c>
      <c r="B138" s="194"/>
      <c r="C138" s="192" t="str">
        <f>IF(ISERROR(VLOOKUP(A138,'[1]Z04 支出决算表(财决04表)'!$A$10:$J$500,4,FALSE)),"",VLOOKUP(A138,'[1]Z04 支出决算表(财决04表)'!$A$10:$J$500,4,FALSE))</f>
        <v/>
      </c>
      <c r="D138" s="76" t="str">
        <f>IF(ISERROR(VLOOKUP(A138,'[1]Z04 支出决算表(财决04表)'!$A$10:$J$500,5,FALSE)),"",VLOOKUP(A138,'[1]Z04 支出决算表(财决04表)'!$A$10:$J$500,5,FALSE))</f>
        <v/>
      </c>
      <c r="E138" s="76" t="str">
        <f>IF(ISERROR(VLOOKUP(A138,'[1]Z04 支出决算表(财决04表)'!$A$10:$J$500,6,FALSE)),"",VLOOKUP(A138,'[1]Z04 支出决算表(财决04表)'!$A$10:$J$500,6,FALSE))</f>
        <v/>
      </c>
      <c r="F138" s="76" t="str">
        <f>IF(ISERROR(VLOOKUP(A138,'[1]Z04 支出决算表(财决04表)'!$A$10:$J$500,7,FALSE)),"",VLOOKUP(A138,'[1]Z04 支出决算表(财决04表)'!$A$10:$J$500,7,FALSE))</f>
        <v/>
      </c>
      <c r="G138" s="76" t="str">
        <f>IF(ISERROR(VLOOKUP(A138,'[1]Z04 支出决算表(财决04表)'!$A$10:$J$500,8,FALSE)),"",VLOOKUP(A138,'[1]Z04 支出决算表(财决04表)'!$A$10:$J$500,8,FALSE))</f>
        <v/>
      </c>
      <c r="H138" s="76" t="str">
        <f>IF(ISERROR(VLOOKUP(A138,'[1]Z04 支出决算表(财决04表)'!$A$10:$J$500,9,FALSE)),"",VLOOKUP(A138,'[1]Z04 支出决算表(财决04表)'!$A$10:$J$500,9,FALSE))</f>
        <v/>
      </c>
      <c r="I138" s="76" t="str">
        <f>IF(ISERROR(VLOOKUP(A138,'[1]Z04 支出决算表(财决04表)'!$A$10:$J$500,10,FALSE)),"",VLOOKUP(A138,'[1]Z04 支出决算表(财决04表)'!$A$10:$J$500,10,FALSE))</f>
        <v/>
      </c>
      <c r="J138" s="88">
        <f>'[1]Z04 支出决算表(财决04表)'!$A137</f>
        <v>0</v>
      </c>
      <c r="K138" s="74">
        <f>'[1]Z04 支出决算表(财决04表)'!$E137</f>
        <v>0</v>
      </c>
      <c r="L138" s="53" t="str">
        <f t="shared" si="3"/>
        <v/>
      </c>
    </row>
    <row r="139" spans="1:12" ht="22.7" customHeight="1">
      <c r="A139" s="193" t="str">
        <f t="shared" si="2"/>
        <v/>
      </c>
      <c r="B139" s="194"/>
      <c r="C139" s="192" t="str">
        <f>IF(ISERROR(VLOOKUP(A139,'[1]Z04 支出决算表(财决04表)'!$A$10:$J$500,4,FALSE)),"",VLOOKUP(A139,'[1]Z04 支出决算表(财决04表)'!$A$10:$J$500,4,FALSE))</f>
        <v/>
      </c>
      <c r="D139" s="76" t="str">
        <f>IF(ISERROR(VLOOKUP(A139,'[1]Z04 支出决算表(财决04表)'!$A$10:$J$500,5,FALSE)),"",VLOOKUP(A139,'[1]Z04 支出决算表(财决04表)'!$A$10:$J$500,5,FALSE))</f>
        <v/>
      </c>
      <c r="E139" s="76" t="str">
        <f>IF(ISERROR(VLOOKUP(A139,'[1]Z04 支出决算表(财决04表)'!$A$10:$J$500,6,FALSE)),"",VLOOKUP(A139,'[1]Z04 支出决算表(财决04表)'!$A$10:$J$500,6,FALSE))</f>
        <v/>
      </c>
      <c r="F139" s="76" t="str">
        <f>IF(ISERROR(VLOOKUP(A139,'[1]Z04 支出决算表(财决04表)'!$A$10:$J$500,7,FALSE)),"",VLOOKUP(A139,'[1]Z04 支出决算表(财决04表)'!$A$10:$J$500,7,FALSE))</f>
        <v/>
      </c>
      <c r="G139" s="76" t="str">
        <f>IF(ISERROR(VLOOKUP(A139,'[1]Z04 支出决算表(财决04表)'!$A$10:$J$500,8,FALSE)),"",VLOOKUP(A139,'[1]Z04 支出决算表(财决04表)'!$A$10:$J$500,8,FALSE))</f>
        <v/>
      </c>
      <c r="H139" s="76" t="str">
        <f>IF(ISERROR(VLOOKUP(A139,'[1]Z04 支出决算表(财决04表)'!$A$10:$J$500,9,FALSE)),"",VLOOKUP(A139,'[1]Z04 支出决算表(财决04表)'!$A$10:$J$500,9,FALSE))</f>
        <v/>
      </c>
      <c r="I139" s="76" t="str">
        <f>IF(ISERROR(VLOOKUP(A139,'[1]Z04 支出决算表(财决04表)'!$A$10:$J$500,10,FALSE)),"",VLOOKUP(A139,'[1]Z04 支出决算表(财决04表)'!$A$10:$J$500,10,FALSE))</f>
        <v/>
      </c>
      <c r="J139" s="88">
        <f>'[1]Z04 支出决算表(财决04表)'!$A138</f>
        <v>0</v>
      </c>
      <c r="K139" s="74">
        <f>'[1]Z04 支出决算表(财决04表)'!$E138</f>
        <v>0</v>
      </c>
      <c r="L139" s="53" t="str">
        <f t="shared" si="3"/>
        <v/>
      </c>
    </row>
    <row r="140" spans="1:12" ht="22.7" customHeight="1">
      <c r="A140" s="193" t="str">
        <f t="shared" ref="A140:A203" si="4">IF(J140&gt;0,J140,"")</f>
        <v/>
      </c>
      <c r="B140" s="194"/>
      <c r="C140" s="192" t="str">
        <f>IF(ISERROR(VLOOKUP(A140,'[1]Z04 支出决算表(财决04表)'!$A$10:$J$500,4,FALSE)),"",VLOOKUP(A140,'[1]Z04 支出决算表(财决04表)'!$A$10:$J$500,4,FALSE))</f>
        <v/>
      </c>
      <c r="D140" s="76" t="str">
        <f>IF(ISERROR(VLOOKUP(A140,'[1]Z04 支出决算表(财决04表)'!$A$10:$J$500,5,FALSE)),"",VLOOKUP(A140,'[1]Z04 支出决算表(财决04表)'!$A$10:$J$500,5,FALSE))</f>
        <v/>
      </c>
      <c r="E140" s="76" t="str">
        <f>IF(ISERROR(VLOOKUP(A140,'[1]Z04 支出决算表(财决04表)'!$A$10:$J$500,6,FALSE)),"",VLOOKUP(A140,'[1]Z04 支出决算表(财决04表)'!$A$10:$J$500,6,FALSE))</f>
        <v/>
      </c>
      <c r="F140" s="76" t="str">
        <f>IF(ISERROR(VLOOKUP(A140,'[1]Z04 支出决算表(财决04表)'!$A$10:$J$500,7,FALSE)),"",VLOOKUP(A140,'[1]Z04 支出决算表(财决04表)'!$A$10:$J$500,7,FALSE))</f>
        <v/>
      </c>
      <c r="G140" s="76" t="str">
        <f>IF(ISERROR(VLOOKUP(A140,'[1]Z04 支出决算表(财决04表)'!$A$10:$J$500,8,FALSE)),"",VLOOKUP(A140,'[1]Z04 支出决算表(财决04表)'!$A$10:$J$500,8,FALSE))</f>
        <v/>
      </c>
      <c r="H140" s="76" t="str">
        <f>IF(ISERROR(VLOOKUP(A140,'[1]Z04 支出决算表(财决04表)'!$A$10:$J$500,9,FALSE)),"",VLOOKUP(A140,'[1]Z04 支出决算表(财决04表)'!$A$10:$J$500,9,FALSE))</f>
        <v/>
      </c>
      <c r="I140" s="76" t="str">
        <f>IF(ISERROR(VLOOKUP(A140,'[1]Z04 支出决算表(财决04表)'!$A$10:$J$500,10,FALSE)),"",VLOOKUP(A140,'[1]Z04 支出决算表(财决04表)'!$A$10:$J$500,10,FALSE))</f>
        <v/>
      </c>
      <c r="J140" s="88">
        <f>'[1]Z04 支出决算表(财决04表)'!$A139</f>
        <v>0</v>
      </c>
      <c r="K140" s="74">
        <f>'[1]Z04 支出决算表(财决04表)'!$E139</f>
        <v>0</v>
      </c>
      <c r="L140" s="53" t="str">
        <f t="shared" ref="L140:L203" si="5">IF(C140&lt;&gt;"",ROW(),"")</f>
        <v/>
      </c>
    </row>
    <row r="141" spans="1:12" ht="22.7" customHeight="1">
      <c r="A141" s="193" t="str">
        <f t="shared" si="4"/>
        <v/>
      </c>
      <c r="B141" s="194"/>
      <c r="C141" s="192" t="str">
        <f>IF(ISERROR(VLOOKUP(A141,'[1]Z04 支出决算表(财决04表)'!$A$10:$J$500,4,FALSE)),"",VLOOKUP(A141,'[1]Z04 支出决算表(财决04表)'!$A$10:$J$500,4,FALSE))</f>
        <v/>
      </c>
      <c r="D141" s="76" t="str">
        <f>IF(ISERROR(VLOOKUP(A141,'[1]Z04 支出决算表(财决04表)'!$A$10:$J$500,5,FALSE)),"",VLOOKUP(A141,'[1]Z04 支出决算表(财决04表)'!$A$10:$J$500,5,FALSE))</f>
        <v/>
      </c>
      <c r="E141" s="76" t="str">
        <f>IF(ISERROR(VLOOKUP(A141,'[1]Z04 支出决算表(财决04表)'!$A$10:$J$500,6,FALSE)),"",VLOOKUP(A141,'[1]Z04 支出决算表(财决04表)'!$A$10:$J$500,6,FALSE))</f>
        <v/>
      </c>
      <c r="F141" s="76" t="str">
        <f>IF(ISERROR(VLOOKUP(A141,'[1]Z04 支出决算表(财决04表)'!$A$10:$J$500,7,FALSE)),"",VLOOKUP(A141,'[1]Z04 支出决算表(财决04表)'!$A$10:$J$500,7,FALSE))</f>
        <v/>
      </c>
      <c r="G141" s="76" t="str">
        <f>IF(ISERROR(VLOOKUP(A141,'[1]Z04 支出决算表(财决04表)'!$A$10:$J$500,8,FALSE)),"",VLOOKUP(A141,'[1]Z04 支出决算表(财决04表)'!$A$10:$J$500,8,FALSE))</f>
        <v/>
      </c>
      <c r="H141" s="76" t="str">
        <f>IF(ISERROR(VLOOKUP(A141,'[1]Z04 支出决算表(财决04表)'!$A$10:$J$500,9,FALSE)),"",VLOOKUP(A141,'[1]Z04 支出决算表(财决04表)'!$A$10:$J$500,9,FALSE))</f>
        <v/>
      </c>
      <c r="I141" s="76" t="str">
        <f>IF(ISERROR(VLOOKUP(A141,'[1]Z04 支出决算表(财决04表)'!$A$10:$J$500,10,FALSE)),"",VLOOKUP(A141,'[1]Z04 支出决算表(财决04表)'!$A$10:$J$500,10,FALSE))</f>
        <v/>
      </c>
      <c r="J141" s="88">
        <f>'[1]Z04 支出决算表(财决04表)'!$A140</f>
        <v>0</v>
      </c>
      <c r="K141" s="74">
        <f>'[1]Z04 支出决算表(财决04表)'!$E140</f>
        <v>0</v>
      </c>
      <c r="L141" s="53" t="str">
        <f t="shared" si="5"/>
        <v/>
      </c>
    </row>
    <row r="142" spans="1:12" ht="22.7" customHeight="1">
      <c r="A142" s="193" t="str">
        <f t="shared" si="4"/>
        <v/>
      </c>
      <c r="B142" s="194"/>
      <c r="C142" s="192" t="str">
        <f>IF(ISERROR(VLOOKUP(A142,'[1]Z04 支出决算表(财决04表)'!$A$10:$J$500,4,FALSE)),"",VLOOKUP(A142,'[1]Z04 支出决算表(财决04表)'!$A$10:$J$500,4,FALSE))</f>
        <v/>
      </c>
      <c r="D142" s="76" t="str">
        <f>IF(ISERROR(VLOOKUP(A142,'[1]Z04 支出决算表(财决04表)'!$A$10:$J$500,5,FALSE)),"",VLOOKUP(A142,'[1]Z04 支出决算表(财决04表)'!$A$10:$J$500,5,FALSE))</f>
        <v/>
      </c>
      <c r="E142" s="76" t="str">
        <f>IF(ISERROR(VLOOKUP(A142,'[1]Z04 支出决算表(财决04表)'!$A$10:$J$500,6,FALSE)),"",VLOOKUP(A142,'[1]Z04 支出决算表(财决04表)'!$A$10:$J$500,6,FALSE))</f>
        <v/>
      </c>
      <c r="F142" s="76" t="str">
        <f>IF(ISERROR(VLOOKUP(A142,'[1]Z04 支出决算表(财决04表)'!$A$10:$J$500,7,FALSE)),"",VLOOKUP(A142,'[1]Z04 支出决算表(财决04表)'!$A$10:$J$500,7,FALSE))</f>
        <v/>
      </c>
      <c r="G142" s="76" t="str">
        <f>IF(ISERROR(VLOOKUP(A142,'[1]Z04 支出决算表(财决04表)'!$A$10:$J$500,8,FALSE)),"",VLOOKUP(A142,'[1]Z04 支出决算表(财决04表)'!$A$10:$J$500,8,FALSE))</f>
        <v/>
      </c>
      <c r="H142" s="76" t="str">
        <f>IF(ISERROR(VLOOKUP(A142,'[1]Z04 支出决算表(财决04表)'!$A$10:$J$500,9,FALSE)),"",VLOOKUP(A142,'[1]Z04 支出决算表(财决04表)'!$A$10:$J$500,9,FALSE))</f>
        <v/>
      </c>
      <c r="I142" s="76" t="str">
        <f>IF(ISERROR(VLOOKUP(A142,'[1]Z04 支出决算表(财决04表)'!$A$10:$J$500,10,FALSE)),"",VLOOKUP(A142,'[1]Z04 支出决算表(财决04表)'!$A$10:$J$500,10,FALSE))</f>
        <v/>
      </c>
      <c r="J142" s="88">
        <f>'[1]Z04 支出决算表(财决04表)'!$A141</f>
        <v>0</v>
      </c>
      <c r="K142" s="74">
        <f>'[1]Z04 支出决算表(财决04表)'!$E141</f>
        <v>0</v>
      </c>
      <c r="L142" s="53" t="str">
        <f t="shared" si="5"/>
        <v/>
      </c>
    </row>
    <row r="143" spans="1:12" ht="22.7" customHeight="1">
      <c r="A143" s="193" t="str">
        <f t="shared" si="4"/>
        <v/>
      </c>
      <c r="B143" s="194"/>
      <c r="C143" s="192" t="str">
        <f>IF(ISERROR(VLOOKUP(A143,'[1]Z04 支出决算表(财决04表)'!$A$10:$J$500,4,FALSE)),"",VLOOKUP(A143,'[1]Z04 支出决算表(财决04表)'!$A$10:$J$500,4,FALSE))</f>
        <v/>
      </c>
      <c r="D143" s="76" t="str">
        <f>IF(ISERROR(VLOOKUP(A143,'[1]Z04 支出决算表(财决04表)'!$A$10:$J$500,5,FALSE)),"",VLOOKUP(A143,'[1]Z04 支出决算表(财决04表)'!$A$10:$J$500,5,FALSE))</f>
        <v/>
      </c>
      <c r="E143" s="76" t="str">
        <f>IF(ISERROR(VLOOKUP(A143,'[1]Z04 支出决算表(财决04表)'!$A$10:$J$500,6,FALSE)),"",VLOOKUP(A143,'[1]Z04 支出决算表(财决04表)'!$A$10:$J$500,6,FALSE))</f>
        <v/>
      </c>
      <c r="F143" s="76" t="str">
        <f>IF(ISERROR(VLOOKUP(A143,'[1]Z04 支出决算表(财决04表)'!$A$10:$J$500,7,FALSE)),"",VLOOKUP(A143,'[1]Z04 支出决算表(财决04表)'!$A$10:$J$500,7,FALSE))</f>
        <v/>
      </c>
      <c r="G143" s="76" t="str">
        <f>IF(ISERROR(VLOOKUP(A143,'[1]Z04 支出决算表(财决04表)'!$A$10:$J$500,8,FALSE)),"",VLOOKUP(A143,'[1]Z04 支出决算表(财决04表)'!$A$10:$J$500,8,FALSE))</f>
        <v/>
      </c>
      <c r="H143" s="76" t="str">
        <f>IF(ISERROR(VLOOKUP(A143,'[1]Z04 支出决算表(财决04表)'!$A$10:$J$500,9,FALSE)),"",VLOOKUP(A143,'[1]Z04 支出决算表(财决04表)'!$A$10:$J$500,9,FALSE))</f>
        <v/>
      </c>
      <c r="I143" s="76" t="str">
        <f>IF(ISERROR(VLOOKUP(A143,'[1]Z04 支出决算表(财决04表)'!$A$10:$J$500,10,FALSE)),"",VLOOKUP(A143,'[1]Z04 支出决算表(财决04表)'!$A$10:$J$500,10,FALSE))</f>
        <v/>
      </c>
      <c r="J143" s="88">
        <f>'[1]Z04 支出决算表(财决04表)'!$A142</f>
        <v>0</v>
      </c>
      <c r="K143" s="74">
        <f>'[1]Z04 支出决算表(财决04表)'!$E142</f>
        <v>0</v>
      </c>
      <c r="L143" s="53" t="str">
        <f t="shared" si="5"/>
        <v/>
      </c>
    </row>
    <row r="144" spans="1:12" ht="22.7" customHeight="1">
      <c r="A144" s="193" t="str">
        <f t="shared" si="4"/>
        <v/>
      </c>
      <c r="B144" s="194"/>
      <c r="C144" s="192" t="str">
        <f>IF(ISERROR(VLOOKUP(A144,'[1]Z04 支出决算表(财决04表)'!$A$10:$J$500,4,FALSE)),"",VLOOKUP(A144,'[1]Z04 支出决算表(财决04表)'!$A$10:$J$500,4,FALSE))</f>
        <v/>
      </c>
      <c r="D144" s="76" t="str">
        <f>IF(ISERROR(VLOOKUP(A144,'[1]Z04 支出决算表(财决04表)'!$A$10:$J$500,5,FALSE)),"",VLOOKUP(A144,'[1]Z04 支出决算表(财决04表)'!$A$10:$J$500,5,FALSE))</f>
        <v/>
      </c>
      <c r="E144" s="76" t="str">
        <f>IF(ISERROR(VLOOKUP(A144,'[1]Z04 支出决算表(财决04表)'!$A$10:$J$500,6,FALSE)),"",VLOOKUP(A144,'[1]Z04 支出决算表(财决04表)'!$A$10:$J$500,6,FALSE))</f>
        <v/>
      </c>
      <c r="F144" s="76" t="str">
        <f>IF(ISERROR(VLOOKUP(A144,'[1]Z04 支出决算表(财决04表)'!$A$10:$J$500,7,FALSE)),"",VLOOKUP(A144,'[1]Z04 支出决算表(财决04表)'!$A$10:$J$500,7,FALSE))</f>
        <v/>
      </c>
      <c r="G144" s="76" t="str">
        <f>IF(ISERROR(VLOOKUP(A144,'[1]Z04 支出决算表(财决04表)'!$A$10:$J$500,8,FALSE)),"",VLOOKUP(A144,'[1]Z04 支出决算表(财决04表)'!$A$10:$J$500,8,FALSE))</f>
        <v/>
      </c>
      <c r="H144" s="76" t="str">
        <f>IF(ISERROR(VLOOKUP(A144,'[1]Z04 支出决算表(财决04表)'!$A$10:$J$500,9,FALSE)),"",VLOOKUP(A144,'[1]Z04 支出决算表(财决04表)'!$A$10:$J$500,9,FALSE))</f>
        <v/>
      </c>
      <c r="I144" s="76" t="str">
        <f>IF(ISERROR(VLOOKUP(A144,'[1]Z04 支出决算表(财决04表)'!$A$10:$J$500,10,FALSE)),"",VLOOKUP(A144,'[1]Z04 支出决算表(财决04表)'!$A$10:$J$500,10,FALSE))</f>
        <v/>
      </c>
      <c r="J144" s="88">
        <f>'[1]Z04 支出决算表(财决04表)'!$A143</f>
        <v>0</v>
      </c>
      <c r="K144" s="74">
        <f>'[1]Z04 支出决算表(财决04表)'!$E143</f>
        <v>0</v>
      </c>
      <c r="L144" s="53" t="str">
        <f t="shared" si="5"/>
        <v/>
      </c>
    </row>
    <row r="145" spans="1:12" ht="22.7" customHeight="1">
      <c r="A145" s="193" t="str">
        <f t="shared" si="4"/>
        <v/>
      </c>
      <c r="B145" s="194"/>
      <c r="C145" s="192" t="str">
        <f>IF(ISERROR(VLOOKUP(A145,'[1]Z04 支出决算表(财决04表)'!$A$10:$J$500,4,FALSE)),"",VLOOKUP(A145,'[1]Z04 支出决算表(财决04表)'!$A$10:$J$500,4,FALSE))</f>
        <v/>
      </c>
      <c r="D145" s="76" t="str">
        <f>IF(ISERROR(VLOOKUP(A145,'[1]Z04 支出决算表(财决04表)'!$A$10:$J$500,5,FALSE)),"",VLOOKUP(A145,'[1]Z04 支出决算表(财决04表)'!$A$10:$J$500,5,FALSE))</f>
        <v/>
      </c>
      <c r="E145" s="76" t="str">
        <f>IF(ISERROR(VLOOKUP(A145,'[1]Z04 支出决算表(财决04表)'!$A$10:$J$500,6,FALSE)),"",VLOOKUP(A145,'[1]Z04 支出决算表(财决04表)'!$A$10:$J$500,6,FALSE))</f>
        <v/>
      </c>
      <c r="F145" s="76" t="str">
        <f>IF(ISERROR(VLOOKUP(A145,'[1]Z04 支出决算表(财决04表)'!$A$10:$J$500,7,FALSE)),"",VLOOKUP(A145,'[1]Z04 支出决算表(财决04表)'!$A$10:$J$500,7,FALSE))</f>
        <v/>
      </c>
      <c r="G145" s="76" t="str">
        <f>IF(ISERROR(VLOOKUP(A145,'[1]Z04 支出决算表(财决04表)'!$A$10:$J$500,8,FALSE)),"",VLOOKUP(A145,'[1]Z04 支出决算表(财决04表)'!$A$10:$J$500,8,FALSE))</f>
        <v/>
      </c>
      <c r="H145" s="76" t="str">
        <f>IF(ISERROR(VLOOKUP(A145,'[1]Z04 支出决算表(财决04表)'!$A$10:$J$500,9,FALSE)),"",VLOOKUP(A145,'[1]Z04 支出决算表(财决04表)'!$A$10:$J$500,9,FALSE))</f>
        <v/>
      </c>
      <c r="I145" s="76" t="str">
        <f>IF(ISERROR(VLOOKUP(A145,'[1]Z04 支出决算表(财决04表)'!$A$10:$J$500,10,FALSE)),"",VLOOKUP(A145,'[1]Z04 支出决算表(财决04表)'!$A$10:$J$500,10,FALSE))</f>
        <v/>
      </c>
      <c r="J145" s="88">
        <f>'[1]Z04 支出决算表(财决04表)'!$A144</f>
        <v>0</v>
      </c>
      <c r="K145" s="74">
        <f>'[1]Z04 支出决算表(财决04表)'!$E144</f>
        <v>0</v>
      </c>
      <c r="L145" s="53" t="str">
        <f t="shared" si="5"/>
        <v/>
      </c>
    </row>
    <row r="146" spans="1:12" ht="22.7" customHeight="1">
      <c r="A146" s="193" t="str">
        <f t="shared" si="4"/>
        <v/>
      </c>
      <c r="B146" s="194"/>
      <c r="C146" s="192" t="str">
        <f>IF(ISERROR(VLOOKUP(A146,'[1]Z04 支出决算表(财决04表)'!$A$10:$J$500,4,FALSE)),"",VLOOKUP(A146,'[1]Z04 支出决算表(财决04表)'!$A$10:$J$500,4,FALSE))</f>
        <v/>
      </c>
      <c r="D146" s="76" t="str">
        <f>IF(ISERROR(VLOOKUP(A146,'[1]Z04 支出决算表(财决04表)'!$A$10:$J$500,5,FALSE)),"",VLOOKUP(A146,'[1]Z04 支出决算表(财决04表)'!$A$10:$J$500,5,FALSE))</f>
        <v/>
      </c>
      <c r="E146" s="76" t="str">
        <f>IF(ISERROR(VLOOKUP(A146,'[1]Z04 支出决算表(财决04表)'!$A$10:$J$500,6,FALSE)),"",VLOOKUP(A146,'[1]Z04 支出决算表(财决04表)'!$A$10:$J$500,6,FALSE))</f>
        <v/>
      </c>
      <c r="F146" s="76" t="str">
        <f>IF(ISERROR(VLOOKUP(A146,'[1]Z04 支出决算表(财决04表)'!$A$10:$J$500,7,FALSE)),"",VLOOKUP(A146,'[1]Z04 支出决算表(财决04表)'!$A$10:$J$500,7,FALSE))</f>
        <v/>
      </c>
      <c r="G146" s="76" t="str">
        <f>IF(ISERROR(VLOOKUP(A146,'[1]Z04 支出决算表(财决04表)'!$A$10:$J$500,8,FALSE)),"",VLOOKUP(A146,'[1]Z04 支出决算表(财决04表)'!$A$10:$J$500,8,FALSE))</f>
        <v/>
      </c>
      <c r="H146" s="76" t="str">
        <f>IF(ISERROR(VLOOKUP(A146,'[1]Z04 支出决算表(财决04表)'!$A$10:$J$500,9,FALSE)),"",VLOOKUP(A146,'[1]Z04 支出决算表(财决04表)'!$A$10:$J$500,9,FALSE))</f>
        <v/>
      </c>
      <c r="I146" s="76" t="str">
        <f>IF(ISERROR(VLOOKUP(A146,'[1]Z04 支出决算表(财决04表)'!$A$10:$J$500,10,FALSE)),"",VLOOKUP(A146,'[1]Z04 支出决算表(财决04表)'!$A$10:$J$500,10,FALSE))</f>
        <v/>
      </c>
      <c r="J146" s="88">
        <f>'[1]Z04 支出决算表(财决04表)'!$A145</f>
        <v>0</v>
      </c>
      <c r="K146" s="74">
        <f>'[1]Z04 支出决算表(财决04表)'!$E145</f>
        <v>0</v>
      </c>
      <c r="L146" s="53" t="str">
        <f t="shared" si="5"/>
        <v/>
      </c>
    </row>
    <row r="147" spans="1:12" ht="22.7" customHeight="1">
      <c r="A147" s="193" t="str">
        <f t="shared" si="4"/>
        <v/>
      </c>
      <c r="B147" s="194"/>
      <c r="C147" s="192" t="str">
        <f>IF(ISERROR(VLOOKUP(A147,'[1]Z04 支出决算表(财决04表)'!$A$10:$J$500,4,FALSE)),"",VLOOKUP(A147,'[1]Z04 支出决算表(财决04表)'!$A$10:$J$500,4,FALSE))</f>
        <v/>
      </c>
      <c r="D147" s="76" t="str">
        <f>IF(ISERROR(VLOOKUP(A147,'[1]Z04 支出决算表(财决04表)'!$A$10:$J$500,5,FALSE)),"",VLOOKUP(A147,'[1]Z04 支出决算表(财决04表)'!$A$10:$J$500,5,FALSE))</f>
        <v/>
      </c>
      <c r="E147" s="76" t="str">
        <f>IF(ISERROR(VLOOKUP(A147,'[1]Z04 支出决算表(财决04表)'!$A$10:$J$500,6,FALSE)),"",VLOOKUP(A147,'[1]Z04 支出决算表(财决04表)'!$A$10:$J$500,6,FALSE))</f>
        <v/>
      </c>
      <c r="F147" s="76" t="str">
        <f>IF(ISERROR(VLOOKUP(A147,'[1]Z04 支出决算表(财决04表)'!$A$10:$J$500,7,FALSE)),"",VLOOKUP(A147,'[1]Z04 支出决算表(财决04表)'!$A$10:$J$500,7,FALSE))</f>
        <v/>
      </c>
      <c r="G147" s="76" t="str">
        <f>IF(ISERROR(VLOOKUP(A147,'[1]Z04 支出决算表(财决04表)'!$A$10:$J$500,8,FALSE)),"",VLOOKUP(A147,'[1]Z04 支出决算表(财决04表)'!$A$10:$J$500,8,FALSE))</f>
        <v/>
      </c>
      <c r="H147" s="76" t="str">
        <f>IF(ISERROR(VLOOKUP(A147,'[1]Z04 支出决算表(财决04表)'!$A$10:$J$500,9,FALSE)),"",VLOOKUP(A147,'[1]Z04 支出决算表(财决04表)'!$A$10:$J$500,9,FALSE))</f>
        <v/>
      </c>
      <c r="I147" s="76" t="str">
        <f>IF(ISERROR(VLOOKUP(A147,'[1]Z04 支出决算表(财决04表)'!$A$10:$J$500,10,FALSE)),"",VLOOKUP(A147,'[1]Z04 支出决算表(财决04表)'!$A$10:$J$500,10,FALSE))</f>
        <v/>
      </c>
      <c r="J147" s="88">
        <f>'[1]Z04 支出决算表(财决04表)'!$A146</f>
        <v>0</v>
      </c>
      <c r="K147" s="74">
        <f>'[1]Z04 支出决算表(财决04表)'!$E146</f>
        <v>0</v>
      </c>
      <c r="L147" s="53" t="str">
        <f t="shared" si="5"/>
        <v/>
      </c>
    </row>
    <row r="148" spans="1:12" ht="22.7" customHeight="1">
      <c r="A148" s="193" t="str">
        <f t="shared" si="4"/>
        <v/>
      </c>
      <c r="B148" s="194"/>
      <c r="C148" s="192" t="str">
        <f>IF(ISERROR(VLOOKUP(A148,'[1]Z04 支出决算表(财决04表)'!$A$10:$J$500,4,FALSE)),"",VLOOKUP(A148,'[1]Z04 支出决算表(财决04表)'!$A$10:$J$500,4,FALSE))</f>
        <v/>
      </c>
      <c r="D148" s="76" t="str">
        <f>IF(ISERROR(VLOOKUP(A148,'[1]Z04 支出决算表(财决04表)'!$A$10:$J$500,5,FALSE)),"",VLOOKUP(A148,'[1]Z04 支出决算表(财决04表)'!$A$10:$J$500,5,FALSE))</f>
        <v/>
      </c>
      <c r="E148" s="76" t="str">
        <f>IF(ISERROR(VLOOKUP(A148,'[1]Z04 支出决算表(财决04表)'!$A$10:$J$500,6,FALSE)),"",VLOOKUP(A148,'[1]Z04 支出决算表(财决04表)'!$A$10:$J$500,6,FALSE))</f>
        <v/>
      </c>
      <c r="F148" s="76" t="str">
        <f>IF(ISERROR(VLOOKUP(A148,'[1]Z04 支出决算表(财决04表)'!$A$10:$J$500,7,FALSE)),"",VLOOKUP(A148,'[1]Z04 支出决算表(财决04表)'!$A$10:$J$500,7,FALSE))</f>
        <v/>
      </c>
      <c r="G148" s="76" t="str">
        <f>IF(ISERROR(VLOOKUP(A148,'[1]Z04 支出决算表(财决04表)'!$A$10:$J$500,8,FALSE)),"",VLOOKUP(A148,'[1]Z04 支出决算表(财决04表)'!$A$10:$J$500,8,FALSE))</f>
        <v/>
      </c>
      <c r="H148" s="76" t="str">
        <f>IF(ISERROR(VLOOKUP(A148,'[1]Z04 支出决算表(财决04表)'!$A$10:$J$500,9,FALSE)),"",VLOOKUP(A148,'[1]Z04 支出决算表(财决04表)'!$A$10:$J$500,9,FALSE))</f>
        <v/>
      </c>
      <c r="I148" s="76" t="str">
        <f>IF(ISERROR(VLOOKUP(A148,'[1]Z04 支出决算表(财决04表)'!$A$10:$J$500,10,FALSE)),"",VLOOKUP(A148,'[1]Z04 支出决算表(财决04表)'!$A$10:$J$500,10,FALSE))</f>
        <v/>
      </c>
      <c r="J148" s="88">
        <f>'[1]Z04 支出决算表(财决04表)'!$A147</f>
        <v>0</v>
      </c>
      <c r="K148" s="74">
        <f>'[1]Z04 支出决算表(财决04表)'!$E147</f>
        <v>0</v>
      </c>
      <c r="L148" s="53" t="str">
        <f t="shared" si="5"/>
        <v/>
      </c>
    </row>
    <row r="149" spans="1:12" ht="22.7" customHeight="1">
      <c r="A149" s="193" t="str">
        <f t="shared" si="4"/>
        <v/>
      </c>
      <c r="B149" s="194"/>
      <c r="C149" s="192" t="str">
        <f>IF(ISERROR(VLOOKUP(A149,'[1]Z04 支出决算表(财决04表)'!$A$10:$J$500,4,FALSE)),"",VLOOKUP(A149,'[1]Z04 支出决算表(财决04表)'!$A$10:$J$500,4,FALSE))</f>
        <v/>
      </c>
      <c r="D149" s="76" t="str">
        <f>IF(ISERROR(VLOOKUP(A149,'[1]Z04 支出决算表(财决04表)'!$A$10:$J$500,5,FALSE)),"",VLOOKUP(A149,'[1]Z04 支出决算表(财决04表)'!$A$10:$J$500,5,FALSE))</f>
        <v/>
      </c>
      <c r="E149" s="76" t="str">
        <f>IF(ISERROR(VLOOKUP(A149,'[1]Z04 支出决算表(财决04表)'!$A$10:$J$500,6,FALSE)),"",VLOOKUP(A149,'[1]Z04 支出决算表(财决04表)'!$A$10:$J$500,6,FALSE))</f>
        <v/>
      </c>
      <c r="F149" s="76" t="str">
        <f>IF(ISERROR(VLOOKUP(A149,'[1]Z04 支出决算表(财决04表)'!$A$10:$J$500,7,FALSE)),"",VLOOKUP(A149,'[1]Z04 支出决算表(财决04表)'!$A$10:$J$500,7,FALSE))</f>
        <v/>
      </c>
      <c r="G149" s="76" t="str">
        <f>IF(ISERROR(VLOOKUP(A149,'[1]Z04 支出决算表(财决04表)'!$A$10:$J$500,8,FALSE)),"",VLOOKUP(A149,'[1]Z04 支出决算表(财决04表)'!$A$10:$J$500,8,FALSE))</f>
        <v/>
      </c>
      <c r="H149" s="76" t="str">
        <f>IF(ISERROR(VLOOKUP(A149,'[1]Z04 支出决算表(财决04表)'!$A$10:$J$500,9,FALSE)),"",VLOOKUP(A149,'[1]Z04 支出决算表(财决04表)'!$A$10:$J$500,9,FALSE))</f>
        <v/>
      </c>
      <c r="I149" s="76" t="str">
        <f>IF(ISERROR(VLOOKUP(A149,'[1]Z04 支出决算表(财决04表)'!$A$10:$J$500,10,FALSE)),"",VLOOKUP(A149,'[1]Z04 支出决算表(财决04表)'!$A$10:$J$500,10,FALSE))</f>
        <v/>
      </c>
      <c r="J149" s="88">
        <f>'[1]Z04 支出决算表(财决04表)'!$A148</f>
        <v>0</v>
      </c>
      <c r="K149" s="74">
        <f>'[1]Z04 支出决算表(财决04表)'!$E148</f>
        <v>0</v>
      </c>
      <c r="L149" s="53" t="str">
        <f t="shared" si="5"/>
        <v/>
      </c>
    </row>
    <row r="150" spans="1:12" ht="22.7" customHeight="1">
      <c r="A150" s="193" t="str">
        <f t="shared" si="4"/>
        <v/>
      </c>
      <c r="B150" s="194"/>
      <c r="C150" s="192" t="str">
        <f>IF(ISERROR(VLOOKUP(A150,'[1]Z04 支出决算表(财决04表)'!$A$10:$J$500,4,FALSE)),"",VLOOKUP(A150,'[1]Z04 支出决算表(财决04表)'!$A$10:$J$500,4,FALSE))</f>
        <v/>
      </c>
      <c r="D150" s="76" t="str">
        <f>IF(ISERROR(VLOOKUP(A150,'[1]Z04 支出决算表(财决04表)'!$A$10:$J$500,5,FALSE)),"",VLOOKUP(A150,'[1]Z04 支出决算表(财决04表)'!$A$10:$J$500,5,FALSE))</f>
        <v/>
      </c>
      <c r="E150" s="76" t="str">
        <f>IF(ISERROR(VLOOKUP(A150,'[1]Z04 支出决算表(财决04表)'!$A$10:$J$500,6,FALSE)),"",VLOOKUP(A150,'[1]Z04 支出决算表(财决04表)'!$A$10:$J$500,6,FALSE))</f>
        <v/>
      </c>
      <c r="F150" s="76" t="str">
        <f>IF(ISERROR(VLOOKUP(A150,'[1]Z04 支出决算表(财决04表)'!$A$10:$J$500,7,FALSE)),"",VLOOKUP(A150,'[1]Z04 支出决算表(财决04表)'!$A$10:$J$500,7,FALSE))</f>
        <v/>
      </c>
      <c r="G150" s="76" t="str">
        <f>IF(ISERROR(VLOOKUP(A150,'[1]Z04 支出决算表(财决04表)'!$A$10:$J$500,8,FALSE)),"",VLOOKUP(A150,'[1]Z04 支出决算表(财决04表)'!$A$10:$J$500,8,FALSE))</f>
        <v/>
      </c>
      <c r="H150" s="76" t="str">
        <f>IF(ISERROR(VLOOKUP(A150,'[1]Z04 支出决算表(财决04表)'!$A$10:$J$500,9,FALSE)),"",VLOOKUP(A150,'[1]Z04 支出决算表(财决04表)'!$A$10:$J$500,9,FALSE))</f>
        <v/>
      </c>
      <c r="I150" s="76" t="str">
        <f>IF(ISERROR(VLOOKUP(A150,'[1]Z04 支出决算表(财决04表)'!$A$10:$J$500,10,FALSE)),"",VLOOKUP(A150,'[1]Z04 支出决算表(财决04表)'!$A$10:$J$500,10,FALSE))</f>
        <v/>
      </c>
      <c r="J150" s="88">
        <f>'[1]Z04 支出决算表(财决04表)'!$A149</f>
        <v>0</v>
      </c>
      <c r="K150" s="74">
        <f>'[1]Z04 支出决算表(财决04表)'!$E149</f>
        <v>0</v>
      </c>
      <c r="L150" s="53" t="str">
        <f t="shared" si="5"/>
        <v/>
      </c>
    </row>
    <row r="151" spans="1:12" ht="22.7" customHeight="1">
      <c r="A151" s="193" t="str">
        <f t="shared" si="4"/>
        <v/>
      </c>
      <c r="B151" s="194"/>
      <c r="C151" s="192" t="str">
        <f>IF(ISERROR(VLOOKUP(A151,'[1]Z04 支出决算表(财决04表)'!$A$10:$J$500,4,FALSE)),"",VLOOKUP(A151,'[1]Z04 支出决算表(财决04表)'!$A$10:$J$500,4,FALSE))</f>
        <v/>
      </c>
      <c r="D151" s="76" t="str">
        <f>IF(ISERROR(VLOOKUP(A151,'[1]Z04 支出决算表(财决04表)'!$A$10:$J$500,5,FALSE)),"",VLOOKUP(A151,'[1]Z04 支出决算表(财决04表)'!$A$10:$J$500,5,FALSE))</f>
        <v/>
      </c>
      <c r="E151" s="76" t="str">
        <f>IF(ISERROR(VLOOKUP(A151,'[1]Z04 支出决算表(财决04表)'!$A$10:$J$500,6,FALSE)),"",VLOOKUP(A151,'[1]Z04 支出决算表(财决04表)'!$A$10:$J$500,6,FALSE))</f>
        <v/>
      </c>
      <c r="F151" s="76" t="str">
        <f>IF(ISERROR(VLOOKUP(A151,'[1]Z04 支出决算表(财决04表)'!$A$10:$J$500,7,FALSE)),"",VLOOKUP(A151,'[1]Z04 支出决算表(财决04表)'!$A$10:$J$500,7,FALSE))</f>
        <v/>
      </c>
      <c r="G151" s="76" t="str">
        <f>IF(ISERROR(VLOOKUP(A151,'[1]Z04 支出决算表(财决04表)'!$A$10:$J$500,8,FALSE)),"",VLOOKUP(A151,'[1]Z04 支出决算表(财决04表)'!$A$10:$J$500,8,FALSE))</f>
        <v/>
      </c>
      <c r="H151" s="76" t="str">
        <f>IF(ISERROR(VLOOKUP(A151,'[1]Z04 支出决算表(财决04表)'!$A$10:$J$500,9,FALSE)),"",VLOOKUP(A151,'[1]Z04 支出决算表(财决04表)'!$A$10:$J$500,9,FALSE))</f>
        <v/>
      </c>
      <c r="I151" s="76" t="str">
        <f>IF(ISERROR(VLOOKUP(A151,'[1]Z04 支出决算表(财决04表)'!$A$10:$J$500,10,FALSE)),"",VLOOKUP(A151,'[1]Z04 支出决算表(财决04表)'!$A$10:$J$500,10,FALSE))</f>
        <v/>
      </c>
      <c r="J151" s="88">
        <f>'[1]Z04 支出决算表(财决04表)'!$A150</f>
        <v>0</v>
      </c>
      <c r="K151" s="74">
        <f>'[1]Z04 支出决算表(财决04表)'!$E150</f>
        <v>0</v>
      </c>
      <c r="L151" s="53" t="str">
        <f t="shared" si="5"/>
        <v/>
      </c>
    </row>
    <row r="152" spans="1:12" ht="22.7" customHeight="1">
      <c r="A152" s="193" t="str">
        <f t="shared" si="4"/>
        <v/>
      </c>
      <c r="B152" s="194"/>
      <c r="C152" s="192" t="str">
        <f>IF(ISERROR(VLOOKUP(A152,'[1]Z04 支出决算表(财决04表)'!$A$10:$J$500,4,FALSE)),"",VLOOKUP(A152,'[1]Z04 支出决算表(财决04表)'!$A$10:$J$500,4,FALSE))</f>
        <v/>
      </c>
      <c r="D152" s="76" t="str">
        <f>IF(ISERROR(VLOOKUP(A152,'[1]Z04 支出决算表(财决04表)'!$A$10:$J$500,5,FALSE)),"",VLOOKUP(A152,'[1]Z04 支出决算表(财决04表)'!$A$10:$J$500,5,FALSE))</f>
        <v/>
      </c>
      <c r="E152" s="76" t="str">
        <f>IF(ISERROR(VLOOKUP(A152,'[1]Z04 支出决算表(财决04表)'!$A$10:$J$500,6,FALSE)),"",VLOOKUP(A152,'[1]Z04 支出决算表(财决04表)'!$A$10:$J$500,6,FALSE))</f>
        <v/>
      </c>
      <c r="F152" s="76" t="str">
        <f>IF(ISERROR(VLOOKUP(A152,'[1]Z04 支出决算表(财决04表)'!$A$10:$J$500,7,FALSE)),"",VLOOKUP(A152,'[1]Z04 支出决算表(财决04表)'!$A$10:$J$500,7,FALSE))</f>
        <v/>
      </c>
      <c r="G152" s="76" t="str">
        <f>IF(ISERROR(VLOOKUP(A152,'[1]Z04 支出决算表(财决04表)'!$A$10:$J$500,8,FALSE)),"",VLOOKUP(A152,'[1]Z04 支出决算表(财决04表)'!$A$10:$J$500,8,FALSE))</f>
        <v/>
      </c>
      <c r="H152" s="76" t="str">
        <f>IF(ISERROR(VLOOKUP(A152,'[1]Z04 支出决算表(财决04表)'!$A$10:$J$500,9,FALSE)),"",VLOOKUP(A152,'[1]Z04 支出决算表(财决04表)'!$A$10:$J$500,9,FALSE))</f>
        <v/>
      </c>
      <c r="I152" s="76" t="str">
        <f>IF(ISERROR(VLOOKUP(A152,'[1]Z04 支出决算表(财决04表)'!$A$10:$J$500,10,FALSE)),"",VLOOKUP(A152,'[1]Z04 支出决算表(财决04表)'!$A$10:$J$500,10,FALSE))</f>
        <v/>
      </c>
      <c r="J152" s="88">
        <f>'[1]Z04 支出决算表(财决04表)'!$A151</f>
        <v>0</v>
      </c>
      <c r="K152" s="74">
        <f>'[1]Z04 支出决算表(财决04表)'!$E151</f>
        <v>0</v>
      </c>
      <c r="L152" s="53" t="str">
        <f t="shared" si="5"/>
        <v/>
      </c>
    </row>
    <row r="153" spans="1:12" ht="22.7" customHeight="1">
      <c r="A153" s="193" t="str">
        <f t="shared" si="4"/>
        <v/>
      </c>
      <c r="B153" s="194"/>
      <c r="C153" s="192" t="str">
        <f>IF(ISERROR(VLOOKUP(A153,'[1]Z04 支出决算表(财决04表)'!$A$10:$J$500,4,FALSE)),"",VLOOKUP(A153,'[1]Z04 支出决算表(财决04表)'!$A$10:$J$500,4,FALSE))</f>
        <v/>
      </c>
      <c r="D153" s="76" t="str">
        <f>IF(ISERROR(VLOOKUP(A153,'[1]Z04 支出决算表(财决04表)'!$A$10:$J$500,5,FALSE)),"",VLOOKUP(A153,'[1]Z04 支出决算表(财决04表)'!$A$10:$J$500,5,FALSE))</f>
        <v/>
      </c>
      <c r="E153" s="76" t="str">
        <f>IF(ISERROR(VLOOKUP(A153,'[1]Z04 支出决算表(财决04表)'!$A$10:$J$500,6,FALSE)),"",VLOOKUP(A153,'[1]Z04 支出决算表(财决04表)'!$A$10:$J$500,6,FALSE))</f>
        <v/>
      </c>
      <c r="F153" s="76" t="str">
        <f>IF(ISERROR(VLOOKUP(A153,'[1]Z04 支出决算表(财决04表)'!$A$10:$J$500,7,FALSE)),"",VLOOKUP(A153,'[1]Z04 支出决算表(财决04表)'!$A$10:$J$500,7,FALSE))</f>
        <v/>
      </c>
      <c r="G153" s="76" t="str">
        <f>IF(ISERROR(VLOOKUP(A153,'[1]Z04 支出决算表(财决04表)'!$A$10:$J$500,8,FALSE)),"",VLOOKUP(A153,'[1]Z04 支出决算表(财决04表)'!$A$10:$J$500,8,FALSE))</f>
        <v/>
      </c>
      <c r="H153" s="76" t="str">
        <f>IF(ISERROR(VLOOKUP(A153,'[1]Z04 支出决算表(财决04表)'!$A$10:$J$500,9,FALSE)),"",VLOOKUP(A153,'[1]Z04 支出决算表(财决04表)'!$A$10:$J$500,9,FALSE))</f>
        <v/>
      </c>
      <c r="I153" s="76" t="str">
        <f>IF(ISERROR(VLOOKUP(A153,'[1]Z04 支出决算表(财决04表)'!$A$10:$J$500,10,FALSE)),"",VLOOKUP(A153,'[1]Z04 支出决算表(财决04表)'!$A$10:$J$500,10,FALSE))</f>
        <v/>
      </c>
      <c r="J153" s="88">
        <f>'[1]Z04 支出决算表(财决04表)'!$A152</f>
        <v>0</v>
      </c>
      <c r="K153" s="74">
        <f>'[1]Z04 支出决算表(财决04表)'!$E152</f>
        <v>0</v>
      </c>
      <c r="L153" s="53" t="str">
        <f t="shared" si="5"/>
        <v/>
      </c>
    </row>
    <row r="154" spans="1:12" ht="22.7" customHeight="1">
      <c r="A154" s="193" t="str">
        <f t="shared" si="4"/>
        <v/>
      </c>
      <c r="B154" s="194"/>
      <c r="C154" s="192" t="str">
        <f>IF(ISERROR(VLOOKUP(A154,'[1]Z04 支出决算表(财决04表)'!$A$10:$J$500,4,FALSE)),"",VLOOKUP(A154,'[1]Z04 支出决算表(财决04表)'!$A$10:$J$500,4,FALSE))</f>
        <v/>
      </c>
      <c r="D154" s="76" t="str">
        <f>IF(ISERROR(VLOOKUP(A154,'[1]Z04 支出决算表(财决04表)'!$A$10:$J$500,5,FALSE)),"",VLOOKUP(A154,'[1]Z04 支出决算表(财决04表)'!$A$10:$J$500,5,FALSE))</f>
        <v/>
      </c>
      <c r="E154" s="76" t="str">
        <f>IF(ISERROR(VLOOKUP(A154,'[1]Z04 支出决算表(财决04表)'!$A$10:$J$500,6,FALSE)),"",VLOOKUP(A154,'[1]Z04 支出决算表(财决04表)'!$A$10:$J$500,6,FALSE))</f>
        <v/>
      </c>
      <c r="F154" s="76" t="str">
        <f>IF(ISERROR(VLOOKUP(A154,'[1]Z04 支出决算表(财决04表)'!$A$10:$J$500,7,FALSE)),"",VLOOKUP(A154,'[1]Z04 支出决算表(财决04表)'!$A$10:$J$500,7,FALSE))</f>
        <v/>
      </c>
      <c r="G154" s="76" t="str">
        <f>IF(ISERROR(VLOOKUP(A154,'[1]Z04 支出决算表(财决04表)'!$A$10:$J$500,8,FALSE)),"",VLOOKUP(A154,'[1]Z04 支出决算表(财决04表)'!$A$10:$J$500,8,FALSE))</f>
        <v/>
      </c>
      <c r="H154" s="76" t="str">
        <f>IF(ISERROR(VLOOKUP(A154,'[1]Z04 支出决算表(财决04表)'!$A$10:$J$500,9,FALSE)),"",VLOOKUP(A154,'[1]Z04 支出决算表(财决04表)'!$A$10:$J$500,9,FALSE))</f>
        <v/>
      </c>
      <c r="I154" s="76" t="str">
        <f>IF(ISERROR(VLOOKUP(A154,'[1]Z04 支出决算表(财决04表)'!$A$10:$J$500,10,FALSE)),"",VLOOKUP(A154,'[1]Z04 支出决算表(财决04表)'!$A$10:$J$500,10,FALSE))</f>
        <v/>
      </c>
      <c r="J154" s="88">
        <f>'[1]Z04 支出决算表(财决04表)'!$A153</f>
        <v>0</v>
      </c>
      <c r="K154" s="74">
        <f>'[1]Z04 支出决算表(财决04表)'!$E153</f>
        <v>0</v>
      </c>
      <c r="L154" s="53" t="str">
        <f t="shared" si="5"/>
        <v/>
      </c>
    </row>
    <row r="155" spans="1:12" ht="22.7" customHeight="1">
      <c r="A155" s="193" t="str">
        <f t="shared" si="4"/>
        <v/>
      </c>
      <c r="B155" s="194"/>
      <c r="C155" s="192" t="str">
        <f>IF(ISERROR(VLOOKUP(A155,'[1]Z04 支出决算表(财决04表)'!$A$10:$J$500,4,FALSE)),"",VLOOKUP(A155,'[1]Z04 支出决算表(财决04表)'!$A$10:$J$500,4,FALSE))</f>
        <v/>
      </c>
      <c r="D155" s="76" t="str">
        <f>IF(ISERROR(VLOOKUP(A155,'[1]Z04 支出决算表(财决04表)'!$A$10:$J$500,5,FALSE)),"",VLOOKUP(A155,'[1]Z04 支出决算表(财决04表)'!$A$10:$J$500,5,FALSE))</f>
        <v/>
      </c>
      <c r="E155" s="76" t="str">
        <f>IF(ISERROR(VLOOKUP(A155,'[1]Z04 支出决算表(财决04表)'!$A$10:$J$500,6,FALSE)),"",VLOOKUP(A155,'[1]Z04 支出决算表(财决04表)'!$A$10:$J$500,6,FALSE))</f>
        <v/>
      </c>
      <c r="F155" s="76" t="str">
        <f>IF(ISERROR(VLOOKUP(A155,'[1]Z04 支出决算表(财决04表)'!$A$10:$J$500,7,FALSE)),"",VLOOKUP(A155,'[1]Z04 支出决算表(财决04表)'!$A$10:$J$500,7,FALSE))</f>
        <v/>
      </c>
      <c r="G155" s="76" t="str">
        <f>IF(ISERROR(VLOOKUP(A155,'[1]Z04 支出决算表(财决04表)'!$A$10:$J$500,8,FALSE)),"",VLOOKUP(A155,'[1]Z04 支出决算表(财决04表)'!$A$10:$J$500,8,FALSE))</f>
        <v/>
      </c>
      <c r="H155" s="76" t="str">
        <f>IF(ISERROR(VLOOKUP(A155,'[1]Z04 支出决算表(财决04表)'!$A$10:$J$500,9,FALSE)),"",VLOOKUP(A155,'[1]Z04 支出决算表(财决04表)'!$A$10:$J$500,9,FALSE))</f>
        <v/>
      </c>
      <c r="I155" s="76" t="str">
        <f>IF(ISERROR(VLOOKUP(A155,'[1]Z04 支出决算表(财决04表)'!$A$10:$J$500,10,FALSE)),"",VLOOKUP(A155,'[1]Z04 支出决算表(财决04表)'!$A$10:$J$500,10,FALSE))</f>
        <v/>
      </c>
      <c r="J155" s="88">
        <f>'[1]Z04 支出决算表(财决04表)'!$A154</f>
        <v>0</v>
      </c>
      <c r="K155" s="74">
        <f>'[1]Z04 支出决算表(财决04表)'!$E154</f>
        <v>0</v>
      </c>
      <c r="L155" s="53" t="str">
        <f t="shared" si="5"/>
        <v/>
      </c>
    </row>
    <row r="156" spans="1:12" ht="22.7" customHeight="1">
      <c r="A156" s="193" t="str">
        <f t="shared" si="4"/>
        <v/>
      </c>
      <c r="B156" s="194"/>
      <c r="C156" s="192" t="str">
        <f>IF(ISERROR(VLOOKUP(A156,'[1]Z04 支出决算表(财决04表)'!$A$10:$J$500,4,FALSE)),"",VLOOKUP(A156,'[1]Z04 支出决算表(财决04表)'!$A$10:$J$500,4,FALSE))</f>
        <v/>
      </c>
      <c r="D156" s="76" t="str">
        <f>IF(ISERROR(VLOOKUP(A156,'[1]Z04 支出决算表(财决04表)'!$A$10:$J$500,5,FALSE)),"",VLOOKUP(A156,'[1]Z04 支出决算表(财决04表)'!$A$10:$J$500,5,FALSE))</f>
        <v/>
      </c>
      <c r="E156" s="76" t="str">
        <f>IF(ISERROR(VLOOKUP(A156,'[1]Z04 支出决算表(财决04表)'!$A$10:$J$500,6,FALSE)),"",VLOOKUP(A156,'[1]Z04 支出决算表(财决04表)'!$A$10:$J$500,6,FALSE))</f>
        <v/>
      </c>
      <c r="F156" s="76" t="str">
        <f>IF(ISERROR(VLOOKUP(A156,'[1]Z04 支出决算表(财决04表)'!$A$10:$J$500,7,FALSE)),"",VLOOKUP(A156,'[1]Z04 支出决算表(财决04表)'!$A$10:$J$500,7,FALSE))</f>
        <v/>
      </c>
      <c r="G156" s="76" t="str">
        <f>IF(ISERROR(VLOOKUP(A156,'[1]Z04 支出决算表(财决04表)'!$A$10:$J$500,8,FALSE)),"",VLOOKUP(A156,'[1]Z04 支出决算表(财决04表)'!$A$10:$J$500,8,FALSE))</f>
        <v/>
      </c>
      <c r="H156" s="76" t="str">
        <f>IF(ISERROR(VLOOKUP(A156,'[1]Z04 支出决算表(财决04表)'!$A$10:$J$500,9,FALSE)),"",VLOOKUP(A156,'[1]Z04 支出决算表(财决04表)'!$A$10:$J$500,9,FALSE))</f>
        <v/>
      </c>
      <c r="I156" s="76" t="str">
        <f>IF(ISERROR(VLOOKUP(A156,'[1]Z04 支出决算表(财决04表)'!$A$10:$J$500,10,FALSE)),"",VLOOKUP(A156,'[1]Z04 支出决算表(财决04表)'!$A$10:$J$500,10,FALSE))</f>
        <v/>
      </c>
      <c r="J156" s="88">
        <f>'[1]Z04 支出决算表(财决04表)'!$A155</f>
        <v>0</v>
      </c>
      <c r="K156" s="74">
        <f>'[1]Z04 支出决算表(财决04表)'!$E155</f>
        <v>0</v>
      </c>
      <c r="L156" s="53" t="str">
        <f t="shared" si="5"/>
        <v/>
      </c>
    </row>
    <row r="157" spans="1:12" ht="22.7" customHeight="1">
      <c r="A157" s="193" t="str">
        <f t="shared" si="4"/>
        <v/>
      </c>
      <c r="B157" s="194"/>
      <c r="C157" s="192" t="str">
        <f>IF(ISERROR(VLOOKUP(A157,'[1]Z04 支出决算表(财决04表)'!$A$10:$J$500,4,FALSE)),"",VLOOKUP(A157,'[1]Z04 支出决算表(财决04表)'!$A$10:$J$500,4,FALSE))</f>
        <v/>
      </c>
      <c r="D157" s="76" t="str">
        <f>IF(ISERROR(VLOOKUP(A157,'[1]Z04 支出决算表(财决04表)'!$A$10:$J$500,5,FALSE)),"",VLOOKUP(A157,'[1]Z04 支出决算表(财决04表)'!$A$10:$J$500,5,FALSE))</f>
        <v/>
      </c>
      <c r="E157" s="76" t="str">
        <f>IF(ISERROR(VLOOKUP(A157,'[1]Z04 支出决算表(财决04表)'!$A$10:$J$500,6,FALSE)),"",VLOOKUP(A157,'[1]Z04 支出决算表(财决04表)'!$A$10:$J$500,6,FALSE))</f>
        <v/>
      </c>
      <c r="F157" s="76" t="str">
        <f>IF(ISERROR(VLOOKUP(A157,'[1]Z04 支出决算表(财决04表)'!$A$10:$J$500,7,FALSE)),"",VLOOKUP(A157,'[1]Z04 支出决算表(财决04表)'!$A$10:$J$500,7,FALSE))</f>
        <v/>
      </c>
      <c r="G157" s="76" t="str">
        <f>IF(ISERROR(VLOOKUP(A157,'[1]Z04 支出决算表(财决04表)'!$A$10:$J$500,8,FALSE)),"",VLOOKUP(A157,'[1]Z04 支出决算表(财决04表)'!$A$10:$J$500,8,FALSE))</f>
        <v/>
      </c>
      <c r="H157" s="76" t="str">
        <f>IF(ISERROR(VLOOKUP(A157,'[1]Z04 支出决算表(财决04表)'!$A$10:$J$500,9,FALSE)),"",VLOOKUP(A157,'[1]Z04 支出决算表(财决04表)'!$A$10:$J$500,9,FALSE))</f>
        <v/>
      </c>
      <c r="I157" s="76" t="str">
        <f>IF(ISERROR(VLOOKUP(A157,'[1]Z04 支出决算表(财决04表)'!$A$10:$J$500,10,FALSE)),"",VLOOKUP(A157,'[1]Z04 支出决算表(财决04表)'!$A$10:$J$500,10,FALSE))</f>
        <v/>
      </c>
      <c r="J157" s="88">
        <f>'[1]Z04 支出决算表(财决04表)'!$A156</f>
        <v>0</v>
      </c>
      <c r="K157" s="74">
        <f>'[1]Z04 支出决算表(财决04表)'!$E156</f>
        <v>0</v>
      </c>
      <c r="L157" s="53" t="str">
        <f t="shared" si="5"/>
        <v/>
      </c>
    </row>
    <row r="158" spans="1:12" ht="22.7" customHeight="1">
      <c r="A158" s="193" t="str">
        <f t="shared" si="4"/>
        <v/>
      </c>
      <c r="B158" s="194"/>
      <c r="C158" s="192" t="str">
        <f>IF(ISERROR(VLOOKUP(A158,'[1]Z04 支出决算表(财决04表)'!$A$10:$J$500,4,FALSE)),"",VLOOKUP(A158,'[1]Z04 支出决算表(财决04表)'!$A$10:$J$500,4,FALSE))</f>
        <v/>
      </c>
      <c r="D158" s="76" t="str">
        <f>IF(ISERROR(VLOOKUP(A158,'[1]Z04 支出决算表(财决04表)'!$A$10:$J$500,5,FALSE)),"",VLOOKUP(A158,'[1]Z04 支出决算表(财决04表)'!$A$10:$J$500,5,FALSE))</f>
        <v/>
      </c>
      <c r="E158" s="76" t="str">
        <f>IF(ISERROR(VLOOKUP(A158,'[1]Z04 支出决算表(财决04表)'!$A$10:$J$500,6,FALSE)),"",VLOOKUP(A158,'[1]Z04 支出决算表(财决04表)'!$A$10:$J$500,6,FALSE))</f>
        <v/>
      </c>
      <c r="F158" s="76" t="str">
        <f>IF(ISERROR(VLOOKUP(A158,'[1]Z04 支出决算表(财决04表)'!$A$10:$J$500,7,FALSE)),"",VLOOKUP(A158,'[1]Z04 支出决算表(财决04表)'!$A$10:$J$500,7,FALSE))</f>
        <v/>
      </c>
      <c r="G158" s="76" t="str">
        <f>IF(ISERROR(VLOOKUP(A158,'[1]Z04 支出决算表(财决04表)'!$A$10:$J$500,8,FALSE)),"",VLOOKUP(A158,'[1]Z04 支出决算表(财决04表)'!$A$10:$J$500,8,FALSE))</f>
        <v/>
      </c>
      <c r="H158" s="76" t="str">
        <f>IF(ISERROR(VLOOKUP(A158,'[1]Z04 支出决算表(财决04表)'!$A$10:$J$500,9,FALSE)),"",VLOOKUP(A158,'[1]Z04 支出决算表(财决04表)'!$A$10:$J$500,9,FALSE))</f>
        <v/>
      </c>
      <c r="I158" s="76" t="str">
        <f>IF(ISERROR(VLOOKUP(A158,'[1]Z04 支出决算表(财决04表)'!$A$10:$J$500,10,FALSE)),"",VLOOKUP(A158,'[1]Z04 支出决算表(财决04表)'!$A$10:$J$500,10,FALSE))</f>
        <v/>
      </c>
      <c r="J158" s="88">
        <f>'[1]Z04 支出决算表(财决04表)'!$A157</f>
        <v>0</v>
      </c>
      <c r="K158" s="74">
        <f>'[1]Z04 支出决算表(财决04表)'!$E157</f>
        <v>0</v>
      </c>
      <c r="L158" s="53" t="str">
        <f t="shared" si="5"/>
        <v/>
      </c>
    </row>
    <row r="159" spans="1:12" ht="22.7" customHeight="1">
      <c r="A159" s="193" t="str">
        <f t="shared" si="4"/>
        <v/>
      </c>
      <c r="B159" s="194"/>
      <c r="C159" s="192" t="str">
        <f>IF(ISERROR(VLOOKUP(A159,'[1]Z04 支出决算表(财决04表)'!$A$10:$J$500,4,FALSE)),"",VLOOKUP(A159,'[1]Z04 支出决算表(财决04表)'!$A$10:$J$500,4,FALSE))</f>
        <v/>
      </c>
      <c r="D159" s="76" t="str">
        <f>IF(ISERROR(VLOOKUP(A159,'[1]Z04 支出决算表(财决04表)'!$A$10:$J$500,5,FALSE)),"",VLOOKUP(A159,'[1]Z04 支出决算表(财决04表)'!$A$10:$J$500,5,FALSE))</f>
        <v/>
      </c>
      <c r="E159" s="76" t="str">
        <f>IF(ISERROR(VLOOKUP(A159,'[1]Z04 支出决算表(财决04表)'!$A$10:$J$500,6,FALSE)),"",VLOOKUP(A159,'[1]Z04 支出决算表(财决04表)'!$A$10:$J$500,6,FALSE))</f>
        <v/>
      </c>
      <c r="F159" s="76" t="str">
        <f>IF(ISERROR(VLOOKUP(A159,'[1]Z04 支出决算表(财决04表)'!$A$10:$J$500,7,FALSE)),"",VLOOKUP(A159,'[1]Z04 支出决算表(财决04表)'!$A$10:$J$500,7,FALSE))</f>
        <v/>
      </c>
      <c r="G159" s="76" t="str">
        <f>IF(ISERROR(VLOOKUP(A159,'[1]Z04 支出决算表(财决04表)'!$A$10:$J$500,8,FALSE)),"",VLOOKUP(A159,'[1]Z04 支出决算表(财决04表)'!$A$10:$J$500,8,FALSE))</f>
        <v/>
      </c>
      <c r="H159" s="76" t="str">
        <f>IF(ISERROR(VLOOKUP(A159,'[1]Z04 支出决算表(财决04表)'!$A$10:$J$500,9,FALSE)),"",VLOOKUP(A159,'[1]Z04 支出决算表(财决04表)'!$A$10:$J$500,9,FALSE))</f>
        <v/>
      </c>
      <c r="I159" s="76" t="str">
        <f>IF(ISERROR(VLOOKUP(A159,'[1]Z04 支出决算表(财决04表)'!$A$10:$J$500,10,FALSE)),"",VLOOKUP(A159,'[1]Z04 支出决算表(财决04表)'!$A$10:$J$500,10,FALSE))</f>
        <v/>
      </c>
      <c r="J159" s="88">
        <f>'[1]Z04 支出决算表(财决04表)'!$A158</f>
        <v>0</v>
      </c>
      <c r="K159" s="74">
        <f>'[1]Z04 支出决算表(财决04表)'!$E158</f>
        <v>0</v>
      </c>
      <c r="L159" s="53" t="str">
        <f t="shared" si="5"/>
        <v/>
      </c>
    </row>
    <row r="160" spans="1:12" ht="22.7" customHeight="1">
      <c r="A160" s="193" t="str">
        <f t="shared" si="4"/>
        <v/>
      </c>
      <c r="B160" s="194"/>
      <c r="C160" s="192" t="str">
        <f>IF(ISERROR(VLOOKUP(A160,'[1]Z04 支出决算表(财决04表)'!$A$10:$J$500,4,FALSE)),"",VLOOKUP(A160,'[1]Z04 支出决算表(财决04表)'!$A$10:$J$500,4,FALSE))</f>
        <v/>
      </c>
      <c r="D160" s="76" t="str">
        <f>IF(ISERROR(VLOOKUP(A160,'[1]Z04 支出决算表(财决04表)'!$A$10:$J$500,5,FALSE)),"",VLOOKUP(A160,'[1]Z04 支出决算表(财决04表)'!$A$10:$J$500,5,FALSE))</f>
        <v/>
      </c>
      <c r="E160" s="76" t="str">
        <f>IF(ISERROR(VLOOKUP(A160,'[1]Z04 支出决算表(财决04表)'!$A$10:$J$500,6,FALSE)),"",VLOOKUP(A160,'[1]Z04 支出决算表(财决04表)'!$A$10:$J$500,6,FALSE))</f>
        <v/>
      </c>
      <c r="F160" s="76" t="str">
        <f>IF(ISERROR(VLOOKUP(A160,'[1]Z04 支出决算表(财决04表)'!$A$10:$J$500,7,FALSE)),"",VLOOKUP(A160,'[1]Z04 支出决算表(财决04表)'!$A$10:$J$500,7,FALSE))</f>
        <v/>
      </c>
      <c r="G160" s="76" t="str">
        <f>IF(ISERROR(VLOOKUP(A160,'[1]Z04 支出决算表(财决04表)'!$A$10:$J$500,8,FALSE)),"",VLOOKUP(A160,'[1]Z04 支出决算表(财决04表)'!$A$10:$J$500,8,FALSE))</f>
        <v/>
      </c>
      <c r="H160" s="76" t="str">
        <f>IF(ISERROR(VLOOKUP(A160,'[1]Z04 支出决算表(财决04表)'!$A$10:$J$500,9,FALSE)),"",VLOOKUP(A160,'[1]Z04 支出决算表(财决04表)'!$A$10:$J$500,9,FALSE))</f>
        <v/>
      </c>
      <c r="I160" s="76" t="str">
        <f>IF(ISERROR(VLOOKUP(A160,'[1]Z04 支出决算表(财决04表)'!$A$10:$J$500,10,FALSE)),"",VLOOKUP(A160,'[1]Z04 支出决算表(财决04表)'!$A$10:$J$500,10,FALSE))</f>
        <v/>
      </c>
      <c r="J160" s="88">
        <f>'[1]Z04 支出决算表(财决04表)'!$A159</f>
        <v>0</v>
      </c>
      <c r="K160" s="74">
        <f>'[1]Z04 支出决算表(财决04表)'!$E159</f>
        <v>0</v>
      </c>
      <c r="L160" s="53" t="str">
        <f t="shared" si="5"/>
        <v/>
      </c>
    </row>
    <row r="161" spans="1:12" ht="22.7" customHeight="1">
      <c r="A161" s="193" t="str">
        <f t="shared" si="4"/>
        <v/>
      </c>
      <c r="B161" s="194"/>
      <c r="C161" s="192" t="str">
        <f>IF(ISERROR(VLOOKUP(A161,'[1]Z04 支出决算表(财决04表)'!$A$10:$J$500,4,FALSE)),"",VLOOKUP(A161,'[1]Z04 支出决算表(财决04表)'!$A$10:$J$500,4,FALSE))</f>
        <v/>
      </c>
      <c r="D161" s="76" t="str">
        <f>IF(ISERROR(VLOOKUP(A161,'[1]Z04 支出决算表(财决04表)'!$A$10:$J$500,5,FALSE)),"",VLOOKUP(A161,'[1]Z04 支出决算表(财决04表)'!$A$10:$J$500,5,FALSE))</f>
        <v/>
      </c>
      <c r="E161" s="76" t="str">
        <f>IF(ISERROR(VLOOKUP(A161,'[1]Z04 支出决算表(财决04表)'!$A$10:$J$500,6,FALSE)),"",VLOOKUP(A161,'[1]Z04 支出决算表(财决04表)'!$A$10:$J$500,6,FALSE))</f>
        <v/>
      </c>
      <c r="F161" s="76" t="str">
        <f>IF(ISERROR(VLOOKUP(A161,'[1]Z04 支出决算表(财决04表)'!$A$10:$J$500,7,FALSE)),"",VLOOKUP(A161,'[1]Z04 支出决算表(财决04表)'!$A$10:$J$500,7,FALSE))</f>
        <v/>
      </c>
      <c r="G161" s="76" t="str">
        <f>IF(ISERROR(VLOOKUP(A161,'[1]Z04 支出决算表(财决04表)'!$A$10:$J$500,8,FALSE)),"",VLOOKUP(A161,'[1]Z04 支出决算表(财决04表)'!$A$10:$J$500,8,FALSE))</f>
        <v/>
      </c>
      <c r="H161" s="76" t="str">
        <f>IF(ISERROR(VLOOKUP(A161,'[1]Z04 支出决算表(财决04表)'!$A$10:$J$500,9,FALSE)),"",VLOOKUP(A161,'[1]Z04 支出决算表(财决04表)'!$A$10:$J$500,9,FALSE))</f>
        <v/>
      </c>
      <c r="I161" s="76" t="str">
        <f>IF(ISERROR(VLOOKUP(A161,'[1]Z04 支出决算表(财决04表)'!$A$10:$J$500,10,FALSE)),"",VLOOKUP(A161,'[1]Z04 支出决算表(财决04表)'!$A$10:$J$500,10,FALSE))</f>
        <v/>
      </c>
      <c r="J161" s="88">
        <f>'[1]Z04 支出决算表(财决04表)'!$A160</f>
        <v>0</v>
      </c>
      <c r="K161" s="74">
        <f>'[1]Z04 支出决算表(财决04表)'!$E160</f>
        <v>0</v>
      </c>
      <c r="L161" s="53" t="str">
        <f t="shared" si="5"/>
        <v/>
      </c>
    </row>
    <row r="162" spans="1:12" ht="22.7" customHeight="1">
      <c r="A162" s="193" t="str">
        <f t="shared" si="4"/>
        <v/>
      </c>
      <c r="B162" s="194"/>
      <c r="C162" s="192" t="str">
        <f>IF(ISERROR(VLOOKUP(A162,'[1]Z04 支出决算表(财决04表)'!$A$10:$J$500,4,FALSE)),"",VLOOKUP(A162,'[1]Z04 支出决算表(财决04表)'!$A$10:$J$500,4,FALSE))</f>
        <v/>
      </c>
      <c r="D162" s="76" t="str">
        <f>IF(ISERROR(VLOOKUP(A162,'[1]Z04 支出决算表(财决04表)'!$A$10:$J$500,5,FALSE)),"",VLOOKUP(A162,'[1]Z04 支出决算表(财决04表)'!$A$10:$J$500,5,FALSE))</f>
        <v/>
      </c>
      <c r="E162" s="76" t="str">
        <f>IF(ISERROR(VLOOKUP(A162,'[1]Z04 支出决算表(财决04表)'!$A$10:$J$500,6,FALSE)),"",VLOOKUP(A162,'[1]Z04 支出决算表(财决04表)'!$A$10:$J$500,6,FALSE))</f>
        <v/>
      </c>
      <c r="F162" s="76" t="str">
        <f>IF(ISERROR(VLOOKUP(A162,'[1]Z04 支出决算表(财决04表)'!$A$10:$J$500,7,FALSE)),"",VLOOKUP(A162,'[1]Z04 支出决算表(财决04表)'!$A$10:$J$500,7,FALSE))</f>
        <v/>
      </c>
      <c r="G162" s="76" t="str">
        <f>IF(ISERROR(VLOOKUP(A162,'[1]Z04 支出决算表(财决04表)'!$A$10:$J$500,8,FALSE)),"",VLOOKUP(A162,'[1]Z04 支出决算表(财决04表)'!$A$10:$J$500,8,FALSE))</f>
        <v/>
      </c>
      <c r="H162" s="76" t="str">
        <f>IF(ISERROR(VLOOKUP(A162,'[1]Z04 支出决算表(财决04表)'!$A$10:$J$500,9,FALSE)),"",VLOOKUP(A162,'[1]Z04 支出决算表(财决04表)'!$A$10:$J$500,9,FALSE))</f>
        <v/>
      </c>
      <c r="I162" s="76" t="str">
        <f>IF(ISERROR(VLOOKUP(A162,'[1]Z04 支出决算表(财决04表)'!$A$10:$J$500,10,FALSE)),"",VLOOKUP(A162,'[1]Z04 支出决算表(财决04表)'!$A$10:$J$500,10,FALSE))</f>
        <v/>
      </c>
      <c r="J162" s="88">
        <f>'[1]Z04 支出决算表(财决04表)'!$A161</f>
        <v>0</v>
      </c>
      <c r="K162" s="74">
        <f>'[1]Z04 支出决算表(财决04表)'!$E161</f>
        <v>0</v>
      </c>
      <c r="L162" s="53" t="str">
        <f t="shared" si="5"/>
        <v/>
      </c>
    </row>
    <row r="163" spans="1:12" ht="22.7" customHeight="1">
      <c r="A163" s="193" t="str">
        <f t="shared" si="4"/>
        <v/>
      </c>
      <c r="B163" s="194"/>
      <c r="C163" s="192" t="str">
        <f>IF(ISERROR(VLOOKUP(A163,'[1]Z04 支出决算表(财决04表)'!$A$10:$J$500,4,FALSE)),"",VLOOKUP(A163,'[1]Z04 支出决算表(财决04表)'!$A$10:$J$500,4,FALSE))</f>
        <v/>
      </c>
      <c r="D163" s="76" t="str">
        <f>IF(ISERROR(VLOOKUP(A163,'[1]Z04 支出决算表(财决04表)'!$A$10:$J$500,5,FALSE)),"",VLOOKUP(A163,'[1]Z04 支出决算表(财决04表)'!$A$10:$J$500,5,FALSE))</f>
        <v/>
      </c>
      <c r="E163" s="76" t="str">
        <f>IF(ISERROR(VLOOKUP(A163,'[1]Z04 支出决算表(财决04表)'!$A$10:$J$500,6,FALSE)),"",VLOOKUP(A163,'[1]Z04 支出决算表(财决04表)'!$A$10:$J$500,6,FALSE))</f>
        <v/>
      </c>
      <c r="F163" s="76" t="str">
        <f>IF(ISERROR(VLOOKUP(A163,'[1]Z04 支出决算表(财决04表)'!$A$10:$J$500,7,FALSE)),"",VLOOKUP(A163,'[1]Z04 支出决算表(财决04表)'!$A$10:$J$500,7,FALSE))</f>
        <v/>
      </c>
      <c r="G163" s="76" t="str">
        <f>IF(ISERROR(VLOOKUP(A163,'[1]Z04 支出决算表(财决04表)'!$A$10:$J$500,8,FALSE)),"",VLOOKUP(A163,'[1]Z04 支出决算表(财决04表)'!$A$10:$J$500,8,FALSE))</f>
        <v/>
      </c>
      <c r="H163" s="76" t="str">
        <f>IF(ISERROR(VLOOKUP(A163,'[1]Z04 支出决算表(财决04表)'!$A$10:$J$500,9,FALSE)),"",VLOOKUP(A163,'[1]Z04 支出决算表(财决04表)'!$A$10:$J$500,9,FALSE))</f>
        <v/>
      </c>
      <c r="I163" s="76" t="str">
        <f>IF(ISERROR(VLOOKUP(A163,'[1]Z04 支出决算表(财决04表)'!$A$10:$J$500,10,FALSE)),"",VLOOKUP(A163,'[1]Z04 支出决算表(财决04表)'!$A$10:$J$500,10,FALSE))</f>
        <v/>
      </c>
      <c r="J163" s="88">
        <f>'[1]Z04 支出决算表(财决04表)'!$A162</f>
        <v>0</v>
      </c>
      <c r="K163" s="74">
        <f>'[1]Z04 支出决算表(财决04表)'!$E162</f>
        <v>0</v>
      </c>
      <c r="L163" s="53" t="str">
        <f t="shared" si="5"/>
        <v/>
      </c>
    </row>
    <row r="164" spans="1:12" ht="22.7" customHeight="1">
      <c r="A164" s="193" t="str">
        <f t="shared" si="4"/>
        <v/>
      </c>
      <c r="B164" s="194"/>
      <c r="C164" s="192" t="str">
        <f>IF(ISERROR(VLOOKUP(A164,'[1]Z04 支出决算表(财决04表)'!$A$10:$J$500,4,FALSE)),"",VLOOKUP(A164,'[1]Z04 支出决算表(财决04表)'!$A$10:$J$500,4,FALSE))</f>
        <v/>
      </c>
      <c r="D164" s="76" t="str">
        <f>IF(ISERROR(VLOOKUP(A164,'[1]Z04 支出决算表(财决04表)'!$A$10:$J$500,5,FALSE)),"",VLOOKUP(A164,'[1]Z04 支出决算表(财决04表)'!$A$10:$J$500,5,FALSE))</f>
        <v/>
      </c>
      <c r="E164" s="76" t="str">
        <f>IF(ISERROR(VLOOKUP(A164,'[1]Z04 支出决算表(财决04表)'!$A$10:$J$500,6,FALSE)),"",VLOOKUP(A164,'[1]Z04 支出决算表(财决04表)'!$A$10:$J$500,6,FALSE))</f>
        <v/>
      </c>
      <c r="F164" s="76" t="str">
        <f>IF(ISERROR(VLOOKUP(A164,'[1]Z04 支出决算表(财决04表)'!$A$10:$J$500,7,FALSE)),"",VLOOKUP(A164,'[1]Z04 支出决算表(财决04表)'!$A$10:$J$500,7,FALSE))</f>
        <v/>
      </c>
      <c r="G164" s="76" t="str">
        <f>IF(ISERROR(VLOOKUP(A164,'[1]Z04 支出决算表(财决04表)'!$A$10:$J$500,8,FALSE)),"",VLOOKUP(A164,'[1]Z04 支出决算表(财决04表)'!$A$10:$J$500,8,FALSE))</f>
        <v/>
      </c>
      <c r="H164" s="76" t="str">
        <f>IF(ISERROR(VLOOKUP(A164,'[1]Z04 支出决算表(财决04表)'!$A$10:$J$500,9,FALSE)),"",VLOOKUP(A164,'[1]Z04 支出决算表(财决04表)'!$A$10:$J$500,9,FALSE))</f>
        <v/>
      </c>
      <c r="I164" s="76" t="str">
        <f>IF(ISERROR(VLOOKUP(A164,'[1]Z04 支出决算表(财决04表)'!$A$10:$J$500,10,FALSE)),"",VLOOKUP(A164,'[1]Z04 支出决算表(财决04表)'!$A$10:$J$500,10,FALSE))</f>
        <v/>
      </c>
      <c r="J164" s="88">
        <f>'[1]Z04 支出决算表(财决04表)'!$A163</f>
        <v>0</v>
      </c>
      <c r="K164" s="74">
        <f>'[1]Z04 支出决算表(财决04表)'!$E163</f>
        <v>0</v>
      </c>
      <c r="L164" s="53" t="str">
        <f t="shared" si="5"/>
        <v/>
      </c>
    </row>
    <row r="165" spans="1:12" ht="22.7" customHeight="1">
      <c r="A165" s="193" t="str">
        <f t="shared" si="4"/>
        <v/>
      </c>
      <c r="B165" s="194"/>
      <c r="C165" s="192" t="str">
        <f>IF(ISERROR(VLOOKUP(A165,'[1]Z04 支出决算表(财决04表)'!$A$10:$J$500,4,FALSE)),"",VLOOKUP(A165,'[1]Z04 支出决算表(财决04表)'!$A$10:$J$500,4,FALSE))</f>
        <v/>
      </c>
      <c r="D165" s="76" t="str">
        <f>IF(ISERROR(VLOOKUP(A165,'[1]Z04 支出决算表(财决04表)'!$A$10:$J$500,5,FALSE)),"",VLOOKUP(A165,'[1]Z04 支出决算表(财决04表)'!$A$10:$J$500,5,FALSE))</f>
        <v/>
      </c>
      <c r="E165" s="76" t="str">
        <f>IF(ISERROR(VLOOKUP(A165,'[1]Z04 支出决算表(财决04表)'!$A$10:$J$500,6,FALSE)),"",VLOOKUP(A165,'[1]Z04 支出决算表(财决04表)'!$A$10:$J$500,6,FALSE))</f>
        <v/>
      </c>
      <c r="F165" s="76" t="str">
        <f>IF(ISERROR(VLOOKUP(A165,'[1]Z04 支出决算表(财决04表)'!$A$10:$J$500,7,FALSE)),"",VLOOKUP(A165,'[1]Z04 支出决算表(财决04表)'!$A$10:$J$500,7,FALSE))</f>
        <v/>
      </c>
      <c r="G165" s="76" t="str">
        <f>IF(ISERROR(VLOOKUP(A165,'[1]Z04 支出决算表(财决04表)'!$A$10:$J$500,8,FALSE)),"",VLOOKUP(A165,'[1]Z04 支出决算表(财决04表)'!$A$10:$J$500,8,FALSE))</f>
        <v/>
      </c>
      <c r="H165" s="76" t="str">
        <f>IF(ISERROR(VLOOKUP(A165,'[1]Z04 支出决算表(财决04表)'!$A$10:$J$500,9,FALSE)),"",VLOOKUP(A165,'[1]Z04 支出决算表(财决04表)'!$A$10:$J$500,9,FALSE))</f>
        <v/>
      </c>
      <c r="I165" s="76" t="str">
        <f>IF(ISERROR(VLOOKUP(A165,'[1]Z04 支出决算表(财决04表)'!$A$10:$J$500,10,FALSE)),"",VLOOKUP(A165,'[1]Z04 支出决算表(财决04表)'!$A$10:$J$500,10,FALSE))</f>
        <v/>
      </c>
      <c r="J165" s="88">
        <f>'[1]Z04 支出决算表(财决04表)'!$A164</f>
        <v>0</v>
      </c>
      <c r="K165" s="74">
        <f>'[1]Z04 支出决算表(财决04表)'!$E164</f>
        <v>0</v>
      </c>
      <c r="L165" s="53" t="str">
        <f t="shared" si="5"/>
        <v/>
      </c>
    </row>
    <row r="166" spans="1:12" ht="22.7" customHeight="1">
      <c r="A166" s="193" t="str">
        <f t="shared" si="4"/>
        <v/>
      </c>
      <c r="B166" s="194"/>
      <c r="C166" s="192" t="str">
        <f>IF(ISERROR(VLOOKUP(A166,'[1]Z04 支出决算表(财决04表)'!$A$10:$J$500,4,FALSE)),"",VLOOKUP(A166,'[1]Z04 支出决算表(财决04表)'!$A$10:$J$500,4,FALSE))</f>
        <v/>
      </c>
      <c r="D166" s="76" t="str">
        <f>IF(ISERROR(VLOOKUP(A166,'[1]Z04 支出决算表(财决04表)'!$A$10:$J$500,5,FALSE)),"",VLOOKUP(A166,'[1]Z04 支出决算表(财决04表)'!$A$10:$J$500,5,FALSE))</f>
        <v/>
      </c>
      <c r="E166" s="76" t="str">
        <f>IF(ISERROR(VLOOKUP(A166,'[1]Z04 支出决算表(财决04表)'!$A$10:$J$500,6,FALSE)),"",VLOOKUP(A166,'[1]Z04 支出决算表(财决04表)'!$A$10:$J$500,6,FALSE))</f>
        <v/>
      </c>
      <c r="F166" s="76" t="str">
        <f>IF(ISERROR(VLOOKUP(A166,'[1]Z04 支出决算表(财决04表)'!$A$10:$J$500,7,FALSE)),"",VLOOKUP(A166,'[1]Z04 支出决算表(财决04表)'!$A$10:$J$500,7,FALSE))</f>
        <v/>
      </c>
      <c r="G166" s="76" t="str">
        <f>IF(ISERROR(VLOOKUP(A166,'[1]Z04 支出决算表(财决04表)'!$A$10:$J$500,8,FALSE)),"",VLOOKUP(A166,'[1]Z04 支出决算表(财决04表)'!$A$10:$J$500,8,FALSE))</f>
        <v/>
      </c>
      <c r="H166" s="76" t="str">
        <f>IF(ISERROR(VLOOKUP(A166,'[1]Z04 支出决算表(财决04表)'!$A$10:$J$500,9,FALSE)),"",VLOOKUP(A166,'[1]Z04 支出决算表(财决04表)'!$A$10:$J$500,9,FALSE))</f>
        <v/>
      </c>
      <c r="I166" s="76" t="str">
        <f>IF(ISERROR(VLOOKUP(A166,'[1]Z04 支出决算表(财决04表)'!$A$10:$J$500,10,FALSE)),"",VLOOKUP(A166,'[1]Z04 支出决算表(财决04表)'!$A$10:$J$500,10,FALSE))</f>
        <v/>
      </c>
      <c r="J166" s="88">
        <f>'[1]Z04 支出决算表(财决04表)'!$A165</f>
        <v>0</v>
      </c>
      <c r="K166" s="74">
        <f>'[1]Z04 支出决算表(财决04表)'!$E165</f>
        <v>0</v>
      </c>
      <c r="L166" s="53" t="str">
        <f t="shared" si="5"/>
        <v/>
      </c>
    </row>
    <row r="167" spans="1:12" ht="22.7" customHeight="1">
      <c r="A167" s="193" t="str">
        <f t="shared" si="4"/>
        <v/>
      </c>
      <c r="B167" s="194"/>
      <c r="C167" s="192" t="str">
        <f>IF(ISERROR(VLOOKUP(A167,'[1]Z04 支出决算表(财决04表)'!$A$10:$J$500,4,FALSE)),"",VLOOKUP(A167,'[1]Z04 支出决算表(财决04表)'!$A$10:$J$500,4,FALSE))</f>
        <v/>
      </c>
      <c r="D167" s="76" t="str">
        <f>IF(ISERROR(VLOOKUP(A167,'[1]Z04 支出决算表(财决04表)'!$A$10:$J$500,5,FALSE)),"",VLOOKUP(A167,'[1]Z04 支出决算表(财决04表)'!$A$10:$J$500,5,FALSE))</f>
        <v/>
      </c>
      <c r="E167" s="76" t="str">
        <f>IF(ISERROR(VLOOKUP(A167,'[1]Z04 支出决算表(财决04表)'!$A$10:$J$500,6,FALSE)),"",VLOOKUP(A167,'[1]Z04 支出决算表(财决04表)'!$A$10:$J$500,6,FALSE))</f>
        <v/>
      </c>
      <c r="F167" s="76" t="str">
        <f>IF(ISERROR(VLOOKUP(A167,'[1]Z04 支出决算表(财决04表)'!$A$10:$J$500,7,FALSE)),"",VLOOKUP(A167,'[1]Z04 支出决算表(财决04表)'!$A$10:$J$500,7,FALSE))</f>
        <v/>
      </c>
      <c r="G167" s="76" t="str">
        <f>IF(ISERROR(VLOOKUP(A167,'[1]Z04 支出决算表(财决04表)'!$A$10:$J$500,8,FALSE)),"",VLOOKUP(A167,'[1]Z04 支出决算表(财决04表)'!$A$10:$J$500,8,FALSE))</f>
        <v/>
      </c>
      <c r="H167" s="76" t="str">
        <f>IF(ISERROR(VLOOKUP(A167,'[1]Z04 支出决算表(财决04表)'!$A$10:$J$500,9,FALSE)),"",VLOOKUP(A167,'[1]Z04 支出决算表(财决04表)'!$A$10:$J$500,9,FALSE))</f>
        <v/>
      </c>
      <c r="I167" s="76" t="str">
        <f>IF(ISERROR(VLOOKUP(A167,'[1]Z04 支出决算表(财决04表)'!$A$10:$J$500,10,FALSE)),"",VLOOKUP(A167,'[1]Z04 支出决算表(财决04表)'!$A$10:$J$500,10,FALSE))</f>
        <v/>
      </c>
      <c r="J167" s="88">
        <f>'[1]Z04 支出决算表(财决04表)'!$A166</f>
        <v>0</v>
      </c>
      <c r="K167" s="74">
        <f>'[1]Z04 支出决算表(财决04表)'!$E166</f>
        <v>0</v>
      </c>
      <c r="L167" s="53" t="str">
        <f t="shared" si="5"/>
        <v/>
      </c>
    </row>
    <row r="168" spans="1:12" ht="22.7" customHeight="1">
      <c r="A168" s="193" t="str">
        <f t="shared" si="4"/>
        <v/>
      </c>
      <c r="B168" s="194"/>
      <c r="C168" s="192" t="str">
        <f>IF(ISERROR(VLOOKUP(A168,'[1]Z04 支出决算表(财决04表)'!$A$10:$J$500,4,FALSE)),"",VLOOKUP(A168,'[1]Z04 支出决算表(财决04表)'!$A$10:$J$500,4,FALSE))</f>
        <v/>
      </c>
      <c r="D168" s="76" t="str">
        <f>IF(ISERROR(VLOOKUP(A168,'[1]Z04 支出决算表(财决04表)'!$A$10:$J$500,5,FALSE)),"",VLOOKUP(A168,'[1]Z04 支出决算表(财决04表)'!$A$10:$J$500,5,FALSE))</f>
        <v/>
      </c>
      <c r="E168" s="76" t="str">
        <f>IF(ISERROR(VLOOKUP(A168,'[1]Z04 支出决算表(财决04表)'!$A$10:$J$500,6,FALSE)),"",VLOOKUP(A168,'[1]Z04 支出决算表(财决04表)'!$A$10:$J$500,6,FALSE))</f>
        <v/>
      </c>
      <c r="F168" s="76" t="str">
        <f>IF(ISERROR(VLOOKUP(A168,'[1]Z04 支出决算表(财决04表)'!$A$10:$J$500,7,FALSE)),"",VLOOKUP(A168,'[1]Z04 支出决算表(财决04表)'!$A$10:$J$500,7,FALSE))</f>
        <v/>
      </c>
      <c r="G168" s="76" t="str">
        <f>IF(ISERROR(VLOOKUP(A168,'[1]Z04 支出决算表(财决04表)'!$A$10:$J$500,8,FALSE)),"",VLOOKUP(A168,'[1]Z04 支出决算表(财决04表)'!$A$10:$J$500,8,FALSE))</f>
        <v/>
      </c>
      <c r="H168" s="76" t="str">
        <f>IF(ISERROR(VLOOKUP(A168,'[1]Z04 支出决算表(财决04表)'!$A$10:$J$500,9,FALSE)),"",VLOOKUP(A168,'[1]Z04 支出决算表(财决04表)'!$A$10:$J$500,9,FALSE))</f>
        <v/>
      </c>
      <c r="I168" s="76" t="str">
        <f>IF(ISERROR(VLOOKUP(A168,'[1]Z04 支出决算表(财决04表)'!$A$10:$J$500,10,FALSE)),"",VLOOKUP(A168,'[1]Z04 支出决算表(财决04表)'!$A$10:$J$500,10,FALSE))</f>
        <v/>
      </c>
      <c r="J168" s="88">
        <f>'[1]Z04 支出决算表(财决04表)'!$A167</f>
        <v>0</v>
      </c>
      <c r="K168" s="74">
        <f>'[1]Z04 支出决算表(财决04表)'!$E167</f>
        <v>0</v>
      </c>
      <c r="L168" s="53" t="str">
        <f t="shared" si="5"/>
        <v/>
      </c>
    </row>
    <row r="169" spans="1:12" ht="22.7" customHeight="1">
      <c r="A169" s="193" t="str">
        <f t="shared" si="4"/>
        <v/>
      </c>
      <c r="B169" s="194"/>
      <c r="C169" s="192" t="str">
        <f>IF(ISERROR(VLOOKUP(A169,'[1]Z04 支出决算表(财决04表)'!$A$10:$J$500,4,FALSE)),"",VLOOKUP(A169,'[1]Z04 支出决算表(财决04表)'!$A$10:$J$500,4,FALSE))</f>
        <v/>
      </c>
      <c r="D169" s="76" t="str">
        <f>IF(ISERROR(VLOOKUP(A169,'[1]Z04 支出决算表(财决04表)'!$A$10:$J$500,5,FALSE)),"",VLOOKUP(A169,'[1]Z04 支出决算表(财决04表)'!$A$10:$J$500,5,FALSE))</f>
        <v/>
      </c>
      <c r="E169" s="76" t="str">
        <f>IF(ISERROR(VLOOKUP(A169,'[1]Z04 支出决算表(财决04表)'!$A$10:$J$500,6,FALSE)),"",VLOOKUP(A169,'[1]Z04 支出决算表(财决04表)'!$A$10:$J$500,6,FALSE))</f>
        <v/>
      </c>
      <c r="F169" s="76" t="str">
        <f>IF(ISERROR(VLOOKUP(A169,'[1]Z04 支出决算表(财决04表)'!$A$10:$J$500,7,FALSE)),"",VLOOKUP(A169,'[1]Z04 支出决算表(财决04表)'!$A$10:$J$500,7,FALSE))</f>
        <v/>
      </c>
      <c r="G169" s="76" t="str">
        <f>IF(ISERROR(VLOOKUP(A169,'[1]Z04 支出决算表(财决04表)'!$A$10:$J$500,8,FALSE)),"",VLOOKUP(A169,'[1]Z04 支出决算表(财决04表)'!$A$10:$J$500,8,FALSE))</f>
        <v/>
      </c>
      <c r="H169" s="76" t="str">
        <f>IF(ISERROR(VLOOKUP(A169,'[1]Z04 支出决算表(财决04表)'!$A$10:$J$500,9,FALSE)),"",VLOOKUP(A169,'[1]Z04 支出决算表(财决04表)'!$A$10:$J$500,9,FALSE))</f>
        <v/>
      </c>
      <c r="I169" s="76" t="str">
        <f>IF(ISERROR(VLOOKUP(A169,'[1]Z04 支出决算表(财决04表)'!$A$10:$J$500,10,FALSE)),"",VLOOKUP(A169,'[1]Z04 支出决算表(财决04表)'!$A$10:$J$500,10,FALSE))</f>
        <v/>
      </c>
      <c r="J169" s="88">
        <f>'[1]Z04 支出决算表(财决04表)'!$A168</f>
        <v>0</v>
      </c>
      <c r="K169" s="74">
        <f>'[1]Z04 支出决算表(财决04表)'!$E168</f>
        <v>0</v>
      </c>
      <c r="L169" s="53" t="str">
        <f t="shared" si="5"/>
        <v/>
      </c>
    </row>
    <row r="170" spans="1:12" ht="22.7" customHeight="1">
      <c r="A170" s="193" t="str">
        <f t="shared" si="4"/>
        <v/>
      </c>
      <c r="B170" s="194"/>
      <c r="C170" s="192" t="str">
        <f>IF(ISERROR(VLOOKUP(A170,'[1]Z04 支出决算表(财决04表)'!$A$10:$J$500,4,FALSE)),"",VLOOKUP(A170,'[1]Z04 支出决算表(财决04表)'!$A$10:$J$500,4,FALSE))</f>
        <v/>
      </c>
      <c r="D170" s="76" t="str">
        <f>IF(ISERROR(VLOOKUP(A170,'[1]Z04 支出决算表(财决04表)'!$A$10:$J$500,5,FALSE)),"",VLOOKUP(A170,'[1]Z04 支出决算表(财决04表)'!$A$10:$J$500,5,FALSE))</f>
        <v/>
      </c>
      <c r="E170" s="76" t="str">
        <f>IF(ISERROR(VLOOKUP(A170,'[1]Z04 支出决算表(财决04表)'!$A$10:$J$500,6,FALSE)),"",VLOOKUP(A170,'[1]Z04 支出决算表(财决04表)'!$A$10:$J$500,6,FALSE))</f>
        <v/>
      </c>
      <c r="F170" s="76" t="str">
        <f>IF(ISERROR(VLOOKUP(A170,'[1]Z04 支出决算表(财决04表)'!$A$10:$J$500,7,FALSE)),"",VLOOKUP(A170,'[1]Z04 支出决算表(财决04表)'!$A$10:$J$500,7,FALSE))</f>
        <v/>
      </c>
      <c r="G170" s="76" t="str">
        <f>IF(ISERROR(VLOOKUP(A170,'[1]Z04 支出决算表(财决04表)'!$A$10:$J$500,8,FALSE)),"",VLOOKUP(A170,'[1]Z04 支出决算表(财决04表)'!$A$10:$J$500,8,FALSE))</f>
        <v/>
      </c>
      <c r="H170" s="76" t="str">
        <f>IF(ISERROR(VLOOKUP(A170,'[1]Z04 支出决算表(财决04表)'!$A$10:$J$500,9,FALSE)),"",VLOOKUP(A170,'[1]Z04 支出决算表(财决04表)'!$A$10:$J$500,9,FALSE))</f>
        <v/>
      </c>
      <c r="I170" s="76" t="str">
        <f>IF(ISERROR(VLOOKUP(A170,'[1]Z04 支出决算表(财决04表)'!$A$10:$J$500,10,FALSE)),"",VLOOKUP(A170,'[1]Z04 支出决算表(财决04表)'!$A$10:$J$500,10,FALSE))</f>
        <v/>
      </c>
      <c r="J170" s="88">
        <f>'[1]Z04 支出决算表(财决04表)'!$A169</f>
        <v>0</v>
      </c>
      <c r="K170" s="74">
        <f>'[1]Z04 支出决算表(财决04表)'!$E169</f>
        <v>0</v>
      </c>
      <c r="L170" s="53" t="str">
        <f t="shared" si="5"/>
        <v/>
      </c>
    </row>
    <row r="171" spans="1:12" ht="22.7" customHeight="1">
      <c r="A171" s="193" t="str">
        <f t="shared" si="4"/>
        <v/>
      </c>
      <c r="B171" s="194"/>
      <c r="C171" s="192" t="str">
        <f>IF(ISERROR(VLOOKUP(A171,'[1]Z04 支出决算表(财决04表)'!$A$10:$J$500,4,FALSE)),"",VLOOKUP(A171,'[1]Z04 支出决算表(财决04表)'!$A$10:$J$500,4,FALSE))</f>
        <v/>
      </c>
      <c r="D171" s="76" t="str">
        <f>IF(ISERROR(VLOOKUP(A171,'[1]Z04 支出决算表(财决04表)'!$A$10:$J$500,5,FALSE)),"",VLOOKUP(A171,'[1]Z04 支出决算表(财决04表)'!$A$10:$J$500,5,FALSE))</f>
        <v/>
      </c>
      <c r="E171" s="76" t="str">
        <f>IF(ISERROR(VLOOKUP(A171,'[1]Z04 支出决算表(财决04表)'!$A$10:$J$500,6,FALSE)),"",VLOOKUP(A171,'[1]Z04 支出决算表(财决04表)'!$A$10:$J$500,6,FALSE))</f>
        <v/>
      </c>
      <c r="F171" s="76" t="str">
        <f>IF(ISERROR(VLOOKUP(A171,'[1]Z04 支出决算表(财决04表)'!$A$10:$J$500,7,FALSE)),"",VLOOKUP(A171,'[1]Z04 支出决算表(财决04表)'!$A$10:$J$500,7,FALSE))</f>
        <v/>
      </c>
      <c r="G171" s="76" t="str">
        <f>IF(ISERROR(VLOOKUP(A171,'[1]Z04 支出决算表(财决04表)'!$A$10:$J$500,8,FALSE)),"",VLOOKUP(A171,'[1]Z04 支出决算表(财决04表)'!$A$10:$J$500,8,FALSE))</f>
        <v/>
      </c>
      <c r="H171" s="76" t="str">
        <f>IF(ISERROR(VLOOKUP(A171,'[1]Z04 支出决算表(财决04表)'!$A$10:$J$500,9,FALSE)),"",VLOOKUP(A171,'[1]Z04 支出决算表(财决04表)'!$A$10:$J$500,9,FALSE))</f>
        <v/>
      </c>
      <c r="I171" s="76" t="str">
        <f>IF(ISERROR(VLOOKUP(A171,'[1]Z04 支出决算表(财决04表)'!$A$10:$J$500,10,FALSE)),"",VLOOKUP(A171,'[1]Z04 支出决算表(财决04表)'!$A$10:$J$500,10,FALSE))</f>
        <v/>
      </c>
      <c r="J171" s="88">
        <f>'[1]Z04 支出决算表(财决04表)'!$A170</f>
        <v>0</v>
      </c>
      <c r="K171" s="74">
        <f>'[1]Z04 支出决算表(财决04表)'!$E170</f>
        <v>0</v>
      </c>
      <c r="L171" s="53" t="str">
        <f t="shared" si="5"/>
        <v/>
      </c>
    </row>
    <row r="172" spans="1:12" ht="22.7" customHeight="1">
      <c r="A172" s="193" t="str">
        <f t="shared" si="4"/>
        <v/>
      </c>
      <c r="B172" s="194"/>
      <c r="C172" s="192" t="str">
        <f>IF(ISERROR(VLOOKUP(A172,'[1]Z04 支出决算表(财决04表)'!$A$10:$J$500,4,FALSE)),"",VLOOKUP(A172,'[1]Z04 支出决算表(财决04表)'!$A$10:$J$500,4,FALSE))</f>
        <v/>
      </c>
      <c r="D172" s="76" t="str">
        <f>IF(ISERROR(VLOOKUP(A172,'[1]Z04 支出决算表(财决04表)'!$A$10:$J$500,5,FALSE)),"",VLOOKUP(A172,'[1]Z04 支出决算表(财决04表)'!$A$10:$J$500,5,FALSE))</f>
        <v/>
      </c>
      <c r="E172" s="76" t="str">
        <f>IF(ISERROR(VLOOKUP(A172,'[1]Z04 支出决算表(财决04表)'!$A$10:$J$500,6,FALSE)),"",VLOOKUP(A172,'[1]Z04 支出决算表(财决04表)'!$A$10:$J$500,6,FALSE))</f>
        <v/>
      </c>
      <c r="F172" s="76" t="str">
        <f>IF(ISERROR(VLOOKUP(A172,'[1]Z04 支出决算表(财决04表)'!$A$10:$J$500,7,FALSE)),"",VLOOKUP(A172,'[1]Z04 支出决算表(财决04表)'!$A$10:$J$500,7,FALSE))</f>
        <v/>
      </c>
      <c r="G172" s="76" t="str">
        <f>IF(ISERROR(VLOOKUP(A172,'[1]Z04 支出决算表(财决04表)'!$A$10:$J$500,8,FALSE)),"",VLOOKUP(A172,'[1]Z04 支出决算表(财决04表)'!$A$10:$J$500,8,FALSE))</f>
        <v/>
      </c>
      <c r="H172" s="76" t="str">
        <f>IF(ISERROR(VLOOKUP(A172,'[1]Z04 支出决算表(财决04表)'!$A$10:$J$500,9,FALSE)),"",VLOOKUP(A172,'[1]Z04 支出决算表(财决04表)'!$A$10:$J$500,9,FALSE))</f>
        <v/>
      </c>
      <c r="I172" s="76" t="str">
        <f>IF(ISERROR(VLOOKUP(A172,'[1]Z04 支出决算表(财决04表)'!$A$10:$J$500,10,FALSE)),"",VLOOKUP(A172,'[1]Z04 支出决算表(财决04表)'!$A$10:$J$500,10,FALSE))</f>
        <v/>
      </c>
      <c r="J172" s="88">
        <f>'[1]Z04 支出决算表(财决04表)'!$A171</f>
        <v>0</v>
      </c>
      <c r="K172" s="74">
        <f>'[1]Z04 支出决算表(财决04表)'!$E171</f>
        <v>0</v>
      </c>
      <c r="L172" s="53" t="str">
        <f t="shared" si="5"/>
        <v/>
      </c>
    </row>
    <row r="173" spans="1:12" ht="22.7" customHeight="1">
      <c r="A173" s="193" t="str">
        <f t="shared" si="4"/>
        <v/>
      </c>
      <c r="B173" s="194"/>
      <c r="C173" s="192" t="str">
        <f>IF(ISERROR(VLOOKUP(A173,'[1]Z04 支出决算表(财决04表)'!$A$10:$J$500,4,FALSE)),"",VLOOKUP(A173,'[1]Z04 支出决算表(财决04表)'!$A$10:$J$500,4,FALSE))</f>
        <v/>
      </c>
      <c r="D173" s="76" t="str">
        <f>IF(ISERROR(VLOOKUP(A173,'[1]Z04 支出决算表(财决04表)'!$A$10:$J$500,5,FALSE)),"",VLOOKUP(A173,'[1]Z04 支出决算表(财决04表)'!$A$10:$J$500,5,FALSE))</f>
        <v/>
      </c>
      <c r="E173" s="76" t="str">
        <f>IF(ISERROR(VLOOKUP(A173,'[1]Z04 支出决算表(财决04表)'!$A$10:$J$500,6,FALSE)),"",VLOOKUP(A173,'[1]Z04 支出决算表(财决04表)'!$A$10:$J$500,6,FALSE))</f>
        <v/>
      </c>
      <c r="F173" s="76" t="str">
        <f>IF(ISERROR(VLOOKUP(A173,'[1]Z04 支出决算表(财决04表)'!$A$10:$J$500,7,FALSE)),"",VLOOKUP(A173,'[1]Z04 支出决算表(财决04表)'!$A$10:$J$500,7,FALSE))</f>
        <v/>
      </c>
      <c r="G173" s="76" t="str">
        <f>IF(ISERROR(VLOOKUP(A173,'[1]Z04 支出决算表(财决04表)'!$A$10:$J$500,8,FALSE)),"",VLOOKUP(A173,'[1]Z04 支出决算表(财决04表)'!$A$10:$J$500,8,FALSE))</f>
        <v/>
      </c>
      <c r="H173" s="76" t="str">
        <f>IF(ISERROR(VLOOKUP(A173,'[1]Z04 支出决算表(财决04表)'!$A$10:$J$500,9,FALSE)),"",VLOOKUP(A173,'[1]Z04 支出决算表(财决04表)'!$A$10:$J$500,9,FALSE))</f>
        <v/>
      </c>
      <c r="I173" s="76" t="str">
        <f>IF(ISERROR(VLOOKUP(A173,'[1]Z04 支出决算表(财决04表)'!$A$10:$J$500,10,FALSE)),"",VLOOKUP(A173,'[1]Z04 支出决算表(财决04表)'!$A$10:$J$500,10,FALSE))</f>
        <v/>
      </c>
      <c r="J173" s="88">
        <f>'[1]Z04 支出决算表(财决04表)'!$A172</f>
        <v>0</v>
      </c>
      <c r="K173" s="74">
        <f>'[1]Z04 支出决算表(财决04表)'!$E172</f>
        <v>0</v>
      </c>
      <c r="L173" s="53" t="str">
        <f t="shared" si="5"/>
        <v/>
      </c>
    </row>
    <row r="174" spans="1:12" ht="22.7" customHeight="1">
      <c r="A174" s="193" t="str">
        <f t="shared" si="4"/>
        <v/>
      </c>
      <c r="B174" s="194"/>
      <c r="C174" s="192" t="str">
        <f>IF(ISERROR(VLOOKUP(A174,'[1]Z04 支出决算表(财决04表)'!$A$10:$J$500,4,FALSE)),"",VLOOKUP(A174,'[1]Z04 支出决算表(财决04表)'!$A$10:$J$500,4,FALSE))</f>
        <v/>
      </c>
      <c r="D174" s="76" t="str">
        <f>IF(ISERROR(VLOOKUP(A174,'[1]Z04 支出决算表(财决04表)'!$A$10:$J$500,5,FALSE)),"",VLOOKUP(A174,'[1]Z04 支出决算表(财决04表)'!$A$10:$J$500,5,FALSE))</f>
        <v/>
      </c>
      <c r="E174" s="76" t="str">
        <f>IF(ISERROR(VLOOKUP(A174,'[1]Z04 支出决算表(财决04表)'!$A$10:$J$500,6,FALSE)),"",VLOOKUP(A174,'[1]Z04 支出决算表(财决04表)'!$A$10:$J$500,6,FALSE))</f>
        <v/>
      </c>
      <c r="F174" s="76" t="str">
        <f>IF(ISERROR(VLOOKUP(A174,'[1]Z04 支出决算表(财决04表)'!$A$10:$J$500,7,FALSE)),"",VLOOKUP(A174,'[1]Z04 支出决算表(财决04表)'!$A$10:$J$500,7,FALSE))</f>
        <v/>
      </c>
      <c r="G174" s="76" t="str">
        <f>IF(ISERROR(VLOOKUP(A174,'[1]Z04 支出决算表(财决04表)'!$A$10:$J$500,8,FALSE)),"",VLOOKUP(A174,'[1]Z04 支出决算表(财决04表)'!$A$10:$J$500,8,FALSE))</f>
        <v/>
      </c>
      <c r="H174" s="76" t="str">
        <f>IF(ISERROR(VLOOKUP(A174,'[1]Z04 支出决算表(财决04表)'!$A$10:$J$500,9,FALSE)),"",VLOOKUP(A174,'[1]Z04 支出决算表(财决04表)'!$A$10:$J$500,9,FALSE))</f>
        <v/>
      </c>
      <c r="I174" s="76" t="str">
        <f>IF(ISERROR(VLOOKUP(A174,'[1]Z04 支出决算表(财决04表)'!$A$10:$J$500,10,FALSE)),"",VLOOKUP(A174,'[1]Z04 支出决算表(财决04表)'!$A$10:$J$500,10,FALSE))</f>
        <v/>
      </c>
      <c r="J174" s="88">
        <f>'[1]Z04 支出决算表(财决04表)'!$A173</f>
        <v>0</v>
      </c>
      <c r="K174" s="74">
        <f>'[1]Z04 支出决算表(财决04表)'!$E173</f>
        <v>0</v>
      </c>
      <c r="L174" s="53" t="str">
        <f t="shared" si="5"/>
        <v/>
      </c>
    </row>
    <row r="175" spans="1:12" ht="22.7" customHeight="1">
      <c r="A175" s="193" t="str">
        <f t="shared" si="4"/>
        <v/>
      </c>
      <c r="B175" s="194"/>
      <c r="C175" s="192" t="str">
        <f>IF(ISERROR(VLOOKUP(A175,'[1]Z04 支出决算表(财决04表)'!$A$10:$J$500,4,FALSE)),"",VLOOKUP(A175,'[1]Z04 支出决算表(财决04表)'!$A$10:$J$500,4,FALSE))</f>
        <v/>
      </c>
      <c r="D175" s="76" t="str">
        <f>IF(ISERROR(VLOOKUP(A175,'[1]Z04 支出决算表(财决04表)'!$A$10:$J$500,5,FALSE)),"",VLOOKUP(A175,'[1]Z04 支出决算表(财决04表)'!$A$10:$J$500,5,FALSE))</f>
        <v/>
      </c>
      <c r="E175" s="76" t="str">
        <f>IF(ISERROR(VLOOKUP(A175,'[1]Z04 支出决算表(财决04表)'!$A$10:$J$500,6,FALSE)),"",VLOOKUP(A175,'[1]Z04 支出决算表(财决04表)'!$A$10:$J$500,6,FALSE))</f>
        <v/>
      </c>
      <c r="F175" s="76" t="str">
        <f>IF(ISERROR(VLOOKUP(A175,'[1]Z04 支出决算表(财决04表)'!$A$10:$J$500,7,FALSE)),"",VLOOKUP(A175,'[1]Z04 支出决算表(财决04表)'!$A$10:$J$500,7,FALSE))</f>
        <v/>
      </c>
      <c r="G175" s="76" t="str">
        <f>IF(ISERROR(VLOOKUP(A175,'[1]Z04 支出决算表(财决04表)'!$A$10:$J$500,8,FALSE)),"",VLOOKUP(A175,'[1]Z04 支出决算表(财决04表)'!$A$10:$J$500,8,FALSE))</f>
        <v/>
      </c>
      <c r="H175" s="76" t="str">
        <f>IF(ISERROR(VLOOKUP(A175,'[1]Z04 支出决算表(财决04表)'!$A$10:$J$500,9,FALSE)),"",VLOOKUP(A175,'[1]Z04 支出决算表(财决04表)'!$A$10:$J$500,9,FALSE))</f>
        <v/>
      </c>
      <c r="I175" s="76" t="str">
        <f>IF(ISERROR(VLOOKUP(A175,'[1]Z04 支出决算表(财决04表)'!$A$10:$J$500,10,FALSE)),"",VLOOKUP(A175,'[1]Z04 支出决算表(财决04表)'!$A$10:$J$500,10,FALSE))</f>
        <v/>
      </c>
      <c r="J175" s="88">
        <f>'[1]Z04 支出决算表(财决04表)'!$A174</f>
        <v>0</v>
      </c>
      <c r="K175" s="74">
        <f>'[1]Z04 支出决算表(财决04表)'!$E174</f>
        <v>0</v>
      </c>
      <c r="L175" s="53" t="str">
        <f t="shared" si="5"/>
        <v/>
      </c>
    </row>
    <row r="176" spans="1:12" ht="22.7" customHeight="1">
      <c r="A176" s="193" t="str">
        <f t="shared" si="4"/>
        <v/>
      </c>
      <c r="B176" s="194"/>
      <c r="C176" s="192" t="str">
        <f>IF(ISERROR(VLOOKUP(A176,'[1]Z04 支出决算表(财决04表)'!$A$10:$J$500,4,FALSE)),"",VLOOKUP(A176,'[1]Z04 支出决算表(财决04表)'!$A$10:$J$500,4,FALSE))</f>
        <v/>
      </c>
      <c r="D176" s="76" t="str">
        <f>IF(ISERROR(VLOOKUP(A176,'[1]Z04 支出决算表(财决04表)'!$A$10:$J$500,5,FALSE)),"",VLOOKUP(A176,'[1]Z04 支出决算表(财决04表)'!$A$10:$J$500,5,FALSE))</f>
        <v/>
      </c>
      <c r="E176" s="76" t="str">
        <f>IF(ISERROR(VLOOKUP(A176,'[1]Z04 支出决算表(财决04表)'!$A$10:$J$500,6,FALSE)),"",VLOOKUP(A176,'[1]Z04 支出决算表(财决04表)'!$A$10:$J$500,6,FALSE))</f>
        <v/>
      </c>
      <c r="F176" s="76" t="str">
        <f>IF(ISERROR(VLOOKUP(A176,'[1]Z04 支出决算表(财决04表)'!$A$10:$J$500,7,FALSE)),"",VLOOKUP(A176,'[1]Z04 支出决算表(财决04表)'!$A$10:$J$500,7,FALSE))</f>
        <v/>
      </c>
      <c r="G176" s="76" t="str">
        <f>IF(ISERROR(VLOOKUP(A176,'[1]Z04 支出决算表(财决04表)'!$A$10:$J$500,8,FALSE)),"",VLOOKUP(A176,'[1]Z04 支出决算表(财决04表)'!$A$10:$J$500,8,FALSE))</f>
        <v/>
      </c>
      <c r="H176" s="76" t="str">
        <f>IF(ISERROR(VLOOKUP(A176,'[1]Z04 支出决算表(财决04表)'!$A$10:$J$500,9,FALSE)),"",VLOOKUP(A176,'[1]Z04 支出决算表(财决04表)'!$A$10:$J$500,9,FALSE))</f>
        <v/>
      </c>
      <c r="I176" s="76" t="str">
        <f>IF(ISERROR(VLOOKUP(A176,'[1]Z04 支出决算表(财决04表)'!$A$10:$J$500,10,FALSE)),"",VLOOKUP(A176,'[1]Z04 支出决算表(财决04表)'!$A$10:$J$500,10,FALSE))</f>
        <v/>
      </c>
      <c r="J176" s="88">
        <f>'[1]Z04 支出决算表(财决04表)'!$A175</f>
        <v>0</v>
      </c>
      <c r="K176" s="74">
        <f>'[1]Z04 支出决算表(财决04表)'!$E175</f>
        <v>0</v>
      </c>
      <c r="L176" s="53" t="str">
        <f t="shared" si="5"/>
        <v/>
      </c>
    </row>
    <row r="177" spans="1:12" ht="22.7" customHeight="1">
      <c r="A177" s="193" t="str">
        <f t="shared" si="4"/>
        <v/>
      </c>
      <c r="B177" s="194"/>
      <c r="C177" s="192" t="str">
        <f>IF(ISERROR(VLOOKUP(A177,'[1]Z04 支出决算表(财决04表)'!$A$10:$J$500,4,FALSE)),"",VLOOKUP(A177,'[1]Z04 支出决算表(财决04表)'!$A$10:$J$500,4,FALSE))</f>
        <v/>
      </c>
      <c r="D177" s="76" t="str">
        <f>IF(ISERROR(VLOOKUP(A177,'[1]Z04 支出决算表(财决04表)'!$A$10:$J$500,5,FALSE)),"",VLOOKUP(A177,'[1]Z04 支出决算表(财决04表)'!$A$10:$J$500,5,FALSE))</f>
        <v/>
      </c>
      <c r="E177" s="76" t="str">
        <f>IF(ISERROR(VLOOKUP(A177,'[1]Z04 支出决算表(财决04表)'!$A$10:$J$500,6,FALSE)),"",VLOOKUP(A177,'[1]Z04 支出决算表(财决04表)'!$A$10:$J$500,6,FALSE))</f>
        <v/>
      </c>
      <c r="F177" s="76" t="str">
        <f>IF(ISERROR(VLOOKUP(A177,'[1]Z04 支出决算表(财决04表)'!$A$10:$J$500,7,FALSE)),"",VLOOKUP(A177,'[1]Z04 支出决算表(财决04表)'!$A$10:$J$500,7,FALSE))</f>
        <v/>
      </c>
      <c r="G177" s="76" t="str">
        <f>IF(ISERROR(VLOOKUP(A177,'[1]Z04 支出决算表(财决04表)'!$A$10:$J$500,8,FALSE)),"",VLOOKUP(A177,'[1]Z04 支出决算表(财决04表)'!$A$10:$J$500,8,FALSE))</f>
        <v/>
      </c>
      <c r="H177" s="76" t="str">
        <f>IF(ISERROR(VLOOKUP(A177,'[1]Z04 支出决算表(财决04表)'!$A$10:$J$500,9,FALSE)),"",VLOOKUP(A177,'[1]Z04 支出决算表(财决04表)'!$A$10:$J$500,9,FALSE))</f>
        <v/>
      </c>
      <c r="I177" s="76" t="str">
        <f>IF(ISERROR(VLOOKUP(A177,'[1]Z04 支出决算表(财决04表)'!$A$10:$J$500,10,FALSE)),"",VLOOKUP(A177,'[1]Z04 支出决算表(财决04表)'!$A$10:$J$500,10,FALSE))</f>
        <v/>
      </c>
      <c r="J177" s="88">
        <f>'[1]Z04 支出决算表(财决04表)'!$A176</f>
        <v>0</v>
      </c>
      <c r="K177" s="74">
        <f>'[1]Z04 支出决算表(财决04表)'!$E176</f>
        <v>0</v>
      </c>
      <c r="L177" s="53" t="str">
        <f t="shared" si="5"/>
        <v/>
      </c>
    </row>
    <row r="178" spans="1:12" ht="22.7" customHeight="1">
      <c r="A178" s="193" t="str">
        <f t="shared" si="4"/>
        <v/>
      </c>
      <c r="B178" s="194"/>
      <c r="C178" s="192" t="str">
        <f>IF(ISERROR(VLOOKUP(A178,'[1]Z04 支出决算表(财决04表)'!$A$10:$J$500,4,FALSE)),"",VLOOKUP(A178,'[1]Z04 支出决算表(财决04表)'!$A$10:$J$500,4,FALSE))</f>
        <v/>
      </c>
      <c r="D178" s="76" t="str">
        <f>IF(ISERROR(VLOOKUP(A178,'[1]Z04 支出决算表(财决04表)'!$A$10:$J$500,5,FALSE)),"",VLOOKUP(A178,'[1]Z04 支出决算表(财决04表)'!$A$10:$J$500,5,FALSE))</f>
        <v/>
      </c>
      <c r="E178" s="76" t="str">
        <f>IF(ISERROR(VLOOKUP(A178,'[1]Z04 支出决算表(财决04表)'!$A$10:$J$500,6,FALSE)),"",VLOOKUP(A178,'[1]Z04 支出决算表(财决04表)'!$A$10:$J$500,6,FALSE))</f>
        <v/>
      </c>
      <c r="F178" s="76" t="str">
        <f>IF(ISERROR(VLOOKUP(A178,'[1]Z04 支出决算表(财决04表)'!$A$10:$J$500,7,FALSE)),"",VLOOKUP(A178,'[1]Z04 支出决算表(财决04表)'!$A$10:$J$500,7,FALSE))</f>
        <v/>
      </c>
      <c r="G178" s="76" t="str">
        <f>IF(ISERROR(VLOOKUP(A178,'[1]Z04 支出决算表(财决04表)'!$A$10:$J$500,8,FALSE)),"",VLOOKUP(A178,'[1]Z04 支出决算表(财决04表)'!$A$10:$J$500,8,FALSE))</f>
        <v/>
      </c>
      <c r="H178" s="76" t="str">
        <f>IF(ISERROR(VLOOKUP(A178,'[1]Z04 支出决算表(财决04表)'!$A$10:$J$500,9,FALSE)),"",VLOOKUP(A178,'[1]Z04 支出决算表(财决04表)'!$A$10:$J$500,9,FALSE))</f>
        <v/>
      </c>
      <c r="I178" s="76" t="str">
        <f>IF(ISERROR(VLOOKUP(A178,'[1]Z04 支出决算表(财决04表)'!$A$10:$J$500,10,FALSE)),"",VLOOKUP(A178,'[1]Z04 支出决算表(财决04表)'!$A$10:$J$500,10,FALSE))</f>
        <v/>
      </c>
      <c r="J178" s="88">
        <f>'[1]Z04 支出决算表(财决04表)'!$A177</f>
        <v>0</v>
      </c>
      <c r="K178" s="74">
        <f>'[1]Z04 支出决算表(财决04表)'!$E177</f>
        <v>0</v>
      </c>
      <c r="L178" s="53" t="str">
        <f t="shared" si="5"/>
        <v/>
      </c>
    </row>
    <row r="179" spans="1:12" ht="22.7" customHeight="1">
      <c r="A179" s="193" t="str">
        <f t="shared" si="4"/>
        <v/>
      </c>
      <c r="B179" s="194"/>
      <c r="C179" s="192" t="str">
        <f>IF(ISERROR(VLOOKUP(A179,'[1]Z04 支出决算表(财决04表)'!$A$10:$J$500,4,FALSE)),"",VLOOKUP(A179,'[1]Z04 支出决算表(财决04表)'!$A$10:$J$500,4,FALSE))</f>
        <v/>
      </c>
      <c r="D179" s="76" t="str">
        <f>IF(ISERROR(VLOOKUP(A179,'[1]Z04 支出决算表(财决04表)'!$A$10:$J$500,5,FALSE)),"",VLOOKUP(A179,'[1]Z04 支出决算表(财决04表)'!$A$10:$J$500,5,FALSE))</f>
        <v/>
      </c>
      <c r="E179" s="76" t="str">
        <f>IF(ISERROR(VLOOKUP(A179,'[1]Z04 支出决算表(财决04表)'!$A$10:$J$500,6,FALSE)),"",VLOOKUP(A179,'[1]Z04 支出决算表(财决04表)'!$A$10:$J$500,6,FALSE))</f>
        <v/>
      </c>
      <c r="F179" s="76" t="str">
        <f>IF(ISERROR(VLOOKUP(A179,'[1]Z04 支出决算表(财决04表)'!$A$10:$J$500,7,FALSE)),"",VLOOKUP(A179,'[1]Z04 支出决算表(财决04表)'!$A$10:$J$500,7,FALSE))</f>
        <v/>
      </c>
      <c r="G179" s="76" t="str">
        <f>IF(ISERROR(VLOOKUP(A179,'[1]Z04 支出决算表(财决04表)'!$A$10:$J$500,8,FALSE)),"",VLOOKUP(A179,'[1]Z04 支出决算表(财决04表)'!$A$10:$J$500,8,FALSE))</f>
        <v/>
      </c>
      <c r="H179" s="76" t="str">
        <f>IF(ISERROR(VLOOKUP(A179,'[1]Z04 支出决算表(财决04表)'!$A$10:$J$500,9,FALSE)),"",VLOOKUP(A179,'[1]Z04 支出决算表(财决04表)'!$A$10:$J$500,9,FALSE))</f>
        <v/>
      </c>
      <c r="I179" s="76" t="str">
        <f>IF(ISERROR(VLOOKUP(A179,'[1]Z04 支出决算表(财决04表)'!$A$10:$J$500,10,FALSE)),"",VLOOKUP(A179,'[1]Z04 支出决算表(财决04表)'!$A$10:$J$500,10,FALSE))</f>
        <v/>
      </c>
      <c r="J179" s="88">
        <f>'[1]Z04 支出决算表(财决04表)'!$A178</f>
        <v>0</v>
      </c>
      <c r="K179" s="74">
        <f>'[1]Z04 支出决算表(财决04表)'!$E178</f>
        <v>0</v>
      </c>
      <c r="L179" s="53" t="str">
        <f t="shared" si="5"/>
        <v/>
      </c>
    </row>
    <row r="180" spans="1:12" ht="22.7" customHeight="1">
      <c r="A180" s="193" t="str">
        <f t="shared" si="4"/>
        <v/>
      </c>
      <c r="B180" s="194"/>
      <c r="C180" s="192" t="str">
        <f>IF(ISERROR(VLOOKUP(A180,'[1]Z04 支出决算表(财决04表)'!$A$10:$J$500,4,FALSE)),"",VLOOKUP(A180,'[1]Z04 支出决算表(财决04表)'!$A$10:$J$500,4,FALSE))</f>
        <v/>
      </c>
      <c r="D180" s="76" t="str">
        <f>IF(ISERROR(VLOOKUP(A180,'[1]Z04 支出决算表(财决04表)'!$A$10:$J$500,5,FALSE)),"",VLOOKUP(A180,'[1]Z04 支出决算表(财决04表)'!$A$10:$J$500,5,FALSE))</f>
        <v/>
      </c>
      <c r="E180" s="76" t="str">
        <f>IF(ISERROR(VLOOKUP(A180,'[1]Z04 支出决算表(财决04表)'!$A$10:$J$500,6,FALSE)),"",VLOOKUP(A180,'[1]Z04 支出决算表(财决04表)'!$A$10:$J$500,6,FALSE))</f>
        <v/>
      </c>
      <c r="F180" s="76" t="str">
        <f>IF(ISERROR(VLOOKUP(A180,'[1]Z04 支出决算表(财决04表)'!$A$10:$J$500,7,FALSE)),"",VLOOKUP(A180,'[1]Z04 支出决算表(财决04表)'!$A$10:$J$500,7,FALSE))</f>
        <v/>
      </c>
      <c r="G180" s="76" t="str">
        <f>IF(ISERROR(VLOOKUP(A180,'[1]Z04 支出决算表(财决04表)'!$A$10:$J$500,8,FALSE)),"",VLOOKUP(A180,'[1]Z04 支出决算表(财决04表)'!$A$10:$J$500,8,FALSE))</f>
        <v/>
      </c>
      <c r="H180" s="76" t="str">
        <f>IF(ISERROR(VLOOKUP(A180,'[1]Z04 支出决算表(财决04表)'!$A$10:$J$500,9,FALSE)),"",VLOOKUP(A180,'[1]Z04 支出决算表(财决04表)'!$A$10:$J$500,9,FALSE))</f>
        <v/>
      </c>
      <c r="I180" s="76" t="str">
        <f>IF(ISERROR(VLOOKUP(A180,'[1]Z04 支出决算表(财决04表)'!$A$10:$J$500,10,FALSE)),"",VLOOKUP(A180,'[1]Z04 支出决算表(财决04表)'!$A$10:$J$500,10,FALSE))</f>
        <v/>
      </c>
      <c r="J180" s="88">
        <f>'[1]Z04 支出决算表(财决04表)'!$A179</f>
        <v>0</v>
      </c>
      <c r="K180" s="74">
        <f>'[1]Z04 支出决算表(财决04表)'!$E179</f>
        <v>0</v>
      </c>
      <c r="L180" s="53" t="str">
        <f t="shared" si="5"/>
        <v/>
      </c>
    </row>
    <row r="181" spans="1:12" ht="22.7" customHeight="1">
      <c r="A181" s="193" t="str">
        <f t="shared" si="4"/>
        <v/>
      </c>
      <c r="B181" s="194"/>
      <c r="C181" s="192" t="str">
        <f>IF(ISERROR(VLOOKUP(A181,'[1]Z04 支出决算表(财决04表)'!$A$10:$J$500,4,FALSE)),"",VLOOKUP(A181,'[1]Z04 支出决算表(财决04表)'!$A$10:$J$500,4,FALSE))</f>
        <v/>
      </c>
      <c r="D181" s="76" t="str">
        <f>IF(ISERROR(VLOOKUP(A181,'[1]Z04 支出决算表(财决04表)'!$A$10:$J$500,5,FALSE)),"",VLOOKUP(A181,'[1]Z04 支出决算表(财决04表)'!$A$10:$J$500,5,FALSE))</f>
        <v/>
      </c>
      <c r="E181" s="76" t="str">
        <f>IF(ISERROR(VLOOKUP(A181,'[1]Z04 支出决算表(财决04表)'!$A$10:$J$500,6,FALSE)),"",VLOOKUP(A181,'[1]Z04 支出决算表(财决04表)'!$A$10:$J$500,6,FALSE))</f>
        <v/>
      </c>
      <c r="F181" s="76" t="str">
        <f>IF(ISERROR(VLOOKUP(A181,'[1]Z04 支出决算表(财决04表)'!$A$10:$J$500,7,FALSE)),"",VLOOKUP(A181,'[1]Z04 支出决算表(财决04表)'!$A$10:$J$500,7,FALSE))</f>
        <v/>
      </c>
      <c r="G181" s="76" t="str">
        <f>IF(ISERROR(VLOOKUP(A181,'[1]Z04 支出决算表(财决04表)'!$A$10:$J$500,8,FALSE)),"",VLOOKUP(A181,'[1]Z04 支出决算表(财决04表)'!$A$10:$J$500,8,FALSE))</f>
        <v/>
      </c>
      <c r="H181" s="76" t="str">
        <f>IF(ISERROR(VLOOKUP(A181,'[1]Z04 支出决算表(财决04表)'!$A$10:$J$500,9,FALSE)),"",VLOOKUP(A181,'[1]Z04 支出决算表(财决04表)'!$A$10:$J$500,9,FALSE))</f>
        <v/>
      </c>
      <c r="I181" s="76" t="str">
        <f>IF(ISERROR(VLOOKUP(A181,'[1]Z04 支出决算表(财决04表)'!$A$10:$J$500,10,FALSE)),"",VLOOKUP(A181,'[1]Z04 支出决算表(财决04表)'!$A$10:$J$500,10,FALSE))</f>
        <v/>
      </c>
      <c r="J181" s="88">
        <f>'[1]Z04 支出决算表(财决04表)'!$A180</f>
        <v>0</v>
      </c>
      <c r="K181" s="74">
        <f>'[1]Z04 支出决算表(财决04表)'!$E180</f>
        <v>0</v>
      </c>
      <c r="L181" s="53" t="str">
        <f t="shared" si="5"/>
        <v/>
      </c>
    </row>
    <row r="182" spans="1:12" ht="22.7" customHeight="1">
      <c r="A182" s="193" t="str">
        <f t="shared" si="4"/>
        <v/>
      </c>
      <c r="B182" s="194"/>
      <c r="C182" s="192" t="str">
        <f>IF(ISERROR(VLOOKUP(A182,'[1]Z04 支出决算表(财决04表)'!$A$10:$J$500,4,FALSE)),"",VLOOKUP(A182,'[1]Z04 支出决算表(财决04表)'!$A$10:$J$500,4,FALSE))</f>
        <v/>
      </c>
      <c r="D182" s="76" t="str">
        <f>IF(ISERROR(VLOOKUP(A182,'[1]Z04 支出决算表(财决04表)'!$A$10:$J$500,5,FALSE)),"",VLOOKUP(A182,'[1]Z04 支出决算表(财决04表)'!$A$10:$J$500,5,FALSE))</f>
        <v/>
      </c>
      <c r="E182" s="76" t="str">
        <f>IF(ISERROR(VLOOKUP(A182,'[1]Z04 支出决算表(财决04表)'!$A$10:$J$500,6,FALSE)),"",VLOOKUP(A182,'[1]Z04 支出决算表(财决04表)'!$A$10:$J$500,6,FALSE))</f>
        <v/>
      </c>
      <c r="F182" s="76" t="str">
        <f>IF(ISERROR(VLOOKUP(A182,'[1]Z04 支出决算表(财决04表)'!$A$10:$J$500,7,FALSE)),"",VLOOKUP(A182,'[1]Z04 支出决算表(财决04表)'!$A$10:$J$500,7,FALSE))</f>
        <v/>
      </c>
      <c r="G182" s="76" t="str">
        <f>IF(ISERROR(VLOOKUP(A182,'[1]Z04 支出决算表(财决04表)'!$A$10:$J$500,8,FALSE)),"",VLOOKUP(A182,'[1]Z04 支出决算表(财决04表)'!$A$10:$J$500,8,FALSE))</f>
        <v/>
      </c>
      <c r="H182" s="76" t="str">
        <f>IF(ISERROR(VLOOKUP(A182,'[1]Z04 支出决算表(财决04表)'!$A$10:$J$500,9,FALSE)),"",VLOOKUP(A182,'[1]Z04 支出决算表(财决04表)'!$A$10:$J$500,9,FALSE))</f>
        <v/>
      </c>
      <c r="I182" s="76" t="str">
        <f>IF(ISERROR(VLOOKUP(A182,'[1]Z04 支出决算表(财决04表)'!$A$10:$J$500,10,FALSE)),"",VLOOKUP(A182,'[1]Z04 支出决算表(财决04表)'!$A$10:$J$500,10,FALSE))</f>
        <v/>
      </c>
      <c r="J182" s="88">
        <f>'[1]Z04 支出决算表(财决04表)'!$A181</f>
        <v>0</v>
      </c>
      <c r="K182" s="74">
        <f>'[1]Z04 支出决算表(财决04表)'!$E181</f>
        <v>0</v>
      </c>
      <c r="L182" s="53" t="str">
        <f t="shared" si="5"/>
        <v/>
      </c>
    </row>
    <row r="183" spans="1:12" ht="22.7" customHeight="1">
      <c r="A183" s="193" t="str">
        <f t="shared" si="4"/>
        <v/>
      </c>
      <c r="B183" s="194"/>
      <c r="C183" s="192" t="str">
        <f>IF(ISERROR(VLOOKUP(A183,'[1]Z04 支出决算表(财决04表)'!$A$10:$J$500,4,FALSE)),"",VLOOKUP(A183,'[1]Z04 支出决算表(财决04表)'!$A$10:$J$500,4,FALSE))</f>
        <v/>
      </c>
      <c r="D183" s="76" t="str">
        <f>IF(ISERROR(VLOOKUP(A183,'[1]Z04 支出决算表(财决04表)'!$A$10:$J$500,5,FALSE)),"",VLOOKUP(A183,'[1]Z04 支出决算表(财决04表)'!$A$10:$J$500,5,FALSE))</f>
        <v/>
      </c>
      <c r="E183" s="76" t="str">
        <f>IF(ISERROR(VLOOKUP(A183,'[1]Z04 支出决算表(财决04表)'!$A$10:$J$500,6,FALSE)),"",VLOOKUP(A183,'[1]Z04 支出决算表(财决04表)'!$A$10:$J$500,6,FALSE))</f>
        <v/>
      </c>
      <c r="F183" s="76" t="str">
        <f>IF(ISERROR(VLOOKUP(A183,'[1]Z04 支出决算表(财决04表)'!$A$10:$J$500,7,FALSE)),"",VLOOKUP(A183,'[1]Z04 支出决算表(财决04表)'!$A$10:$J$500,7,FALSE))</f>
        <v/>
      </c>
      <c r="G183" s="76" t="str">
        <f>IF(ISERROR(VLOOKUP(A183,'[1]Z04 支出决算表(财决04表)'!$A$10:$J$500,8,FALSE)),"",VLOOKUP(A183,'[1]Z04 支出决算表(财决04表)'!$A$10:$J$500,8,FALSE))</f>
        <v/>
      </c>
      <c r="H183" s="76" t="str">
        <f>IF(ISERROR(VLOOKUP(A183,'[1]Z04 支出决算表(财决04表)'!$A$10:$J$500,9,FALSE)),"",VLOOKUP(A183,'[1]Z04 支出决算表(财决04表)'!$A$10:$J$500,9,FALSE))</f>
        <v/>
      </c>
      <c r="I183" s="76" t="str">
        <f>IF(ISERROR(VLOOKUP(A183,'[1]Z04 支出决算表(财决04表)'!$A$10:$J$500,10,FALSE)),"",VLOOKUP(A183,'[1]Z04 支出决算表(财决04表)'!$A$10:$J$500,10,FALSE))</f>
        <v/>
      </c>
      <c r="J183" s="88">
        <f>'[1]Z04 支出决算表(财决04表)'!$A182</f>
        <v>0</v>
      </c>
      <c r="K183" s="74">
        <f>'[1]Z04 支出决算表(财决04表)'!$E182</f>
        <v>0</v>
      </c>
      <c r="L183" s="53" t="str">
        <f t="shared" si="5"/>
        <v/>
      </c>
    </row>
    <row r="184" spans="1:12" ht="22.7" customHeight="1">
      <c r="A184" s="193" t="str">
        <f t="shared" si="4"/>
        <v/>
      </c>
      <c r="B184" s="194"/>
      <c r="C184" s="192" t="str">
        <f>IF(ISERROR(VLOOKUP(A184,'[1]Z04 支出决算表(财决04表)'!$A$10:$J$500,4,FALSE)),"",VLOOKUP(A184,'[1]Z04 支出决算表(财决04表)'!$A$10:$J$500,4,FALSE))</f>
        <v/>
      </c>
      <c r="D184" s="76" t="str">
        <f>IF(ISERROR(VLOOKUP(A184,'[1]Z04 支出决算表(财决04表)'!$A$10:$J$500,5,FALSE)),"",VLOOKUP(A184,'[1]Z04 支出决算表(财决04表)'!$A$10:$J$500,5,FALSE))</f>
        <v/>
      </c>
      <c r="E184" s="76" t="str">
        <f>IF(ISERROR(VLOOKUP(A184,'[1]Z04 支出决算表(财决04表)'!$A$10:$J$500,6,FALSE)),"",VLOOKUP(A184,'[1]Z04 支出决算表(财决04表)'!$A$10:$J$500,6,FALSE))</f>
        <v/>
      </c>
      <c r="F184" s="76" t="str">
        <f>IF(ISERROR(VLOOKUP(A184,'[1]Z04 支出决算表(财决04表)'!$A$10:$J$500,7,FALSE)),"",VLOOKUP(A184,'[1]Z04 支出决算表(财决04表)'!$A$10:$J$500,7,FALSE))</f>
        <v/>
      </c>
      <c r="G184" s="76" t="str">
        <f>IF(ISERROR(VLOOKUP(A184,'[1]Z04 支出决算表(财决04表)'!$A$10:$J$500,8,FALSE)),"",VLOOKUP(A184,'[1]Z04 支出决算表(财决04表)'!$A$10:$J$500,8,FALSE))</f>
        <v/>
      </c>
      <c r="H184" s="76" t="str">
        <f>IF(ISERROR(VLOOKUP(A184,'[1]Z04 支出决算表(财决04表)'!$A$10:$J$500,9,FALSE)),"",VLOOKUP(A184,'[1]Z04 支出决算表(财决04表)'!$A$10:$J$500,9,FALSE))</f>
        <v/>
      </c>
      <c r="I184" s="76" t="str">
        <f>IF(ISERROR(VLOOKUP(A184,'[1]Z04 支出决算表(财决04表)'!$A$10:$J$500,10,FALSE)),"",VLOOKUP(A184,'[1]Z04 支出决算表(财决04表)'!$A$10:$J$500,10,FALSE))</f>
        <v/>
      </c>
      <c r="J184" s="88">
        <f>'[1]Z04 支出决算表(财决04表)'!$A183</f>
        <v>0</v>
      </c>
      <c r="K184" s="74">
        <f>'[1]Z04 支出决算表(财决04表)'!$E183</f>
        <v>0</v>
      </c>
      <c r="L184" s="53" t="str">
        <f t="shared" si="5"/>
        <v/>
      </c>
    </row>
    <row r="185" spans="1:12" ht="22.7" customHeight="1">
      <c r="A185" s="193" t="str">
        <f t="shared" si="4"/>
        <v/>
      </c>
      <c r="B185" s="194"/>
      <c r="C185" s="192" t="str">
        <f>IF(ISERROR(VLOOKUP(A185,'[1]Z04 支出决算表(财决04表)'!$A$10:$J$500,4,FALSE)),"",VLOOKUP(A185,'[1]Z04 支出决算表(财决04表)'!$A$10:$J$500,4,FALSE))</f>
        <v/>
      </c>
      <c r="D185" s="76" t="str">
        <f>IF(ISERROR(VLOOKUP(A185,'[1]Z04 支出决算表(财决04表)'!$A$10:$J$500,5,FALSE)),"",VLOOKUP(A185,'[1]Z04 支出决算表(财决04表)'!$A$10:$J$500,5,FALSE))</f>
        <v/>
      </c>
      <c r="E185" s="76" t="str">
        <f>IF(ISERROR(VLOOKUP(A185,'[1]Z04 支出决算表(财决04表)'!$A$10:$J$500,6,FALSE)),"",VLOOKUP(A185,'[1]Z04 支出决算表(财决04表)'!$A$10:$J$500,6,FALSE))</f>
        <v/>
      </c>
      <c r="F185" s="76" t="str">
        <f>IF(ISERROR(VLOOKUP(A185,'[1]Z04 支出决算表(财决04表)'!$A$10:$J$500,7,FALSE)),"",VLOOKUP(A185,'[1]Z04 支出决算表(财决04表)'!$A$10:$J$500,7,FALSE))</f>
        <v/>
      </c>
      <c r="G185" s="76" t="str">
        <f>IF(ISERROR(VLOOKUP(A185,'[1]Z04 支出决算表(财决04表)'!$A$10:$J$500,8,FALSE)),"",VLOOKUP(A185,'[1]Z04 支出决算表(财决04表)'!$A$10:$J$500,8,FALSE))</f>
        <v/>
      </c>
      <c r="H185" s="76" t="str">
        <f>IF(ISERROR(VLOOKUP(A185,'[1]Z04 支出决算表(财决04表)'!$A$10:$J$500,9,FALSE)),"",VLOOKUP(A185,'[1]Z04 支出决算表(财决04表)'!$A$10:$J$500,9,FALSE))</f>
        <v/>
      </c>
      <c r="I185" s="76" t="str">
        <f>IF(ISERROR(VLOOKUP(A185,'[1]Z04 支出决算表(财决04表)'!$A$10:$J$500,10,FALSE)),"",VLOOKUP(A185,'[1]Z04 支出决算表(财决04表)'!$A$10:$J$500,10,FALSE))</f>
        <v/>
      </c>
      <c r="J185" s="88">
        <f>'[1]Z04 支出决算表(财决04表)'!$A184</f>
        <v>0</v>
      </c>
      <c r="K185" s="74">
        <f>'[1]Z04 支出决算表(财决04表)'!$E184</f>
        <v>0</v>
      </c>
      <c r="L185" s="53" t="str">
        <f t="shared" si="5"/>
        <v/>
      </c>
    </row>
    <row r="186" spans="1:12" ht="22.7" customHeight="1">
      <c r="A186" s="193" t="str">
        <f t="shared" si="4"/>
        <v/>
      </c>
      <c r="B186" s="194"/>
      <c r="C186" s="192" t="str">
        <f>IF(ISERROR(VLOOKUP(A186,'[1]Z04 支出决算表(财决04表)'!$A$10:$J$500,4,FALSE)),"",VLOOKUP(A186,'[1]Z04 支出决算表(财决04表)'!$A$10:$J$500,4,FALSE))</f>
        <v/>
      </c>
      <c r="D186" s="76" t="str">
        <f>IF(ISERROR(VLOOKUP(A186,'[1]Z04 支出决算表(财决04表)'!$A$10:$J$500,5,FALSE)),"",VLOOKUP(A186,'[1]Z04 支出决算表(财决04表)'!$A$10:$J$500,5,FALSE))</f>
        <v/>
      </c>
      <c r="E186" s="76" t="str">
        <f>IF(ISERROR(VLOOKUP(A186,'[1]Z04 支出决算表(财决04表)'!$A$10:$J$500,6,FALSE)),"",VLOOKUP(A186,'[1]Z04 支出决算表(财决04表)'!$A$10:$J$500,6,FALSE))</f>
        <v/>
      </c>
      <c r="F186" s="76" t="str">
        <f>IF(ISERROR(VLOOKUP(A186,'[1]Z04 支出决算表(财决04表)'!$A$10:$J$500,7,FALSE)),"",VLOOKUP(A186,'[1]Z04 支出决算表(财决04表)'!$A$10:$J$500,7,FALSE))</f>
        <v/>
      </c>
      <c r="G186" s="76" t="str">
        <f>IF(ISERROR(VLOOKUP(A186,'[1]Z04 支出决算表(财决04表)'!$A$10:$J$500,8,FALSE)),"",VLOOKUP(A186,'[1]Z04 支出决算表(财决04表)'!$A$10:$J$500,8,FALSE))</f>
        <v/>
      </c>
      <c r="H186" s="76" t="str">
        <f>IF(ISERROR(VLOOKUP(A186,'[1]Z04 支出决算表(财决04表)'!$A$10:$J$500,9,FALSE)),"",VLOOKUP(A186,'[1]Z04 支出决算表(财决04表)'!$A$10:$J$500,9,FALSE))</f>
        <v/>
      </c>
      <c r="I186" s="76" t="str">
        <f>IF(ISERROR(VLOOKUP(A186,'[1]Z04 支出决算表(财决04表)'!$A$10:$J$500,10,FALSE)),"",VLOOKUP(A186,'[1]Z04 支出决算表(财决04表)'!$A$10:$J$500,10,FALSE))</f>
        <v/>
      </c>
      <c r="J186" s="88">
        <f>'[1]Z04 支出决算表(财决04表)'!$A185</f>
        <v>0</v>
      </c>
      <c r="K186" s="74">
        <f>'[1]Z04 支出决算表(财决04表)'!$E185</f>
        <v>0</v>
      </c>
      <c r="L186" s="53" t="str">
        <f t="shared" si="5"/>
        <v/>
      </c>
    </row>
    <row r="187" spans="1:12" ht="22.7" customHeight="1">
      <c r="A187" s="193" t="str">
        <f t="shared" si="4"/>
        <v/>
      </c>
      <c r="B187" s="194"/>
      <c r="C187" s="192" t="str">
        <f>IF(ISERROR(VLOOKUP(A187,'[1]Z04 支出决算表(财决04表)'!$A$10:$J$500,4,FALSE)),"",VLOOKUP(A187,'[1]Z04 支出决算表(财决04表)'!$A$10:$J$500,4,FALSE))</f>
        <v/>
      </c>
      <c r="D187" s="76" t="str">
        <f>IF(ISERROR(VLOOKUP(A187,'[1]Z04 支出决算表(财决04表)'!$A$10:$J$500,5,FALSE)),"",VLOOKUP(A187,'[1]Z04 支出决算表(财决04表)'!$A$10:$J$500,5,FALSE))</f>
        <v/>
      </c>
      <c r="E187" s="76" t="str">
        <f>IF(ISERROR(VLOOKUP(A187,'[1]Z04 支出决算表(财决04表)'!$A$10:$J$500,6,FALSE)),"",VLOOKUP(A187,'[1]Z04 支出决算表(财决04表)'!$A$10:$J$500,6,FALSE))</f>
        <v/>
      </c>
      <c r="F187" s="76" t="str">
        <f>IF(ISERROR(VLOOKUP(A187,'[1]Z04 支出决算表(财决04表)'!$A$10:$J$500,7,FALSE)),"",VLOOKUP(A187,'[1]Z04 支出决算表(财决04表)'!$A$10:$J$500,7,FALSE))</f>
        <v/>
      </c>
      <c r="G187" s="76" t="str">
        <f>IF(ISERROR(VLOOKUP(A187,'[1]Z04 支出决算表(财决04表)'!$A$10:$J$500,8,FALSE)),"",VLOOKUP(A187,'[1]Z04 支出决算表(财决04表)'!$A$10:$J$500,8,FALSE))</f>
        <v/>
      </c>
      <c r="H187" s="76" t="str">
        <f>IF(ISERROR(VLOOKUP(A187,'[1]Z04 支出决算表(财决04表)'!$A$10:$J$500,9,FALSE)),"",VLOOKUP(A187,'[1]Z04 支出决算表(财决04表)'!$A$10:$J$500,9,FALSE))</f>
        <v/>
      </c>
      <c r="I187" s="76" t="str">
        <f>IF(ISERROR(VLOOKUP(A187,'[1]Z04 支出决算表(财决04表)'!$A$10:$J$500,10,FALSE)),"",VLOOKUP(A187,'[1]Z04 支出决算表(财决04表)'!$A$10:$J$500,10,FALSE))</f>
        <v/>
      </c>
      <c r="J187" s="88">
        <f>'[1]Z04 支出决算表(财决04表)'!$A186</f>
        <v>0</v>
      </c>
      <c r="K187" s="74">
        <f>'[1]Z04 支出决算表(财决04表)'!$E186</f>
        <v>0</v>
      </c>
      <c r="L187" s="53" t="str">
        <f t="shared" si="5"/>
        <v/>
      </c>
    </row>
    <row r="188" spans="1:12" ht="22.7" customHeight="1">
      <c r="A188" s="193" t="str">
        <f t="shared" si="4"/>
        <v/>
      </c>
      <c r="B188" s="194"/>
      <c r="C188" s="192" t="str">
        <f>IF(ISERROR(VLOOKUP(A188,'[1]Z04 支出决算表(财决04表)'!$A$10:$J$500,4,FALSE)),"",VLOOKUP(A188,'[1]Z04 支出决算表(财决04表)'!$A$10:$J$500,4,FALSE))</f>
        <v/>
      </c>
      <c r="D188" s="76" t="str">
        <f>IF(ISERROR(VLOOKUP(A188,'[1]Z04 支出决算表(财决04表)'!$A$10:$J$500,5,FALSE)),"",VLOOKUP(A188,'[1]Z04 支出决算表(财决04表)'!$A$10:$J$500,5,FALSE))</f>
        <v/>
      </c>
      <c r="E188" s="76" t="str">
        <f>IF(ISERROR(VLOOKUP(A188,'[1]Z04 支出决算表(财决04表)'!$A$10:$J$500,6,FALSE)),"",VLOOKUP(A188,'[1]Z04 支出决算表(财决04表)'!$A$10:$J$500,6,FALSE))</f>
        <v/>
      </c>
      <c r="F188" s="76" t="str">
        <f>IF(ISERROR(VLOOKUP(A188,'[1]Z04 支出决算表(财决04表)'!$A$10:$J$500,7,FALSE)),"",VLOOKUP(A188,'[1]Z04 支出决算表(财决04表)'!$A$10:$J$500,7,FALSE))</f>
        <v/>
      </c>
      <c r="G188" s="76" t="str">
        <f>IF(ISERROR(VLOOKUP(A188,'[1]Z04 支出决算表(财决04表)'!$A$10:$J$500,8,FALSE)),"",VLOOKUP(A188,'[1]Z04 支出决算表(财决04表)'!$A$10:$J$500,8,FALSE))</f>
        <v/>
      </c>
      <c r="H188" s="76" t="str">
        <f>IF(ISERROR(VLOOKUP(A188,'[1]Z04 支出决算表(财决04表)'!$A$10:$J$500,9,FALSE)),"",VLOOKUP(A188,'[1]Z04 支出决算表(财决04表)'!$A$10:$J$500,9,FALSE))</f>
        <v/>
      </c>
      <c r="I188" s="76" t="str">
        <f>IF(ISERROR(VLOOKUP(A188,'[1]Z04 支出决算表(财决04表)'!$A$10:$J$500,10,FALSE)),"",VLOOKUP(A188,'[1]Z04 支出决算表(财决04表)'!$A$10:$J$500,10,FALSE))</f>
        <v/>
      </c>
      <c r="J188" s="88">
        <f>'[1]Z04 支出决算表(财决04表)'!$A187</f>
        <v>0</v>
      </c>
      <c r="K188" s="74">
        <f>'[1]Z04 支出决算表(财决04表)'!$E187</f>
        <v>0</v>
      </c>
      <c r="L188" s="53" t="str">
        <f t="shared" si="5"/>
        <v/>
      </c>
    </row>
    <row r="189" spans="1:12" ht="22.7" customHeight="1">
      <c r="A189" s="193" t="str">
        <f t="shared" si="4"/>
        <v/>
      </c>
      <c r="B189" s="194"/>
      <c r="C189" s="192" t="str">
        <f>IF(ISERROR(VLOOKUP(A189,'[1]Z04 支出决算表(财决04表)'!$A$10:$J$500,4,FALSE)),"",VLOOKUP(A189,'[1]Z04 支出决算表(财决04表)'!$A$10:$J$500,4,FALSE))</f>
        <v/>
      </c>
      <c r="D189" s="76" t="str">
        <f>IF(ISERROR(VLOOKUP(A189,'[1]Z04 支出决算表(财决04表)'!$A$10:$J$500,5,FALSE)),"",VLOOKUP(A189,'[1]Z04 支出决算表(财决04表)'!$A$10:$J$500,5,FALSE))</f>
        <v/>
      </c>
      <c r="E189" s="76" t="str">
        <f>IF(ISERROR(VLOOKUP(A189,'[1]Z04 支出决算表(财决04表)'!$A$10:$J$500,6,FALSE)),"",VLOOKUP(A189,'[1]Z04 支出决算表(财决04表)'!$A$10:$J$500,6,FALSE))</f>
        <v/>
      </c>
      <c r="F189" s="76" t="str">
        <f>IF(ISERROR(VLOOKUP(A189,'[1]Z04 支出决算表(财决04表)'!$A$10:$J$500,7,FALSE)),"",VLOOKUP(A189,'[1]Z04 支出决算表(财决04表)'!$A$10:$J$500,7,FALSE))</f>
        <v/>
      </c>
      <c r="G189" s="76" t="str">
        <f>IF(ISERROR(VLOOKUP(A189,'[1]Z04 支出决算表(财决04表)'!$A$10:$J$500,8,FALSE)),"",VLOOKUP(A189,'[1]Z04 支出决算表(财决04表)'!$A$10:$J$500,8,FALSE))</f>
        <v/>
      </c>
      <c r="H189" s="76" t="str">
        <f>IF(ISERROR(VLOOKUP(A189,'[1]Z04 支出决算表(财决04表)'!$A$10:$J$500,9,FALSE)),"",VLOOKUP(A189,'[1]Z04 支出决算表(财决04表)'!$A$10:$J$500,9,FALSE))</f>
        <v/>
      </c>
      <c r="I189" s="76" t="str">
        <f>IF(ISERROR(VLOOKUP(A189,'[1]Z04 支出决算表(财决04表)'!$A$10:$J$500,10,FALSE)),"",VLOOKUP(A189,'[1]Z04 支出决算表(财决04表)'!$A$10:$J$500,10,FALSE))</f>
        <v/>
      </c>
      <c r="J189" s="88">
        <f>'[1]Z04 支出决算表(财决04表)'!$A188</f>
        <v>0</v>
      </c>
      <c r="K189" s="74">
        <f>'[1]Z04 支出决算表(财决04表)'!$E188</f>
        <v>0</v>
      </c>
      <c r="L189" s="53" t="str">
        <f t="shared" si="5"/>
        <v/>
      </c>
    </row>
    <row r="190" spans="1:12" ht="22.7" customHeight="1">
      <c r="A190" s="193" t="str">
        <f t="shared" si="4"/>
        <v/>
      </c>
      <c r="B190" s="194"/>
      <c r="C190" s="192" t="str">
        <f>IF(ISERROR(VLOOKUP(A190,'[1]Z04 支出决算表(财决04表)'!$A$10:$J$500,4,FALSE)),"",VLOOKUP(A190,'[1]Z04 支出决算表(财决04表)'!$A$10:$J$500,4,FALSE))</f>
        <v/>
      </c>
      <c r="D190" s="76" t="str">
        <f>IF(ISERROR(VLOOKUP(A190,'[1]Z04 支出决算表(财决04表)'!$A$10:$J$500,5,FALSE)),"",VLOOKUP(A190,'[1]Z04 支出决算表(财决04表)'!$A$10:$J$500,5,FALSE))</f>
        <v/>
      </c>
      <c r="E190" s="76" t="str">
        <f>IF(ISERROR(VLOOKUP(A190,'[1]Z04 支出决算表(财决04表)'!$A$10:$J$500,6,FALSE)),"",VLOOKUP(A190,'[1]Z04 支出决算表(财决04表)'!$A$10:$J$500,6,FALSE))</f>
        <v/>
      </c>
      <c r="F190" s="76" t="str">
        <f>IF(ISERROR(VLOOKUP(A190,'[1]Z04 支出决算表(财决04表)'!$A$10:$J$500,7,FALSE)),"",VLOOKUP(A190,'[1]Z04 支出决算表(财决04表)'!$A$10:$J$500,7,FALSE))</f>
        <v/>
      </c>
      <c r="G190" s="76" t="str">
        <f>IF(ISERROR(VLOOKUP(A190,'[1]Z04 支出决算表(财决04表)'!$A$10:$J$500,8,FALSE)),"",VLOOKUP(A190,'[1]Z04 支出决算表(财决04表)'!$A$10:$J$500,8,FALSE))</f>
        <v/>
      </c>
      <c r="H190" s="76" t="str">
        <f>IF(ISERROR(VLOOKUP(A190,'[1]Z04 支出决算表(财决04表)'!$A$10:$J$500,9,FALSE)),"",VLOOKUP(A190,'[1]Z04 支出决算表(财决04表)'!$A$10:$J$500,9,FALSE))</f>
        <v/>
      </c>
      <c r="I190" s="76" t="str">
        <f>IF(ISERROR(VLOOKUP(A190,'[1]Z04 支出决算表(财决04表)'!$A$10:$J$500,10,FALSE)),"",VLOOKUP(A190,'[1]Z04 支出决算表(财决04表)'!$A$10:$J$500,10,FALSE))</f>
        <v/>
      </c>
      <c r="J190" s="88">
        <f>'[1]Z04 支出决算表(财决04表)'!$A189</f>
        <v>0</v>
      </c>
      <c r="K190" s="74">
        <f>'[1]Z04 支出决算表(财决04表)'!$E189</f>
        <v>0</v>
      </c>
      <c r="L190" s="53" t="str">
        <f t="shared" si="5"/>
        <v/>
      </c>
    </row>
    <row r="191" spans="1:12" ht="22.7" customHeight="1">
      <c r="A191" s="193" t="str">
        <f t="shared" si="4"/>
        <v/>
      </c>
      <c r="B191" s="194"/>
      <c r="C191" s="192" t="str">
        <f>IF(ISERROR(VLOOKUP(A191,'[1]Z04 支出决算表(财决04表)'!$A$10:$J$500,4,FALSE)),"",VLOOKUP(A191,'[1]Z04 支出决算表(财决04表)'!$A$10:$J$500,4,FALSE))</f>
        <v/>
      </c>
      <c r="D191" s="76" t="str">
        <f>IF(ISERROR(VLOOKUP(A191,'[1]Z04 支出决算表(财决04表)'!$A$10:$J$500,5,FALSE)),"",VLOOKUP(A191,'[1]Z04 支出决算表(财决04表)'!$A$10:$J$500,5,FALSE))</f>
        <v/>
      </c>
      <c r="E191" s="76" t="str">
        <f>IF(ISERROR(VLOOKUP(A191,'[1]Z04 支出决算表(财决04表)'!$A$10:$J$500,6,FALSE)),"",VLOOKUP(A191,'[1]Z04 支出决算表(财决04表)'!$A$10:$J$500,6,FALSE))</f>
        <v/>
      </c>
      <c r="F191" s="76" t="str">
        <f>IF(ISERROR(VLOOKUP(A191,'[1]Z04 支出决算表(财决04表)'!$A$10:$J$500,7,FALSE)),"",VLOOKUP(A191,'[1]Z04 支出决算表(财决04表)'!$A$10:$J$500,7,FALSE))</f>
        <v/>
      </c>
      <c r="G191" s="76" t="str">
        <f>IF(ISERROR(VLOOKUP(A191,'[1]Z04 支出决算表(财决04表)'!$A$10:$J$500,8,FALSE)),"",VLOOKUP(A191,'[1]Z04 支出决算表(财决04表)'!$A$10:$J$500,8,FALSE))</f>
        <v/>
      </c>
      <c r="H191" s="76" t="str">
        <f>IF(ISERROR(VLOOKUP(A191,'[1]Z04 支出决算表(财决04表)'!$A$10:$J$500,9,FALSE)),"",VLOOKUP(A191,'[1]Z04 支出决算表(财决04表)'!$A$10:$J$500,9,FALSE))</f>
        <v/>
      </c>
      <c r="I191" s="76" t="str">
        <f>IF(ISERROR(VLOOKUP(A191,'[1]Z04 支出决算表(财决04表)'!$A$10:$J$500,10,FALSE)),"",VLOOKUP(A191,'[1]Z04 支出决算表(财决04表)'!$A$10:$J$500,10,FALSE))</f>
        <v/>
      </c>
      <c r="J191" s="88">
        <f>'[1]Z04 支出决算表(财决04表)'!$A190</f>
        <v>0</v>
      </c>
      <c r="K191" s="74">
        <f>'[1]Z04 支出决算表(财决04表)'!$E190</f>
        <v>0</v>
      </c>
      <c r="L191" s="53" t="str">
        <f t="shared" si="5"/>
        <v/>
      </c>
    </row>
    <row r="192" spans="1:12" ht="22.7" customHeight="1">
      <c r="A192" s="193" t="str">
        <f t="shared" si="4"/>
        <v/>
      </c>
      <c r="B192" s="194"/>
      <c r="C192" s="192" t="str">
        <f>IF(ISERROR(VLOOKUP(A192,'[1]Z04 支出决算表(财决04表)'!$A$10:$J$500,4,FALSE)),"",VLOOKUP(A192,'[1]Z04 支出决算表(财决04表)'!$A$10:$J$500,4,FALSE))</f>
        <v/>
      </c>
      <c r="D192" s="76" t="str">
        <f>IF(ISERROR(VLOOKUP(A192,'[1]Z04 支出决算表(财决04表)'!$A$10:$J$500,5,FALSE)),"",VLOOKUP(A192,'[1]Z04 支出决算表(财决04表)'!$A$10:$J$500,5,FALSE))</f>
        <v/>
      </c>
      <c r="E192" s="76" t="str">
        <f>IF(ISERROR(VLOOKUP(A192,'[1]Z04 支出决算表(财决04表)'!$A$10:$J$500,6,FALSE)),"",VLOOKUP(A192,'[1]Z04 支出决算表(财决04表)'!$A$10:$J$500,6,FALSE))</f>
        <v/>
      </c>
      <c r="F192" s="76" t="str">
        <f>IF(ISERROR(VLOOKUP(A192,'[1]Z04 支出决算表(财决04表)'!$A$10:$J$500,7,FALSE)),"",VLOOKUP(A192,'[1]Z04 支出决算表(财决04表)'!$A$10:$J$500,7,FALSE))</f>
        <v/>
      </c>
      <c r="G192" s="76" t="str">
        <f>IF(ISERROR(VLOOKUP(A192,'[1]Z04 支出决算表(财决04表)'!$A$10:$J$500,8,FALSE)),"",VLOOKUP(A192,'[1]Z04 支出决算表(财决04表)'!$A$10:$J$500,8,FALSE))</f>
        <v/>
      </c>
      <c r="H192" s="76" t="str">
        <f>IF(ISERROR(VLOOKUP(A192,'[1]Z04 支出决算表(财决04表)'!$A$10:$J$500,9,FALSE)),"",VLOOKUP(A192,'[1]Z04 支出决算表(财决04表)'!$A$10:$J$500,9,FALSE))</f>
        <v/>
      </c>
      <c r="I192" s="76" t="str">
        <f>IF(ISERROR(VLOOKUP(A192,'[1]Z04 支出决算表(财决04表)'!$A$10:$J$500,10,FALSE)),"",VLOOKUP(A192,'[1]Z04 支出决算表(财决04表)'!$A$10:$J$500,10,FALSE))</f>
        <v/>
      </c>
      <c r="J192" s="88">
        <f>'[1]Z04 支出决算表(财决04表)'!$A191</f>
        <v>0</v>
      </c>
      <c r="K192" s="74">
        <f>'[1]Z04 支出决算表(财决04表)'!$E191</f>
        <v>0</v>
      </c>
      <c r="L192" s="53" t="str">
        <f t="shared" si="5"/>
        <v/>
      </c>
    </row>
    <row r="193" spans="1:12" ht="22.7" customHeight="1">
      <c r="A193" s="193" t="str">
        <f t="shared" si="4"/>
        <v/>
      </c>
      <c r="B193" s="194"/>
      <c r="C193" s="192" t="str">
        <f>IF(ISERROR(VLOOKUP(A193,'[1]Z04 支出决算表(财决04表)'!$A$10:$J$500,4,FALSE)),"",VLOOKUP(A193,'[1]Z04 支出决算表(财决04表)'!$A$10:$J$500,4,FALSE))</f>
        <v/>
      </c>
      <c r="D193" s="76" t="str">
        <f>IF(ISERROR(VLOOKUP(A193,'[1]Z04 支出决算表(财决04表)'!$A$10:$J$500,5,FALSE)),"",VLOOKUP(A193,'[1]Z04 支出决算表(财决04表)'!$A$10:$J$500,5,FALSE))</f>
        <v/>
      </c>
      <c r="E193" s="76" t="str">
        <f>IF(ISERROR(VLOOKUP(A193,'[1]Z04 支出决算表(财决04表)'!$A$10:$J$500,6,FALSE)),"",VLOOKUP(A193,'[1]Z04 支出决算表(财决04表)'!$A$10:$J$500,6,FALSE))</f>
        <v/>
      </c>
      <c r="F193" s="76" t="str">
        <f>IF(ISERROR(VLOOKUP(A193,'[1]Z04 支出决算表(财决04表)'!$A$10:$J$500,7,FALSE)),"",VLOOKUP(A193,'[1]Z04 支出决算表(财决04表)'!$A$10:$J$500,7,FALSE))</f>
        <v/>
      </c>
      <c r="G193" s="76" t="str">
        <f>IF(ISERROR(VLOOKUP(A193,'[1]Z04 支出决算表(财决04表)'!$A$10:$J$500,8,FALSE)),"",VLOOKUP(A193,'[1]Z04 支出决算表(财决04表)'!$A$10:$J$500,8,FALSE))</f>
        <v/>
      </c>
      <c r="H193" s="76" t="str">
        <f>IF(ISERROR(VLOOKUP(A193,'[1]Z04 支出决算表(财决04表)'!$A$10:$J$500,9,FALSE)),"",VLOOKUP(A193,'[1]Z04 支出决算表(财决04表)'!$A$10:$J$500,9,FALSE))</f>
        <v/>
      </c>
      <c r="I193" s="76" t="str">
        <f>IF(ISERROR(VLOOKUP(A193,'[1]Z04 支出决算表(财决04表)'!$A$10:$J$500,10,FALSE)),"",VLOOKUP(A193,'[1]Z04 支出决算表(财决04表)'!$A$10:$J$500,10,FALSE))</f>
        <v/>
      </c>
      <c r="J193" s="88">
        <f>'[1]Z04 支出决算表(财决04表)'!$A192</f>
        <v>0</v>
      </c>
      <c r="K193" s="74">
        <f>'[1]Z04 支出决算表(财决04表)'!$E192</f>
        <v>0</v>
      </c>
      <c r="L193" s="53" t="str">
        <f t="shared" si="5"/>
        <v/>
      </c>
    </row>
    <row r="194" spans="1:12" ht="22.7" customHeight="1">
      <c r="A194" s="193" t="str">
        <f t="shared" si="4"/>
        <v/>
      </c>
      <c r="B194" s="194"/>
      <c r="C194" s="192" t="str">
        <f>IF(ISERROR(VLOOKUP(A194,'[1]Z04 支出决算表(财决04表)'!$A$10:$J$500,4,FALSE)),"",VLOOKUP(A194,'[1]Z04 支出决算表(财决04表)'!$A$10:$J$500,4,FALSE))</f>
        <v/>
      </c>
      <c r="D194" s="76" t="str">
        <f>IF(ISERROR(VLOOKUP(A194,'[1]Z04 支出决算表(财决04表)'!$A$10:$J$500,5,FALSE)),"",VLOOKUP(A194,'[1]Z04 支出决算表(财决04表)'!$A$10:$J$500,5,FALSE))</f>
        <v/>
      </c>
      <c r="E194" s="76" t="str">
        <f>IF(ISERROR(VLOOKUP(A194,'[1]Z04 支出决算表(财决04表)'!$A$10:$J$500,6,FALSE)),"",VLOOKUP(A194,'[1]Z04 支出决算表(财决04表)'!$A$10:$J$500,6,FALSE))</f>
        <v/>
      </c>
      <c r="F194" s="76" t="str">
        <f>IF(ISERROR(VLOOKUP(A194,'[1]Z04 支出决算表(财决04表)'!$A$10:$J$500,7,FALSE)),"",VLOOKUP(A194,'[1]Z04 支出决算表(财决04表)'!$A$10:$J$500,7,FALSE))</f>
        <v/>
      </c>
      <c r="G194" s="76" t="str">
        <f>IF(ISERROR(VLOOKUP(A194,'[1]Z04 支出决算表(财决04表)'!$A$10:$J$500,8,FALSE)),"",VLOOKUP(A194,'[1]Z04 支出决算表(财决04表)'!$A$10:$J$500,8,FALSE))</f>
        <v/>
      </c>
      <c r="H194" s="76" t="str">
        <f>IF(ISERROR(VLOOKUP(A194,'[1]Z04 支出决算表(财决04表)'!$A$10:$J$500,9,FALSE)),"",VLOOKUP(A194,'[1]Z04 支出决算表(财决04表)'!$A$10:$J$500,9,FALSE))</f>
        <v/>
      </c>
      <c r="I194" s="76" t="str">
        <f>IF(ISERROR(VLOOKUP(A194,'[1]Z04 支出决算表(财决04表)'!$A$10:$J$500,10,FALSE)),"",VLOOKUP(A194,'[1]Z04 支出决算表(财决04表)'!$A$10:$J$500,10,FALSE))</f>
        <v/>
      </c>
      <c r="J194" s="88">
        <f>'[1]Z04 支出决算表(财决04表)'!$A193</f>
        <v>0</v>
      </c>
      <c r="K194" s="74">
        <f>'[1]Z04 支出决算表(财决04表)'!$E193</f>
        <v>0</v>
      </c>
      <c r="L194" s="53" t="str">
        <f t="shared" si="5"/>
        <v/>
      </c>
    </row>
    <row r="195" spans="1:12" ht="22.7" customHeight="1">
      <c r="A195" s="193" t="str">
        <f t="shared" si="4"/>
        <v/>
      </c>
      <c r="B195" s="194"/>
      <c r="C195" s="192" t="str">
        <f>IF(ISERROR(VLOOKUP(A195,'[1]Z04 支出决算表(财决04表)'!$A$10:$J$500,4,FALSE)),"",VLOOKUP(A195,'[1]Z04 支出决算表(财决04表)'!$A$10:$J$500,4,FALSE))</f>
        <v/>
      </c>
      <c r="D195" s="76" t="str">
        <f>IF(ISERROR(VLOOKUP(A195,'[1]Z04 支出决算表(财决04表)'!$A$10:$J$500,5,FALSE)),"",VLOOKUP(A195,'[1]Z04 支出决算表(财决04表)'!$A$10:$J$500,5,FALSE))</f>
        <v/>
      </c>
      <c r="E195" s="76" t="str">
        <f>IF(ISERROR(VLOOKUP(A195,'[1]Z04 支出决算表(财决04表)'!$A$10:$J$500,6,FALSE)),"",VLOOKUP(A195,'[1]Z04 支出决算表(财决04表)'!$A$10:$J$500,6,FALSE))</f>
        <v/>
      </c>
      <c r="F195" s="76" t="str">
        <f>IF(ISERROR(VLOOKUP(A195,'[1]Z04 支出决算表(财决04表)'!$A$10:$J$500,7,FALSE)),"",VLOOKUP(A195,'[1]Z04 支出决算表(财决04表)'!$A$10:$J$500,7,FALSE))</f>
        <v/>
      </c>
      <c r="G195" s="76" t="str">
        <f>IF(ISERROR(VLOOKUP(A195,'[1]Z04 支出决算表(财决04表)'!$A$10:$J$500,8,FALSE)),"",VLOOKUP(A195,'[1]Z04 支出决算表(财决04表)'!$A$10:$J$500,8,FALSE))</f>
        <v/>
      </c>
      <c r="H195" s="76" t="str">
        <f>IF(ISERROR(VLOOKUP(A195,'[1]Z04 支出决算表(财决04表)'!$A$10:$J$500,9,FALSE)),"",VLOOKUP(A195,'[1]Z04 支出决算表(财决04表)'!$A$10:$J$500,9,FALSE))</f>
        <v/>
      </c>
      <c r="I195" s="76" t="str">
        <f>IF(ISERROR(VLOOKUP(A195,'[1]Z04 支出决算表(财决04表)'!$A$10:$J$500,10,FALSE)),"",VLOOKUP(A195,'[1]Z04 支出决算表(财决04表)'!$A$10:$J$500,10,FALSE))</f>
        <v/>
      </c>
      <c r="J195" s="88">
        <f>'[1]Z04 支出决算表(财决04表)'!$A194</f>
        <v>0</v>
      </c>
      <c r="K195" s="74">
        <f>'[1]Z04 支出决算表(财决04表)'!$E194</f>
        <v>0</v>
      </c>
      <c r="L195" s="53" t="str">
        <f t="shared" si="5"/>
        <v/>
      </c>
    </row>
    <row r="196" spans="1:12" ht="22.7" customHeight="1">
      <c r="A196" s="193" t="str">
        <f t="shared" si="4"/>
        <v/>
      </c>
      <c r="B196" s="194"/>
      <c r="C196" s="192" t="str">
        <f>IF(ISERROR(VLOOKUP(A196,'[1]Z04 支出决算表(财决04表)'!$A$10:$J$500,4,FALSE)),"",VLOOKUP(A196,'[1]Z04 支出决算表(财决04表)'!$A$10:$J$500,4,FALSE))</f>
        <v/>
      </c>
      <c r="D196" s="76" t="str">
        <f>IF(ISERROR(VLOOKUP(A196,'[1]Z04 支出决算表(财决04表)'!$A$10:$J$500,5,FALSE)),"",VLOOKUP(A196,'[1]Z04 支出决算表(财决04表)'!$A$10:$J$500,5,FALSE))</f>
        <v/>
      </c>
      <c r="E196" s="76" t="str">
        <f>IF(ISERROR(VLOOKUP(A196,'[1]Z04 支出决算表(财决04表)'!$A$10:$J$500,6,FALSE)),"",VLOOKUP(A196,'[1]Z04 支出决算表(财决04表)'!$A$10:$J$500,6,FALSE))</f>
        <v/>
      </c>
      <c r="F196" s="76" t="str">
        <f>IF(ISERROR(VLOOKUP(A196,'[1]Z04 支出决算表(财决04表)'!$A$10:$J$500,7,FALSE)),"",VLOOKUP(A196,'[1]Z04 支出决算表(财决04表)'!$A$10:$J$500,7,FALSE))</f>
        <v/>
      </c>
      <c r="G196" s="76" t="str">
        <f>IF(ISERROR(VLOOKUP(A196,'[1]Z04 支出决算表(财决04表)'!$A$10:$J$500,8,FALSE)),"",VLOOKUP(A196,'[1]Z04 支出决算表(财决04表)'!$A$10:$J$500,8,FALSE))</f>
        <v/>
      </c>
      <c r="H196" s="76" t="str">
        <f>IF(ISERROR(VLOOKUP(A196,'[1]Z04 支出决算表(财决04表)'!$A$10:$J$500,9,FALSE)),"",VLOOKUP(A196,'[1]Z04 支出决算表(财决04表)'!$A$10:$J$500,9,FALSE))</f>
        <v/>
      </c>
      <c r="I196" s="76" t="str">
        <f>IF(ISERROR(VLOOKUP(A196,'[1]Z04 支出决算表(财决04表)'!$A$10:$J$500,10,FALSE)),"",VLOOKUP(A196,'[1]Z04 支出决算表(财决04表)'!$A$10:$J$500,10,FALSE))</f>
        <v/>
      </c>
      <c r="J196" s="88">
        <f>'[1]Z04 支出决算表(财决04表)'!$A195</f>
        <v>0</v>
      </c>
      <c r="K196" s="74">
        <f>'[1]Z04 支出决算表(财决04表)'!$E195</f>
        <v>0</v>
      </c>
      <c r="L196" s="53" t="str">
        <f t="shared" si="5"/>
        <v/>
      </c>
    </row>
    <row r="197" spans="1:12" ht="22.7" customHeight="1">
      <c r="A197" s="193" t="str">
        <f t="shared" si="4"/>
        <v/>
      </c>
      <c r="B197" s="194"/>
      <c r="C197" s="192" t="str">
        <f>IF(ISERROR(VLOOKUP(A197,'[1]Z04 支出决算表(财决04表)'!$A$10:$J$500,4,FALSE)),"",VLOOKUP(A197,'[1]Z04 支出决算表(财决04表)'!$A$10:$J$500,4,FALSE))</f>
        <v/>
      </c>
      <c r="D197" s="76" t="str">
        <f>IF(ISERROR(VLOOKUP(A197,'[1]Z04 支出决算表(财决04表)'!$A$10:$J$500,5,FALSE)),"",VLOOKUP(A197,'[1]Z04 支出决算表(财决04表)'!$A$10:$J$500,5,FALSE))</f>
        <v/>
      </c>
      <c r="E197" s="76" t="str">
        <f>IF(ISERROR(VLOOKUP(A197,'[1]Z04 支出决算表(财决04表)'!$A$10:$J$500,6,FALSE)),"",VLOOKUP(A197,'[1]Z04 支出决算表(财决04表)'!$A$10:$J$500,6,FALSE))</f>
        <v/>
      </c>
      <c r="F197" s="76" t="str">
        <f>IF(ISERROR(VLOOKUP(A197,'[1]Z04 支出决算表(财决04表)'!$A$10:$J$500,7,FALSE)),"",VLOOKUP(A197,'[1]Z04 支出决算表(财决04表)'!$A$10:$J$500,7,FALSE))</f>
        <v/>
      </c>
      <c r="G197" s="76" t="str">
        <f>IF(ISERROR(VLOOKUP(A197,'[1]Z04 支出决算表(财决04表)'!$A$10:$J$500,8,FALSE)),"",VLOOKUP(A197,'[1]Z04 支出决算表(财决04表)'!$A$10:$J$500,8,FALSE))</f>
        <v/>
      </c>
      <c r="H197" s="76" t="str">
        <f>IF(ISERROR(VLOOKUP(A197,'[1]Z04 支出决算表(财决04表)'!$A$10:$J$500,9,FALSE)),"",VLOOKUP(A197,'[1]Z04 支出决算表(财决04表)'!$A$10:$J$500,9,FALSE))</f>
        <v/>
      </c>
      <c r="I197" s="76" t="str">
        <f>IF(ISERROR(VLOOKUP(A197,'[1]Z04 支出决算表(财决04表)'!$A$10:$J$500,10,FALSE)),"",VLOOKUP(A197,'[1]Z04 支出决算表(财决04表)'!$A$10:$J$500,10,FALSE))</f>
        <v/>
      </c>
      <c r="J197" s="88">
        <f>'[1]Z04 支出决算表(财决04表)'!$A196</f>
        <v>0</v>
      </c>
      <c r="K197" s="74">
        <f>'[1]Z04 支出决算表(财决04表)'!$E196</f>
        <v>0</v>
      </c>
      <c r="L197" s="53" t="str">
        <f t="shared" si="5"/>
        <v/>
      </c>
    </row>
    <row r="198" spans="1:12" ht="22.7" customHeight="1">
      <c r="A198" s="193" t="str">
        <f t="shared" si="4"/>
        <v/>
      </c>
      <c r="B198" s="194"/>
      <c r="C198" s="192" t="str">
        <f>IF(ISERROR(VLOOKUP(A198,'[1]Z04 支出决算表(财决04表)'!$A$10:$J$500,4,FALSE)),"",VLOOKUP(A198,'[1]Z04 支出决算表(财决04表)'!$A$10:$J$500,4,FALSE))</f>
        <v/>
      </c>
      <c r="D198" s="76" t="str">
        <f>IF(ISERROR(VLOOKUP(A198,'[1]Z04 支出决算表(财决04表)'!$A$10:$J$500,5,FALSE)),"",VLOOKUP(A198,'[1]Z04 支出决算表(财决04表)'!$A$10:$J$500,5,FALSE))</f>
        <v/>
      </c>
      <c r="E198" s="76" t="str">
        <f>IF(ISERROR(VLOOKUP(A198,'[1]Z04 支出决算表(财决04表)'!$A$10:$J$500,6,FALSE)),"",VLOOKUP(A198,'[1]Z04 支出决算表(财决04表)'!$A$10:$J$500,6,FALSE))</f>
        <v/>
      </c>
      <c r="F198" s="76" t="str">
        <f>IF(ISERROR(VLOOKUP(A198,'[1]Z04 支出决算表(财决04表)'!$A$10:$J$500,7,FALSE)),"",VLOOKUP(A198,'[1]Z04 支出决算表(财决04表)'!$A$10:$J$500,7,FALSE))</f>
        <v/>
      </c>
      <c r="G198" s="76" t="str">
        <f>IF(ISERROR(VLOOKUP(A198,'[1]Z04 支出决算表(财决04表)'!$A$10:$J$500,8,FALSE)),"",VLOOKUP(A198,'[1]Z04 支出决算表(财决04表)'!$A$10:$J$500,8,FALSE))</f>
        <v/>
      </c>
      <c r="H198" s="76" t="str">
        <f>IF(ISERROR(VLOOKUP(A198,'[1]Z04 支出决算表(财决04表)'!$A$10:$J$500,9,FALSE)),"",VLOOKUP(A198,'[1]Z04 支出决算表(财决04表)'!$A$10:$J$500,9,FALSE))</f>
        <v/>
      </c>
      <c r="I198" s="76" t="str">
        <f>IF(ISERROR(VLOOKUP(A198,'[1]Z04 支出决算表(财决04表)'!$A$10:$J$500,10,FALSE)),"",VLOOKUP(A198,'[1]Z04 支出决算表(财决04表)'!$A$10:$J$500,10,FALSE))</f>
        <v/>
      </c>
      <c r="J198" s="88">
        <f>'[1]Z04 支出决算表(财决04表)'!$A197</f>
        <v>0</v>
      </c>
      <c r="K198" s="74">
        <f>'[1]Z04 支出决算表(财决04表)'!$E197</f>
        <v>0</v>
      </c>
      <c r="L198" s="53" t="str">
        <f t="shared" si="5"/>
        <v/>
      </c>
    </row>
    <row r="199" spans="1:12" ht="22.7" customHeight="1">
      <c r="A199" s="193" t="str">
        <f t="shared" si="4"/>
        <v/>
      </c>
      <c r="B199" s="194"/>
      <c r="C199" s="192" t="str">
        <f>IF(ISERROR(VLOOKUP(A199,'[1]Z04 支出决算表(财决04表)'!$A$10:$J$500,4,FALSE)),"",VLOOKUP(A199,'[1]Z04 支出决算表(财决04表)'!$A$10:$J$500,4,FALSE))</f>
        <v/>
      </c>
      <c r="D199" s="76" t="str">
        <f>IF(ISERROR(VLOOKUP(A199,'[1]Z04 支出决算表(财决04表)'!$A$10:$J$500,5,FALSE)),"",VLOOKUP(A199,'[1]Z04 支出决算表(财决04表)'!$A$10:$J$500,5,FALSE))</f>
        <v/>
      </c>
      <c r="E199" s="76" t="str">
        <f>IF(ISERROR(VLOOKUP(A199,'[1]Z04 支出决算表(财决04表)'!$A$10:$J$500,6,FALSE)),"",VLOOKUP(A199,'[1]Z04 支出决算表(财决04表)'!$A$10:$J$500,6,FALSE))</f>
        <v/>
      </c>
      <c r="F199" s="76" t="str">
        <f>IF(ISERROR(VLOOKUP(A199,'[1]Z04 支出决算表(财决04表)'!$A$10:$J$500,7,FALSE)),"",VLOOKUP(A199,'[1]Z04 支出决算表(财决04表)'!$A$10:$J$500,7,FALSE))</f>
        <v/>
      </c>
      <c r="G199" s="76" t="str">
        <f>IF(ISERROR(VLOOKUP(A199,'[1]Z04 支出决算表(财决04表)'!$A$10:$J$500,8,FALSE)),"",VLOOKUP(A199,'[1]Z04 支出决算表(财决04表)'!$A$10:$J$500,8,FALSE))</f>
        <v/>
      </c>
      <c r="H199" s="76" t="str">
        <f>IF(ISERROR(VLOOKUP(A199,'[1]Z04 支出决算表(财决04表)'!$A$10:$J$500,9,FALSE)),"",VLOOKUP(A199,'[1]Z04 支出决算表(财决04表)'!$A$10:$J$500,9,FALSE))</f>
        <v/>
      </c>
      <c r="I199" s="76" t="str">
        <f>IF(ISERROR(VLOOKUP(A199,'[1]Z04 支出决算表(财决04表)'!$A$10:$J$500,10,FALSE)),"",VLOOKUP(A199,'[1]Z04 支出决算表(财决04表)'!$A$10:$J$500,10,FALSE))</f>
        <v/>
      </c>
      <c r="J199" s="88">
        <f>'[1]Z04 支出决算表(财决04表)'!$A198</f>
        <v>0</v>
      </c>
      <c r="K199" s="74">
        <f>'[1]Z04 支出决算表(财决04表)'!$E198</f>
        <v>0</v>
      </c>
      <c r="L199" s="53" t="str">
        <f t="shared" si="5"/>
        <v/>
      </c>
    </row>
    <row r="200" spans="1:12" ht="22.7" customHeight="1">
      <c r="A200" s="193" t="str">
        <f t="shared" si="4"/>
        <v/>
      </c>
      <c r="B200" s="194"/>
      <c r="C200" s="192" t="str">
        <f>IF(ISERROR(VLOOKUP(A200,'[1]Z04 支出决算表(财决04表)'!$A$10:$J$500,4,FALSE)),"",VLOOKUP(A200,'[1]Z04 支出决算表(财决04表)'!$A$10:$J$500,4,FALSE))</f>
        <v/>
      </c>
      <c r="D200" s="76" t="str">
        <f>IF(ISERROR(VLOOKUP(A200,'[1]Z04 支出决算表(财决04表)'!$A$10:$J$500,5,FALSE)),"",VLOOKUP(A200,'[1]Z04 支出决算表(财决04表)'!$A$10:$J$500,5,FALSE))</f>
        <v/>
      </c>
      <c r="E200" s="76" t="str">
        <f>IF(ISERROR(VLOOKUP(A200,'[1]Z04 支出决算表(财决04表)'!$A$10:$J$500,6,FALSE)),"",VLOOKUP(A200,'[1]Z04 支出决算表(财决04表)'!$A$10:$J$500,6,FALSE))</f>
        <v/>
      </c>
      <c r="F200" s="76" t="str">
        <f>IF(ISERROR(VLOOKUP(A200,'[1]Z04 支出决算表(财决04表)'!$A$10:$J$500,7,FALSE)),"",VLOOKUP(A200,'[1]Z04 支出决算表(财决04表)'!$A$10:$J$500,7,FALSE))</f>
        <v/>
      </c>
      <c r="G200" s="76" t="str">
        <f>IF(ISERROR(VLOOKUP(A200,'[1]Z04 支出决算表(财决04表)'!$A$10:$J$500,8,FALSE)),"",VLOOKUP(A200,'[1]Z04 支出决算表(财决04表)'!$A$10:$J$500,8,FALSE))</f>
        <v/>
      </c>
      <c r="H200" s="76" t="str">
        <f>IF(ISERROR(VLOOKUP(A200,'[1]Z04 支出决算表(财决04表)'!$A$10:$J$500,9,FALSE)),"",VLOOKUP(A200,'[1]Z04 支出决算表(财决04表)'!$A$10:$J$500,9,FALSE))</f>
        <v/>
      </c>
      <c r="I200" s="76" t="str">
        <f>IF(ISERROR(VLOOKUP(A200,'[1]Z04 支出决算表(财决04表)'!$A$10:$J$500,10,FALSE)),"",VLOOKUP(A200,'[1]Z04 支出决算表(财决04表)'!$A$10:$J$500,10,FALSE))</f>
        <v/>
      </c>
      <c r="J200" s="88">
        <f>'[1]Z04 支出决算表(财决04表)'!$A199</f>
        <v>0</v>
      </c>
      <c r="K200" s="74">
        <f>'[1]Z04 支出决算表(财决04表)'!$E199</f>
        <v>0</v>
      </c>
      <c r="L200" s="53" t="str">
        <f t="shared" si="5"/>
        <v/>
      </c>
    </row>
    <row r="201" spans="1:12" ht="22.7" customHeight="1">
      <c r="A201" s="193" t="str">
        <f t="shared" si="4"/>
        <v/>
      </c>
      <c r="B201" s="194"/>
      <c r="C201" s="192" t="str">
        <f>IF(ISERROR(VLOOKUP(A201,'[1]Z04 支出决算表(财决04表)'!$A$10:$J$500,4,FALSE)),"",VLOOKUP(A201,'[1]Z04 支出决算表(财决04表)'!$A$10:$J$500,4,FALSE))</f>
        <v/>
      </c>
      <c r="D201" s="76" t="str">
        <f>IF(ISERROR(VLOOKUP(A201,'[1]Z04 支出决算表(财决04表)'!$A$10:$J$500,5,FALSE)),"",VLOOKUP(A201,'[1]Z04 支出决算表(财决04表)'!$A$10:$J$500,5,FALSE))</f>
        <v/>
      </c>
      <c r="E201" s="76" t="str">
        <f>IF(ISERROR(VLOOKUP(A201,'[1]Z04 支出决算表(财决04表)'!$A$10:$J$500,6,FALSE)),"",VLOOKUP(A201,'[1]Z04 支出决算表(财决04表)'!$A$10:$J$500,6,FALSE))</f>
        <v/>
      </c>
      <c r="F201" s="76" t="str">
        <f>IF(ISERROR(VLOOKUP(A201,'[1]Z04 支出决算表(财决04表)'!$A$10:$J$500,7,FALSE)),"",VLOOKUP(A201,'[1]Z04 支出决算表(财决04表)'!$A$10:$J$500,7,FALSE))</f>
        <v/>
      </c>
      <c r="G201" s="76" t="str">
        <f>IF(ISERROR(VLOOKUP(A201,'[1]Z04 支出决算表(财决04表)'!$A$10:$J$500,8,FALSE)),"",VLOOKUP(A201,'[1]Z04 支出决算表(财决04表)'!$A$10:$J$500,8,FALSE))</f>
        <v/>
      </c>
      <c r="H201" s="76" t="str">
        <f>IF(ISERROR(VLOOKUP(A201,'[1]Z04 支出决算表(财决04表)'!$A$10:$J$500,9,FALSE)),"",VLOOKUP(A201,'[1]Z04 支出决算表(财决04表)'!$A$10:$J$500,9,FALSE))</f>
        <v/>
      </c>
      <c r="I201" s="76" t="str">
        <f>IF(ISERROR(VLOOKUP(A201,'[1]Z04 支出决算表(财决04表)'!$A$10:$J$500,10,FALSE)),"",VLOOKUP(A201,'[1]Z04 支出决算表(财决04表)'!$A$10:$J$500,10,FALSE))</f>
        <v/>
      </c>
      <c r="J201" s="88">
        <f>'[1]Z04 支出决算表(财决04表)'!$A200</f>
        <v>0</v>
      </c>
      <c r="K201" s="74">
        <f>'[1]Z04 支出决算表(财决04表)'!$E200</f>
        <v>0</v>
      </c>
      <c r="L201" s="53" t="str">
        <f t="shared" si="5"/>
        <v/>
      </c>
    </row>
    <row r="202" spans="1:12" ht="22.7" customHeight="1">
      <c r="A202" s="193" t="str">
        <f t="shared" si="4"/>
        <v/>
      </c>
      <c r="B202" s="194"/>
      <c r="C202" s="192" t="str">
        <f>IF(ISERROR(VLOOKUP(A202,'[1]Z04 支出决算表(财决04表)'!$A$10:$J$500,4,FALSE)),"",VLOOKUP(A202,'[1]Z04 支出决算表(财决04表)'!$A$10:$J$500,4,FALSE))</f>
        <v/>
      </c>
      <c r="D202" s="76" t="str">
        <f>IF(ISERROR(VLOOKUP(A202,'[1]Z04 支出决算表(财决04表)'!$A$10:$J$500,5,FALSE)),"",VLOOKUP(A202,'[1]Z04 支出决算表(财决04表)'!$A$10:$J$500,5,FALSE))</f>
        <v/>
      </c>
      <c r="E202" s="76" t="str">
        <f>IF(ISERROR(VLOOKUP(A202,'[1]Z04 支出决算表(财决04表)'!$A$10:$J$500,6,FALSE)),"",VLOOKUP(A202,'[1]Z04 支出决算表(财决04表)'!$A$10:$J$500,6,FALSE))</f>
        <v/>
      </c>
      <c r="F202" s="76" t="str">
        <f>IF(ISERROR(VLOOKUP(A202,'[1]Z04 支出决算表(财决04表)'!$A$10:$J$500,7,FALSE)),"",VLOOKUP(A202,'[1]Z04 支出决算表(财决04表)'!$A$10:$J$500,7,FALSE))</f>
        <v/>
      </c>
      <c r="G202" s="76" t="str">
        <f>IF(ISERROR(VLOOKUP(A202,'[1]Z04 支出决算表(财决04表)'!$A$10:$J$500,8,FALSE)),"",VLOOKUP(A202,'[1]Z04 支出决算表(财决04表)'!$A$10:$J$500,8,FALSE))</f>
        <v/>
      </c>
      <c r="H202" s="76" t="str">
        <f>IF(ISERROR(VLOOKUP(A202,'[1]Z04 支出决算表(财决04表)'!$A$10:$J$500,9,FALSE)),"",VLOOKUP(A202,'[1]Z04 支出决算表(财决04表)'!$A$10:$J$500,9,FALSE))</f>
        <v/>
      </c>
      <c r="I202" s="76" t="str">
        <f>IF(ISERROR(VLOOKUP(A202,'[1]Z04 支出决算表(财决04表)'!$A$10:$J$500,10,FALSE)),"",VLOOKUP(A202,'[1]Z04 支出决算表(财决04表)'!$A$10:$J$500,10,FALSE))</f>
        <v/>
      </c>
      <c r="J202" s="88">
        <f>'[1]Z04 支出决算表(财决04表)'!$A201</f>
        <v>0</v>
      </c>
      <c r="K202" s="74">
        <f>'[1]Z04 支出决算表(财决04表)'!$E201</f>
        <v>0</v>
      </c>
      <c r="L202" s="53" t="str">
        <f t="shared" si="5"/>
        <v/>
      </c>
    </row>
    <row r="203" spans="1:12" ht="22.7" customHeight="1">
      <c r="A203" s="193" t="str">
        <f t="shared" si="4"/>
        <v/>
      </c>
      <c r="B203" s="194"/>
      <c r="C203" s="192" t="str">
        <f>IF(ISERROR(VLOOKUP(A203,'[1]Z04 支出决算表(财决04表)'!$A$10:$J$500,4,FALSE)),"",VLOOKUP(A203,'[1]Z04 支出决算表(财决04表)'!$A$10:$J$500,4,FALSE))</f>
        <v/>
      </c>
      <c r="D203" s="76" t="str">
        <f>IF(ISERROR(VLOOKUP(A203,'[1]Z04 支出决算表(财决04表)'!$A$10:$J$500,5,FALSE)),"",VLOOKUP(A203,'[1]Z04 支出决算表(财决04表)'!$A$10:$J$500,5,FALSE))</f>
        <v/>
      </c>
      <c r="E203" s="76" t="str">
        <f>IF(ISERROR(VLOOKUP(A203,'[1]Z04 支出决算表(财决04表)'!$A$10:$J$500,6,FALSE)),"",VLOOKUP(A203,'[1]Z04 支出决算表(财决04表)'!$A$10:$J$500,6,FALSE))</f>
        <v/>
      </c>
      <c r="F203" s="76" t="str">
        <f>IF(ISERROR(VLOOKUP(A203,'[1]Z04 支出决算表(财决04表)'!$A$10:$J$500,7,FALSE)),"",VLOOKUP(A203,'[1]Z04 支出决算表(财决04表)'!$A$10:$J$500,7,FALSE))</f>
        <v/>
      </c>
      <c r="G203" s="76" t="str">
        <f>IF(ISERROR(VLOOKUP(A203,'[1]Z04 支出决算表(财决04表)'!$A$10:$J$500,8,FALSE)),"",VLOOKUP(A203,'[1]Z04 支出决算表(财决04表)'!$A$10:$J$500,8,FALSE))</f>
        <v/>
      </c>
      <c r="H203" s="76" t="str">
        <f>IF(ISERROR(VLOOKUP(A203,'[1]Z04 支出决算表(财决04表)'!$A$10:$J$500,9,FALSE)),"",VLOOKUP(A203,'[1]Z04 支出决算表(财决04表)'!$A$10:$J$500,9,FALSE))</f>
        <v/>
      </c>
      <c r="I203" s="76" t="str">
        <f>IF(ISERROR(VLOOKUP(A203,'[1]Z04 支出决算表(财决04表)'!$A$10:$J$500,10,FALSE)),"",VLOOKUP(A203,'[1]Z04 支出决算表(财决04表)'!$A$10:$J$500,10,FALSE))</f>
        <v/>
      </c>
      <c r="J203" s="88">
        <f>'[1]Z04 支出决算表(财决04表)'!$A202</f>
        <v>0</v>
      </c>
      <c r="K203" s="74">
        <f>'[1]Z04 支出决算表(财决04表)'!$E202</f>
        <v>0</v>
      </c>
      <c r="L203" s="53" t="str">
        <f t="shared" si="5"/>
        <v/>
      </c>
    </row>
    <row r="204" spans="1:12" ht="22.7" customHeight="1">
      <c r="A204" s="193" t="str">
        <f t="shared" ref="A204:A267" si="6">IF(J204&gt;0,J204,"")</f>
        <v/>
      </c>
      <c r="B204" s="194"/>
      <c r="C204" s="192" t="str">
        <f>IF(ISERROR(VLOOKUP(A204,'[1]Z04 支出决算表(财决04表)'!$A$10:$J$500,4,FALSE)),"",VLOOKUP(A204,'[1]Z04 支出决算表(财决04表)'!$A$10:$J$500,4,FALSE))</f>
        <v/>
      </c>
      <c r="D204" s="76" t="str">
        <f>IF(ISERROR(VLOOKUP(A204,'[1]Z04 支出决算表(财决04表)'!$A$10:$J$500,5,FALSE)),"",VLOOKUP(A204,'[1]Z04 支出决算表(财决04表)'!$A$10:$J$500,5,FALSE))</f>
        <v/>
      </c>
      <c r="E204" s="76" t="str">
        <f>IF(ISERROR(VLOOKUP(A204,'[1]Z04 支出决算表(财决04表)'!$A$10:$J$500,6,FALSE)),"",VLOOKUP(A204,'[1]Z04 支出决算表(财决04表)'!$A$10:$J$500,6,FALSE))</f>
        <v/>
      </c>
      <c r="F204" s="76" t="str">
        <f>IF(ISERROR(VLOOKUP(A204,'[1]Z04 支出决算表(财决04表)'!$A$10:$J$500,7,FALSE)),"",VLOOKUP(A204,'[1]Z04 支出决算表(财决04表)'!$A$10:$J$500,7,FALSE))</f>
        <v/>
      </c>
      <c r="G204" s="76" t="str">
        <f>IF(ISERROR(VLOOKUP(A204,'[1]Z04 支出决算表(财决04表)'!$A$10:$J$500,8,FALSE)),"",VLOOKUP(A204,'[1]Z04 支出决算表(财决04表)'!$A$10:$J$500,8,FALSE))</f>
        <v/>
      </c>
      <c r="H204" s="76" t="str">
        <f>IF(ISERROR(VLOOKUP(A204,'[1]Z04 支出决算表(财决04表)'!$A$10:$J$500,9,FALSE)),"",VLOOKUP(A204,'[1]Z04 支出决算表(财决04表)'!$A$10:$J$500,9,FALSE))</f>
        <v/>
      </c>
      <c r="I204" s="76" t="str">
        <f>IF(ISERROR(VLOOKUP(A204,'[1]Z04 支出决算表(财决04表)'!$A$10:$J$500,10,FALSE)),"",VLOOKUP(A204,'[1]Z04 支出决算表(财决04表)'!$A$10:$J$500,10,FALSE))</f>
        <v/>
      </c>
      <c r="J204" s="88">
        <f>'[1]Z04 支出决算表(财决04表)'!$A203</f>
        <v>0</v>
      </c>
      <c r="K204" s="74">
        <f>'[1]Z04 支出决算表(财决04表)'!$E203</f>
        <v>0</v>
      </c>
      <c r="L204" s="53" t="str">
        <f t="shared" ref="L204:L267" si="7">IF(C204&lt;&gt;"",ROW(),"")</f>
        <v/>
      </c>
    </row>
    <row r="205" spans="1:12" ht="22.7" customHeight="1">
      <c r="A205" s="193" t="str">
        <f t="shared" si="6"/>
        <v/>
      </c>
      <c r="B205" s="194"/>
      <c r="C205" s="192" t="str">
        <f>IF(ISERROR(VLOOKUP(A205,'[1]Z04 支出决算表(财决04表)'!$A$10:$J$500,4,FALSE)),"",VLOOKUP(A205,'[1]Z04 支出决算表(财决04表)'!$A$10:$J$500,4,FALSE))</f>
        <v/>
      </c>
      <c r="D205" s="76" t="str">
        <f>IF(ISERROR(VLOOKUP(A205,'[1]Z04 支出决算表(财决04表)'!$A$10:$J$500,5,FALSE)),"",VLOOKUP(A205,'[1]Z04 支出决算表(财决04表)'!$A$10:$J$500,5,FALSE))</f>
        <v/>
      </c>
      <c r="E205" s="76" t="str">
        <f>IF(ISERROR(VLOOKUP(A205,'[1]Z04 支出决算表(财决04表)'!$A$10:$J$500,6,FALSE)),"",VLOOKUP(A205,'[1]Z04 支出决算表(财决04表)'!$A$10:$J$500,6,FALSE))</f>
        <v/>
      </c>
      <c r="F205" s="76" t="str">
        <f>IF(ISERROR(VLOOKUP(A205,'[1]Z04 支出决算表(财决04表)'!$A$10:$J$500,7,FALSE)),"",VLOOKUP(A205,'[1]Z04 支出决算表(财决04表)'!$A$10:$J$500,7,FALSE))</f>
        <v/>
      </c>
      <c r="G205" s="76" t="str">
        <f>IF(ISERROR(VLOOKUP(A205,'[1]Z04 支出决算表(财决04表)'!$A$10:$J$500,8,FALSE)),"",VLOOKUP(A205,'[1]Z04 支出决算表(财决04表)'!$A$10:$J$500,8,FALSE))</f>
        <v/>
      </c>
      <c r="H205" s="76" t="str">
        <f>IF(ISERROR(VLOOKUP(A205,'[1]Z04 支出决算表(财决04表)'!$A$10:$J$500,9,FALSE)),"",VLOOKUP(A205,'[1]Z04 支出决算表(财决04表)'!$A$10:$J$500,9,FALSE))</f>
        <v/>
      </c>
      <c r="I205" s="76" t="str">
        <f>IF(ISERROR(VLOOKUP(A205,'[1]Z04 支出决算表(财决04表)'!$A$10:$J$500,10,FALSE)),"",VLOOKUP(A205,'[1]Z04 支出决算表(财决04表)'!$A$10:$J$500,10,FALSE))</f>
        <v/>
      </c>
      <c r="J205" s="88">
        <f>'[1]Z04 支出决算表(财决04表)'!$A204</f>
        <v>0</v>
      </c>
      <c r="K205" s="74">
        <f>'[1]Z04 支出决算表(财决04表)'!$E204</f>
        <v>0</v>
      </c>
      <c r="L205" s="53" t="str">
        <f t="shared" si="7"/>
        <v/>
      </c>
    </row>
    <row r="206" spans="1:12" ht="22.7" customHeight="1">
      <c r="A206" s="193" t="str">
        <f t="shared" si="6"/>
        <v/>
      </c>
      <c r="B206" s="194"/>
      <c r="C206" s="192" t="str">
        <f>IF(ISERROR(VLOOKUP(A206,'[1]Z04 支出决算表(财决04表)'!$A$10:$J$500,4,FALSE)),"",VLOOKUP(A206,'[1]Z04 支出决算表(财决04表)'!$A$10:$J$500,4,FALSE))</f>
        <v/>
      </c>
      <c r="D206" s="76" t="str">
        <f>IF(ISERROR(VLOOKUP(A206,'[1]Z04 支出决算表(财决04表)'!$A$10:$J$500,5,FALSE)),"",VLOOKUP(A206,'[1]Z04 支出决算表(财决04表)'!$A$10:$J$500,5,FALSE))</f>
        <v/>
      </c>
      <c r="E206" s="76" t="str">
        <f>IF(ISERROR(VLOOKUP(A206,'[1]Z04 支出决算表(财决04表)'!$A$10:$J$500,6,FALSE)),"",VLOOKUP(A206,'[1]Z04 支出决算表(财决04表)'!$A$10:$J$500,6,FALSE))</f>
        <v/>
      </c>
      <c r="F206" s="76" t="str">
        <f>IF(ISERROR(VLOOKUP(A206,'[1]Z04 支出决算表(财决04表)'!$A$10:$J$500,7,FALSE)),"",VLOOKUP(A206,'[1]Z04 支出决算表(财决04表)'!$A$10:$J$500,7,FALSE))</f>
        <v/>
      </c>
      <c r="G206" s="76" t="str">
        <f>IF(ISERROR(VLOOKUP(A206,'[1]Z04 支出决算表(财决04表)'!$A$10:$J$500,8,FALSE)),"",VLOOKUP(A206,'[1]Z04 支出决算表(财决04表)'!$A$10:$J$500,8,FALSE))</f>
        <v/>
      </c>
      <c r="H206" s="76" t="str">
        <f>IF(ISERROR(VLOOKUP(A206,'[1]Z04 支出决算表(财决04表)'!$A$10:$J$500,9,FALSE)),"",VLOOKUP(A206,'[1]Z04 支出决算表(财决04表)'!$A$10:$J$500,9,FALSE))</f>
        <v/>
      </c>
      <c r="I206" s="76" t="str">
        <f>IF(ISERROR(VLOOKUP(A206,'[1]Z04 支出决算表(财决04表)'!$A$10:$J$500,10,FALSE)),"",VLOOKUP(A206,'[1]Z04 支出决算表(财决04表)'!$A$10:$J$500,10,FALSE))</f>
        <v/>
      </c>
      <c r="J206" s="88">
        <f>'[1]Z04 支出决算表(财决04表)'!$A205</f>
        <v>0</v>
      </c>
      <c r="K206" s="74">
        <f>'[1]Z04 支出决算表(财决04表)'!$E205</f>
        <v>0</v>
      </c>
      <c r="L206" s="53" t="str">
        <f t="shared" si="7"/>
        <v/>
      </c>
    </row>
    <row r="207" spans="1:12" ht="22.7" customHeight="1">
      <c r="A207" s="193" t="str">
        <f t="shared" si="6"/>
        <v/>
      </c>
      <c r="B207" s="194"/>
      <c r="C207" s="192" t="str">
        <f>IF(ISERROR(VLOOKUP(A207,'[1]Z04 支出决算表(财决04表)'!$A$10:$J$500,4,FALSE)),"",VLOOKUP(A207,'[1]Z04 支出决算表(财决04表)'!$A$10:$J$500,4,FALSE))</f>
        <v/>
      </c>
      <c r="D207" s="76" t="str">
        <f>IF(ISERROR(VLOOKUP(A207,'[1]Z04 支出决算表(财决04表)'!$A$10:$J$500,5,FALSE)),"",VLOOKUP(A207,'[1]Z04 支出决算表(财决04表)'!$A$10:$J$500,5,FALSE))</f>
        <v/>
      </c>
      <c r="E207" s="76" t="str">
        <f>IF(ISERROR(VLOOKUP(A207,'[1]Z04 支出决算表(财决04表)'!$A$10:$J$500,6,FALSE)),"",VLOOKUP(A207,'[1]Z04 支出决算表(财决04表)'!$A$10:$J$500,6,FALSE))</f>
        <v/>
      </c>
      <c r="F207" s="76" t="str">
        <f>IF(ISERROR(VLOOKUP(A207,'[1]Z04 支出决算表(财决04表)'!$A$10:$J$500,7,FALSE)),"",VLOOKUP(A207,'[1]Z04 支出决算表(财决04表)'!$A$10:$J$500,7,FALSE))</f>
        <v/>
      </c>
      <c r="G207" s="76" t="str">
        <f>IF(ISERROR(VLOOKUP(A207,'[1]Z04 支出决算表(财决04表)'!$A$10:$J$500,8,FALSE)),"",VLOOKUP(A207,'[1]Z04 支出决算表(财决04表)'!$A$10:$J$500,8,FALSE))</f>
        <v/>
      </c>
      <c r="H207" s="76" t="str">
        <f>IF(ISERROR(VLOOKUP(A207,'[1]Z04 支出决算表(财决04表)'!$A$10:$J$500,9,FALSE)),"",VLOOKUP(A207,'[1]Z04 支出决算表(财决04表)'!$A$10:$J$500,9,FALSE))</f>
        <v/>
      </c>
      <c r="I207" s="76" t="str">
        <f>IF(ISERROR(VLOOKUP(A207,'[1]Z04 支出决算表(财决04表)'!$A$10:$J$500,10,FALSE)),"",VLOOKUP(A207,'[1]Z04 支出决算表(财决04表)'!$A$10:$J$500,10,FALSE))</f>
        <v/>
      </c>
      <c r="J207" s="88">
        <f>'[1]Z04 支出决算表(财决04表)'!$A206</f>
        <v>0</v>
      </c>
      <c r="K207" s="74">
        <f>'[1]Z04 支出决算表(财决04表)'!$E206</f>
        <v>0</v>
      </c>
      <c r="L207" s="53" t="str">
        <f t="shared" si="7"/>
        <v/>
      </c>
    </row>
    <row r="208" spans="1:12" ht="22.7" customHeight="1">
      <c r="A208" s="193" t="str">
        <f t="shared" si="6"/>
        <v/>
      </c>
      <c r="B208" s="194"/>
      <c r="C208" s="192" t="str">
        <f>IF(ISERROR(VLOOKUP(A208,'[1]Z04 支出决算表(财决04表)'!$A$10:$J$500,4,FALSE)),"",VLOOKUP(A208,'[1]Z04 支出决算表(财决04表)'!$A$10:$J$500,4,FALSE))</f>
        <v/>
      </c>
      <c r="D208" s="76" t="str">
        <f>IF(ISERROR(VLOOKUP(A208,'[1]Z04 支出决算表(财决04表)'!$A$10:$J$500,5,FALSE)),"",VLOOKUP(A208,'[1]Z04 支出决算表(财决04表)'!$A$10:$J$500,5,FALSE))</f>
        <v/>
      </c>
      <c r="E208" s="76" t="str">
        <f>IF(ISERROR(VLOOKUP(A208,'[1]Z04 支出决算表(财决04表)'!$A$10:$J$500,6,FALSE)),"",VLOOKUP(A208,'[1]Z04 支出决算表(财决04表)'!$A$10:$J$500,6,FALSE))</f>
        <v/>
      </c>
      <c r="F208" s="76" t="str">
        <f>IF(ISERROR(VLOOKUP(A208,'[1]Z04 支出决算表(财决04表)'!$A$10:$J$500,7,FALSE)),"",VLOOKUP(A208,'[1]Z04 支出决算表(财决04表)'!$A$10:$J$500,7,FALSE))</f>
        <v/>
      </c>
      <c r="G208" s="76" t="str">
        <f>IF(ISERROR(VLOOKUP(A208,'[1]Z04 支出决算表(财决04表)'!$A$10:$J$500,8,FALSE)),"",VLOOKUP(A208,'[1]Z04 支出决算表(财决04表)'!$A$10:$J$500,8,FALSE))</f>
        <v/>
      </c>
      <c r="H208" s="76" t="str">
        <f>IF(ISERROR(VLOOKUP(A208,'[1]Z04 支出决算表(财决04表)'!$A$10:$J$500,9,FALSE)),"",VLOOKUP(A208,'[1]Z04 支出决算表(财决04表)'!$A$10:$J$500,9,FALSE))</f>
        <v/>
      </c>
      <c r="I208" s="76" t="str">
        <f>IF(ISERROR(VLOOKUP(A208,'[1]Z04 支出决算表(财决04表)'!$A$10:$J$500,10,FALSE)),"",VLOOKUP(A208,'[1]Z04 支出决算表(财决04表)'!$A$10:$J$500,10,FALSE))</f>
        <v/>
      </c>
      <c r="J208" s="88">
        <f>'[1]Z04 支出决算表(财决04表)'!$A207</f>
        <v>0</v>
      </c>
      <c r="K208" s="74">
        <f>'[1]Z04 支出决算表(财决04表)'!$E207</f>
        <v>0</v>
      </c>
      <c r="L208" s="53" t="str">
        <f t="shared" si="7"/>
        <v/>
      </c>
    </row>
    <row r="209" spans="1:12" ht="22.7" customHeight="1">
      <c r="A209" s="193" t="str">
        <f t="shared" si="6"/>
        <v/>
      </c>
      <c r="B209" s="194"/>
      <c r="C209" s="192" t="str">
        <f>IF(ISERROR(VLOOKUP(A209,'[1]Z04 支出决算表(财决04表)'!$A$10:$J$500,4,FALSE)),"",VLOOKUP(A209,'[1]Z04 支出决算表(财决04表)'!$A$10:$J$500,4,FALSE))</f>
        <v/>
      </c>
      <c r="D209" s="76" t="str">
        <f>IF(ISERROR(VLOOKUP(A209,'[1]Z04 支出决算表(财决04表)'!$A$10:$J$500,5,FALSE)),"",VLOOKUP(A209,'[1]Z04 支出决算表(财决04表)'!$A$10:$J$500,5,FALSE))</f>
        <v/>
      </c>
      <c r="E209" s="76" t="str">
        <f>IF(ISERROR(VLOOKUP(A209,'[1]Z04 支出决算表(财决04表)'!$A$10:$J$500,6,FALSE)),"",VLOOKUP(A209,'[1]Z04 支出决算表(财决04表)'!$A$10:$J$500,6,FALSE))</f>
        <v/>
      </c>
      <c r="F209" s="76" t="str">
        <f>IF(ISERROR(VLOOKUP(A209,'[1]Z04 支出决算表(财决04表)'!$A$10:$J$500,7,FALSE)),"",VLOOKUP(A209,'[1]Z04 支出决算表(财决04表)'!$A$10:$J$500,7,FALSE))</f>
        <v/>
      </c>
      <c r="G209" s="76" t="str">
        <f>IF(ISERROR(VLOOKUP(A209,'[1]Z04 支出决算表(财决04表)'!$A$10:$J$500,8,FALSE)),"",VLOOKUP(A209,'[1]Z04 支出决算表(财决04表)'!$A$10:$J$500,8,FALSE))</f>
        <v/>
      </c>
      <c r="H209" s="76" t="str">
        <f>IF(ISERROR(VLOOKUP(A209,'[1]Z04 支出决算表(财决04表)'!$A$10:$J$500,9,FALSE)),"",VLOOKUP(A209,'[1]Z04 支出决算表(财决04表)'!$A$10:$J$500,9,FALSE))</f>
        <v/>
      </c>
      <c r="I209" s="76" t="str">
        <f>IF(ISERROR(VLOOKUP(A209,'[1]Z04 支出决算表(财决04表)'!$A$10:$J$500,10,FALSE)),"",VLOOKUP(A209,'[1]Z04 支出决算表(财决04表)'!$A$10:$J$500,10,FALSE))</f>
        <v/>
      </c>
      <c r="J209" s="88">
        <f>'[1]Z04 支出决算表(财决04表)'!$A208</f>
        <v>0</v>
      </c>
      <c r="K209" s="74">
        <f>'[1]Z04 支出决算表(财决04表)'!$E208</f>
        <v>0</v>
      </c>
      <c r="L209" s="53" t="str">
        <f t="shared" si="7"/>
        <v/>
      </c>
    </row>
    <row r="210" spans="1:12" ht="22.7" customHeight="1">
      <c r="A210" s="193" t="str">
        <f t="shared" si="6"/>
        <v/>
      </c>
      <c r="B210" s="194"/>
      <c r="C210" s="192" t="str">
        <f>IF(ISERROR(VLOOKUP(A210,'[1]Z04 支出决算表(财决04表)'!$A$10:$J$500,4,FALSE)),"",VLOOKUP(A210,'[1]Z04 支出决算表(财决04表)'!$A$10:$J$500,4,FALSE))</f>
        <v/>
      </c>
      <c r="D210" s="76" t="str">
        <f>IF(ISERROR(VLOOKUP(A210,'[1]Z04 支出决算表(财决04表)'!$A$10:$J$500,5,FALSE)),"",VLOOKUP(A210,'[1]Z04 支出决算表(财决04表)'!$A$10:$J$500,5,FALSE))</f>
        <v/>
      </c>
      <c r="E210" s="76" t="str">
        <f>IF(ISERROR(VLOOKUP(A210,'[1]Z04 支出决算表(财决04表)'!$A$10:$J$500,6,FALSE)),"",VLOOKUP(A210,'[1]Z04 支出决算表(财决04表)'!$A$10:$J$500,6,FALSE))</f>
        <v/>
      </c>
      <c r="F210" s="76" t="str">
        <f>IF(ISERROR(VLOOKUP(A210,'[1]Z04 支出决算表(财决04表)'!$A$10:$J$500,7,FALSE)),"",VLOOKUP(A210,'[1]Z04 支出决算表(财决04表)'!$A$10:$J$500,7,FALSE))</f>
        <v/>
      </c>
      <c r="G210" s="76" t="str">
        <f>IF(ISERROR(VLOOKUP(A210,'[1]Z04 支出决算表(财决04表)'!$A$10:$J$500,8,FALSE)),"",VLOOKUP(A210,'[1]Z04 支出决算表(财决04表)'!$A$10:$J$500,8,FALSE))</f>
        <v/>
      </c>
      <c r="H210" s="76" t="str">
        <f>IF(ISERROR(VLOOKUP(A210,'[1]Z04 支出决算表(财决04表)'!$A$10:$J$500,9,FALSE)),"",VLOOKUP(A210,'[1]Z04 支出决算表(财决04表)'!$A$10:$J$500,9,FALSE))</f>
        <v/>
      </c>
      <c r="I210" s="76" t="str">
        <f>IF(ISERROR(VLOOKUP(A210,'[1]Z04 支出决算表(财决04表)'!$A$10:$J$500,10,FALSE)),"",VLOOKUP(A210,'[1]Z04 支出决算表(财决04表)'!$A$10:$J$500,10,FALSE))</f>
        <v/>
      </c>
      <c r="J210" s="88">
        <f>'[1]Z04 支出决算表(财决04表)'!$A209</f>
        <v>0</v>
      </c>
      <c r="K210" s="74">
        <f>'[1]Z04 支出决算表(财决04表)'!$E209</f>
        <v>0</v>
      </c>
      <c r="L210" s="53" t="str">
        <f t="shared" si="7"/>
        <v/>
      </c>
    </row>
    <row r="211" spans="1:12" ht="22.7" customHeight="1">
      <c r="A211" s="193" t="str">
        <f t="shared" si="6"/>
        <v/>
      </c>
      <c r="B211" s="194"/>
      <c r="C211" s="192" t="str">
        <f>IF(ISERROR(VLOOKUP(A211,'[1]Z04 支出决算表(财决04表)'!$A$10:$J$500,4,FALSE)),"",VLOOKUP(A211,'[1]Z04 支出决算表(财决04表)'!$A$10:$J$500,4,FALSE))</f>
        <v/>
      </c>
      <c r="D211" s="76" t="str">
        <f>IF(ISERROR(VLOOKUP(A211,'[1]Z04 支出决算表(财决04表)'!$A$10:$J$500,5,FALSE)),"",VLOOKUP(A211,'[1]Z04 支出决算表(财决04表)'!$A$10:$J$500,5,FALSE))</f>
        <v/>
      </c>
      <c r="E211" s="76" t="str">
        <f>IF(ISERROR(VLOOKUP(A211,'[1]Z04 支出决算表(财决04表)'!$A$10:$J$500,6,FALSE)),"",VLOOKUP(A211,'[1]Z04 支出决算表(财决04表)'!$A$10:$J$500,6,FALSE))</f>
        <v/>
      </c>
      <c r="F211" s="76" t="str">
        <f>IF(ISERROR(VLOOKUP(A211,'[1]Z04 支出决算表(财决04表)'!$A$10:$J$500,7,FALSE)),"",VLOOKUP(A211,'[1]Z04 支出决算表(财决04表)'!$A$10:$J$500,7,FALSE))</f>
        <v/>
      </c>
      <c r="G211" s="76" t="str">
        <f>IF(ISERROR(VLOOKUP(A211,'[1]Z04 支出决算表(财决04表)'!$A$10:$J$500,8,FALSE)),"",VLOOKUP(A211,'[1]Z04 支出决算表(财决04表)'!$A$10:$J$500,8,FALSE))</f>
        <v/>
      </c>
      <c r="H211" s="76" t="str">
        <f>IF(ISERROR(VLOOKUP(A211,'[1]Z04 支出决算表(财决04表)'!$A$10:$J$500,9,FALSE)),"",VLOOKUP(A211,'[1]Z04 支出决算表(财决04表)'!$A$10:$J$500,9,FALSE))</f>
        <v/>
      </c>
      <c r="I211" s="76" t="str">
        <f>IF(ISERROR(VLOOKUP(A211,'[1]Z04 支出决算表(财决04表)'!$A$10:$J$500,10,FALSE)),"",VLOOKUP(A211,'[1]Z04 支出决算表(财决04表)'!$A$10:$J$500,10,FALSE))</f>
        <v/>
      </c>
      <c r="J211" s="88">
        <f>'[1]Z04 支出决算表(财决04表)'!$A210</f>
        <v>0</v>
      </c>
      <c r="K211" s="74">
        <f>'[1]Z04 支出决算表(财决04表)'!$E210</f>
        <v>0</v>
      </c>
      <c r="L211" s="53" t="str">
        <f t="shared" si="7"/>
        <v/>
      </c>
    </row>
    <row r="212" spans="1:12" ht="22.7" customHeight="1">
      <c r="A212" s="193" t="str">
        <f t="shared" si="6"/>
        <v/>
      </c>
      <c r="B212" s="194"/>
      <c r="C212" s="192" t="str">
        <f>IF(ISERROR(VLOOKUP(A212,'[1]Z04 支出决算表(财决04表)'!$A$10:$J$500,4,FALSE)),"",VLOOKUP(A212,'[1]Z04 支出决算表(财决04表)'!$A$10:$J$500,4,FALSE))</f>
        <v/>
      </c>
      <c r="D212" s="76" t="str">
        <f>IF(ISERROR(VLOOKUP(A212,'[1]Z04 支出决算表(财决04表)'!$A$10:$J$500,5,FALSE)),"",VLOOKUP(A212,'[1]Z04 支出决算表(财决04表)'!$A$10:$J$500,5,FALSE))</f>
        <v/>
      </c>
      <c r="E212" s="76" t="str">
        <f>IF(ISERROR(VLOOKUP(A212,'[1]Z04 支出决算表(财决04表)'!$A$10:$J$500,6,FALSE)),"",VLOOKUP(A212,'[1]Z04 支出决算表(财决04表)'!$A$10:$J$500,6,FALSE))</f>
        <v/>
      </c>
      <c r="F212" s="76" t="str">
        <f>IF(ISERROR(VLOOKUP(A212,'[1]Z04 支出决算表(财决04表)'!$A$10:$J$500,7,FALSE)),"",VLOOKUP(A212,'[1]Z04 支出决算表(财决04表)'!$A$10:$J$500,7,FALSE))</f>
        <v/>
      </c>
      <c r="G212" s="76" t="str">
        <f>IF(ISERROR(VLOOKUP(A212,'[1]Z04 支出决算表(财决04表)'!$A$10:$J$500,8,FALSE)),"",VLOOKUP(A212,'[1]Z04 支出决算表(财决04表)'!$A$10:$J$500,8,FALSE))</f>
        <v/>
      </c>
      <c r="H212" s="76" t="str">
        <f>IF(ISERROR(VLOOKUP(A212,'[1]Z04 支出决算表(财决04表)'!$A$10:$J$500,9,FALSE)),"",VLOOKUP(A212,'[1]Z04 支出决算表(财决04表)'!$A$10:$J$500,9,FALSE))</f>
        <v/>
      </c>
      <c r="I212" s="76" t="str">
        <f>IF(ISERROR(VLOOKUP(A212,'[1]Z04 支出决算表(财决04表)'!$A$10:$J$500,10,FALSE)),"",VLOOKUP(A212,'[1]Z04 支出决算表(财决04表)'!$A$10:$J$500,10,FALSE))</f>
        <v/>
      </c>
      <c r="J212" s="88">
        <f>'[1]Z04 支出决算表(财决04表)'!$A211</f>
        <v>0</v>
      </c>
      <c r="K212" s="74">
        <f>'[1]Z04 支出决算表(财决04表)'!$E211</f>
        <v>0</v>
      </c>
      <c r="L212" s="53" t="str">
        <f t="shared" si="7"/>
        <v/>
      </c>
    </row>
    <row r="213" spans="1:12" ht="22.7" customHeight="1">
      <c r="A213" s="193" t="str">
        <f t="shared" si="6"/>
        <v/>
      </c>
      <c r="B213" s="194"/>
      <c r="C213" s="192" t="str">
        <f>IF(ISERROR(VLOOKUP(A213,'[1]Z04 支出决算表(财决04表)'!$A$10:$J$500,4,FALSE)),"",VLOOKUP(A213,'[1]Z04 支出决算表(财决04表)'!$A$10:$J$500,4,FALSE))</f>
        <v/>
      </c>
      <c r="D213" s="76" t="str">
        <f>IF(ISERROR(VLOOKUP(A213,'[1]Z04 支出决算表(财决04表)'!$A$10:$J$500,5,FALSE)),"",VLOOKUP(A213,'[1]Z04 支出决算表(财决04表)'!$A$10:$J$500,5,FALSE))</f>
        <v/>
      </c>
      <c r="E213" s="76" t="str">
        <f>IF(ISERROR(VLOOKUP(A213,'[1]Z04 支出决算表(财决04表)'!$A$10:$J$500,6,FALSE)),"",VLOOKUP(A213,'[1]Z04 支出决算表(财决04表)'!$A$10:$J$500,6,FALSE))</f>
        <v/>
      </c>
      <c r="F213" s="76" t="str">
        <f>IF(ISERROR(VLOOKUP(A213,'[1]Z04 支出决算表(财决04表)'!$A$10:$J$500,7,FALSE)),"",VLOOKUP(A213,'[1]Z04 支出决算表(财决04表)'!$A$10:$J$500,7,FALSE))</f>
        <v/>
      </c>
      <c r="G213" s="76" t="str">
        <f>IF(ISERROR(VLOOKUP(A213,'[1]Z04 支出决算表(财决04表)'!$A$10:$J$500,8,FALSE)),"",VLOOKUP(A213,'[1]Z04 支出决算表(财决04表)'!$A$10:$J$500,8,FALSE))</f>
        <v/>
      </c>
      <c r="H213" s="76" t="str">
        <f>IF(ISERROR(VLOOKUP(A213,'[1]Z04 支出决算表(财决04表)'!$A$10:$J$500,9,FALSE)),"",VLOOKUP(A213,'[1]Z04 支出决算表(财决04表)'!$A$10:$J$500,9,FALSE))</f>
        <v/>
      </c>
      <c r="I213" s="76" t="str">
        <f>IF(ISERROR(VLOOKUP(A213,'[1]Z04 支出决算表(财决04表)'!$A$10:$J$500,10,FALSE)),"",VLOOKUP(A213,'[1]Z04 支出决算表(财决04表)'!$A$10:$J$500,10,FALSE))</f>
        <v/>
      </c>
      <c r="J213" s="88">
        <f>'[1]Z04 支出决算表(财决04表)'!$A212</f>
        <v>0</v>
      </c>
      <c r="K213" s="74">
        <f>'[1]Z04 支出决算表(财决04表)'!$E212</f>
        <v>0</v>
      </c>
      <c r="L213" s="53" t="str">
        <f t="shared" si="7"/>
        <v/>
      </c>
    </row>
    <row r="214" spans="1:12" ht="22.7" customHeight="1">
      <c r="A214" s="193" t="str">
        <f t="shared" si="6"/>
        <v/>
      </c>
      <c r="B214" s="194"/>
      <c r="C214" s="192" t="str">
        <f>IF(ISERROR(VLOOKUP(A214,'[1]Z04 支出决算表(财决04表)'!$A$10:$J$500,4,FALSE)),"",VLOOKUP(A214,'[1]Z04 支出决算表(财决04表)'!$A$10:$J$500,4,FALSE))</f>
        <v/>
      </c>
      <c r="D214" s="76" t="str">
        <f>IF(ISERROR(VLOOKUP(A214,'[1]Z04 支出决算表(财决04表)'!$A$10:$J$500,5,FALSE)),"",VLOOKUP(A214,'[1]Z04 支出决算表(财决04表)'!$A$10:$J$500,5,FALSE))</f>
        <v/>
      </c>
      <c r="E214" s="76" t="str">
        <f>IF(ISERROR(VLOOKUP(A214,'[1]Z04 支出决算表(财决04表)'!$A$10:$J$500,6,FALSE)),"",VLOOKUP(A214,'[1]Z04 支出决算表(财决04表)'!$A$10:$J$500,6,FALSE))</f>
        <v/>
      </c>
      <c r="F214" s="76" t="str">
        <f>IF(ISERROR(VLOOKUP(A214,'[1]Z04 支出决算表(财决04表)'!$A$10:$J$500,7,FALSE)),"",VLOOKUP(A214,'[1]Z04 支出决算表(财决04表)'!$A$10:$J$500,7,FALSE))</f>
        <v/>
      </c>
      <c r="G214" s="76" t="str">
        <f>IF(ISERROR(VLOOKUP(A214,'[1]Z04 支出决算表(财决04表)'!$A$10:$J$500,8,FALSE)),"",VLOOKUP(A214,'[1]Z04 支出决算表(财决04表)'!$A$10:$J$500,8,FALSE))</f>
        <v/>
      </c>
      <c r="H214" s="76" t="str">
        <f>IF(ISERROR(VLOOKUP(A214,'[1]Z04 支出决算表(财决04表)'!$A$10:$J$500,9,FALSE)),"",VLOOKUP(A214,'[1]Z04 支出决算表(财决04表)'!$A$10:$J$500,9,FALSE))</f>
        <v/>
      </c>
      <c r="I214" s="76" t="str">
        <f>IF(ISERROR(VLOOKUP(A214,'[1]Z04 支出决算表(财决04表)'!$A$10:$J$500,10,FALSE)),"",VLOOKUP(A214,'[1]Z04 支出决算表(财决04表)'!$A$10:$J$500,10,FALSE))</f>
        <v/>
      </c>
      <c r="J214" s="88">
        <f>'[1]Z04 支出决算表(财决04表)'!$A213</f>
        <v>0</v>
      </c>
      <c r="K214" s="74">
        <f>'[1]Z04 支出决算表(财决04表)'!$E213</f>
        <v>0</v>
      </c>
      <c r="L214" s="53" t="str">
        <f t="shared" si="7"/>
        <v/>
      </c>
    </row>
    <row r="215" spans="1:12" ht="22.7" customHeight="1">
      <c r="A215" s="193" t="str">
        <f t="shared" si="6"/>
        <v/>
      </c>
      <c r="B215" s="194"/>
      <c r="C215" s="192" t="str">
        <f>IF(ISERROR(VLOOKUP(A215,'[1]Z04 支出决算表(财决04表)'!$A$10:$J$500,4,FALSE)),"",VLOOKUP(A215,'[1]Z04 支出决算表(财决04表)'!$A$10:$J$500,4,FALSE))</f>
        <v/>
      </c>
      <c r="D215" s="76" t="str">
        <f>IF(ISERROR(VLOOKUP(A215,'[1]Z04 支出决算表(财决04表)'!$A$10:$J$500,5,FALSE)),"",VLOOKUP(A215,'[1]Z04 支出决算表(财决04表)'!$A$10:$J$500,5,FALSE))</f>
        <v/>
      </c>
      <c r="E215" s="76" t="str">
        <f>IF(ISERROR(VLOOKUP(A215,'[1]Z04 支出决算表(财决04表)'!$A$10:$J$500,6,FALSE)),"",VLOOKUP(A215,'[1]Z04 支出决算表(财决04表)'!$A$10:$J$500,6,FALSE))</f>
        <v/>
      </c>
      <c r="F215" s="76" t="str">
        <f>IF(ISERROR(VLOOKUP(A215,'[1]Z04 支出决算表(财决04表)'!$A$10:$J$500,7,FALSE)),"",VLOOKUP(A215,'[1]Z04 支出决算表(财决04表)'!$A$10:$J$500,7,FALSE))</f>
        <v/>
      </c>
      <c r="G215" s="76" t="str">
        <f>IF(ISERROR(VLOOKUP(A215,'[1]Z04 支出决算表(财决04表)'!$A$10:$J$500,8,FALSE)),"",VLOOKUP(A215,'[1]Z04 支出决算表(财决04表)'!$A$10:$J$500,8,FALSE))</f>
        <v/>
      </c>
      <c r="H215" s="76" t="str">
        <f>IF(ISERROR(VLOOKUP(A215,'[1]Z04 支出决算表(财决04表)'!$A$10:$J$500,9,FALSE)),"",VLOOKUP(A215,'[1]Z04 支出决算表(财决04表)'!$A$10:$J$500,9,FALSE))</f>
        <v/>
      </c>
      <c r="I215" s="76" t="str">
        <f>IF(ISERROR(VLOOKUP(A215,'[1]Z04 支出决算表(财决04表)'!$A$10:$J$500,10,FALSE)),"",VLOOKUP(A215,'[1]Z04 支出决算表(财决04表)'!$A$10:$J$500,10,FALSE))</f>
        <v/>
      </c>
      <c r="J215" s="88">
        <f>'[1]Z04 支出决算表(财决04表)'!$A214</f>
        <v>0</v>
      </c>
      <c r="K215" s="74">
        <f>'[1]Z04 支出决算表(财决04表)'!$E214</f>
        <v>0</v>
      </c>
      <c r="L215" s="53" t="str">
        <f t="shared" si="7"/>
        <v/>
      </c>
    </row>
    <row r="216" spans="1:12" ht="22.7" customHeight="1">
      <c r="A216" s="193" t="str">
        <f t="shared" si="6"/>
        <v/>
      </c>
      <c r="B216" s="194"/>
      <c r="C216" s="192" t="str">
        <f>IF(ISERROR(VLOOKUP(A216,'[1]Z04 支出决算表(财决04表)'!$A$10:$J$500,4,FALSE)),"",VLOOKUP(A216,'[1]Z04 支出决算表(财决04表)'!$A$10:$J$500,4,FALSE))</f>
        <v/>
      </c>
      <c r="D216" s="76" t="str">
        <f>IF(ISERROR(VLOOKUP(A216,'[1]Z04 支出决算表(财决04表)'!$A$10:$J$500,5,FALSE)),"",VLOOKUP(A216,'[1]Z04 支出决算表(财决04表)'!$A$10:$J$500,5,FALSE))</f>
        <v/>
      </c>
      <c r="E216" s="76" t="str">
        <f>IF(ISERROR(VLOOKUP(A216,'[1]Z04 支出决算表(财决04表)'!$A$10:$J$500,6,FALSE)),"",VLOOKUP(A216,'[1]Z04 支出决算表(财决04表)'!$A$10:$J$500,6,FALSE))</f>
        <v/>
      </c>
      <c r="F216" s="76" t="str">
        <f>IF(ISERROR(VLOOKUP(A216,'[1]Z04 支出决算表(财决04表)'!$A$10:$J$500,7,FALSE)),"",VLOOKUP(A216,'[1]Z04 支出决算表(财决04表)'!$A$10:$J$500,7,FALSE))</f>
        <v/>
      </c>
      <c r="G216" s="76" t="str">
        <f>IF(ISERROR(VLOOKUP(A216,'[1]Z04 支出决算表(财决04表)'!$A$10:$J$500,8,FALSE)),"",VLOOKUP(A216,'[1]Z04 支出决算表(财决04表)'!$A$10:$J$500,8,FALSE))</f>
        <v/>
      </c>
      <c r="H216" s="76" t="str">
        <f>IF(ISERROR(VLOOKUP(A216,'[1]Z04 支出决算表(财决04表)'!$A$10:$J$500,9,FALSE)),"",VLOOKUP(A216,'[1]Z04 支出决算表(财决04表)'!$A$10:$J$500,9,FALSE))</f>
        <v/>
      </c>
      <c r="I216" s="76" t="str">
        <f>IF(ISERROR(VLOOKUP(A216,'[1]Z04 支出决算表(财决04表)'!$A$10:$J$500,10,FALSE)),"",VLOOKUP(A216,'[1]Z04 支出决算表(财决04表)'!$A$10:$J$500,10,FALSE))</f>
        <v/>
      </c>
      <c r="J216" s="88">
        <f>'[1]Z04 支出决算表(财决04表)'!$A215</f>
        <v>0</v>
      </c>
      <c r="K216" s="74">
        <f>'[1]Z04 支出决算表(财决04表)'!$E215</f>
        <v>0</v>
      </c>
      <c r="L216" s="53" t="str">
        <f t="shared" si="7"/>
        <v/>
      </c>
    </row>
    <row r="217" spans="1:12" ht="22.7" customHeight="1">
      <c r="A217" s="193" t="str">
        <f t="shared" si="6"/>
        <v/>
      </c>
      <c r="B217" s="194"/>
      <c r="C217" s="192" t="str">
        <f>IF(ISERROR(VLOOKUP(A217,'[1]Z04 支出决算表(财决04表)'!$A$10:$J$500,4,FALSE)),"",VLOOKUP(A217,'[1]Z04 支出决算表(财决04表)'!$A$10:$J$500,4,FALSE))</f>
        <v/>
      </c>
      <c r="D217" s="76" t="str">
        <f>IF(ISERROR(VLOOKUP(A217,'[1]Z04 支出决算表(财决04表)'!$A$10:$J$500,5,FALSE)),"",VLOOKUP(A217,'[1]Z04 支出决算表(财决04表)'!$A$10:$J$500,5,FALSE))</f>
        <v/>
      </c>
      <c r="E217" s="76" t="str">
        <f>IF(ISERROR(VLOOKUP(A217,'[1]Z04 支出决算表(财决04表)'!$A$10:$J$500,6,FALSE)),"",VLOOKUP(A217,'[1]Z04 支出决算表(财决04表)'!$A$10:$J$500,6,FALSE))</f>
        <v/>
      </c>
      <c r="F217" s="76" t="str">
        <f>IF(ISERROR(VLOOKUP(A217,'[1]Z04 支出决算表(财决04表)'!$A$10:$J$500,7,FALSE)),"",VLOOKUP(A217,'[1]Z04 支出决算表(财决04表)'!$A$10:$J$500,7,FALSE))</f>
        <v/>
      </c>
      <c r="G217" s="76" t="str">
        <f>IF(ISERROR(VLOOKUP(A217,'[1]Z04 支出决算表(财决04表)'!$A$10:$J$500,8,FALSE)),"",VLOOKUP(A217,'[1]Z04 支出决算表(财决04表)'!$A$10:$J$500,8,FALSE))</f>
        <v/>
      </c>
      <c r="H217" s="76" t="str">
        <f>IF(ISERROR(VLOOKUP(A217,'[1]Z04 支出决算表(财决04表)'!$A$10:$J$500,9,FALSE)),"",VLOOKUP(A217,'[1]Z04 支出决算表(财决04表)'!$A$10:$J$500,9,FALSE))</f>
        <v/>
      </c>
      <c r="I217" s="76" t="str">
        <f>IF(ISERROR(VLOOKUP(A217,'[1]Z04 支出决算表(财决04表)'!$A$10:$J$500,10,FALSE)),"",VLOOKUP(A217,'[1]Z04 支出决算表(财决04表)'!$A$10:$J$500,10,FALSE))</f>
        <v/>
      </c>
      <c r="J217" s="88">
        <f>'[1]Z04 支出决算表(财决04表)'!$A216</f>
        <v>0</v>
      </c>
      <c r="K217" s="74">
        <f>'[1]Z04 支出决算表(财决04表)'!$E216</f>
        <v>0</v>
      </c>
      <c r="L217" s="53" t="str">
        <f t="shared" si="7"/>
        <v/>
      </c>
    </row>
    <row r="218" spans="1:12" ht="22.7" customHeight="1">
      <c r="A218" s="193" t="str">
        <f t="shared" si="6"/>
        <v/>
      </c>
      <c r="B218" s="194"/>
      <c r="C218" s="192" t="str">
        <f>IF(ISERROR(VLOOKUP(A218,'[1]Z04 支出决算表(财决04表)'!$A$10:$J$500,4,FALSE)),"",VLOOKUP(A218,'[1]Z04 支出决算表(财决04表)'!$A$10:$J$500,4,FALSE))</f>
        <v/>
      </c>
      <c r="D218" s="76" t="str">
        <f>IF(ISERROR(VLOOKUP(A218,'[1]Z04 支出决算表(财决04表)'!$A$10:$J$500,5,FALSE)),"",VLOOKUP(A218,'[1]Z04 支出决算表(财决04表)'!$A$10:$J$500,5,FALSE))</f>
        <v/>
      </c>
      <c r="E218" s="76" t="str">
        <f>IF(ISERROR(VLOOKUP(A218,'[1]Z04 支出决算表(财决04表)'!$A$10:$J$500,6,FALSE)),"",VLOOKUP(A218,'[1]Z04 支出决算表(财决04表)'!$A$10:$J$500,6,FALSE))</f>
        <v/>
      </c>
      <c r="F218" s="76" t="str">
        <f>IF(ISERROR(VLOOKUP(A218,'[1]Z04 支出决算表(财决04表)'!$A$10:$J$500,7,FALSE)),"",VLOOKUP(A218,'[1]Z04 支出决算表(财决04表)'!$A$10:$J$500,7,FALSE))</f>
        <v/>
      </c>
      <c r="G218" s="76" t="str">
        <f>IF(ISERROR(VLOOKUP(A218,'[1]Z04 支出决算表(财决04表)'!$A$10:$J$500,8,FALSE)),"",VLOOKUP(A218,'[1]Z04 支出决算表(财决04表)'!$A$10:$J$500,8,FALSE))</f>
        <v/>
      </c>
      <c r="H218" s="76" t="str">
        <f>IF(ISERROR(VLOOKUP(A218,'[1]Z04 支出决算表(财决04表)'!$A$10:$J$500,9,FALSE)),"",VLOOKUP(A218,'[1]Z04 支出决算表(财决04表)'!$A$10:$J$500,9,FALSE))</f>
        <v/>
      </c>
      <c r="I218" s="76" t="str">
        <f>IF(ISERROR(VLOOKUP(A218,'[1]Z04 支出决算表(财决04表)'!$A$10:$J$500,10,FALSE)),"",VLOOKUP(A218,'[1]Z04 支出决算表(财决04表)'!$A$10:$J$500,10,FALSE))</f>
        <v/>
      </c>
      <c r="J218" s="88">
        <f>'[1]Z04 支出决算表(财决04表)'!$A217</f>
        <v>0</v>
      </c>
      <c r="K218" s="74">
        <f>'[1]Z04 支出决算表(财决04表)'!$E217</f>
        <v>0</v>
      </c>
      <c r="L218" s="53" t="str">
        <f t="shared" si="7"/>
        <v/>
      </c>
    </row>
    <row r="219" spans="1:12" ht="22.7" customHeight="1">
      <c r="A219" s="193" t="str">
        <f t="shared" si="6"/>
        <v/>
      </c>
      <c r="B219" s="194"/>
      <c r="C219" s="192" t="str">
        <f>IF(ISERROR(VLOOKUP(A219,'[1]Z04 支出决算表(财决04表)'!$A$10:$J$500,4,FALSE)),"",VLOOKUP(A219,'[1]Z04 支出决算表(财决04表)'!$A$10:$J$500,4,FALSE))</f>
        <v/>
      </c>
      <c r="D219" s="76" t="str">
        <f>IF(ISERROR(VLOOKUP(A219,'[1]Z04 支出决算表(财决04表)'!$A$10:$J$500,5,FALSE)),"",VLOOKUP(A219,'[1]Z04 支出决算表(财决04表)'!$A$10:$J$500,5,FALSE))</f>
        <v/>
      </c>
      <c r="E219" s="76" t="str">
        <f>IF(ISERROR(VLOOKUP(A219,'[1]Z04 支出决算表(财决04表)'!$A$10:$J$500,6,FALSE)),"",VLOOKUP(A219,'[1]Z04 支出决算表(财决04表)'!$A$10:$J$500,6,FALSE))</f>
        <v/>
      </c>
      <c r="F219" s="76" t="str">
        <f>IF(ISERROR(VLOOKUP(A219,'[1]Z04 支出决算表(财决04表)'!$A$10:$J$500,7,FALSE)),"",VLOOKUP(A219,'[1]Z04 支出决算表(财决04表)'!$A$10:$J$500,7,FALSE))</f>
        <v/>
      </c>
      <c r="G219" s="76" t="str">
        <f>IF(ISERROR(VLOOKUP(A219,'[1]Z04 支出决算表(财决04表)'!$A$10:$J$500,8,FALSE)),"",VLOOKUP(A219,'[1]Z04 支出决算表(财决04表)'!$A$10:$J$500,8,FALSE))</f>
        <v/>
      </c>
      <c r="H219" s="76" t="str">
        <f>IF(ISERROR(VLOOKUP(A219,'[1]Z04 支出决算表(财决04表)'!$A$10:$J$500,9,FALSE)),"",VLOOKUP(A219,'[1]Z04 支出决算表(财决04表)'!$A$10:$J$500,9,FALSE))</f>
        <v/>
      </c>
      <c r="I219" s="76" t="str">
        <f>IF(ISERROR(VLOOKUP(A219,'[1]Z04 支出决算表(财决04表)'!$A$10:$J$500,10,FALSE)),"",VLOOKUP(A219,'[1]Z04 支出决算表(财决04表)'!$A$10:$J$500,10,FALSE))</f>
        <v/>
      </c>
      <c r="J219" s="88">
        <f>'[1]Z04 支出决算表(财决04表)'!$A218</f>
        <v>0</v>
      </c>
      <c r="K219" s="74">
        <f>'[1]Z04 支出决算表(财决04表)'!$E218</f>
        <v>0</v>
      </c>
      <c r="L219" s="53" t="str">
        <f t="shared" si="7"/>
        <v/>
      </c>
    </row>
    <row r="220" spans="1:12" ht="22.7" customHeight="1">
      <c r="A220" s="193" t="str">
        <f t="shared" si="6"/>
        <v/>
      </c>
      <c r="B220" s="194"/>
      <c r="C220" s="192" t="str">
        <f>IF(ISERROR(VLOOKUP(A220,'[1]Z04 支出决算表(财决04表)'!$A$10:$J$500,4,FALSE)),"",VLOOKUP(A220,'[1]Z04 支出决算表(财决04表)'!$A$10:$J$500,4,FALSE))</f>
        <v/>
      </c>
      <c r="D220" s="76" t="str">
        <f>IF(ISERROR(VLOOKUP(A220,'[1]Z04 支出决算表(财决04表)'!$A$10:$J$500,5,FALSE)),"",VLOOKUP(A220,'[1]Z04 支出决算表(财决04表)'!$A$10:$J$500,5,FALSE))</f>
        <v/>
      </c>
      <c r="E220" s="76" t="str">
        <f>IF(ISERROR(VLOOKUP(A220,'[1]Z04 支出决算表(财决04表)'!$A$10:$J$500,6,FALSE)),"",VLOOKUP(A220,'[1]Z04 支出决算表(财决04表)'!$A$10:$J$500,6,FALSE))</f>
        <v/>
      </c>
      <c r="F220" s="76" t="str">
        <f>IF(ISERROR(VLOOKUP(A220,'[1]Z04 支出决算表(财决04表)'!$A$10:$J$500,7,FALSE)),"",VLOOKUP(A220,'[1]Z04 支出决算表(财决04表)'!$A$10:$J$500,7,FALSE))</f>
        <v/>
      </c>
      <c r="G220" s="76" t="str">
        <f>IF(ISERROR(VLOOKUP(A220,'[1]Z04 支出决算表(财决04表)'!$A$10:$J$500,8,FALSE)),"",VLOOKUP(A220,'[1]Z04 支出决算表(财决04表)'!$A$10:$J$500,8,FALSE))</f>
        <v/>
      </c>
      <c r="H220" s="76" t="str">
        <f>IF(ISERROR(VLOOKUP(A220,'[1]Z04 支出决算表(财决04表)'!$A$10:$J$500,9,FALSE)),"",VLOOKUP(A220,'[1]Z04 支出决算表(财决04表)'!$A$10:$J$500,9,FALSE))</f>
        <v/>
      </c>
      <c r="I220" s="76" t="str">
        <f>IF(ISERROR(VLOOKUP(A220,'[1]Z04 支出决算表(财决04表)'!$A$10:$J$500,10,FALSE)),"",VLOOKUP(A220,'[1]Z04 支出决算表(财决04表)'!$A$10:$J$500,10,FALSE))</f>
        <v/>
      </c>
      <c r="J220" s="88">
        <f>'[1]Z04 支出决算表(财决04表)'!$A219</f>
        <v>0</v>
      </c>
      <c r="K220" s="74">
        <f>'[1]Z04 支出决算表(财决04表)'!$E219</f>
        <v>0</v>
      </c>
      <c r="L220" s="53" t="str">
        <f t="shared" si="7"/>
        <v/>
      </c>
    </row>
    <row r="221" spans="1:12" ht="22.7" customHeight="1">
      <c r="A221" s="193" t="str">
        <f t="shared" si="6"/>
        <v/>
      </c>
      <c r="B221" s="194"/>
      <c r="C221" s="192" t="str">
        <f>IF(ISERROR(VLOOKUP(A221,'[1]Z04 支出决算表(财决04表)'!$A$10:$J$500,4,FALSE)),"",VLOOKUP(A221,'[1]Z04 支出决算表(财决04表)'!$A$10:$J$500,4,FALSE))</f>
        <v/>
      </c>
      <c r="D221" s="76" t="str">
        <f>IF(ISERROR(VLOOKUP(A221,'[1]Z04 支出决算表(财决04表)'!$A$10:$J$500,5,FALSE)),"",VLOOKUP(A221,'[1]Z04 支出决算表(财决04表)'!$A$10:$J$500,5,FALSE))</f>
        <v/>
      </c>
      <c r="E221" s="76" t="str">
        <f>IF(ISERROR(VLOOKUP(A221,'[1]Z04 支出决算表(财决04表)'!$A$10:$J$500,6,FALSE)),"",VLOOKUP(A221,'[1]Z04 支出决算表(财决04表)'!$A$10:$J$500,6,FALSE))</f>
        <v/>
      </c>
      <c r="F221" s="76" t="str">
        <f>IF(ISERROR(VLOOKUP(A221,'[1]Z04 支出决算表(财决04表)'!$A$10:$J$500,7,FALSE)),"",VLOOKUP(A221,'[1]Z04 支出决算表(财决04表)'!$A$10:$J$500,7,FALSE))</f>
        <v/>
      </c>
      <c r="G221" s="76" t="str">
        <f>IF(ISERROR(VLOOKUP(A221,'[1]Z04 支出决算表(财决04表)'!$A$10:$J$500,8,FALSE)),"",VLOOKUP(A221,'[1]Z04 支出决算表(财决04表)'!$A$10:$J$500,8,FALSE))</f>
        <v/>
      </c>
      <c r="H221" s="76" t="str">
        <f>IF(ISERROR(VLOOKUP(A221,'[1]Z04 支出决算表(财决04表)'!$A$10:$J$500,9,FALSE)),"",VLOOKUP(A221,'[1]Z04 支出决算表(财决04表)'!$A$10:$J$500,9,FALSE))</f>
        <v/>
      </c>
      <c r="I221" s="76" t="str">
        <f>IF(ISERROR(VLOOKUP(A221,'[1]Z04 支出决算表(财决04表)'!$A$10:$J$500,10,FALSE)),"",VLOOKUP(A221,'[1]Z04 支出决算表(财决04表)'!$A$10:$J$500,10,FALSE))</f>
        <v/>
      </c>
      <c r="J221" s="88">
        <f>'[1]Z04 支出决算表(财决04表)'!$A220</f>
        <v>0</v>
      </c>
      <c r="K221" s="74">
        <f>'[1]Z04 支出决算表(财决04表)'!$E220</f>
        <v>0</v>
      </c>
      <c r="L221" s="53" t="str">
        <f t="shared" si="7"/>
        <v/>
      </c>
    </row>
    <row r="222" spans="1:12" ht="22.7" customHeight="1">
      <c r="A222" s="193" t="str">
        <f t="shared" si="6"/>
        <v/>
      </c>
      <c r="B222" s="194"/>
      <c r="C222" s="192" t="str">
        <f>IF(ISERROR(VLOOKUP(A222,'[1]Z04 支出决算表(财决04表)'!$A$10:$J$500,4,FALSE)),"",VLOOKUP(A222,'[1]Z04 支出决算表(财决04表)'!$A$10:$J$500,4,FALSE))</f>
        <v/>
      </c>
      <c r="D222" s="76" t="str">
        <f>IF(ISERROR(VLOOKUP(A222,'[1]Z04 支出决算表(财决04表)'!$A$10:$J$500,5,FALSE)),"",VLOOKUP(A222,'[1]Z04 支出决算表(财决04表)'!$A$10:$J$500,5,FALSE))</f>
        <v/>
      </c>
      <c r="E222" s="76" t="str">
        <f>IF(ISERROR(VLOOKUP(A222,'[1]Z04 支出决算表(财决04表)'!$A$10:$J$500,6,FALSE)),"",VLOOKUP(A222,'[1]Z04 支出决算表(财决04表)'!$A$10:$J$500,6,FALSE))</f>
        <v/>
      </c>
      <c r="F222" s="76" t="str">
        <f>IF(ISERROR(VLOOKUP(A222,'[1]Z04 支出决算表(财决04表)'!$A$10:$J$500,7,FALSE)),"",VLOOKUP(A222,'[1]Z04 支出决算表(财决04表)'!$A$10:$J$500,7,FALSE))</f>
        <v/>
      </c>
      <c r="G222" s="76" t="str">
        <f>IF(ISERROR(VLOOKUP(A222,'[1]Z04 支出决算表(财决04表)'!$A$10:$J$500,8,FALSE)),"",VLOOKUP(A222,'[1]Z04 支出决算表(财决04表)'!$A$10:$J$500,8,FALSE))</f>
        <v/>
      </c>
      <c r="H222" s="76" t="str">
        <f>IF(ISERROR(VLOOKUP(A222,'[1]Z04 支出决算表(财决04表)'!$A$10:$J$500,9,FALSE)),"",VLOOKUP(A222,'[1]Z04 支出决算表(财决04表)'!$A$10:$J$500,9,FALSE))</f>
        <v/>
      </c>
      <c r="I222" s="76" t="str">
        <f>IF(ISERROR(VLOOKUP(A222,'[1]Z04 支出决算表(财决04表)'!$A$10:$J$500,10,FALSE)),"",VLOOKUP(A222,'[1]Z04 支出决算表(财决04表)'!$A$10:$J$500,10,FALSE))</f>
        <v/>
      </c>
      <c r="J222" s="88">
        <f>'[1]Z04 支出决算表(财决04表)'!$A221</f>
        <v>0</v>
      </c>
      <c r="K222" s="74">
        <f>'[1]Z04 支出决算表(财决04表)'!$E221</f>
        <v>0</v>
      </c>
      <c r="L222" s="53" t="str">
        <f t="shared" si="7"/>
        <v/>
      </c>
    </row>
    <row r="223" spans="1:12" ht="22.7" customHeight="1">
      <c r="A223" s="193" t="str">
        <f t="shared" si="6"/>
        <v/>
      </c>
      <c r="B223" s="194"/>
      <c r="C223" s="192" t="str">
        <f>IF(ISERROR(VLOOKUP(A223,'[1]Z04 支出决算表(财决04表)'!$A$10:$J$500,4,FALSE)),"",VLOOKUP(A223,'[1]Z04 支出决算表(财决04表)'!$A$10:$J$500,4,FALSE))</f>
        <v/>
      </c>
      <c r="D223" s="76" t="str">
        <f>IF(ISERROR(VLOOKUP(A223,'[1]Z04 支出决算表(财决04表)'!$A$10:$J$500,5,FALSE)),"",VLOOKUP(A223,'[1]Z04 支出决算表(财决04表)'!$A$10:$J$500,5,FALSE))</f>
        <v/>
      </c>
      <c r="E223" s="76" t="str">
        <f>IF(ISERROR(VLOOKUP(A223,'[1]Z04 支出决算表(财决04表)'!$A$10:$J$500,6,FALSE)),"",VLOOKUP(A223,'[1]Z04 支出决算表(财决04表)'!$A$10:$J$500,6,FALSE))</f>
        <v/>
      </c>
      <c r="F223" s="76" t="str">
        <f>IF(ISERROR(VLOOKUP(A223,'[1]Z04 支出决算表(财决04表)'!$A$10:$J$500,7,FALSE)),"",VLOOKUP(A223,'[1]Z04 支出决算表(财决04表)'!$A$10:$J$500,7,FALSE))</f>
        <v/>
      </c>
      <c r="G223" s="76" t="str">
        <f>IF(ISERROR(VLOOKUP(A223,'[1]Z04 支出决算表(财决04表)'!$A$10:$J$500,8,FALSE)),"",VLOOKUP(A223,'[1]Z04 支出决算表(财决04表)'!$A$10:$J$500,8,FALSE))</f>
        <v/>
      </c>
      <c r="H223" s="76" t="str">
        <f>IF(ISERROR(VLOOKUP(A223,'[1]Z04 支出决算表(财决04表)'!$A$10:$J$500,9,FALSE)),"",VLOOKUP(A223,'[1]Z04 支出决算表(财决04表)'!$A$10:$J$500,9,FALSE))</f>
        <v/>
      </c>
      <c r="I223" s="76" t="str">
        <f>IF(ISERROR(VLOOKUP(A223,'[1]Z04 支出决算表(财决04表)'!$A$10:$J$500,10,FALSE)),"",VLOOKUP(A223,'[1]Z04 支出决算表(财决04表)'!$A$10:$J$500,10,FALSE))</f>
        <v/>
      </c>
      <c r="J223" s="88">
        <f>'[1]Z04 支出决算表(财决04表)'!$A222</f>
        <v>0</v>
      </c>
      <c r="K223" s="74">
        <f>'[1]Z04 支出决算表(财决04表)'!$E222</f>
        <v>0</v>
      </c>
      <c r="L223" s="53" t="str">
        <f t="shared" si="7"/>
        <v/>
      </c>
    </row>
    <row r="224" spans="1:12" ht="22.7" customHeight="1">
      <c r="A224" s="193" t="str">
        <f t="shared" si="6"/>
        <v/>
      </c>
      <c r="B224" s="194"/>
      <c r="C224" s="192" t="str">
        <f>IF(ISERROR(VLOOKUP(A224,'[1]Z04 支出决算表(财决04表)'!$A$10:$J$500,4,FALSE)),"",VLOOKUP(A224,'[1]Z04 支出决算表(财决04表)'!$A$10:$J$500,4,FALSE))</f>
        <v/>
      </c>
      <c r="D224" s="76" t="str">
        <f>IF(ISERROR(VLOOKUP(A224,'[1]Z04 支出决算表(财决04表)'!$A$10:$J$500,5,FALSE)),"",VLOOKUP(A224,'[1]Z04 支出决算表(财决04表)'!$A$10:$J$500,5,FALSE))</f>
        <v/>
      </c>
      <c r="E224" s="76" t="str">
        <f>IF(ISERROR(VLOOKUP(A224,'[1]Z04 支出决算表(财决04表)'!$A$10:$J$500,6,FALSE)),"",VLOOKUP(A224,'[1]Z04 支出决算表(财决04表)'!$A$10:$J$500,6,FALSE))</f>
        <v/>
      </c>
      <c r="F224" s="76" t="str">
        <f>IF(ISERROR(VLOOKUP(A224,'[1]Z04 支出决算表(财决04表)'!$A$10:$J$500,7,FALSE)),"",VLOOKUP(A224,'[1]Z04 支出决算表(财决04表)'!$A$10:$J$500,7,FALSE))</f>
        <v/>
      </c>
      <c r="G224" s="76" t="str">
        <f>IF(ISERROR(VLOOKUP(A224,'[1]Z04 支出决算表(财决04表)'!$A$10:$J$500,8,FALSE)),"",VLOOKUP(A224,'[1]Z04 支出决算表(财决04表)'!$A$10:$J$500,8,FALSE))</f>
        <v/>
      </c>
      <c r="H224" s="76" t="str">
        <f>IF(ISERROR(VLOOKUP(A224,'[1]Z04 支出决算表(财决04表)'!$A$10:$J$500,9,FALSE)),"",VLOOKUP(A224,'[1]Z04 支出决算表(财决04表)'!$A$10:$J$500,9,FALSE))</f>
        <v/>
      </c>
      <c r="I224" s="76" t="str">
        <f>IF(ISERROR(VLOOKUP(A224,'[1]Z04 支出决算表(财决04表)'!$A$10:$J$500,10,FALSE)),"",VLOOKUP(A224,'[1]Z04 支出决算表(财决04表)'!$A$10:$J$500,10,FALSE))</f>
        <v/>
      </c>
      <c r="J224" s="88">
        <f>'[1]Z04 支出决算表(财决04表)'!$A223</f>
        <v>0</v>
      </c>
      <c r="K224" s="74">
        <f>'[1]Z04 支出决算表(财决04表)'!$E223</f>
        <v>0</v>
      </c>
      <c r="L224" s="53" t="str">
        <f t="shared" si="7"/>
        <v/>
      </c>
    </row>
    <row r="225" spans="1:12" ht="22.7" customHeight="1">
      <c r="A225" s="193" t="str">
        <f t="shared" si="6"/>
        <v/>
      </c>
      <c r="B225" s="194"/>
      <c r="C225" s="192" t="str">
        <f>IF(ISERROR(VLOOKUP(A225,'[1]Z04 支出决算表(财决04表)'!$A$10:$J$500,4,FALSE)),"",VLOOKUP(A225,'[1]Z04 支出决算表(财决04表)'!$A$10:$J$500,4,FALSE))</f>
        <v/>
      </c>
      <c r="D225" s="76" t="str">
        <f>IF(ISERROR(VLOOKUP(A225,'[1]Z04 支出决算表(财决04表)'!$A$10:$J$500,5,FALSE)),"",VLOOKUP(A225,'[1]Z04 支出决算表(财决04表)'!$A$10:$J$500,5,FALSE))</f>
        <v/>
      </c>
      <c r="E225" s="76" t="str">
        <f>IF(ISERROR(VLOOKUP(A225,'[1]Z04 支出决算表(财决04表)'!$A$10:$J$500,6,FALSE)),"",VLOOKUP(A225,'[1]Z04 支出决算表(财决04表)'!$A$10:$J$500,6,FALSE))</f>
        <v/>
      </c>
      <c r="F225" s="76" t="str">
        <f>IF(ISERROR(VLOOKUP(A225,'[1]Z04 支出决算表(财决04表)'!$A$10:$J$500,7,FALSE)),"",VLOOKUP(A225,'[1]Z04 支出决算表(财决04表)'!$A$10:$J$500,7,FALSE))</f>
        <v/>
      </c>
      <c r="G225" s="76" t="str">
        <f>IF(ISERROR(VLOOKUP(A225,'[1]Z04 支出决算表(财决04表)'!$A$10:$J$500,8,FALSE)),"",VLOOKUP(A225,'[1]Z04 支出决算表(财决04表)'!$A$10:$J$500,8,FALSE))</f>
        <v/>
      </c>
      <c r="H225" s="76" t="str">
        <f>IF(ISERROR(VLOOKUP(A225,'[1]Z04 支出决算表(财决04表)'!$A$10:$J$500,9,FALSE)),"",VLOOKUP(A225,'[1]Z04 支出决算表(财决04表)'!$A$10:$J$500,9,FALSE))</f>
        <v/>
      </c>
      <c r="I225" s="76" t="str">
        <f>IF(ISERROR(VLOOKUP(A225,'[1]Z04 支出决算表(财决04表)'!$A$10:$J$500,10,FALSE)),"",VLOOKUP(A225,'[1]Z04 支出决算表(财决04表)'!$A$10:$J$500,10,FALSE))</f>
        <v/>
      </c>
      <c r="J225" s="88">
        <f>'[1]Z04 支出决算表(财决04表)'!$A224</f>
        <v>0</v>
      </c>
      <c r="K225" s="74">
        <f>'[1]Z04 支出决算表(财决04表)'!$E224</f>
        <v>0</v>
      </c>
      <c r="L225" s="53" t="str">
        <f t="shared" si="7"/>
        <v/>
      </c>
    </row>
    <row r="226" spans="1:12" ht="22.7" customHeight="1">
      <c r="A226" s="193" t="str">
        <f t="shared" si="6"/>
        <v/>
      </c>
      <c r="B226" s="194"/>
      <c r="C226" s="192" t="str">
        <f>IF(ISERROR(VLOOKUP(A226,'[1]Z04 支出决算表(财决04表)'!$A$10:$J$500,4,FALSE)),"",VLOOKUP(A226,'[1]Z04 支出决算表(财决04表)'!$A$10:$J$500,4,FALSE))</f>
        <v/>
      </c>
      <c r="D226" s="76" t="str">
        <f>IF(ISERROR(VLOOKUP(A226,'[1]Z04 支出决算表(财决04表)'!$A$10:$J$500,5,FALSE)),"",VLOOKUP(A226,'[1]Z04 支出决算表(财决04表)'!$A$10:$J$500,5,FALSE))</f>
        <v/>
      </c>
      <c r="E226" s="76" t="str">
        <f>IF(ISERROR(VLOOKUP(A226,'[1]Z04 支出决算表(财决04表)'!$A$10:$J$500,6,FALSE)),"",VLOOKUP(A226,'[1]Z04 支出决算表(财决04表)'!$A$10:$J$500,6,FALSE))</f>
        <v/>
      </c>
      <c r="F226" s="76" t="str">
        <f>IF(ISERROR(VLOOKUP(A226,'[1]Z04 支出决算表(财决04表)'!$A$10:$J$500,7,FALSE)),"",VLOOKUP(A226,'[1]Z04 支出决算表(财决04表)'!$A$10:$J$500,7,FALSE))</f>
        <v/>
      </c>
      <c r="G226" s="76" t="str">
        <f>IF(ISERROR(VLOOKUP(A226,'[1]Z04 支出决算表(财决04表)'!$A$10:$J$500,8,FALSE)),"",VLOOKUP(A226,'[1]Z04 支出决算表(财决04表)'!$A$10:$J$500,8,FALSE))</f>
        <v/>
      </c>
      <c r="H226" s="76" t="str">
        <f>IF(ISERROR(VLOOKUP(A226,'[1]Z04 支出决算表(财决04表)'!$A$10:$J$500,9,FALSE)),"",VLOOKUP(A226,'[1]Z04 支出决算表(财决04表)'!$A$10:$J$500,9,FALSE))</f>
        <v/>
      </c>
      <c r="I226" s="76" t="str">
        <f>IF(ISERROR(VLOOKUP(A226,'[1]Z04 支出决算表(财决04表)'!$A$10:$J$500,10,FALSE)),"",VLOOKUP(A226,'[1]Z04 支出决算表(财决04表)'!$A$10:$J$500,10,FALSE))</f>
        <v/>
      </c>
      <c r="J226" s="88">
        <f>'[1]Z04 支出决算表(财决04表)'!$A225</f>
        <v>0</v>
      </c>
      <c r="K226" s="74">
        <f>'[1]Z04 支出决算表(财决04表)'!$E225</f>
        <v>0</v>
      </c>
      <c r="L226" s="53" t="str">
        <f t="shared" si="7"/>
        <v/>
      </c>
    </row>
    <row r="227" spans="1:12" ht="22.7" customHeight="1">
      <c r="A227" s="193" t="str">
        <f t="shared" si="6"/>
        <v/>
      </c>
      <c r="B227" s="194"/>
      <c r="C227" s="192" t="str">
        <f>IF(ISERROR(VLOOKUP(A227,'[1]Z04 支出决算表(财决04表)'!$A$10:$J$500,4,FALSE)),"",VLOOKUP(A227,'[1]Z04 支出决算表(财决04表)'!$A$10:$J$500,4,FALSE))</f>
        <v/>
      </c>
      <c r="D227" s="76" t="str">
        <f>IF(ISERROR(VLOOKUP(A227,'[1]Z04 支出决算表(财决04表)'!$A$10:$J$500,5,FALSE)),"",VLOOKUP(A227,'[1]Z04 支出决算表(财决04表)'!$A$10:$J$500,5,FALSE))</f>
        <v/>
      </c>
      <c r="E227" s="76" t="str">
        <f>IF(ISERROR(VLOOKUP(A227,'[1]Z04 支出决算表(财决04表)'!$A$10:$J$500,6,FALSE)),"",VLOOKUP(A227,'[1]Z04 支出决算表(财决04表)'!$A$10:$J$500,6,FALSE))</f>
        <v/>
      </c>
      <c r="F227" s="76" t="str">
        <f>IF(ISERROR(VLOOKUP(A227,'[1]Z04 支出决算表(财决04表)'!$A$10:$J$500,7,FALSE)),"",VLOOKUP(A227,'[1]Z04 支出决算表(财决04表)'!$A$10:$J$500,7,FALSE))</f>
        <v/>
      </c>
      <c r="G227" s="76" t="str">
        <f>IF(ISERROR(VLOOKUP(A227,'[1]Z04 支出决算表(财决04表)'!$A$10:$J$500,8,FALSE)),"",VLOOKUP(A227,'[1]Z04 支出决算表(财决04表)'!$A$10:$J$500,8,FALSE))</f>
        <v/>
      </c>
      <c r="H227" s="76" t="str">
        <f>IF(ISERROR(VLOOKUP(A227,'[1]Z04 支出决算表(财决04表)'!$A$10:$J$500,9,FALSE)),"",VLOOKUP(A227,'[1]Z04 支出决算表(财决04表)'!$A$10:$J$500,9,FALSE))</f>
        <v/>
      </c>
      <c r="I227" s="76" t="str">
        <f>IF(ISERROR(VLOOKUP(A227,'[1]Z04 支出决算表(财决04表)'!$A$10:$J$500,10,FALSE)),"",VLOOKUP(A227,'[1]Z04 支出决算表(财决04表)'!$A$10:$J$500,10,FALSE))</f>
        <v/>
      </c>
      <c r="J227" s="88">
        <f>'[1]Z04 支出决算表(财决04表)'!$A226</f>
        <v>0</v>
      </c>
      <c r="K227" s="74">
        <f>'[1]Z04 支出决算表(财决04表)'!$E226</f>
        <v>0</v>
      </c>
      <c r="L227" s="53" t="str">
        <f t="shared" si="7"/>
        <v/>
      </c>
    </row>
    <row r="228" spans="1:12" ht="22.7" customHeight="1">
      <c r="A228" s="193" t="str">
        <f t="shared" si="6"/>
        <v/>
      </c>
      <c r="B228" s="194"/>
      <c r="C228" s="192" t="str">
        <f>IF(ISERROR(VLOOKUP(A228,'[1]Z04 支出决算表(财决04表)'!$A$10:$J$500,4,FALSE)),"",VLOOKUP(A228,'[1]Z04 支出决算表(财决04表)'!$A$10:$J$500,4,FALSE))</f>
        <v/>
      </c>
      <c r="D228" s="76" t="str">
        <f>IF(ISERROR(VLOOKUP(A228,'[1]Z04 支出决算表(财决04表)'!$A$10:$J$500,5,FALSE)),"",VLOOKUP(A228,'[1]Z04 支出决算表(财决04表)'!$A$10:$J$500,5,FALSE))</f>
        <v/>
      </c>
      <c r="E228" s="76" t="str">
        <f>IF(ISERROR(VLOOKUP(A228,'[1]Z04 支出决算表(财决04表)'!$A$10:$J$500,6,FALSE)),"",VLOOKUP(A228,'[1]Z04 支出决算表(财决04表)'!$A$10:$J$500,6,FALSE))</f>
        <v/>
      </c>
      <c r="F228" s="76" t="str">
        <f>IF(ISERROR(VLOOKUP(A228,'[1]Z04 支出决算表(财决04表)'!$A$10:$J$500,7,FALSE)),"",VLOOKUP(A228,'[1]Z04 支出决算表(财决04表)'!$A$10:$J$500,7,FALSE))</f>
        <v/>
      </c>
      <c r="G228" s="76" t="str">
        <f>IF(ISERROR(VLOOKUP(A228,'[1]Z04 支出决算表(财决04表)'!$A$10:$J$500,8,FALSE)),"",VLOOKUP(A228,'[1]Z04 支出决算表(财决04表)'!$A$10:$J$500,8,FALSE))</f>
        <v/>
      </c>
      <c r="H228" s="76" t="str">
        <f>IF(ISERROR(VLOOKUP(A228,'[1]Z04 支出决算表(财决04表)'!$A$10:$J$500,9,FALSE)),"",VLOOKUP(A228,'[1]Z04 支出决算表(财决04表)'!$A$10:$J$500,9,FALSE))</f>
        <v/>
      </c>
      <c r="I228" s="76" t="str">
        <f>IF(ISERROR(VLOOKUP(A228,'[1]Z04 支出决算表(财决04表)'!$A$10:$J$500,10,FALSE)),"",VLOOKUP(A228,'[1]Z04 支出决算表(财决04表)'!$A$10:$J$500,10,FALSE))</f>
        <v/>
      </c>
      <c r="J228" s="88">
        <f>'[1]Z04 支出决算表(财决04表)'!$A227</f>
        <v>0</v>
      </c>
      <c r="K228" s="74">
        <f>'[1]Z04 支出决算表(财决04表)'!$E227</f>
        <v>0</v>
      </c>
      <c r="L228" s="53" t="str">
        <f t="shared" si="7"/>
        <v/>
      </c>
    </row>
    <row r="229" spans="1:12" ht="22.7" customHeight="1">
      <c r="A229" s="193" t="str">
        <f t="shared" si="6"/>
        <v/>
      </c>
      <c r="B229" s="194"/>
      <c r="C229" s="192" t="str">
        <f>IF(ISERROR(VLOOKUP(A229,'[1]Z04 支出决算表(财决04表)'!$A$10:$J$500,4,FALSE)),"",VLOOKUP(A229,'[1]Z04 支出决算表(财决04表)'!$A$10:$J$500,4,FALSE))</f>
        <v/>
      </c>
      <c r="D229" s="76" t="str">
        <f>IF(ISERROR(VLOOKUP(A229,'[1]Z04 支出决算表(财决04表)'!$A$10:$J$500,5,FALSE)),"",VLOOKUP(A229,'[1]Z04 支出决算表(财决04表)'!$A$10:$J$500,5,FALSE))</f>
        <v/>
      </c>
      <c r="E229" s="76" t="str">
        <f>IF(ISERROR(VLOOKUP(A229,'[1]Z04 支出决算表(财决04表)'!$A$10:$J$500,6,FALSE)),"",VLOOKUP(A229,'[1]Z04 支出决算表(财决04表)'!$A$10:$J$500,6,FALSE))</f>
        <v/>
      </c>
      <c r="F229" s="76" t="str">
        <f>IF(ISERROR(VLOOKUP(A229,'[1]Z04 支出决算表(财决04表)'!$A$10:$J$500,7,FALSE)),"",VLOOKUP(A229,'[1]Z04 支出决算表(财决04表)'!$A$10:$J$500,7,FALSE))</f>
        <v/>
      </c>
      <c r="G229" s="76" t="str">
        <f>IF(ISERROR(VLOOKUP(A229,'[1]Z04 支出决算表(财决04表)'!$A$10:$J$500,8,FALSE)),"",VLOOKUP(A229,'[1]Z04 支出决算表(财决04表)'!$A$10:$J$500,8,FALSE))</f>
        <v/>
      </c>
      <c r="H229" s="76" t="str">
        <f>IF(ISERROR(VLOOKUP(A229,'[1]Z04 支出决算表(财决04表)'!$A$10:$J$500,9,FALSE)),"",VLOOKUP(A229,'[1]Z04 支出决算表(财决04表)'!$A$10:$J$500,9,FALSE))</f>
        <v/>
      </c>
      <c r="I229" s="76" t="str">
        <f>IF(ISERROR(VLOOKUP(A229,'[1]Z04 支出决算表(财决04表)'!$A$10:$J$500,10,FALSE)),"",VLOOKUP(A229,'[1]Z04 支出决算表(财决04表)'!$A$10:$J$500,10,FALSE))</f>
        <v/>
      </c>
      <c r="J229" s="88">
        <f>'[1]Z04 支出决算表(财决04表)'!$A228</f>
        <v>0</v>
      </c>
      <c r="K229" s="74">
        <f>'[1]Z04 支出决算表(财决04表)'!$E228</f>
        <v>0</v>
      </c>
      <c r="L229" s="53" t="str">
        <f t="shared" si="7"/>
        <v/>
      </c>
    </row>
    <row r="230" spans="1:12" ht="22.7" customHeight="1">
      <c r="A230" s="193" t="str">
        <f t="shared" si="6"/>
        <v/>
      </c>
      <c r="B230" s="194"/>
      <c r="C230" s="192" t="str">
        <f>IF(ISERROR(VLOOKUP(A230,'[1]Z04 支出决算表(财决04表)'!$A$10:$J$500,4,FALSE)),"",VLOOKUP(A230,'[1]Z04 支出决算表(财决04表)'!$A$10:$J$500,4,FALSE))</f>
        <v/>
      </c>
      <c r="D230" s="76" t="str">
        <f>IF(ISERROR(VLOOKUP(A230,'[1]Z04 支出决算表(财决04表)'!$A$10:$J$500,5,FALSE)),"",VLOOKUP(A230,'[1]Z04 支出决算表(财决04表)'!$A$10:$J$500,5,FALSE))</f>
        <v/>
      </c>
      <c r="E230" s="76" t="str">
        <f>IF(ISERROR(VLOOKUP(A230,'[1]Z04 支出决算表(财决04表)'!$A$10:$J$500,6,FALSE)),"",VLOOKUP(A230,'[1]Z04 支出决算表(财决04表)'!$A$10:$J$500,6,FALSE))</f>
        <v/>
      </c>
      <c r="F230" s="76" t="str">
        <f>IF(ISERROR(VLOOKUP(A230,'[1]Z04 支出决算表(财决04表)'!$A$10:$J$500,7,FALSE)),"",VLOOKUP(A230,'[1]Z04 支出决算表(财决04表)'!$A$10:$J$500,7,FALSE))</f>
        <v/>
      </c>
      <c r="G230" s="76" t="str">
        <f>IF(ISERROR(VLOOKUP(A230,'[1]Z04 支出决算表(财决04表)'!$A$10:$J$500,8,FALSE)),"",VLOOKUP(A230,'[1]Z04 支出决算表(财决04表)'!$A$10:$J$500,8,FALSE))</f>
        <v/>
      </c>
      <c r="H230" s="76" t="str">
        <f>IF(ISERROR(VLOOKUP(A230,'[1]Z04 支出决算表(财决04表)'!$A$10:$J$500,9,FALSE)),"",VLOOKUP(A230,'[1]Z04 支出决算表(财决04表)'!$A$10:$J$500,9,FALSE))</f>
        <v/>
      </c>
      <c r="I230" s="76" t="str">
        <f>IF(ISERROR(VLOOKUP(A230,'[1]Z04 支出决算表(财决04表)'!$A$10:$J$500,10,FALSE)),"",VLOOKUP(A230,'[1]Z04 支出决算表(财决04表)'!$A$10:$J$500,10,FALSE))</f>
        <v/>
      </c>
      <c r="J230" s="88">
        <f>'[1]Z04 支出决算表(财决04表)'!$A229</f>
        <v>0</v>
      </c>
      <c r="K230" s="74">
        <f>'[1]Z04 支出决算表(财决04表)'!$E229</f>
        <v>0</v>
      </c>
      <c r="L230" s="53" t="str">
        <f t="shared" si="7"/>
        <v/>
      </c>
    </row>
    <row r="231" spans="1:12" ht="22.7" customHeight="1">
      <c r="A231" s="193" t="str">
        <f t="shared" si="6"/>
        <v/>
      </c>
      <c r="B231" s="194"/>
      <c r="C231" s="192" t="str">
        <f>IF(ISERROR(VLOOKUP(A231,'[1]Z04 支出决算表(财决04表)'!$A$10:$J$500,4,FALSE)),"",VLOOKUP(A231,'[1]Z04 支出决算表(财决04表)'!$A$10:$J$500,4,FALSE))</f>
        <v/>
      </c>
      <c r="D231" s="76" t="str">
        <f>IF(ISERROR(VLOOKUP(A231,'[1]Z04 支出决算表(财决04表)'!$A$10:$J$500,5,FALSE)),"",VLOOKUP(A231,'[1]Z04 支出决算表(财决04表)'!$A$10:$J$500,5,FALSE))</f>
        <v/>
      </c>
      <c r="E231" s="76" t="str">
        <f>IF(ISERROR(VLOOKUP(A231,'[1]Z04 支出决算表(财决04表)'!$A$10:$J$500,6,FALSE)),"",VLOOKUP(A231,'[1]Z04 支出决算表(财决04表)'!$A$10:$J$500,6,FALSE))</f>
        <v/>
      </c>
      <c r="F231" s="76" t="str">
        <f>IF(ISERROR(VLOOKUP(A231,'[1]Z04 支出决算表(财决04表)'!$A$10:$J$500,7,FALSE)),"",VLOOKUP(A231,'[1]Z04 支出决算表(财决04表)'!$A$10:$J$500,7,FALSE))</f>
        <v/>
      </c>
      <c r="G231" s="76" t="str">
        <f>IF(ISERROR(VLOOKUP(A231,'[1]Z04 支出决算表(财决04表)'!$A$10:$J$500,8,FALSE)),"",VLOOKUP(A231,'[1]Z04 支出决算表(财决04表)'!$A$10:$J$500,8,FALSE))</f>
        <v/>
      </c>
      <c r="H231" s="76" t="str">
        <f>IF(ISERROR(VLOOKUP(A231,'[1]Z04 支出决算表(财决04表)'!$A$10:$J$500,9,FALSE)),"",VLOOKUP(A231,'[1]Z04 支出决算表(财决04表)'!$A$10:$J$500,9,FALSE))</f>
        <v/>
      </c>
      <c r="I231" s="76" t="str">
        <f>IF(ISERROR(VLOOKUP(A231,'[1]Z04 支出决算表(财决04表)'!$A$10:$J$500,10,FALSE)),"",VLOOKUP(A231,'[1]Z04 支出决算表(财决04表)'!$A$10:$J$500,10,FALSE))</f>
        <v/>
      </c>
      <c r="J231" s="88">
        <f>'[1]Z04 支出决算表(财决04表)'!$A230</f>
        <v>0</v>
      </c>
      <c r="K231" s="74">
        <f>'[1]Z04 支出决算表(财决04表)'!$E230</f>
        <v>0</v>
      </c>
      <c r="L231" s="53" t="str">
        <f t="shared" si="7"/>
        <v/>
      </c>
    </row>
    <row r="232" spans="1:12" ht="22.7" customHeight="1">
      <c r="A232" s="193" t="str">
        <f t="shared" si="6"/>
        <v/>
      </c>
      <c r="B232" s="194"/>
      <c r="C232" s="192" t="str">
        <f>IF(ISERROR(VLOOKUP(A232,'[1]Z04 支出决算表(财决04表)'!$A$10:$J$500,4,FALSE)),"",VLOOKUP(A232,'[1]Z04 支出决算表(财决04表)'!$A$10:$J$500,4,FALSE))</f>
        <v/>
      </c>
      <c r="D232" s="76" t="str">
        <f>IF(ISERROR(VLOOKUP(A232,'[1]Z04 支出决算表(财决04表)'!$A$10:$J$500,5,FALSE)),"",VLOOKUP(A232,'[1]Z04 支出决算表(财决04表)'!$A$10:$J$500,5,FALSE))</f>
        <v/>
      </c>
      <c r="E232" s="76" t="str">
        <f>IF(ISERROR(VLOOKUP(A232,'[1]Z04 支出决算表(财决04表)'!$A$10:$J$500,6,FALSE)),"",VLOOKUP(A232,'[1]Z04 支出决算表(财决04表)'!$A$10:$J$500,6,FALSE))</f>
        <v/>
      </c>
      <c r="F232" s="76" t="str">
        <f>IF(ISERROR(VLOOKUP(A232,'[1]Z04 支出决算表(财决04表)'!$A$10:$J$500,7,FALSE)),"",VLOOKUP(A232,'[1]Z04 支出决算表(财决04表)'!$A$10:$J$500,7,FALSE))</f>
        <v/>
      </c>
      <c r="G232" s="76" t="str">
        <f>IF(ISERROR(VLOOKUP(A232,'[1]Z04 支出决算表(财决04表)'!$A$10:$J$500,8,FALSE)),"",VLOOKUP(A232,'[1]Z04 支出决算表(财决04表)'!$A$10:$J$500,8,FALSE))</f>
        <v/>
      </c>
      <c r="H232" s="76" t="str">
        <f>IF(ISERROR(VLOOKUP(A232,'[1]Z04 支出决算表(财决04表)'!$A$10:$J$500,9,FALSE)),"",VLOOKUP(A232,'[1]Z04 支出决算表(财决04表)'!$A$10:$J$500,9,FALSE))</f>
        <v/>
      </c>
      <c r="I232" s="76" t="str">
        <f>IF(ISERROR(VLOOKUP(A232,'[1]Z04 支出决算表(财决04表)'!$A$10:$J$500,10,FALSE)),"",VLOOKUP(A232,'[1]Z04 支出决算表(财决04表)'!$A$10:$J$500,10,FALSE))</f>
        <v/>
      </c>
      <c r="J232" s="88">
        <f>'[1]Z04 支出决算表(财决04表)'!$A231</f>
        <v>0</v>
      </c>
      <c r="K232" s="74">
        <f>'[1]Z04 支出决算表(财决04表)'!$E231</f>
        <v>0</v>
      </c>
      <c r="L232" s="53" t="str">
        <f t="shared" si="7"/>
        <v/>
      </c>
    </row>
    <row r="233" spans="1:12" ht="22.7" customHeight="1">
      <c r="A233" s="193" t="str">
        <f t="shared" si="6"/>
        <v/>
      </c>
      <c r="B233" s="194"/>
      <c r="C233" s="192" t="str">
        <f>IF(ISERROR(VLOOKUP(A233,'[1]Z04 支出决算表(财决04表)'!$A$10:$J$500,4,FALSE)),"",VLOOKUP(A233,'[1]Z04 支出决算表(财决04表)'!$A$10:$J$500,4,FALSE))</f>
        <v/>
      </c>
      <c r="D233" s="76" t="str">
        <f>IF(ISERROR(VLOOKUP(A233,'[1]Z04 支出决算表(财决04表)'!$A$10:$J$500,5,FALSE)),"",VLOOKUP(A233,'[1]Z04 支出决算表(财决04表)'!$A$10:$J$500,5,FALSE))</f>
        <v/>
      </c>
      <c r="E233" s="76" t="str">
        <f>IF(ISERROR(VLOOKUP(A233,'[1]Z04 支出决算表(财决04表)'!$A$10:$J$500,6,FALSE)),"",VLOOKUP(A233,'[1]Z04 支出决算表(财决04表)'!$A$10:$J$500,6,FALSE))</f>
        <v/>
      </c>
      <c r="F233" s="76" t="str">
        <f>IF(ISERROR(VLOOKUP(A233,'[1]Z04 支出决算表(财决04表)'!$A$10:$J$500,7,FALSE)),"",VLOOKUP(A233,'[1]Z04 支出决算表(财决04表)'!$A$10:$J$500,7,FALSE))</f>
        <v/>
      </c>
      <c r="G233" s="76" t="str">
        <f>IF(ISERROR(VLOOKUP(A233,'[1]Z04 支出决算表(财决04表)'!$A$10:$J$500,8,FALSE)),"",VLOOKUP(A233,'[1]Z04 支出决算表(财决04表)'!$A$10:$J$500,8,FALSE))</f>
        <v/>
      </c>
      <c r="H233" s="76" t="str">
        <f>IF(ISERROR(VLOOKUP(A233,'[1]Z04 支出决算表(财决04表)'!$A$10:$J$500,9,FALSE)),"",VLOOKUP(A233,'[1]Z04 支出决算表(财决04表)'!$A$10:$J$500,9,FALSE))</f>
        <v/>
      </c>
      <c r="I233" s="76" t="str">
        <f>IF(ISERROR(VLOOKUP(A233,'[1]Z04 支出决算表(财决04表)'!$A$10:$J$500,10,FALSE)),"",VLOOKUP(A233,'[1]Z04 支出决算表(财决04表)'!$A$10:$J$500,10,FALSE))</f>
        <v/>
      </c>
      <c r="J233" s="88">
        <f>'[1]Z04 支出决算表(财决04表)'!$A232</f>
        <v>0</v>
      </c>
      <c r="K233" s="74">
        <f>'[1]Z04 支出决算表(财决04表)'!$E232</f>
        <v>0</v>
      </c>
      <c r="L233" s="53" t="str">
        <f t="shared" si="7"/>
        <v/>
      </c>
    </row>
    <row r="234" spans="1:12" ht="22.7" customHeight="1">
      <c r="A234" s="193" t="str">
        <f t="shared" si="6"/>
        <v/>
      </c>
      <c r="B234" s="194"/>
      <c r="C234" s="192" t="str">
        <f>IF(ISERROR(VLOOKUP(A234,'[1]Z04 支出决算表(财决04表)'!$A$10:$J$500,4,FALSE)),"",VLOOKUP(A234,'[1]Z04 支出决算表(财决04表)'!$A$10:$J$500,4,FALSE))</f>
        <v/>
      </c>
      <c r="D234" s="76" t="str">
        <f>IF(ISERROR(VLOOKUP(A234,'[1]Z04 支出决算表(财决04表)'!$A$10:$J$500,5,FALSE)),"",VLOOKUP(A234,'[1]Z04 支出决算表(财决04表)'!$A$10:$J$500,5,FALSE))</f>
        <v/>
      </c>
      <c r="E234" s="76" t="str">
        <f>IF(ISERROR(VLOOKUP(A234,'[1]Z04 支出决算表(财决04表)'!$A$10:$J$500,6,FALSE)),"",VLOOKUP(A234,'[1]Z04 支出决算表(财决04表)'!$A$10:$J$500,6,FALSE))</f>
        <v/>
      </c>
      <c r="F234" s="76" t="str">
        <f>IF(ISERROR(VLOOKUP(A234,'[1]Z04 支出决算表(财决04表)'!$A$10:$J$500,7,FALSE)),"",VLOOKUP(A234,'[1]Z04 支出决算表(财决04表)'!$A$10:$J$500,7,FALSE))</f>
        <v/>
      </c>
      <c r="G234" s="76" t="str">
        <f>IF(ISERROR(VLOOKUP(A234,'[1]Z04 支出决算表(财决04表)'!$A$10:$J$500,8,FALSE)),"",VLOOKUP(A234,'[1]Z04 支出决算表(财决04表)'!$A$10:$J$500,8,FALSE))</f>
        <v/>
      </c>
      <c r="H234" s="76" t="str">
        <f>IF(ISERROR(VLOOKUP(A234,'[1]Z04 支出决算表(财决04表)'!$A$10:$J$500,9,FALSE)),"",VLOOKUP(A234,'[1]Z04 支出决算表(财决04表)'!$A$10:$J$500,9,FALSE))</f>
        <v/>
      </c>
      <c r="I234" s="76" t="str">
        <f>IF(ISERROR(VLOOKUP(A234,'[1]Z04 支出决算表(财决04表)'!$A$10:$J$500,10,FALSE)),"",VLOOKUP(A234,'[1]Z04 支出决算表(财决04表)'!$A$10:$J$500,10,FALSE))</f>
        <v/>
      </c>
      <c r="J234" s="88">
        <f>'[1]Z04 支出决算表(财决04表)'!$A233</f>
        <v>0</v>
      </c>
      <c r="K234" s="74">
        <f>'[1]Z04 支出决算表(财决04表)'!$E233</f>
        <v>0</v>
      </c>
      <c r="L234" s="53" t="str">
        <f t="shared" si="7"/>
        <v/>
      </c>
    </row>
    <row r="235" spans="1:12" ht="22.7" customHeight="1">
      <c r="A235" s="193" t="str">
        <f t="shared" si="6"/>
        <v/>
      </c>
      <c r="B235" s="194"/>
      <c r="C235" s="192" t="str">
        <f>IF(ISERROR(VLOOKUP(A235,'[1]Z04 支出决算表(财决04表)'!$A$10:$J$500,4,FALSE)),"",VLOOKUP(A235,'[1]Z04 支出决算表(财决04表)'!$A$10:$J$500,4,FALSE))</f>
        <v/>
      </c>
      <c r="D235" s="76" t="str">
        <f>IF(ISERROR(VLOOKUP(A235,'[1]Z04 支出决算表(财决04表)'!$A$10:$J$500,5,FALSE)),"",VLOOKUP(A235,'[1]Z04 支出决算表(财决04表)'!$A$10:$J$500,5,FALSE))</f>
        <v/>
      </c>
      <c r="E235" s="76" t="str">
        <f>IF(ISERROR(VLOOKUP(A235,'[1]Z04 支出决算表(财决04表)'!$A$10:$J$500,6,FALSE)),"",VLOOKUP(A235,'[1]Z04 支出决算表(财决04表)'!$A$10:$J$500,6,FALSE))</f>
        <v/>
      </c>
      <c r="F235" s="76" t="str">
        <f>IF(ISERROR(VLOOKUP(A235,'[1]Z04 支出决算表(财决04表)'!$A$10:$J$500,7,FALSE)),"",VLOOKUP(A235,'[1]Z04 支出决算表(财决04表)'!$A$10:$J$500,7,FALSE))</f>
        <v/>
      </c>
      <c r="G235" s="76" t="str">
        <f>IF(ISERROR(VLOOKUP(A235,'[1]Z04 支出决算表(财决04表)'!$A$10:$J$500,8,FALSE)),"",VLOOKUP(A235,'[1]Z04 支出决算表(财决04表)'!$A$10:$J$500,8,FALSE))</f>
        <v/>
      </c>
      <c r="H235" s="76" t="str">
        <f>IF(ISERROR(VLOOKUP(A235,'[1]Z04 支出决算表(财决04表)'!$A$10:$J$500,9,FALSE)),"",VLOOKUP(A235,'[1]Z04 支出决算表(财决04表)'!$A$10:$J$500,9,FALSE))</f>
        <v/>
      </c>
      <c r="I235" s="76" t="str">
        <f>IF(ISERROR(VLOOKUP(A235,'[1]Z04 支出决算表(财决04表)'!$A$10:$J$500,10,FALSE)),"",VLOOKUP(A235,'[1]Z04 支出决算表(财决04表)'!$A$10:$J$500,10,FALSE))</f>
        <v/>
      </c>
      <c r="J235" s="88">
        <f>'[1]Z04 支出决算表(财决04表)'!$A234</f>
        <v>0</v>
      </c>
      <c r="K235" s="74">
        <f>'[1]Z04 支出决算表(财决04表)'!$E234</f>
        <v>0</v>
      </c>
      <c r="L235" s="53" t="str">
        <f t="shared" si="7"/>
        <v/>
      </c>
    </row>
    <row r="236" spans="1:12" ht="22.7" customHeight="1">
      <c r="A236" s="193" t="str">
        <f t="shared" si="6"/>
        <v/>
      </c>
      <c r="B236" s="194"/>
      <c r="C236" s="192" t="str">
        <f>IF(ISERROR(VLOOKUP(A236,'[1]Z04 支出决算表(财决04表)'!$A$10:$J$500,4,FALSE)),"",VLOOKUP(A236,'[1]Z04 支出决算表(财决04表)'!$A$10:$J$500,4,FALSE))</f>
        <v/>
      </c>
      <c r="D236" s="76" t="str">
        <f>IF(ISERROR(VLOOKUP(A236,'[1]Z04 支出决算表(财决04表)'!$A$10:$J$500,5,FALSE)),"",VLOOKUP(A236,'[1]Z04 支出决算表(财决04表)'!$A$10:$J$500,5,FALSE))</f>
        <v/>
      </c>
      <c r="E236" s="76" t="str">
        <f>IF(ISERROR(VLOOKUP(A236,'[1]Z04 支出决算表(财决04表)'!$A$10:$J$500,6,FALSE)),"",VLOOKUP(A236,'[1]Z04 支出决算表(财决04表)'!$A$10:$J$500,6,FALSE))</f>
        <v/>
      </c>
      <c r="F236" s="76" t="str">
        <f>IF(ISERROR(VLOOKUP(A236,'[1]Z04 支出决算表(财决04表)'!$A$10:$J$500,7,FALSE)),"",VLOOKUP(A236,'[1]Z04 支出决算表(财决04表)'!$A$10:$J$500,7,FALSE))</f>
        <v/>
      </c>
      <c r="G236" s="76" t="str">
        <f>IF(ISERROR(VLOOKUP(A236,'[1]Z04 支出决算表(财决04表)'!$A$10:$J$500,8,FALSE)),"",VLOOKUP(A236,'[1]Z04 支出决算表(财决04表)'!$A$10:$J$500,8,FALSE))</f>
        <v/>
      </c>
      <c r="H236" s="76" t="str">
        <f>IF(ISERROR(VLOOKUP(A236,'[1]Z04 支出决算表(财决04表)'!$A$10:$J$500,9,FALSE)),"",VLOOKUP(A236,'[1]Z04 支出决算表(财决04表)'!$A$10:$J$500,9,FALSE))</f>
        <v/>
      </c>
      <c r="I236" s="76" t="str">
        <f>IF(ISERROR(VLOOKUP(A236,'[1]Z04 支出决算表(财决04表)'!$A$10:$J$500,10,FALSE)),"",VLOOKUP(A236,'[1]Z04 支出决算表(财决04表)'!$A$10:$J$500,10,FALSE))</f>
        <v/>
      </c>
      <c r="J236" s="88">
        <f>'[1]Z04 支出决算表(财决04表)'!$A235</f>
        <v>0</v>
      </c>
      <c r="K236" s="74">
        <f>'[1]Z04 支出决算表(财决04表)'!$E235</f>
        <v>0</v>
      </c>
      <c r="L236" s="53" t="str">
        <f t="shared" si="7"/>
        <v/>
      </c>
    </row>
    <row r="237" spans="1:12" ht="22.7" customHeight="1">
      <c r="A237" s="193" t="str">
        <f t="shared" si="6"/>
        <v/>
      </c>
      <c r="B237" s="194"/>
      <c r="C237" s="192" t="str">
        <f>IF(ISERROR(VLOOKUP(A237,'[1]Z04 支出决算表(财决04表)'!$A$10:$J$500,4,FALSE)),"",VLOOKUP(A237,'[1]Z04 支出决算表(财决04表)'!$A$10:$J$500,4,FALSE))</f>
        <v/>
      </c>
      <c r="D237" s="76" t="str">
        <f>IF(ISERROR(VLOOKUP(A237,'[1]Z04 支出决算表(财决04表)'!$A$10:$J$500,5,FALSE)),"",VLOOKUP(A237,'[1]Z04 支出决算表(财决04表)'!$A$10:$J$500,5,FALSE))</f>
        <v/>
      </c>
      <c r="E237" s="76" t="str">
        <f>IF(ISERROR(VLOOKUP(A237,'[1]Z04 支出决算表(财决04表)'!$A$10:$J$500,6,FALSE)),"",VLOOKUP(A237,'[1]Z04 支出决算表(财决04表)'!$A$10:$J$500,6,FALSE))</f>
        <v/>
      </c>
      <c r="F237" s="76" t="str">
        <f>IF(ISERROR(VLOOKUP(A237,'[1]Z04 支出决算表(财决04表)'!$A$10:$J$500,7,FALSE)),"",VLOOKUP(A237,'[1]Z04 支出决算表(财决04表)'!$A$10:$J$500,7,FALSE))</f>
        <v/>
      </c>
      <c r="G237" s="76" t="str">
        <f>IF(ISERROR(VLOOKUP(A237,'[1]Z04 支出决算表(财决04表)'!$A$10:$J$500,8,FALSE)),"",VLOOKUP(A237,'[1]Z04 支出决算表(财决04表)'!$A$10:$J$500,8,FALSE))</f>
        <v/>
      </c>
      <c r="H237" s="76" t="str">
        <f>IF(ISERROR(VLOOKUP(A237,'[1]Z04 支出决算表(财决04表)'!$A$10:$J$500,9,FALSE)),"",VLOOKUP(A237,'[1]Z04 支出决算表(财决04表)'!$A$10:$J$500,9,FALSE))</f>
        <v/>
      </c>
      <c r="I237" s="76" t="str">
        <f>IF(ISERROR(VLOOKUP(A237,'[1]Z04 支出决算表(财决04表)'!$A$10:$J$500,10,FALSE)),"",VLOOKUP(A237,'[1]Z04 支出决算表(财决04表)'!$A$10:$J$500,10,FALSE))</f>
        <v/>
      </c>
      <c r="J237" s="88">
        <f>'[1]Z04 支出决算表(财决04表)'!$A236</f>
        <v>0</v>
      </c>
      <c r="K237" s="74">
        <f>'[1]Z04 支出决算表(财决04表)'!$E236</f>
        <v>0</v>
      </c>
      <c r="L237" s="53" t="str">
        <f t="shared" si="7"/>
        <v/>
      </c>
    </row>
    <row r="238" spans="1:12" ht="22.7" customHeight="1">
      <c r="A238" s="193" t="str">
        <f t="shared" si="6"/>
        <v/>
      </c>
      <c r="B238" s="194"/>
      <c r="C238" s="192" t="str">
        <f>IF(ISERROR(VLOOKUP(A238,'[1]Z04 支出决算表(财决04表)'!$A$10:$J$500,4,FALSE)),"",VLOOKUP(A238,'[1]Z04 支出决算表(财决04表)'!$A$10:$J$500,4,FALSE))</f>
        <v/>
      </c>
      <c r="D238" s="76" t="str">
        <f>IF(ISERROR(VLOOKUP(A238,'[1]Z04 支出决算表(财决04表)'!$A$10:$J$500,5,FALSE)),"",VLOOKUP(A238,'[1]Z04 支出决算表(财决04表)'!$A$10:$J$500,5,FALSE))</f>
        <v/>
      </c>
      <c r="E238" s="76" t="str">
        <f>IF(ISERROR(VLOOKUP(A238,'[1]Z04 支出决算表(财决04表)'!$A$10:$J$500,6,FALSE)),"",VLOOKUP(A238,'[1]Z04 支出决算表(财决04表)'!$A$10:$J$500,6,FALSE))</f>
        <v/>
      </c>
      <c r="F238" s="76" t="str">
        <f>IF(ISERROR(VLOOKUP(A238,'[1]Z04 支出决算表(财决04表)'!$A$10:$J$500,7,FALSE)),"",VLOOKUP(A238,'[1]Z04 支出决算表(财决04表)'!$A$10:$J$500,7,FALSE))</f>
        <v/>
      </c>
      <c r="G238" s="76" t="str">
        <f>IF(ISERROR(VLOOKUP(A238,'[1]Z04 支出决算表(财决04表)'!$A$10:$J$500,8,FALSE)),"",VLOOKUP(A238,'[1]Z04 支出决算表(财决04表)'!$A$10:$J$500,8,FALSE))</f>
        <v/>
      </c>
      <c r="H238" s="76" t="str">
        <f>IF(ISERROR(VLOOKUP(A238,'[1]Z04 支出决算表(财决04表)'!$A$10:$J$500,9,FALSE)),"",VLOOKUP(A238,'[1]Z04 支出决算表(财决04表)'!$A$10:$J$500,9,FALSE))</f>
        <v/>
      </c>
      <c r="I238" s="76" t="str">
        <f>IF(ISERROR(VLOOKUP(A238,'[1]Z04 支出决算表(财决04表)'!$A$10:$J$500,10,FALSE)),"",VLOOKUP(A238,'[1]Z04 支出决算表(财决04表)'!$A$10:$J$500,10,FALSE))</f>
        <v/>
      </c>
      <c r="J238" s="88">
        <f>'[1]Z04 支出决算表(财决04表)'!$A237</f>
        <v>0</v>
      </c>
      <c r="K238" s="74">
        <f>'[1]Z04 支出决算表(财决04表)'!$E237</f>
        <v>0</v>
      </c>
      <c r="L238" s="53" t="str">
        <f t="shared" si="7"/>
        <v/>
      </c>
    </row>
    <row r="239" spans="1:12" ht="22.7" customHeight="1">
      <c r="A239" s="193" t="str">
        <f t="shared" si="6"/>
        <v/>
      </c>
      <c r="B239" s="194"/>
      <c r="C239" s="192" t="str">
        <f>IF(ISERROR(VLOOKUP(A239,'[1]Z04 支出决算表(财决04表)'!$A$10:$J$500,4,FALSE)),"",VLOOKUP(A239,'[1]Z04 支出决算表(财决04表)'!$A$10:$J$500,4,FALSE))</f>
        <v/>
      </c>
      <c r="D239" s="76" t="str">
        <f>IF(ISERROR(VLOOKUP(A239,'[1]Z04 支出决算表(财决04表)'!$A$10:$J$500,5,FALSE)),"",VLOOKUP(A239,'[1]Z04 支出决算表(财决04表)'!$A$10:$J$500,5,FALSE))</f>
        <v/>
      </c>
      <c r="E239" s="76" t="str">
        <f>IF(ISERROR(VLOOKUP(A239,'[1]Z04 支出决算表(财决04表)'!$A$10:$J$500,6,FALSE)),"",VLOOKUP(A239,'[1]Z04 支出决算表(财决04表)'!$A$10:$J$500,6,FALSE))</f>
        <v/>
      </c>
      <c r="F239" s="76" t="str">
        <f>IF(ISERROR(VLOOKUP(A239,'[1]Z04 支出决算表(财决04表)'!$A$10:$J$500,7,FALSE)),"",VLOOKUP(A239,'[1]Z04 支出决算表(财决04表)'!$A$10:$J$500,7,FALSE))</f>
        <v/>
      </c>
      <c r="G239" s="76" t="str">
        <f>IF(ISERROR(VLOOKUP(A239,'[1]Z04 支出决算表(财决04表)'!$A$10:$J$500,8,FALSE)),"",VLOOKUP(A239,'[1]Z04 支出决算表(财决04表)'!$A$10:$J$500,8,FALSE))</f>
        <v/>
      </c>
      <c r="H239" s="76" t="str">
        <f>IF(ISERROR(VLOOKUP(A239,'[1]Z04 支出决算表(财决04表)'!$A$10:$J$500,9,FALSE)),"",VLOOKUP(A239,'[1]Z04 支出决算表(财决04表)'!$A$10:$J$500,9,FALSE))</f>
        <v/>
      </c>
      <c r="I239" s="76" t="str">
        <f>IF(ISERROR(VLOOKUP(A239,'[1]Z04 支出决算表(财决04表)'!$A$10:$J$500,10,FALSE)),"",VLOOKUP(A239,'[1]Z04 支出决算表(财决04表)'!$A$10:$J$500,10,FALSE))</f>
        <v/>
      </c>
      <c r="J239" s="88">
        <f>'[1]Z04 支出决算表(财决04表)'!$A238</f>
        <v>0</v>
      </c>
      <c r="K239" s="74">
        <f>'[1]Z04 支出决算表(财决04表)'!$E238</f>
        <v>0</v>
      </c>
      <c r="L239" s="53" t="str">
        <f t="shared" si="7"/>
        <v/>
      </c>
    </row>
    <row r="240" spans="1:12" ht="22.7" customHeight="1">
      <c r="A240" s="193" t="str">
        <f t="shared" si="6"/>
        <v/>
      </c>
      <c r="B240" s="194"/>
      <c r="C240" s="192" t="str">
        <f>IF(ISERROR(VLOOKUP(A240,'[1]Z04 支出决算表(财决04表)'!$A$10:$J$500,4,FALSE)),"",VLOOKUP(A240,'[1]Z04 支出决算表(财决04表)'!$A$10:$J$500,4,FALSE))</f>
        <v/>
      </c>
      <c r="D240" s="76" t="str">
        <f>IF(ISERROR(VLOOKUP(A240,'[1]Z04 支出决算表(财决04表)'!$A$10:$J$500,5,FALSE)),"",VLOOKUP(A240,'[1]Z04 支出决算表(财决04表)'!$A$10:$J$500,5,FALSE))</f>
        <v/>
      </c>
      <c r="E240" s="76" t="str">
        <f>IF(ISERROR(VLOOKUP(A240,'[1]Z04 支出决算表(财决04表)'!$A$10:$J$500,6,FALSE)),"",VLOOKUP(A240,'[1]Z04 支出决算表(财决04表)'!$A$10:$J$500,6,FALSE))</f>
        <v/>
      </c>
      <c r="F240" s="76" t="str">
        <f>IF(ISERROR(VLOOKUP(A240,'[1]Z04 支出决算表(财决04表)'!$A$10:$J$500,7,FALSE)),"",VLOOKUP(A240,'[1]Z04 支出决算表(财决04表)'!$A$10:$J$500,7,FALSE))</f>
        <v/>
      </c>
      <c r="G240" s="76" t="str">
        <f>IF(ISERROR(VLOOKUP(A240,'[1]Z04 支出决算表(财决04表)'!$A$10:$J$500,8,FALSE)),"",VLOOKUP(A240,'[1]Z04 支出决算表(财决04表)'!$A$10:$J$500,8,FALSE))</f>
        <v/>
      </c>
      <c r="H240" s="76" t="str">
        <f>IF(ISERROR(VLOOKUP(A240,'[1]Z04 支出决算表(财决04表)'!$A$10:$J$500,9,FALSE)),"",VLOOKUP(A240,'[1]Z04 支出决算表(财决04表)'!$A$10:$J$500,9,FALSE))</f>
        <v/>
      </c>
      <c r="I240" s="76" t="str">
        <f>IF(ISERROR(VLOOKUP(A240,'[1]Z04 支出决算表(财决04表)'!$A$10:$J$500,10,FALSE)),"",VLOOKUP(A240,'[1]Z04 支出决算表(财决04表)'!$A$10:$J$500,10,FALSE))</f>
        <v/>
      </c>
      <c r="J240" s="88">
        <f>'[1]Z04 支出决算表(财决04表)'!$A239</f>
        <v>0</v>
      </c>
      <c r="K240" s="74">
        <f>'[1]Z04 支出决算表(财决04表)'!$E239</f>
        <v>0</v>
      </c>
      <c r="L240" s="53" t="str">
        <f t="shared" si="7"/>
        <v/>
      </c>
    </row>
    <row r="241" spans="1:12" ht="22.7" customHeight="1">
      <c r="A241" s="193" t="str">
        <f t="shared" si="6"/>
        <v/>
      </c>
      <c r="B241" s="194"/>
      <c r="C241" s="192" t="str">
        <f>IF(ISERROR(VLOOKUP(A241,'[1]Z04 支出决算表(财决04表)'!$A$10:$J$500,4,FALSE)),"",VLOOKUP(A241,'[1]Z04 支出决算表(财决04表)'!$A$10:$J$500,4,FALSE))</f>
        <v/>
      </c>
      <c r="D241" s="76" t="str">
        <f>IF(ISERROR(VLOOKUP(A241,'[1]Z04 支出决算表(财决04表)'!$A$10:$J$500,5,FALSE)),"",VLOOKUP(A241,'[1]Z04 支出决算表(财决04表)'!$A$10:$J$500,5,FALSE))</f>
        <v/>
      </c>
      <c r="E241" s="76" t="str">
        <f>IF(ISERROR(VLOOKUP(A241,'[1]Z04 支出决算表(财决04表)'!$A$10:$J$500,6,FALSE)),"",VLOOKUP(A241,'[1]Z04 支出决算表(财决04表)'!$A$10:$J$500,6,FALSE))</f>
        <v/>
      </c>
      <c r="F241" s="76" t="str">
        <f>IF(ISERROR(VLOOKUP(A241,'[1]Z04 支出决算表(财决04表)'!$A$10:$J$500,7,FALSE)),"",VLOOKUP(A241,'[1]Z04 支出决算表(财决04表)'!$A$10:$J$500,7,FALSE))</f>
        <v/>
      </c>
      <c r="G241" s="76" t="str">
        <f>IF(ISERROR(VLOOKUP(A241,'[1]Z04 支出决算表(财决04表)'!$A$10:$J$500,8,FALSE)),"",VLOOKUP(A241,'[1]Z04 支出决算表(财决04表)'!$A$10:$J$500,8,FALSE))</f>
        <v/>
      </c>
      <c r="H241" s="76" t="str">
        <f>IF(ISERROR(VLOOKUP(A241,'[1]Z04 支出决算表(财决04表)'!$A$10:$J$500,9,FALSE)),"",VLOOKUP(A241,'[1]Z04 支出决算表(财决04表)'!$A$10:$J$500,9,FALSE))</f>
        <v/>
      </c>
      <c r="I241" s="76" t="str">
        <f>IF(ISERROR(VLOOKUP(A241,'[1]Z04 支出决算表(财决04表)'!$A$10:$J$500,10,FALSE)),"",VLOOKUP(A241,'[1]Z04 支出决算表(财决04表)'!$A$10:$J$500,10,FALSE))</f>
        <v/>
      </c>
      <c r="J241" s="88">
        <f>'[1]Z04 支出决算表(财决04表)'!$A240</f>
        <v>0</v>
      </c>
      <c r="K241" s="74">
        <f>'[1]Z04 支出决算表(财决04表)'!$E240</f>
        <v>0</v>
      </c>
      <c r="L241" s="53" t="str">
        <f t="shared" si="7"/>
        <v/>
      </c>
    </row>
    <row r="242" spans="1:12" ht="22.7" customHeight="1">
      <c r="A242" s="193" t="str">
        <f t="shared" si="6"/>
        <v/>
      </c>
      <c r="B242" s="194"/>
      <c r="C242" s="192" t="str">
        <f>IF(ISERROR(VLOOKUP(A242,'[1]Z04 支出决算表(财决04表)'!$A$10:$J$500,4,FALSE)),"",VLOOKUP(A242,'[1]Z04 支出决算表(财决04表)'!$A$10:$J$500,4,FALSE))</f>
        <v/>
      </c>
      <c r="D242" s="76" t="str">
        <f>IF(ISERROR(VLOOKUP(A242,'[1]Z04 支出决算表(财决04表)'!$A$10:$J$500,5,FALSE)),"",VLOOKUP(A242,'[1]Z04 支出决算表(财决04表)'!$A$10:$J$500,5,FALSE))</f>
        <v/>
      </c>
      <c r="E242" s="76" t="str">
        <f>IF(ISERROR(VLOOKUP(A242,'[1]Z04 支出决算表(财决04表)'!$A$10:$J$500,6,FALSE)),"",VLOOKUP(A242,'[1]Z04 支出决算表(财决04表)'!$A$10:$J$500,6,FALSE))</f>
        <v/>
      </c>
      <c r="F242" s="76" t="str">
        <f>IF(ISERROR(VLOOKUP(A242,'[1]Z04 支出决算表(财决04表)'!$A$10:$J$500,7,FALSE)),"",VLOOKUP(A242,'[1]Z04 支出决算表(财决04表)'!$A$10:$J$500,7,FALSE))</f>
        <v/>
      </c>
      <c r="G242" s="76" t="str">
        <f>IF(ISERROR(VLOOKUP(A242,'[1]Z04 支出决算表(财决04表)'!$A$10:$J$500,8,FALSE)),"",VLOOKUP(A242,'[1]Z04 支出决算表(财决04表)'!$A$10:$J$500,8,FALSE))</f>
        <v/>
      </c>
      <c r="H242" s="76" t="str">
        <f>IF(ISERROR(VLOOKUP(A242,'[1]Z04 支出决算表(财决04表)'!$A$10:$J$500,9,FALSE)),"",VLOOKUP(A242,'[1]Z04 支出决算表(财决04表)'!$A$10:$J$500,9,FALSE))</f>
        <v/>
      </c>
      <c r="I242" s="76" t="str">
        <f>IF(ISERROR(VLOOKUP(A242,'[1]Z04 支出决算表(财决04表)'!$A$10:$J$500,10,FALSE)),"",VLOOKUP(A242,'[1]Z04 支出决算表(财决04表)'!$A$10:$J$500,10,FALSE))</f>
        <v/>
      </c>
      <c r="J242" s="88">
        <f>'[1]Z04 支出决算表(财决04表)'!$A241</f>
        <v>0</v>
      </c>
      <c r="K242" s="74">
        <f>'[1]Z04 支出决算表(财决04表)'!$E241</f>
        <v>0</v>
      </c>
      <c r="L242" s="53" t="str">
        <f t="shared" si="7"/>
        <v/>
      </c>
    </row>
    <row r="243" spans="1:12" ht="22.7" customHeight="1">
      <c r="A243" s="193" t="str">
        <f t="shared" si="6"/>
        <v/>
      </c>
      <c r="B243" s="194"/>
      <c r="C243" s="192" t="str">
        <f>IF(ISERROR(VLOOKUP(A243,'[1]Z04 支出决算表(财决04表)'!$A$10:$J$500,4,FALSE)),"",VLOOKUP(A243,'[1]Z04 支出决算表(财决04表)'!$A$10:$J$500,4,FALSE))</f>
        <v/>
      </c>
      <c r="D243" s="76" t="str">
        <f>IF(ISERROR(VLOOKUP(A243,'[1]Z04 支出决算表(财决04表)'!$A$10:$J$500,5,FALSE)),"",VLOOKUP(A243,'[1]Z04 支出决算表(财决04表)'!$A$10:$J$500,5,FALSE))</f>
        <v/>
      </c>
      <c r="E243" s="76" t="str">
        <f>IF(ISERROR(VLOOKUP(A243,'[1]Z04 支出决算表(财决04表)'!$A$10:$J$500,6,FALSE)),"",VLOOKUP(A243,'[1]Z04 支出决算表(财决04表)'!$A$10:$J$500,6,FALSE))</f>
        <v/>
      </c>
      <c r="F243" s="76" t="str">
        <f>IF(ISERROR(VLOOKUP(A243,'[1]Z04 支出决算表(财决04表)'!$A$10:$J$500,7,FALSE)),"",VLOOKUP(A243,'[1]Z04 支出决算表(财决04表)'!$A$10:$J$500,7,FALSE))</f>
        <v/>
      </c>
      <c r="G243" s="76" t="str">
        <f>IF(ISERROR(VLOOKUP(A243,'[1]Z04 支出决算表(财决04表)'!$A$10:$J$500,8,FALSE)),"",VLOOKUP(A243,'[1]Z04 支出决算表(财决04表)'!$A$10:$J$500,8,FALSE))</f>
        <v/>
      </c>
      <c r="H243" s="76" t="str">
        <f>IF(ISERROR(VLOOKUP(A243,'[1]Z04 支出决算表(财决04表)'!$A$10:$J$500,9,FALSE)),"",VLOOKUP(A243,'[1]Z04 支出决算表(财决04表)'!$A$10:$J$500,9,FALSE))</f>
        <v/>
      </c>
      <c r="I243" s="76" t="str">
        <f>IF(ISERROR(VLOOKUP(A243,'[1]Z04 支出决算表(财决04表)'!$A$10:$J$500,10,FALSE)),"",VLOOKUP(A243,'[1]Z04 支出决算表(财决04表)'!$A$10:$J$500,10,FALSE))</f>
        <v/>
      </c>
      <c r="J243" s="88">
        <f>'[1]Z04 支出决算表(财决04表)'!$A242</f>
        <v>0</v>
      </c>
      <c r="K243" s="74">
        <f>'[1]Z04 支出决算表(财决04表)'!$E242</f>
        <v>0</v>
      </c>
      <c r="L243" s="53" t="str">
        <f t="shared" si="7"/>
        <v/>
      </c>
    </row>
    <row r="244" spans="1:12" ht="22.7" customHeight="1">
      <c r="A244" s="193" t="str">
        <f t="shared" si="6"/>
        <v/>
      </c>
      <c r="B244" s="194"/>
      <c r="C244" s="192" t="str">
        <f>IF(ISERROR(VLOOKUP(A244,'[1]Z04 支出决算表(财决04表)'!$A$10:$J$500,4,FALSE)),"",VLOOKUP(A244,'[1]Z04 支出决算表(财决04表)'!$A$10:$J$500,4,FALSE))</f>
        <v/>
      </c>
      <c r="D244" s="76" t="str">
        <f>IF(ISERROR(VLOOKUP(A244,'[1]Z04 支出决算表(财决04表)'!$A$10:$J$500,5,FALSE)),"",VLOOKUP(A244,'[1]Z04 支出决算表(财决04表)'!$A$10:$J$500,5,FALSE))</f>
        <v/>
      </c>
      <c r="E244" s="76" t="str">
        <f>IF(ISERROR(VLOOKUP(A244,'[1]Z04 支出决算表(财决04表)'!$A$10:$J$500,6,FALSE)),"",VLOOKUP(A244,'[1]Z04 支出决算表(财决04表)'!$A$10:$J$500,6,FALSE))</f>
        <v/>
      </c>
      <c r="F244" s="76" t="str">
        <f>IF(ISERROR(VLOOKUP(A244,'[1]Z04 支出决算表(财决04表)'!$A$10:$J$500,7,FALSE)),"",VLOOKUP(A244,'[1]Z04 支出决算表(财决04表)'!$A$10:$J$500,7,FALSE))</f>
        <v/>
      </c>
      <c r="G244" s="76" t="str">
        <f>IF(ISERROR(VLOOKUP(A244,'[1]Z04 支出决算表(财决04表)'!$A$10:$J$500,8,FALSE)),"",VLOOKUP(A244,'[1]Z04 支出决算表(财决04表)'!$A$10:$J$500,8,FALSE))</f>
        <v/>
      </c>
      <c r="H244" s="76" t="str">
        <f>IF(ISERROR(VLOOKUP(A244,'[1]Z04 支出决算表(财决04表)'!$A$10:$J$500,9,FALSE)),"",VLOOKUP(A244,'[1]Z04 支出决算表(财决04表)'!$A$10:$J$500,9,FALSE))</f>
        <v/>
      </c>
      <c r="I244" s="76" t="str">
        <f>IF(ISERROR(VLOOKUP(A244,'[1]Z04 支出决算表(财决04表)'!$A$10:$J$500,10,FALSE)),"",VLOOKUP(A244,'[1]Z04 支出决算表(财决04表)'!$A$10:$J$500,10,FALSE))</f>
        <v/>
      </c>
      <c r="J244" s="88">
        <f>'[1]Z04 支出决算表(财决04表)'!$A243</f>
        <v>0</v>
      </c>
      <c r="K244" s="74">
        <f>'[1]Z04 支出决算表(财决04表)'!$E243</f>
        <v>0</v>
      </c>
      <c r="L244" s="53" t="str">
        <f t="shared" si="7"/>
        <v/>
      </c>
    </row>
    <row r="245" spans="1:12" ht="22.7" customHeight="1">
      <c r="A245" s="193" t="str">
        <f t="shared" si="6"/>
        <v/>
      </c>
      <c r="B245" s="194"/>
      <c r="C245" s="192" t="str">
        <f>IF(ISERROR(VLOOKUP(A245,'[1]Z04 支出决算表(财决04表)'!$A$10:$J$500,4,FALSE)),"",VLOOKUP(A245,'[1]Z04 支出决算表(财决04表)'!$A$10:$J$500,4,FALSE))</f>
        <v/>
      </c>
      <c r="D245" s="76" t="str">
        <f>IF(ISERROR(VLOOKUP(A245,'[1]Z04 支出决算表(财决04表)'!$A$10:$J$500,5,FALSE)),"",VLOOKUP(A245,'[1]Z04 支出决算表(财决04表)'!$A$10:$J$500,5,FALSE))</f>
        <v/>
      </c>
      <c r="E245" s="76" t="str">
        <f>IF(ISERROR(VLOOKUP(A245,'[1]Z04 支出决算表(财决04表)'!$A$10:$J$500,6,FALSE)),"",VLOOKUP(A245,'[1]Z04 支出决算表(财决04表)'!$A$10:$J$500,6,FALSE))</f>
        <v/>
      </c>
      <c r="F245" s="76" t="str">
        <f>IF(ISERROR(VLOOKUP(A245,'[1]Z04 支出决算表(财决04表)'!$A$10:$J$500,7,FALSE)),"",VLOOKUP(A245,'[1]Z04 支出决算表(财决04表)'!$A$10:$J$500,7,FALSE))</f>
        <v/>
      </c>
      <c r="G245" s="76" t="str">
        <f>IF(ISERROR(VLOOKUP(A245,'[1]Z04 支出决算表(财决04表)'!$A$10:$J$500,8,FALSE)),"",VLOOKUP(A245,'[1]Z04 支出决算表(财决04表)'!$A$10:$J$500,8,FALSE))</f>
        <v/>
      </c>
      <c r="H245" s="76" t="str">
        <f>IF(ISERROR(VLOOKUP(A245,'[1]Z04 支出决算表(财决04表)'!$A$10:$J$500,9,FALSE)),"",VLOOKUP(A245,'[1]Z04 支出决算表(财决04表)'!$A$10:$J$500,9,FALSE))</f>
        <v/>
      </c>
      <c r="I245" s="76" t="str">
        <f>IF(ISERROR(VLOOKUP(A245,'[1]Z04 支出决算表(财决04表)'!$A$10:$J$500,10,FALSE)),"",VLOOKUP(A245,'[1]Z04 支出决算表(财决04表)'!$A$10:$J$500,10,FALSE))</f>
        <v/>
      </c>
      <c r="J245" s="88">
        <f>'[1]Z04 支出决算表(财决04表)'!$A244</f>
        <v>0</v>
      </c>
      <c r="K245" s="74">
        <f>'[1]Z04 支出决算表(财决04表)'!$E244</f>
        <v>0</v>
      </c>
      <c r="L245" s="53" t="str">
        <f t="shared" si="7"/>
        <v/>
      </c>
    </row>
    <row r="246" spans="1:12" ht="22.7" customHeight="1">
      <c r="A246" s="193" t="str">
        <f t="shared" si="6"/>
        <v/>
      </c>
      <c r="B246" s="194"/>
      <c r="C246" s="192" t="str">
        <f>IF(ISERROR(VLOOKUP(A246,'[1]Z04 支出决算表(财决04表)'!$A$10:$J$500,4,FALSE)),"",VLOOKUP(A246,'[1]Z04 支出决算表(财决04表)'!$A$10:$J$500,4,FALSE))</f>
        <v/>
      </c>
      <c r="D246" s="76" t="str">
        <f>IF(ISERROR(VLOOKUP(A246,'[1]Z04 支出决算表(财决04表)'!$A$10:$J$500,5,FALSE)),"",VLOOKUP(A246,'[1]Z04 支出决算表(财决04表)'!$A$10:$J$500,5,FALSE))</f>
        <v/>
      </c>
      <c r="E246" s="76" t="str">
        <f>IF(ISERROR(VLOOKUP(A246,'[1]Z04 支出决算表(财决04表)'!$A$10:$J$500,6,FALSE)),"",VLOOKUP(A246,'[1]Z04 支出决算表(财决04表)'!$A$10:$J$500,6,FALSE))</f>
        <v/>
      </c>
      <c r="F246" s="76" t="str">
        <f>IF(ISERROR(VLOOKUP(A246,'[1]Z04 支出决算表(财决04表)'!$A$10:$J$500,7,FALSE)),"",VLOOKUP(A246,'[1]Z04 支出决算表(财决04表)'!$A$10:$J$500,7,FALSE))</f>
        <v/>
      </c>
      <c r="G246" s="76" t="str">
        <f>IF(ISERROR(VLOOKUP(A246,'[1]Z04 支出决算表(财决04表)'!$A$10:$J$500,8,FALSE)),"",VLOOKUP(A246,'[1]Z04 支出决算表(财决04表)'!$A$10:$J$500,8,FALSE))</f>
        <v/>
      </c>
      <c r="H246" s="76" t="str">
        <f>IF(ISERROR(VLOOKUP(A246,'[1]Z04 支出决算表(财决04表)'!$A$10:$J$500,9,FALSE)),"",VLOOKUP(A246,'[1]Z04 支出决算表(财决04表)'!$A$10:$J$500,9,FALSE))</f>
        <v/>
      </c>
      <c r="I246" s="76" t="str">
        <f>IF(ISERROR(VLOOKUP(A246,'[1]Z04 支出决算表(财决04表)'!$A$10:$J$500,10,FALSE)),"",VLOOKUP(A246,'[1]Z04 支出决算表(财决04表)'!$A$10:$J$500,10,FALSE))</f>
        <v/>
      </c>
      <c r="J246" s="88">
        <f>'[1]Z04 支出决算表(财决04表)'!$A245</f>
        <v>0</v>
      </c>
      <c r="K246" s="74">
        <f>'[1]Z04 支出决算表(财决04表)'!$E245</f>
        <v>0</v>
      </c>
      <c r="L246" s="53" t="str">
        <f t="shared" si="7"/>
        <v/>
      </c>
    </row>
    <row r="247" spans="1:12" ht="22.7" customHeight="1">
      <c r="A247" s="193" t="str">
        <f t="shared" si="6"/>
        <v/>
      </c>
      <c r="B247" s="194"/>
      <c r="C247" s="192" t="str">
        <f>IF(ISERROR(VLOOKUP(A247,'[1]Z04 支出决算表(财决04表)'!$A$10:$J$500,4,FALSE)),"",VLOOKUP(A247,'[1]Z04 支出决算表(财决04表)'!$A$10:$J$500,4,FALSE))</f>
        <v/>
      </c>
      <c r="D247" s="76" t="str">
        <f>IF(ISERROR(VLOOKUP(A247,'[1]Z04 支出决算表(财决04表)'!$A$10:$J$500,5,FALSE)),"",VLOOKUP(A247,'[1]Z04 支出决算表(财决04表)'!$A$10:$J$500,5,FALSE))</f>
        <v/>
      </c>
      <c r="E247" s="76" t="str">
        <f>IF(ISERROR(VLOOKUP(A247,'[1]Z04 支出决算表(财决04表)'!$A$10:$J$500,6,FALSE)),"",VLOOKUP(A247,'[1]Z04 支出决算表(财决04表)'!$A$10:$J$500,6,FALSE))</f>
        <v/>
      </c>
      <c r="F247" s="76" t="str">
        <f>IF(ISERROR(VLOOKUP(A247,'[1]Z04 支出决算表(财决04表)'!$A$10:$J$500,7,FALSE)),"",VLOOKUP(A247,'[1]Z04 支出决算表(财决04表)'!$A$10:$J$500,7,FALSE))</f>
        <v/>
      </c>
      <c r="G247" s="76" t="str">
        <f>IF(ISERROR(VLOOKUP(A247,'[1]Z04 支出决算表(财决04表)'!$A$10:$J$500,8,FALSE)),"",VLOOKUP(A247,'[1]Z04 支出决算表(财决04表)'!$A$10:$J$500,8,FALSE))</f>
        <v/>
      </c>
      <c r="H247" s="76" t="str">
        <f>IF(ISERROR(VLOOKUP(A247,'[1]Z04 支出决算表(财决04表)'!$A$10:$J$500,9,FALSE)),"",VLOOKUP(A247,'[1]Z04 支出决算表(财决04表)'!$A$10:$J$500,9,FALSE))</f>
        <v/>
      </c>
      <c r="I247" s="76" t="str">
        <f>IF(ISERROR(VLOOKUP(A247,'[1]Z04 支出决算表(财决04表)'!$A$10:$J$500,10,FALSE)),"",VLOOKUP(A247,'[1]Z04 支出决算表(财决04表)'!$A$10:$J$500,10,FALSE))</f>
        <v/>
      </c>
      <c r="J247" s="88">
        <f>'[1]Z04 支出决算表(财决04表)'!$A246</f>
        <v>0</v>
      </c>
      <c r="K247" s="74">
        <f>'[1]Z04 支出决算表(财决04表)'!$E246</f>
        <v>0</v>
      </c>
      <c r="L247" s="53" t="str">
        <f t="shared" si="7"/>
        <v/>
      </c>
    </row>
    <row r="248" spans="1:12" ht="22.7" customHeight="1">
      <c r="A248" s="193" t="str">
        <f t="shared" si="6"/>
        <v/>
      </c>
      <c r="B248" s="194"/>
      <c r="C248" s="192" t="str">
        <f>IF(ISERROR(VLOOKUP(A248,'[1]Z04 支出决算表(财决04表)'!$A$10:$J$500,4,FALSE)),"",VLOOKUP(A248,'[1]Z04 支出决算表(财决04表)'!$A$10:$J$500,4,FALSE))</f>
        <v/>
      </c>
      <c r="D248" s="76" t="str">
        <f>IF(ISERROR(VLOOKUP(A248,'[1]Z04 支出决算表(财决04表)'!$A$10:$J$500,5,FALSE)),"",VLOOKUP(A248,'[1]Z04 支出决算表(财决04表)'!$A$10:$J$500,5,FALSE))</f>
        <v/>
      </c>
      <c r="E248" s="76" t="str">
        <f>IF(ISERROR(VLOOKUP(A248,'[1]Z04 支出决算表(财决04表)'!$A$10:$J$500,6,FALSE)),"",VLOOKUP(A248,'[1]Z04 支出决算表(财决04表)'!$A$10:$J$500,6,FALSE))</f>
        <v/>
      </c>
      <c r="F248" s="76" t="str">
        <f>IF(ISERROR(VLOOKUP(A248,'[1]Z04 支出决算表(财决04表)'!$A$10:$J$500,7,FALSE)),"",VLOOKUP(A248,'[1]Z04 支出决算表(财决04表)'!$A$10:$J$500,7,FALSE))</f>
        <v/>
      </c>
      <c r="G248" s="76" t="str">
        <f>IF(ISERROR(VLOOKUP(A248,'[1]Z04 支出决算表(财决04表)'!$A$10:$J$500,8,FALSE)),"",VLOOKUP(A248,'[1]Z04 支出决算表(财决04表)'!$A$10:$J$500,8,FALSE))</f>
        <v/>
      </c>
      <c r="H248" s="76" t="str">
        <f>IF(ISERROR(VLOOKUP(A248,'[1]Z04 支出决算表(财决04表)'!$A$10:$J$500,9,FALSE)),"",VLOOKUP(A248,'[1]Z04 支出决算表(财决04表)'!$A$10:$J$500,9,FALSE))</f>
        <v/>
      </c>
      <c r="I248" s="76" t="str">
        <f>IF(ISERROR(VLOOKUP(A248,'[1]Z04 支出决算表(财决04表)'!$A$10:$J$500,10,FALSE)),"",VLOOKUP(A248,'[1]Z04 支出决算表(财决04表)'!$A$10:$J$500,10,FALSE))</f>
        <v/>
      </c>
      <c r="J248" s="88">
        <f>'[1]Z04 支出决算表(财决04表)'!$A247</f>
        <v>0</v>
      </c>
      <c r="K248" s="74">
        <f>'[1]Z04 支出决算表(财决04表)'!$E247</f>
        <v>0</v>
      </c>
      <c r="L248" s="53" t="str">
        <f t="shared" si="7"/>
        <v/>
      </c>
    </row>
    <row r="249" spans="1:12" ht="22.7" customHeight="1">
      <c r="A249" s="193" t="str">
        <f t="shared" si="6"/>
        <v/>
      </c>
      <c r="B249" s="194"/>
      <c r="C249" s="192" t="str">
        <f>IF(ISERROR(VLOOKUP(A249,'[1]Z04 支出决算表(财决04表)'!$A$10:$J$500,4,FALSE)),"",VLOOKUP(A249,'[1]Z04 支出决算表(财决04表)'!$A$10:$J$500,4,FALSE))</f>
        <v/>
      </c>
      <c r="D249" s="76" t="str">
        <f>IF(ISERROR(VLOOKUP(A249,'[1]Z04 支出决算表(财决04表)'!$A$10:$J$500,5,FALSE)),"",VLOOKUP(A249,'[1]Z04 支出决算表(财决04表)'!$A$10:$J$500,5,FALSE))</f>
        <v/>
      </c>
      <c r="E249" s="76" t="str">
        <f>IF(ISERROR(VLOOKUP(A249,'[1]Z04 支出决算表(财决04表)'!$A$10:$J$500,6,FALSE)),"",VLOOKUP(A249,'[1]Z04 支出决算表(财决04表)'!$A$10:$J$500,6,FALSE))</f>
        <v/>
      </c>
      <c r="F249" s="76" t="str">
        <f>IF(ISERROR(VLOOKUP(A249,'[1]Z04 支出决算表(财决04表)'!$A$10:$J$500,7,FALSE)),"",VLOOKUP(A249,'[1]Z04 支出决算表(财决04表)'!$A$10:$J$500,7,FALSE))</f>
        <v/>
      </c>
      <c r="G249" s="76" t="str">
        <f>IF(ISERROR(VLOOKUP(A249,'[1]Z04 支出决算表(财决04表)'!$A$10:$J$500,8,FALSE)),"",VLOOKUP(A249,'[1]Z04 支出决算表(财决04表)'!$A$10:$J$500,8,FALSE))</f>
        <v/>
      </c>
      <c r="H249" s="76" t="str">
        <f>IF(ISERROR(VLOOKUP(A249,'[1]Z04 支出决算表(财决04表)'!$A$10:$J$500,9,FALSE)),"",VLOOKUP(A249,'[1]Z04 支出决算表(财决04表)'!$A$10:$J$500,9,FALSE))</f>
        <v/>
      </c>
      <c r="I249" s="76" t="str">
        <f>IF(ISERROR(VLOOKUP(A249,'[1]Z04 支出决算表(财决04表)'!$A$10:$J$500,10,FALSE)),"",VLOOKUP(A249,'[1]Z04 支出决算表(财决04表)'!$A$10:$J$500,10,FALSE))</f>
        <v/>
      </c>
      <c r="J249" s="88">
        <f>'[1]Z04 支出决算表(财决04表)'!$A248</f>
        <v>0</v>
      </c>
      <c r="K249" s="74">
        <f>'[1]Z04 支出决算表(财决04表)'!$E248</f>
        <v>0</v>
      </c>
      <c r="L249" s="53" t="str">
        <f t="shared" si="7"/>
        <v/>
      </c>
    </row>
    <row r="250" spans="1:12" ht="22.7" customHeight="1">
      <c r="A250" s="193" t="str">
        <f t="shared" si="6"/>
        <v/>
      </c>
      <c r="B250" s="194"/>
      <c r="C250" s="192" t="str">
        <f>IF(ISERROR(VLOOKUP(A250,'[1]Z04 支出决算表(财决04表)'!$A$10:$J$500,4,FALSE)),"",VLOOKUP(A250,'[1]Z04 支出决算表(财决04表)'!$A$10:$J$500,4,FALSE))</f>
        <v/>
      </c>
      <c r="D250" s="76" t="str">
        <f>IF(ISERROR(VLOOKUP(A250,'[1]Z04 支出决算表(财决04表)'!$A$10:$J$500,5,FALSE)),"",VLOOKUP(A250,'[1]Z04 支出决算表(财决04表)'!$A$10:$J$500,5,FALSE))</f>
        <v/>
      </c>
      <c r="E250" s="76" t="str">
        <f>IF(ISERROR(VLOOKUP(A250,'[1]Z04 支出决算表(财决04表)'!$A$10:$J$500,6,FALSE)),"",VLOOKUP(A250,'[1]Z04 支出决算表(财决04表)'!$A$10:$J$500,6,FALSE))</f>
        <v/>
      </c>
      <c r="F250" s="76" t="str">
        <f>IF(ISERROR(VLOOKUP(A250,'[1]Z04 支出决算表(财决04表)'!$A$10:$J$500,7,FALSE)),"",VLOOKUP(A250,'[1]Z04 支出决算表(财决04表)'!$A$10:$J$500,7,FALSE))</f>
        <v/>
      </c>
      <c r="G250" s="76" t="str">
        <f>IF(ISERROR(VLOOKUP(A250,'[1]Z04 支出决算表(财决04表)'!$A$10:$J$500,8,FALSE)),"",VLOOKUP(A250,'[1]Z04 支出决算表(财决04表)'!$A$10:$J$500,8,FALSE))</f>
        <v/>
      </c>
      <c r="H250" s="76" t="str">
        <f>IF(ISERROR(VLOOKUP(A250,'[1]Z04 支出决算表(财决04表)'!$A$10:$J$500,9,FALSE)),"",VLOOKUP(A250,'[1]Z04 支出决算表(财决04表)'!$A$10:$J$500,9,FALSE))</f>
        <v/>
      </c>
      <c r="I250" s="76" t="str">
        <f>IF(ISERROR(VLOOKUP(A250,'[1]Z04 支出决算表(财决04表)'!$A$10:$J$500,10,FALSE)),"",VLOOKUP(A250,'[1]Z04 支出决算表(财决04表)'!$A$10:$J$500,10,FALSE))</f>
        <v/>
      </c>
      <c r="J250" s="88">
        <f>'[1]Z04 支出决算表(财决04表)'!$A249</f>
        <v>0</v>
      </c>
      <c r="K250" s="74">
        <f>'[1]Z04 支出决算表(财决04表)'!$E249</f>
        <v>0</v>
      </c>
      <c r="L250" s="53" t="str">
        <f t="shared" si="7"/>
        <v/>
      </c>
    </row>
    <row r="251" spans="1:12" ht="22.7" customHeight="1">
      <c r="A251" s="193" t="str">
        <f t="shared" si="6"/>
        <v/>
      </c>
      <c r="B251" s="194"/>
      <c r="C251" s="192" t="str">
        <f>IF(ISERROR(VLOOKUP(A251,'[1]Z04 支出决算表(财决04表)'!$A$10:$J$500,4,FALSE)),"",VLOOKUP(A251,'[1]Z04 支出决算表(财决04表)'!$A$10:$J$500,4,FALSE))</f>
        <v/>
      </c>
      <c r="D251" s="76" t="str">
        <f>IF(ISERROR(VLOOKUP(A251,'[1]Z04 支出决算表(财决04表)'!$A$10:$J$500,5,FALSE)),"",VLOOKUP(A251,'[1]Z04 支出决算表(财决04表)'!$A$10:$J$500,5,FALSE))</f>
        <v/>
      </c>
      <c r="E251" s="76" t="str">
        <f>IF(ISERROR(VLOOKUP(A251,'[1]Z04 支出决算表(财决04表)'!$A$10:$J$500,6,FALSE)),"",VLOOKUP(A251,'[1]Z04 支出决算表(财决04表)'!$A$10:$J$500,6,FALSE))</f>
        <v/>
      </c>
      <c r="F251" s="76" t="str">
        <f>IF(ISERROR(VLOOKUP(A251,'[1]Z04 支出决算表(财决04表)'!$A$10:$J$500,7,FALSE)),"",VLOOKUP(A251,'[1]Z04 支出决算表(财决04表)'!$A$10:$J$500,7,FALSE))</f>
        <v/>
      </c>
      <c r="G251" s="76" t="str">
        <f>IF(ISERROR(VLOOKUP(A251,'[1]Z04 支出决算表(财决04表)'!$A$10:$J$500,8,FALSE)),"",VLOOKUP(A251,'[1]Z04 支出决算表(财决04表)'!$A$10:$J$500,8,FALSE))</f>
        <v/>
      </c>
      <c r="H251" s="76" t="str">
        <f>IF(ISERROR(VLOOKUP(A251,'[1]Z04 支出决算表(财决04表)'!$A$10:$J$500,9,FALSE)),"",VLOOKUP(A251,'[1]Z04 支出决算表(财决04表)'!$A$10:$J$500,9,FALSE))</f>
        <v/>
      </c>
      <c r="I251" s="76" t="str">
        <f>IF(ISERROR(VLOOKUP(A251,'[1]Z04 支出决算表(财决04表)'!$A$10:$J$500,10,FALSE)),"",VLOOKUP(A251,'[1]Z04 支出决算表(财决04表)'!$A$10:$J$500,10,FALSE))</f>
        <v/>
      </c>
      <c r="J251" s="88">
        <f>'[1]Z04 支出决算表(财决04表)'!$A250</f>
        <v>0</v>
      </c>
      <c r="K251" s="74">
        <f>'[1]Z04 支出决算表(财决04表)'!$E250</f>
        <v>0</v>
      </c>
      <c r="L251" s="53" t="str">
        <f t="shared" si="7"/>
        <v/>
      </c>
    </row>
    <row r="252" spans="1:12" ht="22.7" customHeight="1">
      <c r="A252" s="193" t="str">
        <f t="shared" si="6"/>
        <v/>
      </c>
      <c r="B252" s="194"/>
      <c r="C252" s="192" t="str">
        <f>IF(ISERROR(VLOOKUP(A252,'[1]Z04 支出决算表(财决04表)'!$A$10:$J$500,4,FALSE)),"",VLOOKUP(A252,'[1]Z04 支出决算表(财决04表)'!$A$10:$J$500,4,FALSE))</f>
        <v/>
      </c>
      <c r="D252" s="76" t="str">
        <f>IF(ISERROR(VLOOKUP(A252,'[1]Z04 支出决算表(财决04表)'!$A$10:$J$500,5,FALSE)),"",VLOOKUP(A252,'[1]Z04 支出决算表(财决04表)'!$A$10:$J$500,5,FALSE))</f>
        <v/>
      </c>
      <c r="E252" s="76" t="str">
        <f>IF(ISERROR(VLOOKUP(A252,'[1]Z04 支出决算表(财决04表)'!$A$10:$J$500,6,FALSE)),"",VLOOKUP(A252,'[1]Z04 支出决算表(财决04表)'!$A$10:$J$500,6,FALSE))</f>
        <v/>
      </c>
      <c r="F252" s="76" t="str">
        <f>IF(ISERROR(VLOOKUP(A252,'[1]Z04 支出决算表(财决04表)'!$A$10:$J$500,7,FALSE)),"",VLOOKUP(A252,'[1]Z04 支出决算表(财决04表)'!$A$10:$J$500,7,FALSE))</f>
        <v/>
      </c>
      <c r="G252" s="76" t="str">
        <f>IF(ISERROR(VLOOKUP(A252,'[1]Z04 支出决算表(财决04表)'!$A$10:$J$500,8,FALSE)),"",VLOOKUP(A252,'[1]Z04 支出决算表(财决04表)'!$A$10:$J$500,8,FALSE))</f>
        <v/>
      </c>
      <c r="H252" s="76" t="str">
        <f>IF(ISERROR(VLOOKUP(A252,'[1]Z04 支出决算表(财决04表)'!$A$10:$J$500,9,FALSE)),"",VLOOKUP(A252,'[1]Z04 支出决算表(财决04表)'!$A$10:$J$500,9,FALSE))</f>
        <v/>
      </c>
      <c r="I252" s="76" t="str">
        <f>IF(ISERROR(VLOOKUP(A252,'[1]Z04 支出决算表(财决04表)'!$A$10:$J$500,10,FALSE)),"",VLOOKUP(A252,'[1]Z04 支出决算表(财决04表)'!$A$10:$J$500,10,FALSE))</f>
        <v/>
      </c>
      <c r="J252" s="88">
        <f>'[1]Z04 支出决算表(财决04表)'!$A251</f>
        <v>0</v>
      </c>
      <c r="K252" s="74">
        <f>'[1]Z04 支出决算表(财决04表)'!$E251</f>
        <v>0</v>
      </c>
      <c r="L252" s="53" t="str">
        <f t="shared" si="7"/>
        <v/>
      </c>
    </row>
    <row r="253" spans="1:12" ht="22.7" customHeight="1">
      <c r="A253" s="193" t="str">
        <f t="shared" si="6"/>
        <v/>
      </c>
      <c r="B253" s="194"/>
      <c r="C253" s="192" t="str">
        <f>IF(ISERROR(VLOOKUP(A253,'[1]Z04 支出决算表(财决04表)'!$A$10:$J$500,4,FALSE)),"",VLOOKUP(A253,'[1]Z04 支出决算表(财决04表)'!$A$10:$J$500,4,FALSE))</f>
        <v/>
      </c>
      <c r="D253" s="76" t="str">
        <f>IF(ISERROR(VLOOKUP(A253,'[1]Z04 支出决算表(财决04表)'!$A$10:$J$500,5,FALSE)),"",VLOOKUP(A253,'[1]Z04 支出决算表(财决04表)'!$A$10:$J$500,5,FALSE))</f>
        <v/>
      </c>
      <c r="E253" s="76" t="str">
        <f>IF(ISERROR(VLOOKUP(A253,'[1]Z04 支出决算表(财决04表)'!$A$10:$J$500,6,FALSE)),"",VLOOKUP(A253,'[1]Z04 支出决算表(财决04表)'!$A$10:$J$500,6,FALSE))</f>
        <v/>
      </c>
      <c r="F253" s="76" t="str">
        <f>IF(ISERROR(VLOOKUP(A253,'[1]Z04 支出决算表(财决04表)'!$A$10:$J$500,7,FALSE)),"",VLOOKUP(A253,'[1]Z04 支出决算表(财决04表)'!$A$10:$J$500,7,FALSE))</f>
        <v/>
      </c>
      <c r="G253" s="76" t="str">
        <f>IF(ISERROR(VLOOKUP(A253,'[1]Z04 支出决算表(财决04表)'!$A$10:$J$500,8,FALSE)),"",VLOOKUP(A253,'[1]Z04 支出决算表(财决04表)'!$A$10:$J$500,8,FALSE))</f>
        <v/>
      </c>
      <c r="H253" s="76" t="str">
        <f>IF(ISERROR(VLOOKUP(A253,'[1]Z04 支出决算表(财决04表)'!$A$10:$J$500,9,FALSE)),"",VLOOKUP(A253,'[1]Z04 支出决算表(财决04表)'!$A$10:$J$500,9,FALSE))</f>
        <v/>
      </c>
      <c r="I253" s="76" t="str">
        <f>IF(ISERROR(VLOOKUP(A253,'[1]Z04 支出决算表(财决04表)'!$A$10:$J$500,10,FALSE)),"",VLOOKUP(A253,'[1]Z04 支出决算表(财决04表)'!$A$10:$J$500,10,FALSE))</f>
        <v/>
      </c>
      <c r="J253" s="88">
        <f>'[1]Z04 支出决算表(财决04表)'!$A252</f>
        <v>0</v>
      </c>
      <c r="K253" s="74">
        <f>'[1]Z04 支出决算表(财决04表)'!$E252</f>
        <v>0</v>
      </c>
      <c r="L253" s="53" t="str">
        <f t="shared" si="7"/>
        <v/>
      </c>
    </row>
    <row r="254" spans="1:12" ht="22.7" customHeight="1">
      <c r="A254" s="193" t="str">
        <f t="shared" si="6"/>
        <v/>
      </c>
      <c r="B254" s="194"/>
      <c r="C254" s="192" t="str">
        <f>IF(ISERROR(VLOOKUP(A254,'[1]Z04 支出决算表(财决04表)'!$A$10:$J$500,4,FALSE)),"",VLOOKUP(A254,'[1]Z04 支出决算表(财决04表)'!$A$10:$J$500,4,FALSE))</f>
        <v/>
      </c>
      <c r="D254" s="76" t="str">
        <f>IF(ISERROR(VLOOKUP(A254,'[1]Z04 支出决算表(财决04表)'!$A$10:$J$500,5,FALSE)),"",VLOOKUP(A254,'[1]Z04 支出决算表(财决04表)'!$A$10:$J$500,5,FALSE))</f>
        <v/>
      </c>
      <c r="E254" s="76" t="str">
        <f>IF(ISERROR(VLOOKUP(A254,'[1]Z04 支出决算表(财决04表)'!$A$10:$J$500,6,FALSE)),"",VLOOKUP(A254,'[1]Z04 支出决算表(财决04表)'!$A$10:$J$500,6,FALSE))</f>
        <v/>
      </c>
      <c r="F254" s="76" t="str">
        <f>IF(ISERROR(VLOOKUP(A254,'[1]Z04 支出决算表(财决04表)'!$A$10:$J$500,7,FALSE)),"",VLOOKUP(A254,'[1]Z04 支出决算表(财决04表)'!$A$10:$J$500,7,FALSE))</f>
        <v/>
      </c>
      <c r="G254" s="76" t="str">
        <f>IF(ISERROR(VLOOKUP(A254,'[1]Z04 支出决算表(财决04表)'!$A$10:$J$500,8,FALSE)),"",VLOOKUP(A254,'[1]Z04 支出决算表(财决04表)'!$A$10:$J$500,8,FALSE))</f>
        <v/>
      </c>
      <c r="H254" s="76" t="str">
        <f>IF(ISERROR(VLOOKUP(A254,'[1]Z04 支出决算表(财决04表)'!$A$10:$J$500,9,FALSE)),"",VLOOKUP(A254,'[1]Z04 支出决算表(财决04表)'!$A$10:$J$500,9,FALSE))</f>
        <v/>
      </c>
      <c r="I254" s="76" t="str">
        <f>IF(ISERROR(VLOOKUP(A254,'[1]Z04 支出决算表(财决04表)'!$A$10:$J$500,10,FALSE)),"",VLOOKUP(A254,'[1]Z04 支出决算表(财决04表)'!$A$10:$J$500,10,FALSE))</f>
        <v/>
      </c>
      <c r="J254" s="88">
        <f>'[1]Z04 支出决算表(财决04表)'!$A253</f>
        <v>0</v>
      </c>
      <c r="K254" s="74">
        <f>'[1]Z04 支出决算表(财决04表)'!$E253</f>
        <v>0</v>
      </c>
      <c r="L254" s="53" t="str">
        <f t="shared" si="7"/>
        <v/>
      </c>
    </row>
    <row r="255" spans="1:12" ht="22.7" customHeight="1">
      <c r="A255" s="193" t="str">
        <f t="shared" si="6"/>
        <v/>
      </c>
      <c r="B255" s="194"/>
      <c r="C255" s="192" t="str">
        <f>IF(ISERROR(VLOOKUP(A255,'[1]Z04 支出决算表(财决04表)'!$A$10:$J$500,4,FALSE)),"",VLOOKUP(A255,'[1]Z04 支出决算表(财决04表)'!$A$10:$J$500,4,FALSE))</f>
        <v/>
      </c>
      <c r="D255" s="76" t="str">
        <f>IF(ISERROR(VLOOKUP(A255,'[1]Z04 支出决算表(财决04表)'!$A$10:$J$500,5,FALSE)),"",VLOOKUP(A255,'[1]Z04 支出决算表(财决04表)'!$A$10:$J$500,5,FALSE))</f>
        <v/>
      </c>
      <c r="E255" s="76" t="str">
        <f>IF(ISERROR(VLOOKUP(A255,'[1]Z04 支出决算表(财决04表)'!$A$10:$J$500,6,FALSE)),"",VLOOKUP(A255,'[1]Z04 支出决算表(财决04表)'!$A$10:$J$500,6,FALSE))</f>
        <v/>
      </c>
      <c r="F255" s="76" t="str">
        <f>IF(ISERROR(VLOOKUP(A255,'[1]Z04 支出决算表(财决04表)'!$A$10:$J$500,7,FALSE)),"",VLOOKUP(A255,'[1]Z04 支出决算表(财决04表)'!$A$10:$J$500,7,FALSE))</f>
        <v/>
      </c>
      <c r="G255" s="76" t="str">
        <f>IF(ISERROR(VLOOKUP(A255,'[1]Z04 支出决算表(财决04表)'!$A$10:$J$500,8,FALSE)),"",VLOOKUP(A255,'[1]Z04 支出决算表(财决04表)'!$A$10:$J$500,8,FALSE))</f>
        <v/>
      </c>
      <c r="H255" s="76" t="str">
        <f>IF(ISERROR(VLOOKUP(A255,'[1]Z04 支出决算表(财决04表)'!$A$10:$J$500,9,FALSE)),"",VLOOKUP(A255,'[1]Z04 支出决算表(财决04表)'!$A$10:$J$500,9,FALSE))</f>
        <v/>
      </c>
      <c r="I255" s="76" t="str">
        <f>IF(ISERROR(VLOOKUP(A255,'[1]Z04 支出决算表(财决04表)'!$A$10:$J$500,10,FALSE)),"",VLOOKUP(A255,'[1]Z04 支出决算表(财决04表)'!$A$10:$J$500,10,FALSE))</f>
        <v/>
      </c>
      <c r="J255" s="88">
        <f>'[1]Z04 支出决算表(财决04表)'!$A254</f>
        <v>0</v>
      </c>
      <c r="K255" s="74">
        <f>'[1]Z04 支出决算表(财决04表)'!$E254</f>
        <v>0</v>
      </c>
      <c r="L255" s="53" t="str">
        <f t="shared" si="7"/>
        <v/>
      </c>
    </row>
    <row r="256" spans="1:12" ht="22.7" customHeight="1">
      <c r="A256" s="193" t="str">
        <f t="shared" si="6"/>
        <v/>
      </c>
      <c r="B256" s="194"/>
      <c r="C256" s="192" t="str">
        <f>IF(ISERROR(VLOOKUP(A256,'[1]Z04 支出决算表(财决04表)'!$A$10:$J$500,4,FALSE)),"",VLOOKUP(A256,'[1]Z04 支出决算表(财决04表)'!$A$10:$J$500,4,FALSE))</f>
        <v/>
      </c>
      <c r="D256" s="76" t="str">
        <f>IF(ISERROR(VLOOKUP(A256,'[1]Z04 支出决算表(财决04表)'!$A$10:$J$500,5,FALSE)),"",VLOOKUP(A256,'[1]Z04 支出决算表(财决04表)'!$A$10:$J$500,5,FALSE))</f>
        <v/>
      </c>
      <c r="E256" s="76" t="str">
        <f>IF(ISERROR(VLOOKUP(A256,'[1]Z04 支出决算表(财决04表)'!$A$10:$J$500,6,FALSE)),"",VLOOKUP(A256,'[1]Z04 支出决算表(财决04表)'!$A$10:$J$500,6,FALSE))</f>
        <v/>
      </c>
      <c r="F256" s="76" t="str">
        <f>IF(ISERROR(VLOOKUP(A256,'[1]Z04 支出决算表(财决04表)'!$A$10:$J$500,7,FALSE)),"",VLOOKUP(A256,'[1]Z04 支出决算表(财决04表)'!$A$10:$J$500,7,FALSE))</f>
        <v/>
      </c>
      <c r="G256" s="76" t="str">
        <f>IF(ISERROR(VLOOKUP(A256,'[1]Z04 支出决算表(财决04表)'!$A$10:$J$500,8,FALSE)),"",VLOOKUP(A256,'[1]Z04 支出决算表(财决04表)'!$A$10:$J$500,8,FALSE))</f>
        <v/>
      </c>
      <c r="H256" s="76" t="str">
        <f>IF(ISERROR(VLOOKUP(A256,'[1]Z04 支出决算表(财决04表)'!$A$10:$J$500,9,FALSE)),"",VLOOKUP(A256,'[1]Z04 支出决算表(财决04表)'!$A$10:$J$500,9,FALSE))</f>
        <v/>
      </c>
      <c r="I256" s="76" t="str">
        <f>IF(ISERROR(VLOOKUP(A256,'[1]Z04 支出决算表(财决04表)'!$A$10:$J$500,10,FALSE)),"",VLOOKUP(A256,'[1]Z04 支出决算表(财决04表)'!$A$10:$J$500,10,FALSE))</f>
        <v/>
      </c>
      <c r="J256" s="88">
        <f>'[1]Z04 支出决算表(财决04表)'!$A255</f>
        <v>0</v>
      </c>
      <c r="K256" s="74">
        <f>'[1]Z04 支出决算表(财决04表)'!$E255</f>
        <v>0</v>
      </c>
      <c r="L256" s="53" t="str">
        <f t="shared" si="7"/>
        <v/>
      </c>
    </row>
    <row r="257" spans="1:12" ht="22.7" customHeight="1">
      <c r="A257" s="193" t="str">
        <f t="shared" si="6"/>
        <v/>
      </c>
      <c r="B257" s="194"/>
      <c r="C257" s="192" t="str">
        <f>IF(ISERROR(VLOOKUP(A257,'[1]Z04 支出决算表(财决04表)'!$A$10:$J$500,4,FALSE)),"",VLOOKUP(A257,'[1]Z04 支出决算表(财决04表)'!$A$10:$J$500,4,FALSE))</f>
        <v/>
      </c>
      <c r="D257" s="76" t="str">
        <f>IF(ISERROR(VLOOKUP(A257,'[1]Z04 支出决算表(财决04表)'!$A$10:$J$500,5,FALSE)),"",VLOOKUP(A257,'[1]Z04 支出决算表(财决04表)'!$A$10:$J$500,5,FALSE))</f>
        <v/>
      </c>
      <c r="E257" s="76" t="str">
        <f>IF(ISERROR(VLOOKUP(A257,'[1]Z04 支出决算表(财决04表)'!$A$10:$J$500,6,FALSE)),"",VLOOKUP(A257,'[1]Z04 支出决算表(财决04表)'!$A$10:$J$500,6,FALSE))</f>
        <v/>
      </c>
      <c r="F257" s="76" t="str">
        <f>IF(ISERROR(VLOOKUP(A257,'[1]Z04 支出决算表(财决04表)'!$A$10:$J$500,7,FALSE)),"",VLOOKUP(A257,'[1]Z04 支出决算表(财决04表)'!$A$10:$J$500,7,FALSE))</f>
        <v/>
      </c>
      <c r="G257" s="76" t="str">
        <f>IF(ISERROR(VLOOKUP(A257,'[1]Z04 支出决算表(财决04表)'!$A$10:$J$500,8,FALSE)),"",VLOOKUP(A257,'[1]Z04 支出决算表(财决04表)'!$A$10:$J$500,8,FALSE))</f>
        <v/>
      </c>
      <c r="H257" s="76" t="str">
        <f>IF(ISERROR(VLOOKUP(A257,'[1]Z04 支出决算表(财决04表)'!$A$10:$J$500,9,FALSE)),"",VLOOKUP(A257,'[1]Z04 支出决算表(财决04表)'!$A$10:$J$500,9,FALSE))</f>
        <v/>
      </c>
      <c r="I257" s="76" t="str">
        <f>IF(ISERROR(VLOOKUP(A257,'[1]Z04 支出决算表(财决04表)'!$A$10:$J$500,10,FALSE)),"",VLOOKUP(A257,'[1]Z04 支出决算表(财决04表)'!$A$10:$J$500,10,FALSE))</f>
        <v/>
      </c>
      <c r="J257" s="88">
        <f>'[1]Z04 支出决算表(财决04表)'!$A256</f>
        <v>0</v>
      </c>
      <c r="K257" s="74">
        <f>'[1]Z04 支出决算表(财决04表)'!$E256</f>
        <v>0</v>
      </c>
      <c r="L257" s="53" t="str">
        <f t="shared" si="7"/>
        <v/>
      </c>
    </row>
    <row r="258" spans="1:12" ht="22.7" customHeight="1">
      <c r="A258" s="193" t="str">
        <f t="shared" si="6"/>
        <v/>
      </c>
      <c r="B258" s="194"/>
      <c r="C258" s="192" t="str">
        <f>IF(ISERROR(VLOOKUP(A258,'[1]Z04 支出决算表(财决04表)'!$A$10:$J$500,4,FALSE)),"",VLOOKUP(A258,'[1]Z04 支出决算表(财决04表)'!$A$10:$J$500,4,FALSE))</f>
        <v/>
      </c>
      <c r="D258" s="76" t="str">
        <f>IF(ISERROR(VLOOKUP(A258,'[1]Z04 支出决算表(财决04表)'!$A$10:$J$500,5,FALSE)),"",VLOOKUP(A258,'[1]Z04 支出决算表(财决04表)'!$A$10:$J$500,5,FALSE))</f>
        <v/>
      </c>
      <c r="E258" s="76" t="str">
        <f>IF(ISERROR(VLOOKUP(A258,'[1]Z04 支出决算表(财决04表)'!$A$10:$J$500,6,FALSE)),"",VLOOKUP(A258,'[1]Z04 支出决算表(财决04表)'!$A$10:$J$500,6,FALSE))</f>
        <v/>
      </c>
      <c r="F258" s="76" t="str">
        <f>IF(ISERROR(VLOOKUP(A258,'[1]Z04 支出决算表(财决04表)'!$A$10:$J$500,7,FALSE)),"",VLOOKUP(A258,'[1]Z04 支出决算表(财决04表)'!$A$10:$J$500,7,FALSE))</f>
        <v/>
      </c>
      <c r="G258" s="76" t="str">
        <f>IF(ISERROR(VLOOKUP(A258,'[1]Z04 支出决算表(财决04表)'!$A$10:$J$500,8,FALSE)),"",VLOOKUP(A258,'[1]Z04 支出决算表(财决04表)'!$A$10:$J$500,8,FALSE))</f>
        <v/>
      </c>
      <c r="H258" s="76" t="str">
        <f>IF(ISERROR(VLOOKUP(A258,'[1]Z04 支出决算表(财决04表)'!$A$10:$J$500,9,FALSE)),"",VLOOKUP(A258,'[1]Z04 支出决算表(财决04表)'!$A$10:$J$500,9,FALSE))</f>
        <v/>
      </c>
      <c r="I258" s="76" t="str">
        <f>IF(ISERROR(VLOOKUP(A258,'[1]Z04 支出决算表(财决04表)'!$A$10:$J$500,10,FALSE)),"",VLOOKUP(A258,'[1]Z04 支出决算表(财决04表)'!$A$10:$J$500,10,FALSE))</f>
        <v/>
      </c>
      <c r="J258" s="88">
        <f>'[1]Z04 支出决算表(财决04表)'!$A257</f>
        <v>0</v>
      </c>
      <c r="K258" s="74">
        <f>'[1]Z04 支出决算表(财决04表)'!$E257</f>
        <v>0</v>
      </c>
      <c r="L258" s="53" t="str">
        <f t="shared" si="7"/>
        <v/>
      </c>
    </row>
    <row r="259" spans="1:12" ht="22.7" customHeight="1">
      <c r="A259" s="193" t="str">
        <f t="shared" si="6"/>
        <v/>
      </c>
      <c r="B259" s="194"/>
      <c r="C259" s="192" t="str">
        <f>IF(ISERROR(VLOOKUP(A259,'[1]Z04 支出决算表(财决04表)'!$A$10:$J$500,4,FALSE)),"",VLOOKUP(A259,'[1]Z04 支出决算表(财决04表)'!$A$10:$J$500,4,FALSE))</f>
        <v/>
      </c>
      <c r="D259" s="76" t="str">
        <f>IF(ISERROR(VLOOKUP(A259,'[1]Z04 支出决算表(财决04表)'!$A$10:$J$500,5,FALSE)),"",VLOOKUP(A259,'[1]Z04 支出决算表(财决04表)'!$A$10:$J$500,5,FALSE))</f>
        <v/>
      </c>
      <c r="E259" s="76" t="str">
        <f>IF(ISERROR(VLOOKUP(A259,'[1]Z04 支出决算表(财决04表)'!$A$10:$J$500,6,FALSE)),"",VLOOKUP(A259,'[1]Z04 支出决算表(财决04表)'!$A$10:$J$500,6,FALSE))</f>
        <v/>
      </c>
      <c r="F259" s="76" t="str">
        <f>IF(ISERROR(VLOOKUP(A259,'[1]Z04 支出决算表(财决04表)'!$A$10:$J$500,7,FALSE)),"",VLOOKUP(A259,'[1]Z04 支出决算表(财决04表)'!$A$10:$J$500,7,FALSE))</f>
        <v/>
      </c>
      <c r="G259" s="76" t="str">
        <f>IF(ISERROR(VLOOKUP(A259,'[1]Z04 支出决算表(财决04表)'!$A$10:$J$500,8,FALSE)),"",VLOOKUP(A259,'[1]Z04 支出决算表(财决04表)'!$A$10:$J$500,8,FALSE))</f>
        <v/>
      </c>
      <c r="H259" s="76" t="str">
        <f>IF(ISERROR(VLOOKUP(A259,'[1]Z04 支出决算表(财决04表)'!$A$10:$J$500,9,FALSE)),"",VLOOKUP(A259,'[1]Z04 支出决算表(财决04表)'!$A$10:$J$500,9,FALSE))</f>
        <v/>
      </c>
      <c r="I259" s="76" t="str">
        <f>IF(ISERROR(VLOOKUP(A259,'[1]Z04 支出决算表(财决04表)'!$A$10:$J$500,10,FALSE)),"",VLOOKUP(A259,'[1]Z04 支出决算表(财决04表)'!$A$10:$J$500,10,FALSE))</f>
        <v/>
      </c>
      <c r="J259" s="88">
        <f>'[1]Z04 支出决算表(财决04表)'!$A258</f>
        <v>0</v>
      </c>
      <c r="K259" s="74">
        <f>'[1]Z04 支出决算表(财决04表)'!$E258</f>
        <v>0</v>
      </c>
      <c r="L259" s="53" t="str">
        <f t="shared" si="7"/>
        <v/>
      </c>
    </row>
    <row r="260" spans="1:12" ht="22.7" customHeight="1">
      <c r="A260" s="193" t="str">
        <f t="shared" si="6"/>
        <v/>
      </c>
      <c r="B260" s="194"/>
      <c r="C260" s="192" t="str">
        <f>IF(ISERROR(VLOOKUP(A260,'[1]Z04 支出决算表(财决04表)'!$A$10:$J$500,4,FALSE)),"",VLOOKUP(A260,'[1]Z04 支出决算表(财决04表)'!$A$10:$J$500,4,FALSE))</f>
        <v/>
      </c>
      <c r="D260" s="76" t="str">
        <f>IF(ISERROR(VLOOKUP(A260,'[1]Z04 支出决算表(财决04表)'!$A$10:$J$500,5,FALSE)),"",VLOOKUP(A260,'[1]Z04 支出决算表(财决04表)'!$A$10:$J$500,5,FALSE))</f>
        <v/>
      </c>
      <c r="E260" s="76" t="str">
        <f>IF(ISERROR(VLOOKUP(A260,'[1]Z04 支出决算表(财决04表)'!$A$10:$J$500,6,FALSE)),"",VLOOKUP(A260,'[1]Z04 支出决算表(财决04表)'!$A$10:$J$500,6,FALSE))</f>
        <v/>
      </c>
      <c r="F260" s="76" t="str">
        <f>IF(ISERROR(VLOOKUP(A260,'[1]Z04 支出决算表(财决04表)'!$A$10:$J$500,7,FALSE)),"",VLOOKUP(A260,'[1]Z04 支出决算表(财决04表)'!$A$10:$J$500,7,FALSE))</f>
        <v/>
      </c>
      <c r="G260" s="76" t="str">
        <f>IF(ISERROR(VLOOKUP(A260,'[1]Z04 支出决算表(财决04表)'!$A$10:$J$500,8,FALSE)),"",VLOOKUP(A260,'[1]Z04 支出决算表(财决04表)'!$A$10:$J$500,8,FALSE))</f>
        <v/>
      </c>
      <c r="H260" s="76" t="str">
        <f>IF(ISERROR(VLOOKUP(A260,'[1]Z04 支出决算表(财决04表)'!$A$10:$J$500,9,FALSE)),"",VLOOKUP(A260,'[1]Z04 支出决算表(财决04表)'!$A$10:$J$500,9,FALSE))</f>
        <v/>
      </c>
      <c r="I260" s="76" t="str">
        <f>IF(ISERROR(VLOOKUP(A260,'[1]Z04 支出决算表(财决04表)'!$A$10:$J$500,10,FALSE)),"",VLOOKUP(A260,'[1]Z04 支出决算表(财决04表)'!$A$10:$J$500,10,FALSE))</f>
        <v/>
      </c>
      <c r="J260" s="88">
        <f>'[1]Z04 支出决算表(财决04表)'!$A259</f>
        <v>0</v>
      </c>
      <c r="K260" s="74">
        <f>'[1]Z04 支出决算表(财决04表)'!$E259</f>
        <v>0</v>
      </c>
      <c r="L260" s="53" t="str">
        <f t="shared" si="7"/>
        <v/>
      </c>
    </row>
    <row r="261" spans="1:12" ht="22.7" customHeight="1">
      <c r="A261" s="193" t="str">
        <f t="shared" si="6"/>
        <v/>
      </c>
      <c r="B261" s="194"/>
      <c r="C261" s="192" t="str">
        <f>IF(ISERROR(VLOOKUP(A261,'[1]Z04 支出决算表(财决04表)'!$A$10:$J$500,4,FALSE)),"",VLOOKUP(A261,'[1]Z04 支出决算表(财决04表)'!$A$10:$J$500,4,FALSE))</f>
        <v/>
      </c>
      <c r="D261" s="76" t="str">
        <f>IF(ISERROR(VLOOKUP(A261,'[1]Z04 支出决算表(财决04表)'!$A$10:$J$500,5,FALSE)),"",VLOOKUP(A261,'[1]Z04 支出决算表(财决04表)'!$A$10:$J$500,5,FALSE))</f>
        <v/>
      </c>
      <c r="E261" s="76" t="str">
        <f>IF(ISERROR(VLOOKUP(A261,'[1]Z04 支出决算表(财决04表)'!$A$10:$J$500,6,FALSE)),"",VLOOKUP(A261,'[1]Z04 支出决算表(财决04表)'!$A$10:$J$500,6,FALSE))</f>
        <v/>
      </c>
      <c r="F261" s="76" t="str">
        <f>IF(ISERROR(VLOOKUP(A261,'[1]Z04 支出决算表(财决04表)'!$A$10:$J$500,7,FALSE)),"",VLOOKUP(A261,'[1]Z04 支出决算表(财决04表)'!$A$10:$J$500,7,FALSE))</f>
        <v/>
      </c>
      <c r="G261" s="76" t="str">
        <f>IF(ISERROR(VLOOKUP(A261,'[1]Z04 支出决算表(财决04表)'!$A$10:$J$500,8,FALSE)),"",VLOOKUP(A261,'[1]Z04 支出决算表(财决04表)'!$A$10:$J$500,8,FALSE))</f>
        <v/>
      </c>
      <c r="H261" s="76" t="str">
        <f>IF(ISERROR(VLOOKUP(A261,'[1]Z04 支出决算表(财决04表)'!$A$10:$J$500,9,FALSE)),"",VLOOKUP(A261,'[1]Z04 支出决算表(财决04表)'!$A$10:$J$500,9,FALSE))</f>
        <v/>
      </c>
      <c r="I261" s="76" t="str">
        <f>IF(ISERROR(VLOOKUP(A261,'[1]Z04 支出决算表(财决04表)'!$A$10:$J$500,10,FALSE)),"",VLOOKUP(A261,'[1]Z04 支出决算表(财决04表)'!$A$10:$J$500,10,FALSE))</f>
        <v/>
      </c>
      <c r="J261" s="88">
        <f>'[1]Z04 支出决算表(财决04表)'!$A260</f>
        <v>0</v>
      </c>
      <c r="K261" s="74">
        <f>'[1]Z04 支出决算表(财决04表)'!$E260</f>
        <v>0</v>
      </c>
      <c r="L261" s="53" t="str">
        <f t="shared" si="7"/>
        <v/>
      </c>
    </row>
    <row r="262" spans="1:12" ht="22.7" customHeight="1">
      <c r="A262" s="193" t="str">
        <f t="shared" si="6"/>
        <v/>
      </c>
      <c r="B262" s="194"/>
      <c r="C262" s="192" t="str">
        <f>IF(ISERROR(VLOOKUP(A262,'[1]Z04 支出决算表(财决04表)'!$A$10:$J$500,4,FALSE)),"",VLOOKUP(A262,'[1]Z04 支出决算表(财决04表)'!$A$10:$J$500,4,FALSE))</f>
        <v/>
      </c>
      <c r="D262" s="76" t="str">
        <f>IF(ISERROR(VLOOKUP(A262,'[1]Z04 支出决算表(财决04表)'!$A$10:$J$500,5,FALSE)),"",VLOOKUP(A262,'[1]Z04 支出决算表(财决04表)'!$A$10:$J$500,5,FALSE))</f>
        <v/>
      </c>
      <c r="E262" s="76" t="str">
        <f>IF(ISERROR(VLOOKUP(A262,'[1]Z04 支出决算表(财决04表)'!$A$10:$J$500,6,FALSE)),"",VLOOKUP(A262,'[1]Z04 支出决算表(财决04表)'!$A$10:$J$500,6,FALSE))</f>
        <v/>
      </c>
      <c r="F262" s="76" t="str">
        <f>IF(ISERROR(VLOOKUP(A262,'[1]Z04 支出决算表(财决04表)'!$A$10:$J$500,7,FALSE)),"",VLOOKUP(A262,'[1]Z04 支出决算表(财决04表)'!$A$10:$J$500,7,FALSE))</f>
        <v/>
      </c>
      <c r="G262" s="76" t="str">
        <f>IF(ISERROR(VLOOKUP(A262,'[1]Z04 支出决算表(财决04表)'!$A$10:$J$500,8,FALSE)),"",VLOOKUP(A262,'[1]Z04 支出决算表(财决04表)'!$A$10:$J$500,8,FALSE))</f>
        <v/>
      </c>
      <c r="H262" s="76" t="str">
        <f>IF(ISERROR(VLOOKUP(A262,'[1]Z04 支出决算表(财决04表)'!$A$10:$J$500,9,FALSE)),"",VLOOKUP(A262,'[1]Z04 支出决算表(财决04表)'!$A$10:$J$500,9,FALSE))</f>
        <v/>
      </c>
      <c r="I262" s="76" t="str">
        <f>IF(ISERROR(VLOOKUP(A262,'[1]Z04 支出决算表(财决04表)'!$A$10:$J$500,10,FALSE)),"",VLOOKUP(A262,'[1]Z04 支出决算表(财决04表)'!$A$10:$J$500,10,FALSE))</f>
        <v/>
      </c>
      <c r="J262" s="88">
        <f>'[1]Z04 支出决算表(财决04表)'!$A261</f>
        <v>0</v>
      </c>
      <c r="K262" s="74">
        <f>'[1]Z04 支出决算表(财决04表)'!$E261</f>
        <v>0</v>
      </c>
      <c r="L262" s="53" t="str">
        <f t="shared" si="7"/>
        <v/>
      </c>
    </row>
    <row r="263" spans="1:12" ht="22.7" customHeight="1">
      <c r="A263" s="193" t="str">
        <f t="shared" si="6"/>
        <v/>
      </c>
      <c r="B263" s="194"/>
      <c r="C263" s="192" t="str">
        <f>IF(ISERROR(VLOOKUP(A263,'[1]Z04 支出决算表(财决04表)'!$A$10:$J$500,4,FALSE)),"",VLOOKUP(A263,'[1]Z04 支出决算表(财决04表)'!$A$10:$J$500,4,FALSE))</f>
        <v/>
      </c>
      <c r="D263" s="76" t="str">
        <f>IF(ISERROR(VLOOKUP(A263,'[1]Z04 支出决算表(财决04表)'!$A$10:$J$500,5,FALSE)),"",VLOOKUP(A263,'[1]Z04 支出决算表(财决04表)'!$A$10:$J$500,5,FALSE))</f>
        <v/>
      </c>
      <c r="E263" s="76" t="str">
        <f>IF(ISERROR(VLOOKUP(A263,'[1]Z04 支出决算表(财决04表)'!$A$10:$J$500,6,FALSE)),"",VLOOKUP(A263,'[1]Z04 支出决算表(财决04表)'!$A$10:$J$500,6,FALSE))</f>
        <v/>
      </c>
      <c r="F263" s="76" t="str">
        <f>IF(ISERROR(VLOOKUP(A263,'[1]Z04 支出决算表(财决04表)'!$A$10:$J$500,7,FALSE)),"",VLOOKUP(A263,'[1]Z04 支出决算表(财决04表)'!$A$10:$J$500,7,FALSE))</f>
        <v/>
      </c>
      <c r="G263" s="76" t="str">
        <f>IF(ISERROR(VLOOKUP(A263,'[1]Z04 支出决算表(财决04表)'!$A$10:$J$500,8,FALSE)),"",VLOOKUP(A263,'[1]Z04 支出决算表(财决04表)'!$A$10:$J$500,8,FALSE))</f>
        <v/>
      </c>
      <c r="H263" s="76" t="str">
        <f>IF(ISERROR(VLOOKUP(A263,'[1]Z04 支出决算表(财决04表)'!$A$10:$J$500,9,FALSE)),"",VLOOKUP(A263,'[1]Z04 支出决算表(财决04表)'!$A$10:$J$500,9,FALSE))</f>
        <v/>
      </c>
      <c r="I263" s="76" t="str">
        <f>IF(ISERROR(VLOOKUP(A263,'[1]Z04 支出决算表(财决04表)'!$A$10:$J$500,10,FALSE)),"",VLOOKUP(A263,'[1]Z04 支出决算表(财决04表)'!$A$10:$J$500,10,FALSE))</f>
        <v/>
      </c>
      <c r="J263" s="88">
        <f>'[1]Z04 支出决算表(财决04表)'!$A262</f>
        <v>0</v>
      </c>
      <c r="K263" s="74">
        <f>'[1]Z04 支出决算表(财决04表)'!$E262</f>
        <v>0</v>
      </c>
      <c r="L263" s="53" t="str">
        <f t="shared" si="7"/>
        <v/>
      </c>
    </row>
    <row r="264" spans="1:12" ht="22.7" customHeight="1">
      <c r="A264" s="193" t="str">
        <f t="shared" si="6"/>
        <v/>
      </c>
      <c r="B264" s="194"/>
      <c r="C264" s="192" t="str">
        <f>IF(ISERROR(VLOOKUP(A264,'[1]Z04 支出决算表(财决04表)'!$A$10:$J$500,4,FALSE)),"",VLOOKUP(A264,'[1]Z04 支出决算表(财决04表)'!$A$10:$J$500,4,FALSE))</f>
        <v/>
      </c>
      <c r="D264" s="76" t="str">
        <f>IF(ISERROR(VLOOKUP(A264,'[1]Z04 支出决算表(财决04表)'!$A$10:$J$500,5,FALSE)),"",VLOOKUP(A264,'[1]Z04 支出决算表(财决04表)'!$A$10:$J$500,5,FALSE))</f>
        <v/>
      </c>
      <c r="E264" s="76" t="str">
        <f>IF(ISERROR(VLOOKUP(A264,'[1]Z04 支出决算表(财决04表)'!$A$10:$J$500,6,FALSE)),"",VLOOKUP(A264,'[1]Z04 支出决算表(财决04表)'!$A$10:$J$500,6,FALSE))</f>
        <v/>
      </c>
      <c r="F264" s="76" t="str">
        <f>IF(ISERROR(VLOOKUP(A264,'[1]Z04 支出决算表(财决04表)'!$A$10:$J$500,7,FALSE)),"",VLOOKUP(A264,'[1]Z04 支出决算表(财决04表)'!$A$10:$J$500,7,FALSE))</f>
        <v/>
      </c>
      <c r="G264" s="76" t="str">
        <f>IF(ISERROR(VLOOKUP(A264,'[1]Z04 支出决算表(财决04表)'!$A$10:$J$500,8,FALSE)),"",VLOOKUP(A264,'[1]Z04 支出决算表(财决04表)'!$A$10:$J$500,8,FALSE))</f>
        <v/>
      </c>
      <c r="H264" s="76" t="str">
        <f>IF(ISERROR(VLOOKUP(A264,'[1]Z04 支出决算表(财决04表)'!$A$10:$J$500,9,FALSE)),"",VLOOKUP(A264,'[1]Z04 支出决算表(财决04表)'!$A$10:$J$500,9,FALSE))</f>
        <v/>
      </c>
      <c r="I264" s="76" t="str">
        <f>IF(ISERROR(VLOOKUP(A264,'[1]Z04 支出决算表(财决04表)'!$A$10:$J$500,10,FALSE)),"",VLOOKUP(A264,'[1]Z04 支出决算表(财决04表)'!$A$10:$J$500,10,FALSE))</f>
        <v/>
      </c>
      <c r="J264" s="88">
        <f>'[1]Z04 支出决算表(财决04表)'!$A263</f>
        <v>0</v>
      </c>
      <c r="K264" s="74">
        <f>'[1]Z04 支出决算表(财决04表)'!$E263</f>
        <v>0</v>
      </c>
      <c r="L264" s="53" t="str">
        <f t="shared" si="7"/>
        <v/>
      </c>
    </row>
    <row r="265" spans="1:12" ht="22.7" customHeight="1">
      <c r="A265" s="193" t="str">
        <f t="shared" si="6"/>
        <v/>
      </c>
      <c r="B265" s="194"/>
      <c r="C265" s="192" t="str">
        <f>IF(ISERROR(VLOOKUP(A265,'[1]Z04 支出决算表(财决04表)'!$A$10:$J$500,4,FALSE)),"",VLOOKUP(A265,'[1]Z04 支出决算表(财决04表)'!$A$10:$J$500,4,FALSE))</f>
        <v/>
      </c>
      <c r="D265" s="76" t="str">
        <f>IF(ISERROR(VLOOKUP(A265,'[1]Z04 支出决算表(财决04表)'!$A$10:$J$500,5,FALSE)),"",VLOOKUP(A265,'[1]Z04 支出决算表(财决04表)'!$A$10:$J$500,5,FALSE))</f>
        <v/>
      </c>
      <c r="E265" s="76" t="str">
        <f>IF(ISERROR(VLOOKUP(A265,'[1]Z04 支出决算表(财决04表)'!$A$10:$J$500,6,FALSE)),"",VLOOKUP(A265,'[1]Z04 支出决算表(财决04表)'!$A$10:$J$500,6,FALSE))</f>
        <v/>
      </c>
      <c r="F265" s="76" t="str">
        <f>IF(ISERROR(VLOOKUP(A265,'[1]Z04 支出决算表(财决04表)'!$A$10:$J$500,7,FALSE)),"",VLOOKUP(A265,'[1]Z04 支出决算表(财决04表)'!$A$10:$J$500,7,FALSE))</f>
        <v/>
      </c>
      <c r="G265" s="76" t="str">
        <f>IF(ISERROR(VLOOKUP(A265,'[1]Z04 支出决算表(财决04表)'!$A$10:$J$500,8,FALSE)),"",VLOOKUP(A265,'[1]Z04 支出决算表(财决04表)'!$A$10:$J$500,8,FALSE))</f>
        <v/>
      </c>
      <c r="H265" s="76" t="str">
        <f>IF(ISERROR(VLOOKUP(A265,'[1]Z04 支出决算表(财决04表)'!$A$10:$J$500,9,FALSE)),"",VLOOKUP(A265,'[1]Z04 支出决算表(财决04表)'!$A$10:$J$500,9,FALSE))</f>
        <v/>
      </c>
      <c r="I265" s="76" t="str">
        <f>IF(ISERROR(VLOOKUP(A265,'[1]Z04 支出决算表(财决04表)'!$A$10:$J$500,10,FALSE)),"",VLOOKUP(A265,'[1]Z04 支出决算表(财决04表)'!$A$10:$J$500,10,FALSE))</f>
        <v/>
      </c>
      <c r="J265" s="88">
        <f>'[1]Z04 支出决算表(财决04表)'!$A264</f>
        <v>0</v>
      </c>
      <c r="K265" s="74">
        <f>'[1]Z04 支出决算表(财决04表)'!$E264</f>
        <v>0</v>
      </c>
      <c r="L265" s="53" t="str">
        <f t="shared" si="7"/>
        <v/>
      </c>
    </row>
    <row r="266" spans="1:12" ht="22.7" customHeight="1">
      <c r="A266" s="193" t="str">
        <f t="shared" si="6"/>
        <v/>
      </c>
      <c r="B266" s="194"/>
      <c r="C266" s="192" t="str">
        <f>IF(ISERROR(VLOOKUP(A266,'[1]Z04 支出决算表(财决04表)'!$A$10:$J$500,4,FALSE)),"",VLOOKUP(A266,'[1]Z04 支出决算表(财决04表)'!$A$10:$J$500,4,FALSE))</f>
        <v/>
      </c>
      <c r="D266" s="76" t="str">
        <f>IF(ISERROR(VLOOKUP(A266,'[1]Z04 支出决算表(财决04表)'!$A$10:$J$500,5,FALSE)),"",VLOOKUP(A266,'[1]Z04 支出决算表(财决04表)'!$A$10:$J$500,5,FALSE))</f>
        <v/>
      </c>
      <c r="E266" s="76" t="str">
        <f>IF(ISERROR(VLOOKUP(A266,'[1]Z04 支出决算表(财决04表)'!$A$10:$J$500,6,FALSE)),"",VLOOKUP(A266,'[1]Z04 支出决算表(财决04表)'!$A$10:$J$500,6,FALSE))</f>
        <v/>
      </c>
      <c r="F266" s="76" t="str">
        <f>IF(ISERROR(VLOOKUP(A266,'[1]Z04 支出决算表(财决04表)'!$A$10:$J$500,7,FALSE)),"",VLOOKUP(A266,'[1]Z04 支出决算表(财决04表)'!$A$10:$J$500,7,FALSE))</f>
        <v/>
      </c>
      <c r="G266" s="76" t="str">
        <f>IF(ISERROR(VLOOKUP(A266,'[1]Z04 支出决算表(财决04表)'!$A$10:$J$500,8,FALSE)),"",VLOOKUP(A266,'[1]Z04 支出决算表(财决04表)'!$A$10:$J$500,8,FALSE))</f>
        <v/>
      </c>
      <c r="H266" s="76" t="str">
        <f>IF(ISERROR(VLOOKUP(A266,'[1]Z04 支出决算表(财决04表)'!$A$10:$J$500,9,FALSE)),"",VLOOKUP(A266,'[1]Z04 支出决算表(财决04表)'!$A$10:$J$500,9,FALSE))</f>
        <v/>
      </c>
      <c r="I266" s="76" t="str">
        <f>IF(ISERROR(VLOOKUP(A266,'[1]Z04 支出决算表(财决04表)'!$A$10:$J$500,10,FALSE)),"",VLOOKUP(A266,'[1]Z04 支出决算表(财决04表)'!$A$10:$J$500,10,FALSE))</f>
        <v/>
      </c>
      <c r="J266" s="88">
        <f>'[1]Z04 支出决算表(财决04表)'!$A265</f>
        <v>0</v>
      </c>
      <c r="K266" s="74">
        <f>'[1]Z04 支出决算表(财决04表)'!$E265</f>
        <v>0</v>
      </c>
      <c r="L266" s="53" t="str">
        <f t="shared" si="7"/>
        <v/>
      </c>
    </row>
    <row r="267" spans="1:12" ht="22.7" customHeight="1">
      <c r="A267" s="193" t="str">
        <f t="shared" si="6"/>
        <v/>
      </c>
      <c r="B267" s="194"/>
      <c r="C267" s="192" t="str">
        <f>IF(ISERROR(VLOOKUP(A267,'[1]Z04 支出决算表(财决04表)'!$A$10:$J$500,4,FALSE)),"",VLOOKUP(A267,'[1]Z04 支出决算表(财决04表)'!$A$10:$J$500,4,FALSE))</f>
        <v/>
      </c>
      <c r="D267" s="76" t="str">
        <f>IF(ISERROR(VLOOKUP(A267,'[1]Z04 支出决算表(财决04表)'!$A$10:$J$500,5,FALSE)),"",VLOOKUP(A267,'[1]Z04 支出决算表(财决04表)'!$A$10:$J$500,5,FALSE))</f>
        <v/>
      </c>
      <c r="E267" s="76" t="str">
        <f>IF(ISERROR(VLOOKUP(A267,'[1]Z04 支出决算表(财决04表)'!$A$10:$J$500,6,FALSE)),"",VLOOKUP(A267,'[1]Z04 支出决算表(财决04表)'!$A$10:$J$500,6,FALSE))</f>
        <v/>
      </c>
      <c r="F267" s="76" t="str">
        <f>IF(ISERROR(VLOOKUP(A267,'[1]Z04 支出决算表(财决04表)'!$A$10:$J$500,7,FALSE)),"",VLOOKUP(A267,'[1]Z04 支出决算表(财决04表)'!$A$10:$J$500,7,FALSE))</f>
        <v/>
      </c>
      <c r="G267" s="76" t="str">
        <f>IF(ISERROR(VLOOKUP(A267,'[1]Z04 支出决算表(财决04表)'!$A$10:$J$500,8,FALSE)),"",VLOOKUP(A267,'[1]Z04 支出决算表(财决04表)'!$A$10:$J$500,8,FALSE))</f>
        <v/>
      </c>
      <c r="H267" s="76" t="str">
        <f>IF(ISERROR(VLOOKUP(A267,'[1]Z04 支出决算表(财决04表)'!$A$10:$J$500,9,FALSE)),"",VLOOKUP(A267,'[1]Z04 支出决算表(财决04表)'!$A$10:$J$500,9,FALSE))</f>
        <v/>
      </c>
      <c r="I267" s="76" t="str">
        <f>IF(ISERROR(VLOOKUP(A267,'[1]Z04 支出决算表(财决04表)'!$A$10:$J$500,10,FALSE)),"",VLOOKUP(A267,'[1]Z04 支出决算表(财决04表)'!$A$10:$J$500,10,FALSE))</f>
        <v/>
      </c>
      <c r="J267" s="88">
        <f>'[1]Z04 支出决算表(财决04表)'!$A266</f>
        <v>0</v>
      </c>
      <c r="K267" s="74">
        <f>'[1]Z04 支出决算表(财决04表)'!$E266</f>
        <v>0</v>
      </c>
      <c r="L267" s="53" t="str">
        <f t="shared" si="7"/>
        <v/>
      </c>
    </row>
    <row r="268" spans="1:12" ht="22.7" customHeight="1">
      <c r="A268" s="193" t="str">
        <f t="shared" ref="A268:A300" si="8">IF(J268&gt;0,J268,"")</f>
        <v/>
      </c>
      <c r="B268" s="194"/>
      <c r="C268" s="192" t="str">
        <f>IF(ISERROR(VLOOKUP(A268,'[1]Z04 支出决算表(财决04表)'!$A$10:$J$500,4,FALSE)),"",VLOOKUP(A268,'[1]Z04 支出决算表(财决04表)'!$A$10:$J$500,4,FALSE))</f>
        <v/>
      </c>
      <c r="D268" s="76" t="str">
        <f>IF(ISERROR(VLOOKUP(A268,'[1]Z04 支出决算表(财决04表)'!$A$10:$J$500,5,FALSE)),"",VLOOKUP(A268,'[1]Z04 支出决算表(财决04表)'!$A$10:$J$500,5,FALSE))</f>
        <v/>
      </c>
      <c r="E268" s="76" t="str">
        <f>IF(ISERROR(VLOOKUP(A268,'[1]Z04 支出决算表(财决04表)'!$A$10:$J$500,6,FALSE)),"",VLOOKUP(A268,'[1]Z04 支出决算表(财决04表)'!$A$10:$J$500,6,FALSE))</f>
        <v/>
      </c>
      <c r="F268" s="76" t="str">
        <f>IF(ISERROR(VLOOKUP(A268,'[1]Z04 支出决算表(财决04表)'!$A$10:$J$500,7,FALSE)),"",VLOOKUP(A268,'[1]Z04 支出决算表(财决04表)'!$A$10:$J$500,7,FALSE))</f>
        <v/>
      </c>
      <c r="G268" s="76" t="str">
        <f>IF(ISERROR(VLOOKUP(A268,'[1]Z04 支出决算表(财决04表)'!$A$10:$J$500,8,FALSE)),"",VLOOKUP(A268,'[1]Z04 支出决算表(财决04表)'!$A$10:$J$500,8,FALSE))</f>
        <v/>
      </c>
      <c r="H268" s="76" t="str">
        <f>IF(ISERROR(VLOOKUP(A268,'[1]Z04 支出决算表(财决04表)'!$A$10:$J$500,9,FALSE)),"",VLOOKUP(A268,'[1]Z04 支出决算表(财决04表)'!$A$10:$J$500,9,FALSE))</f>
        <v/>
      </c>
      <c r="I268" s="76" t="str">
        <f>IF(ISERROR(VLOOKUP(A268,'[1]Z04 支出决算表(财决04表)'!$A$10:$J$500,10,FALSE)),"",VLOOKUP(A268,'[1]Z04 支出决算表(财决04表)'!$A$10:$J$500,10,FALSE))</f>
        <v/>
      </c>
      <c r="J268" s="88">
        <f>'[1]Z04 支出决算表(财决04表)'!$A267</f>
        <v>0</v>
      </c>
      <c r="K268" s="74">
        <f>'[1]Z04 支出决算表(财决04表)'!$E267</f>
        <v>0</v>
      </c>
      <c r="L268" s="53" t="str">
        <f t="shared" ref="L268:L331" si="9">IF(C268&lt;&gt;"",ROW(),"")</f>
        <v/>
      </c>
    </row>
    <row r="269" spans="1:12" ht="22.7" customHeight="1">
      <c r="A269" s="193" t="str">
        <f t="shared" si="8"/>
        <v/>
      </c>
      <c r="B269" s="194"/>
      <c r="C269" s="192" t="str">
        <f>IF(ISERROR(VLOOKUP(A269,'[1]Z04 支出决算表(财决04表)'!$A$10:$J$500,4,FALSE)),"",VLOOKUP(A269,'[1]Z04 支出决算表(财决04表)'!$A$10:$J$500,4,FALSE))</f>
        <v/>
      </c>
      <c r="D269" s="76" t="str">
        <f>IF(ISERROR(VLOOKUP(A269,'[1]Z04 支出决算表(财决04表)'!$A$10:$J$500,5,FALSE)),"",VLOOKUP(A269,'[1]Z04 支出决算表(财决04表)'!$A$10:$J$500,5,FALSE))</f>
        <v/>
      </c>
      <c r="E269" s="76" t="str">
        <f>IF(ISERROR(VLOOKUP(A269,'[1]Z04 支出决算表(财决04表)'!$A$10:$J$500,6,FALSE)),"",VLOOKUP(A269,'[1]Z04 支出决算表(财决04表)'!$A$10:$J$500,6,FALSE))</f>
        <v/>
      </c>
      <c r="F269" s="76" t="str">
        <f>IF(ISERROR(VLOOKUP(A269,'[1]Z04 支出决算表(财决04表)'!$A$10:$J$500,7,FALSE)),"",VLOOKUP(A269,'[1]Z04 支出决算表(财决04表)'!$A$10:$J$500,7,FALSE))</f>
        <v/>
      </c>
      <c r="G269" s="76" t="str">
        <f>IF(ISERROR(VLOOKUP(A269,'[1]Z04 支出决算表(财决04表)'!$A$10:$J$500,8,FALSE)),"",VLOOKUP(A269,'[1]Z04 支出决算表(财决04表)'!$A$10:$J$500,8,FALSE))</f>
        <v/>
      </c>
      <c r="H269" s="76" t="str">
        <f>IF(ISERROR(VLOOKUP(A269,'[1]Z04 支出决算表(财决04表)'!$A$10:$J$500,9,FALSE)),"",VLOOKUP(A269,'[1]Z04 支出决算表(财决04表)'!$A$10:$J$500,9,FALSE))</f>
        <v/>
      </c>
      <c r="I269" s="76" t="str">
        <f>IF(ISERROR(VLOOKUP(A269,'[1]Z04 支出决算表(财决04表)'!$A$10:$J$500,10,FALSE)),"",VLOOKUP(A269,'[1]Z04 支出决算表(财决04表)'!$A$10:$J$500,10,FALSE))</f>
        <v/>
      </c>
      <c r="J269" s="88">
        <f>'[1]Z04 支出决算表(财决04表)'!$A268</f>
        <v>0</v>
      </c>
      <c r="K269" s="74">
        <f>'[1]Z04 支出决算表(财决04表)'!$E268</f>
        <v>0</v>
      </c>
      <c r="L269" s="53" t="str">
        <f t="shared" si="9"/>
        <v/>
      </c>
    </row>
    <row r="270" spans="1:12" ht="22.7" customHeight="1">
      <c r="A270" s="193" t="str">
        <f t="shared" si="8"/>
        <v/>
      </c>
      <c r="B270" s="194"/>
      <c r="C270" s="192" t="str">
        <f>IF(ISERROR(VLOOKUP(A270,'[1]Z04 支出决算表(财决04表)'!$A$10:$J$500,4,FALSE)),"",VLOOKUP(A270,'[1]Z04 支出决算表(财决04表)'!$A$10:$J$500,4,FALSE))</f>
        <v/>
      </c>
      <c r="D270" s="76" t="str">
        <f>IF(ISERROR(VLOOKUP(A270,'[1]Z04 支出决算表(财决04表)'!$A$10:$J$500,5,FALSE)),"",VLOOKUP(A270,'[1]Z04 支出决算表(财决04表)'!$A$10:$J$500,5,FALSE))</f>
        <v/>
      </c>
      <c r="E270" s="76" t="str">
        <f>IF(ISERROR(VLOOKUP(A270,'[1]Z04 支出决算表(财决04表)'!$A$10:$J$500,6,FALSE)),"",VLOOKUP(A270,'[1]Z04 支出决算表(财决04表)'!$A$10:$J$500,6,FALSE))</f>
        <v/>
      </c>
      <c r="F270" s="76" t="str">
        <f>IF(ISERROR(VLOOKUP(A270,'[1]Z04 支出决算表(财决04表)'!$A$10:$J$500,7,FALSE)),"",VLOOKUP(A270,'[1]Z04 支出决算表(财决04表)'!$A$10:$J$500,7,FALSE))</f>
        <v/>
      </c>
      <c r="G270" s="76" t="str">
        <f>IF(ISERROR(VLOOKUP(A270,'[1]Z04 支出决算表(财决04表)'!$A$10:$J$500,8,FALSE)),"",VLOOKUP(A270,'[1]Z04 支出决算表(财决04表)'!$A$10:$J$500,8,FALSE))</f>
        <v/>
      </c>
      <c r="H270" s="76" t="str">
        <f>IF(ISERROR(VLOOKUP(A270,'[1]Z04 支出决算表(财决04表)'!$A$10:$J$500,9,FALSE)),"",VLOOKUP(A270,'[1]Z04 支出决算表(财决04表)'!$A$10:$J$500,9,FALSE))</f>
        <v/>
      </c>
      <c r="I270" s="76" t="str">
        <f>IF(ISERROR(VLOOKUP(A270,'[1]Z04 支出决算表(财决04表)'!$A$10:$J$500,10,FALSE)),"",VLOOKUP(A270,'[1]Z04 支出决算表(财决04表)'!$A$10:$J$500,10,FALSE))</f>
        <v/>
      </c>
      <c r="J270" s="88">
        <f>'[1]Z04 支出决算表(财决04表)'!$A269</f>
        <v>0</v>
      </c>
      <c r="K270" s="74">
        <f>'[1]Z04 支出决算表(财决04表)'!$E269</f>
        <v>0</v>
      </c>
      <c r="L270" s="53" t="str">
        <f t="shared" si="9"/>
        <v/>
      </c>
    </row>
    <row r="271" spans="1:12" ht="22.7" customHeight="1">
      <c r="A271" s="193" t="str">
        <f t="shared" si="8"/>
        <v/>
      </c>
      <c r="B271" s="194"/>
      <c r="C271" s="192" t="str">
        <f>IF(ISERROR(VLOOKUP(A271,'[1]Z04 支出决算表(财决04表)'!$A$10:$J$500,4,FALSE)),"",VLOOKUP(A271,'[1]Z04 支出决算表(财决04表)'!$A$10:$J$500,4,FALSE))</f>
        <v/>
      </c>
      <c r="D271" s="76" t="str">
        <f>IF(ISERROR(VLOOKUP(A271,'[1]Z04 支出决算表(财决04表)'!$A$10:$J$500,5,FALSE)),"",VLOOKUP(A271,'[1]Z04 支出决算表(财决04表)'!$A$10:$J$500,5,FALSE))</f>
        <v/>
      </c>
      <c r="E271" s="76" t="str">
        <f>IF(ISERROR(VLOOKUP(A271,'[1]Z04 支出决算表(财决04表)'!$A$10:$J$500,6,FALSE)),"",VLOOKUP(A271,'[1]Z04 支出决算表(财决04表)'!$A$10:$J$500,6,FALSE))</f>
        <v/>
      </c>
      <c r="F271" s="76" t="str">
        <f>IF(ISERROR(VLOOKUP(A271,'[1]Z04 支出决算表(财决04表)'!$A$10:$J$500,7,FALSE)),"",VLOOKUP(A271,'[1]Z04 支出决算表(财决04表)'!$A$10:$J$500,7,FALSE))</f>
        <v/>
      </c>
      <c r="G271" s="76" t="str">
        <f>IF(ISERROR(VLOOKUP(A271,'[1]Z04 支出决算表(财决04表)'!$A$10:$J$500,8,FALSE)),"",VLOOKUP(A271,'[1]Z04 支出决算表(财决04表)'!$A$10:$J$500,8,FALSE))</f>
        <v/>
      </c>
      <c r="H271" s="76" t="str">
        <f>IF(ISERROR(VLOOKUP(A271,'[1]Z04 支出决算表(财决04表)'!$A$10:$J$500,9,FALSE)),"",VLOOKUP(A271,'[1]Z04 支出决算表(财决04表)'!$A$10:$J$500,9,FALSE))</f>
        <v/>
      </c>
      <c r="I271" s="76" t="str">
        <f>IF(ISERROR(VLOOKUP(A271,'[1]Z04 支出决算表(财决04表)'!$A$10:$J$500,10,FALSE)),"",VLOOKUP(A271,'[1]Z04 支出决算表(财决04表)'!$A$10:$J$500,10,FALSE))</f>
        <v/>
      </c>
      <c r="J271" s="88">
        <f>'[1]Z04 支出决算表(财决04表)'!$A270</f>
        <v>0</v>
      </c>
      <c r="K271" s="74">
        <f>'[1]Z04 支出决算表(财决04表)'!$E270</f>
        <v>0</v>
      </c>
      <c r="L271" s="53" t="str">
        <f t="shared" si="9"/>
        <v/>
      </c>
    </row>
    <row r="272" spans="1:12" ht="22.7" customHeight="1">
      <c r="A272" s="193" t="str">
        <f t="shared" si="8"/>
        <v/>
      </c>
      <c r="B272" s="194"/>
      <c r="C272" s="192" t="str">
        <f>IF(ISERROR(VLOOKUP(A272,'[1]Z04 支出决算表(财决04表)'!$A$10:$J$500,4,FALSE)),"",VLOOKUP(A272,'[1]Z04 支出决算表(财决04表)'!$A$10:$J$500,4,FALSE))</f>
        <v/>
      </c>
      <c r="D272" s="76" t="str">
        <f>IF(ISERROR(VLOOKUP(A272,'[1]Z04 支出决算表(财决04表)'!$A$10:$J$500,5,FALSE)),"",VLOOKUP(A272,'[1]Z04 支出决算表(财决04表)'!$A$10:$J$500,5,FALSE))</f>
        <v/>
      </c>
      <c r="E272" s="76" t="str">
        <f>IF(ISERROR(VLOOKUP(A272,'[1]Z04 支出决算表(财决04表)'!$A$10:$J$500,6,FALSE)),"",VLOOKUP(A272,'[1]Z04 支出决算表(财决04表)'!$A$10:$J$500,6,FALSE))</f>
        <v/>
      </c>
      <c r="F272" s="76" t="str">
        <f>IF(ISERROR(VLOOKUP(A272,'[1]Z04 支出决算表(财决04表)'!$A$10:$J$500,7,FALSE)),"",VLOOKUP(A272,'[1]Z04 支出决算表(财决04表)'!$A$10:$J$500,7,FALSE))</f>
        <v/>
      </c>
      <c r="G272" s="76" t="str">
        <f>IF(ISERROR(VLOOKUP(A272,'[1]Z04 支出决算表(财决04表)'!$A$10:$J$500,8,FALSE)),"",VLOOKUP(A272,'[1]Z04 支出决算表(财决04表)'!$A$10:$J$500,8,FALSE))</f>
        <v/>
      </c>
      <c r="H272" s="76" t="str">
        <f>IF(ISERROR(VLOOKUP(A272,'[1]Z04 支出决算表(财决04表)'!$A$10:$J$500,9,FALSE)),"",VLOOKUP(A272,'[1]Z04 支出决算表(财决04表)'!$A$10:$J$500,9,FALSE))</f>
        <v/>
      </c>
      <c r="I272" s="76" t="str">
        <f>IF(ISERROR(VLOOKUP(A272,'[1]Z04 支出决算表(财决04表)'!$A$10:$J$500,10,FALSE)),"",VLOOKUP(A272,'[1]Z04 支出决算表(财决04表)'!$A$10:$J$500,10,FALSE))</f>
        <v/>
      </c>
      <c r="J272" s="88">
        <f>'[1]Z04 支出决算表(财决04表)'!$A271</f>
        <v>0</v>
      </c>
      <c r="K272" s="74">
        <f>'[1]Z04 支出决算表(财决04表)'!$E271</f>
        <v>0</v>
      </c>
      <c r="L272" s="53" t="str">
        <f t="shared" si="9"/>
        <v/>
      </c>
    </row>
    <row r="273" spans="1:12" ht="22.7" customHeight="1">
      <c r="A273" s="193" t="str">
        <f t="shared" si="8"/>
        <v/>
      </c>
      <c r="B273" s="194"/>
      <c r="C273" s="192" t="str">
        <f>IF(ISERROR(VLOOKUP(A273,'[1]Z04 支出决算表(财决04表)'!$A$10:$J$500,4,FALSE)),"",VLOOKUP(A273,'[1]Z04 支出决算表(财决04表)'!$A$10:$J$500,4,FALSE))</f>
        <v/>
      </c>
      <c r="D273" s="76" t="str">
        <f>IF(ISERROR(VLOOKUP(A273,'[1]Z04 支出决算表(财决04表)'!$A$10:$J$500,5,FALSE)),"",VLOOKUP(A273,'[1]Z04 支出决算表(财决04表)'!$A$10:$J$500,5,FALSE))</f>
        <v/>
      </c>
      <c r="E273" s="76" t="str">
        <f>IF(ISERROR(VLOOKUP(A273,'[1]Z04 支出决算表(财决04表)'!$A$10:$J$500,6,FALSE)),"",VLOOKUP(A273,'[1]Z04 支出决算表(财决04表)'!$A$10:$J$500,6,FALSE))</f>
        <v/>
      </c>
      <c r="F273" s="76" t="str">
        <f>IF(ISERROR(VLOOKUP(A273,'[1]Z04 支出决算表(财决04表)'!$A$10:$J$500,7,FALSE)),"",VLOOKUP(A273,'[1]Z04 支出决算表(财决04表)'!$A$10:$J$500,7,FALSE))</f>
        <v/>
      </c>
      <c r="G273" s="76" t="str">
        <f>IF(ISERROR(VLOOKUP(A273,'[1]Z04 支出决算表(财决04表)'!$A$10:$J$500,8,FALSE)),"",VLOOKUP(A273,'[1]Z04 支出决算表(财决04表)'!$A$10:$J$500,8,FALSE))</f>
        <v/>
      </c>
      <c r="H273" s="76" t="str">
        <f>IF(ISERROR(VLOOKUP(A273,'[1]Z04 支出决算表(财决04表)'!$A$10:$J$500,9,FALSE)),"",VLOOKUP(A273,'[1]Z04 支出决算表(财决04表)'!$A$10:$J$500,9,FALSE))</f>
        <v/>
      </c>
      <c r="I273" s="76" t="str">
        <f>IF(ISERROR(VLOOKUP(A273,'[1]Z04 支出决算表(财决04表)'!$A$10:$J$500,10,FALSE)),"",VLOOKUP(A273,'[1]Z04 支出决算表(财决04表)'!$A$10:$J$500,10,FALSE))</f>
        <v/>
      </c>
      <c r="J273" s="88">
        <f>'[1]Z04 支出决算表(财决04表)'!$A272</f>
        <v>0</v>
      </c>
      <c r="K273" s="74">
        <f>'[1]Z04 支出决算表(财决04表)'!$E272</f>
        <v>0</v>
      </c>
      <c r="L273" s="53" t="str">
        <f t="shared" si="9"/>
        <v/>
      </c>
    </row>
    <row r="274" spans="1:12" ht="22.7" customHeight="1">
      <c r="A274" s="193" t="str">
        <f t="shared" si="8"/>
        <v/>
      </c>
      <c r="B274" s="194"/>
      <c r="C274" s="192" t="str">
        <f>IF(ISERROR(VLOOKUP(A274,'[1]Z04 支出决算表(财决04表)'!$A$10:$J$500,4,FALSE)),"",VLOOKUP(A274,'[1]Z04 支出决算表(财决04表)'!$A$10:$J$500,4,FALSE))</f>
        <v/>
      </c>
      <c r="D274" s="76" t="str">
        <f>IF(ISERROR(VLOOKUP(A274,'[1]Z04 支出决算表(财决04表)'!$A$10:$J$500,5,FALSE)),"",VLOOKUP(A274,'[1]Z04 支出决算表(财决04表)'!$A$10:$J$500,5,FALSE))</f>
        <v/>
      </c>
      <c r="E274" s="76" t="str">
        <f>IF(ISERROR(VLOOKUP(A274,'[1]Z04 支出决算表(财决04表)'!$A$10:$J$500,6,FALSE)),"",VLOOKUP(A274,'[1]Z04 支出决算表(财决04表)'!$A$10:$J$500,6,FALSE))</f>
        <v/>
      </c>
      <c r="F274" s="76" t="str">
        <f>IF(ISERROR(VLOOKUP(A274,'[1]Z04 支出决算表(财决04表)'!$A$10:$J$500,7,FALSE)),"",VLOOKUP(A274,'[1]Z04 支出决算表(财决04表)'!$A$10:$J$500,7,FALSE))</f>
        <v/>
      </c>
      <c r="G274" s="76" t="str">
        <f>IF(ISERROR(VLOOKUP(A274,'[1]Z04 支出决算表(财决04表)'!$A$10:$J$500,8,FALSE)),"",VLOOKUP(A274,'[1]Z04 支出决算表(财决04表)'!$A$10:$J$500,8,FALSE))</f>
        <v/>
      </c>
      <c r="H274" s="76" t="str">
        <f>IF(ISERROR(VLOOKUP(A274,'[1]Z04 支出决算表(财决04表)'!$A$10:$J$500,9,FALSE)),"",VLOOKUP(A274,'[1]Z04 支出决算表(财决04表)'!$A$10:$J$500,9,FALSE))</f>
        <v/>
      </c>
      <c r="I274" s="76" t="str">
        <f>IF(ISERROR(VLOOKUP(A274,'[1]Z04 支出决算表(财决04表)'!$A$10:$J$500,10,FALSE)),"",VLOOKUP(A274,'[1]Z04 支出决算表(财决04表)'!$A$10:$J$500,10,FALSE))</f>
        <v/>
      </c>
      <c r="J274" s="88">
        <f>'[1]Z04 支出决算表(财决04表)'!$A273</f>
        <v>0</v>
      </c>
      <c r="K274" s="74">
        <f>'[1]Z04 支出决算表(财决04表)'!$E273</f>
        <v>0</v>
      </c>
      <c r="L274" s="53" t="str">
        <f t="shared" si="9"/>
        <v/>
      </c>
    </row>
    <row r="275" spans="1:12" ht="22.7" customHeight="1">
      <c r="A275" s="193" t="str">
        <f t="shared" si="8"/>
        <v/>
      </c>
      <c r="B275" s="194"/>
      <c r="C275" s="192" t="str">
        <f>IF(ISERROR(VLOOKUP(A275,'[1]Z04 支出决算表(财决04表)'!$A$10:$J$500,4,FALSE)),"",VLOOKUP(A275,'[1]Z04 支出决算表(财决04表)'!$A$10:$J$500,4,FALSE))</f>
        <v/>
      </c>
      <c r="D275" s="76" t="str">
        <f>IF(ISERROR(VLOOKUP(A275,'[1]Z04 支出决算表(财决04表)'!$A$10:$J$500,5,FALSE)),"",VLOOKUP(A275,'[1]Z04 支出决算表(财决04表)'!$A$10:$J$500,5,FALSE))</f>
        <v/>
      </c>
      <c r="E275" s="76" t="str">
        <f>IF(ISERROR(VLOOKUP(A275,'[1]Z04 支出决算表(财决04表)'!$A$10:$J$500,6,FALSE)),"",VLOOKUP(A275,'[1]Z04 支出决算表(财决04表)'!$A$10:$J$500,6,FALSE))</f>
        <v/>
      </c>
      <c r="F275" s="76" t="str">
        <f>IF(ISERROR(VLOOKUP(A275,'[1]Z04 支出决算表(财决04表)'!$A$10:$J$500,7,FALSE)),"",VLOOKUP(A275,'[1]Z04 支出决算表(财决04表)'!$A$10:$J$500,7,FALSE))</f>
        <v/>
      </c>
      <c r="G275" s="76" t="str">
        <f>IF(ISERROR(VLOOKUP(A275,'[1]Z04 支出决算表(财决04表)'!$A$10:$J$500,8,FALSE)),"",VLOOKUP(A275,'[1]Z04 支出决算表(财决04表)'!$A$10:$J$500,8,FALSE))</f>
        <v/>
      </c>
      <c r="H275" s="76" t="str">
        <f>IF(ISERROR(VLOOKUP(A275,'[1]Z04 支出决算表(财决04表)'!$A$10:$J$500,9,FALSE)),"",VLOOKUP(A275,'[1]Z04 支出决算表(财决04表)'!$A$10:$J$500,9,FALSE))</f>
        <v/>
      </c>
      <c r="I275" s="76" t="str">
        <f>IF(ISERROR(VLOOKUP(A275,'[1]Z04 支出决算表(财决04表)'!$A$10:$J$500,10,FALSE)),"",VLOOKUP(A275,'[1]Z04 支出决算表(财决04表)'!$A$10:$J$500,10,FALSE))</f>
        <v/>
      </c>
      <c r="J275" s="88">
        <f>'[1]Z04 支出决算表(财决04表)'!$A274</f>
        <v>0</v>
      </c>
      <c r="K275" s="74">
        <f>'[1]Z04 支出决算表(财决04表)'!$E274</f>
        <v>0</v>
      </c>
      <c r="L275" s="53" t="str">
        <f t="shared" si="9"/>
        <v/>
      </c>
    </row>
    <row r="276" spans="1:12" ht="22.7" customHeight="1">
      <c r="A276" s="193" t="str">
        <f t="shared" si="8"/>
        <v/>
      </c>
      <c r="B276" s="194"/>
      <c r="C276" s="192" t="str">
        <f>IF(ISERROR(VLOOKUP(A276,'[1]Z04 支出决算表(财决04表)'!$A$10:$J$500,4,FALSE)),"",VLOOKUP(A276,'[1]Z04 支出决算表(财决04表)'!$A$10:$J$500,4,FALSE))</f>
        <v/>
      </c>
      <c r="D276" s="76" t="str">
        <f>IF(ISERROR(VLOOKUP(A276,'[1]Z04 支出决算表(财决04表)'!$A$10:$J$500,5,FALSE)),"",VLOOKUP(A276,'[1]Z04 支出决算表(财决04表)'!$A$10:$J$500,5,FALSE))</f>
        <v/>
      </c>
      <c r="E276" s="76" t="str">
        <f>IF(ISERROR(VLOOKUP(A276,'[1]Z04 支出决算表(财决04表)'!$A$10:$J$500,6,FALSE)),"",VLOOKUP(A276,'[1]Z04 支出决算表(财决04表)'!$A$10:$J$500,6,FALSE))</f>
        <v/>
      </c>
      <c r="F276" s="76" t="str">
        <f>IF(ISERROR(VLOOKUP(A276,'[1]Z04 支出决算表(财决04表)'!$A$10:$J$500,7,FALSE)),"",VLOOKUP(A276,'[1]Z04 支出决算表(财决04表)'!$A$10:$J$500,7,FALSE))</f>
        <v/>
      </c>
      <c r="G276" s="76" t="str">
        <f>IF(ISERROR(VLOOKUP(A276,'[1]Z04 支出决算表(财决04表)'!$A$10:$J$500,8,FALSE)),"",VLOOKUP(A276,'[1]Z04 支出决算表(财决04表)'!$A$10:$J$500,8,FALSE))</f>
        <v/>
      </c>
      <c r="H276" s="76" t="str">
        <f>IF(ISERROR(VLOOKUP(A276,'[1]Z04 支出决算表(财决04表)'!$A$10:$J$500,9,FALSE)),"",VLOOKUP(A276,'[1]Z04 支出决算表(财决04表)'!$A$10:$J$500,9,FALSE))</f>
        <v/>
      </c>
      <c r="I276" s="76" t="str">
        <f>IF(ISERROR(VLOOKUP(A276,'[1]Z04 支出决算表(财决04表)'!$A$10:$J$500,10,FALSE)),"",VLOOKUP(A276,'[1]Z04 支出决算表(财决04表)'!$A$10:$J$500,10,FALSE))</f>
        <v/>
      </c>
      <c r="J276" s="88">
        <f>'[1]Z04 支出决算表(财决04表)'!$A275</f>
        <v>0</v>
      </c>
      <c r="K276" s="74">
        <f>'[1]Z04 支出决算表(财决04表)'!$E275</f>
        <v>0</v>
      </c>
      <c r="L276" s="53" t="str">
        <f t="shared" si="9"/>
        <v/>
      </c>
    </row>
    <row r="277" spans="1:12" ht="22.7" customHeight="1">
      <c r="A277" s="193" t="str">
        <f t="shared" si="8"/>
        <v/>
      </c>
      <c r="B277" s="194"/>
      <c r="C277" s="192" t="str">
        <f>IF(ISERROR(VLOOKUP(A277,'[1]Z04 支出决算表(财决04表)'!$A$10:$J$500,4,FALSE)),"",VLOOKUP(A277,'[1]Z04 支出决算表(财决04表)'!$A$10:$J$500,4,FALSE))</f>
        <v/>
      </c>
      <c r="D277" s="76" t="str">
        <f>IF(ISERROR(VLOOKUP(A277,'[1]Z04 支出决算表(财决04表)'!$A$10:$J$500,5,FALSE)),"",VLOOKUP(A277,'[1]Z04 支出决算表(财决04表)'!$A$10:$J$500,5,FALSE))</f>
        <v/>
      </c>
      <c r="E277" s="76" t="str">
        <f>IF(ISERROR(VLOOKUP(A277,'[1]Z04 支出决算表(财决04表)'!$A$10:$J$500,6,FALSE)),"",VLOOKUP(A277,'[1]Z04 支出决算表(财决04表)'!$A$10:$J$500,6,FALSE))</f>
        <v/>
      </c>
      <c r="F277" s="76" t="str">
        <f>IF(ISERROR(VLOOKUP(A277,'[1]Z04 支出决算表(财决04表)'!$A$10:$J$500,7,FALSE)),"",VLOOKUP(A277,'[1]Z04 支出决算表(财决04表)'!$A$10:$J$500,7,FALSE))</f>
        <v/>
      </c>
      <c r="G277" s="76" t="str">
        <f>IF(ISERROR(VLOOKUP(A277,'[1]Z04 支出决算表(财决04表)'!$A$10:$J$500,8,FALSE)),"",VLOOKUP(A277,'[1]Z04 支出决算表(财决04表)'!$A$10:$J$500,8,FALSE))</f>
        <v/>
      </c>
      <c r="H277" s="76" t="str">
        <f>IF(ISERROR(VLOOKUP(A277,'[1]Z04 支出决算表(财决04表)'!$A$10:$J$500,9,FALSE)),"",VLOOKUP(A277,'[1]Z04 支出决算表(财决04表)'!$A$10:$J$500,9,FALSE))</f>
        <v/>
      </c>
      <c r="I277" s="76" t="str">
        <f>IF(ISERROR(VLOOKUP(A277,'[1]Z04 支出决算表(财决04表)'!$A$10:$J$500,10,FALSE)),"",VLOOKUP(A277,'[1]Z04 支出决算表(财决04表)'!$A$10:$J$500,10,FALSE))</f>
        <v/>
      </c>
      <c r="J277" s="88">
        <f>'[1]Z04 支出决算表(财决04表)'!$A276</f>
        <v>0</v>
      </c>
      <c r="K277" s="74">
        <f>'[1]Z04 支出决算表(财决04表)'!$E276</f>
        <v>0</v>
      </c>
      <c r="L277" s="53" t="str">
        <f t="shared" si="9"/>
        <v/>
      </c>
    </row>
    <row r="278" spans="1:12" ht="22.7" customHeight="1">
      <c r="A278" s="193" t="str">
        <f t="shared" si="8"/>
        <v/>
      </c>
      <c r="B278" s="194"/>
      <c r="C278" s="192" t="str">
        <f>IF(ISERROR(VLOOKUP(A278,'[1]Z04 支出决算表(财决04表)'!$A$10:$J$500,4,FALSE)),"",VLOOKUP(A278,'[1]Z04 支出决算表(财决04表)'!$A$10:$J$500,4,FALSE))</f>
        <v/>
      </c>
      <c r="D278" s="76" t="str">
        <f>IF(ISERROR(VLOOKUP(A278,'[1]Z04 支出决算表(财决04表)'!$A$10:$J$500,5,FALSE)),"",VLOOKUP(A278,'[1]Z04 支出决算表(财决04表)'!$A$10:$J$500,5,FALSE))</f>
        <v/>
      </c>
      <c r="E278" s="76" t="str">
        <f>IF(ISERROR(VLOOKUP(A278,'[1]Z04 支出决算表(财决04表)'!$A$10:$J$500,6,FALSE)),"",VLOOKUP(A278,'[1]Z04 支出决算表(财决04表)'!$A$10:$J$500,6,FALSE))</f>
        <v/>
      </c>
      <c r="F278" s="76" t="str">
        <f>IF(ISERROR(VLOOKUP(A278,'[1]Z04 支出决算表(财决04表)'!$A$10:$J$500,7,FALSE)),"",VLOOKUP(A278,'[1]Z04 支出决算表(财决04表)'!$A$10:$J$500,7,FALSE))</f>
        <v/>
      </c>
      <c r="G278" s="76" t="str">
        <f>IF(ISERROR(VLOOKUP(A278,'[1]Z04 支出决算表(财决04表)'!$A$10:$J$500,8,FALSE)),"",VLOOKUP(A278,'[1]Z04 支出决算表(财决04表)'!$A$10:$J$500,8,FALSE))</f>
        <v/>
      </c>
      <c r="H278" s="76" t="str">
        <f>IF(ISERROR(VLOOKUP(A278,'[1]Z04 支出决算表(财决04表)'!$A$10:$J$500,9,FALSE)),"",VLOOKUP(A278,'[1]Z04 支出决算表(财决04表)'!$A$10:$J$500,9,FALSE))</f>
        <v/>
      </c>
      <c r="I278" s="76" t="str">
        <f>IF(ISERROR(VLOOKUP(A278,'[1]Z04 支出决算表(财决04表)'!$A$10:$J$500,10,FALSE)),"",VLOOKUP(A278,'[1]Z04 支出决算表(财决04表)'!$A$10:$J$500,10,FALSE))</f>
        <v/>
      </c>
      <c r="J278" s="88">
        <f>'[1]Z04 支出决算表(财决04表)'!$A277</f>
        <v>0</v>
      </c>
      <c r="K278" s="74">
        <f>'[1]Z04 支出决算表(财决04表)'!$E277</f>
        <v>0</v>
      </c>
      <c r="L278" s="53" t="str">
        <f t="shared" si="9"/>
        <v/>
      </c>
    </row>
    <row r="279" spans="1:12" ht="22.7" customHeight="1">
      <c r="A279" s="193" t="str">
        <f t="shared" si="8"/>
        <v/>
      </c>
      <c r="B279" s="194"/>
      <c r="C279" s="192" t="str">
        <f>IF(ISERROR(VLOOKUP(A279,'[1]Z04 支出决算表(财决04表)'!$A$10:$J$500,4,FALSE)),"",VLOOKUP(A279,'[1]Z04 支出决算表(财决04表)'!$A$10:$J$500,4,FALSE))</f>
        <v/>
      </c>
      <c r="D279" s="76" t="str">
        <f>IF(ISERROR(VLOOKUP(A279,'[1]Z04 支出决算表(财决04表)'!$A$10:$J$500,5,FALSE)),"",VLOOKUP(A279,'[1]Z04 支出决算表(财决04表)'!$A$10:$J$500,5,FALSE))</f>
        <v/>
      </c>
      <c r="E279" s="76" t="str">
        <f>IF(ISERROR(VLOOKUP(A279,'[1]Z04 支出决算表(财决04表)'!$A$10:$J$500,6,FALSE)),"",VLOOKUP(A279,'[1]Z04 支出决算表(财决04表)'!$A$10:$J$500,6,FALSE))</f>
        <v/>
      </c>
      <c r="F279" s="76" t="str">
        <f>IF(ISERROR(VLOOKUP(A279,'[1]Z04 支出决算表(财决04表)'!$A$10:$J$500,7,FALSE)),"",VLOOKUP(A279,'[1]Z04 支出决算表(财决04表)'!$A$10:$J$500,7,FALSE))</f>
        <v/>
      </c>
      <c r="G279" s="76" t="str">
        <f>IF(ISERROR(VLOOKUP(A279,'[1]Z04 支出决算表(财决04表)'!$A$10:$J$500,8,FALSE)),"",VLOOKUP(A279,'[1]Z04 支出决算表(财决04表)'!$A$10:$J$500,8,FALSE))</f>
        <v/>
      </c>
      <c r="H279" s="76" t="str">
        <f>IF(ISERROR(VLOOKUP(A279,'[1]Z04 支出决算表(财决04表)'!$A$10:$J$500,9,FALSE)),"",VLOOKUP(A279,'[1]Z04 支出决算表(财决04表)'!$A$10:$J$500,9,FALSE))</f>
        <v/>
      </c>
      <c r="I279" s="76" t="str">
        <f>IF(ISERROR(VLOOKUP(A279,'[1]Z04 支出决算表(财决04表)'!$A$10:$J$500,10,FALSE)),"",VLOOKUP(A279,'[1]Z04 支出决算表(财决04表)'!$A$10:$J$500,10,FALSE))</f>
        <v/>
      </c>
      <c r="J279" s="88">
        <f>'[1]Z04 支出决算表(财决04表)'!$A278</f>
        <v>0</v>
      </c>
      <c r="K279" s="74">
        <f>'[1]Z04 支出决算表(财决04表)'!$E278</f>
        <v>0</v>
      </c>
      <c r="L279" s="53" t="str">
        <f t="shared" si="9"/>
        <v/>
      </c>
    </row>
    <row r="280" spans="1:12" ht="22.7" customHeight="1">
      <c r="A280" s="193" t="str">
        <f t="shared" si="8"/>
        <v/>
      </c>
      <c r="B280" s="194"/>
      <c r="C280" s="192" t="str">
        <f>IF(ISERROR(VLOOKUP(A280,'[1]Z04 支出决算表(财决04表)'!$A$10:$J$500,4,FALSE)),"",VLOOKUP(A280,'[1]Z04 支出决算表(财决04表)'!$A$10:$J$500,4,FALSE))</f>
        <v/>
      </c>
      <c r="D280" s="76" t="str">
        <f>IF(ISERROR(VLOOKUP(A280,'[1]Z04 支出决算表(财决04表)'!$A$10:$J$500,5,FALSE)),"",VLOOKUP(A280,'[1]Z04 支出决算表(财决04表)'!$A$10:$J$500,5,FALSE))</f>
        <v/>
      </c>
      <c r="E280" s="76" t="str">
        <f>IF(ISERROR(VLOOKUP(A280,'[1]Z04 支出决算表(财决04表)'!$A$10:$J$500,6,FALSE)),"",VLOOKUP(A280,'[1]Z04 支出决算表(财决04表)'!$A$10:$J$500,6,FALSE))</f>
        <v/>
      </c>
      <c r="F280" s="76" t="str">
        <f>IF(ISERROR(VLOOKUP(A280,'[1]Z04 支出决算表(财决04表)'!$A$10:$J$500,7,FALSE)),"",VLOOKUP(A280,'[1]Z04 支出决算表(财决04表)'!$A$10:$J$500,7,FALSE))</f>
        <v/>
      </c>
      <c r="G280" s="76" t="str">
        <f>IF(ISERROR(VLOOKUP(A280,'[1]Z04 支出决算表(财决04表)'!$A$10:$J$500,8,FALSE)),"",VLOOKUP(A280,'[1]Z04 支出决算表(财决04表)'!$A$10:$J$500,8,FALSE))</f>
        <v/>
      </c>
      <c r="H280" s="76" t="str">
        <f>IF(ISERROR(VLOOKUP(A280,'[1]Z04 支出决算表(财决04表)'!$A$10:$J$500,9,FALSE)),"",VLOOKUP(A280,'[1]Z04 支出决算表(财决04表)'!$A$10:$J$500,9,FALSE))</f>
        <v/>
      </c>
      <c r="I280" s="76" t="str">
        <f>IF(ISERROR(VLOOKUP(A280,'[1]Z04 支出决算表(财决04表)'!$A$10:$J$500,10,FALSE)),"",VLOOKUP(A280,'[1]Z04 支出决算表(财决04表)'!$A$10:$J$500,10,FALSE))</f>
        <v/>
      </c>
      <c r="J280" s="88">
        <f>'[1]Z04 支出决算表(财决04表)'!$A279</f>
        <v>0</v>
      </c>
      <c r="K280" s="74">
        <f>'[1]Z04 支出决算表(财决04表)'!$E279</f>
        <v>0</v>
      </c>
      <c r="L280" s="53" t="str">
        <f t="shared" si="9"/>
        <v/>
      </c>
    </row>
    <row r="281" spans="1:12" ht="22.7" customHeight="1">
      <c r="A281" s="193" t="str">
        <f t="shared" si="8"/>
        <v/>
      </c>
      <c r="B281" s="194"/>
      <c r="C281" s="192" t="str">
        <f>IF(ISERROR(VLOOKUP(A281,'[1]Z04 支出决算表(财决04表)'!$A$10:$J$500,4,FALSE)),"",VLOOKUP(A281,'[1]Z04 支出决算表(财决04表)'!$A$10:$J$500,4,FALSE))</f>
        <v/>
      </c>
      <c r="D281" s="76" t="str">
        <f>IF(ISERROR(VLOOKUP(A281,'[1]Z04 支出决算表(财决04表)'!$A$10:$J$500,5,FALSE)),"",VLOOKUP(A281,'[1]Z04 支出决算表(财决04表)'!$A$10:$J$500,5,FALSE))</f>
        <v/>
      </c>
      <c r="E281" s="76" t="str">
        <f>IF(ISERROR(VLOOKUP(A281,'[1]Z04 支出决算表(财决04表)'!$A$10:$J$500,6,FALSE)),"",VLOOKUP(A281,'[1]Z04 支出决算表(财决04表)'!$A$10:$J$500,6,FALSE))</f>
        <v/>
      </c>
      <c r="F281" s="76" t="str">
        <f>IF(ISERROR(VLOOKUP(A281,'[1]Z04 支出决算表(财决04表)'!$A$10:$J$500,7,FALSE)),"",VLOOKUP(A281,'[1]Z04 支出决算表(财决04表)'!$A$10:$J$500,7,FALSE))</f>
        <v/>
      </c>
      <c r="G281" s="76" t="str">
        <f>IF(ISERROR(VLOOKUP(A281,'[1]Z04 支出决算表(财决04表)'!$A$10:$J$500,8,FALSE)),"",VLOOKUP(A281,'[1]Z04 支出决算表(财决04表)'!$A$10:$J$500,8,FALSE))</f>
        <v/>
      </c>
      <c r="H281" s="76" t="str">
        <f>IF(ISERROR(VLOOKUP(A281,'[1]Z04 支出决算表(财决04表)'!$A$10:$J$500,9,FALSE)),"",VLOOKUP(A281,'[1]Z04 支出决算表(财决04表)'!$A$10:$J$500,9,FALSE))</f>
        <v/>
      </c>
      <c r="I281" s="76" t="str">
        <f>IF(ISERROR(VLOOKUP(A281,'[1]Z04 支出决算表(财决04表)'!$A$10:$J$500,10,FALSE)),"",VLOOKUP(A281,'[1]Z04 支出决算表(财决04表)'!$A$10:$J$500,10,FALSE))</f>
        <v/>
      </c>
      <c r="J281" s="88">
        <f>'[1]Z04 支出决算表(财决04表)'!$A280</f>
        <v>0</v>
      </c>
      <c r="K281" s="74">
        <f>'[1]Z04 支出决算表(财决04表)'!$E280</f>
        <v>0</v>
      </c>
      <c r="L281" s="53" t="str">
        <f t="shared" si="9"/>
        <v/>
      </c>
    </row>
    <row r="282" spans="1:12" ht="22.7" customHeight="1">
      <c r="A282" s="193" t="str">
        <f t="shared" si="8"/>
        <v/>
      </c>
      <c r="B282" s="194"/>
      <c r="C282" s="192" t="str">
        <f>IF(ISERROR(VLOOKUP(A282,'[1]Z04 支出决算表(财决04表)'!$A$10:$J$500,4,FALSE)),"",VLOOKUP(A282,'[1]Z04 支出决算表(财决04表)'!$A$10:$J$500,4,FALSE))</f>
        <v/>
      </c>
      <c r="D282" s="76" t="str">
        <f>IF(ISERROR(VLOOKUP(A282,'[1]Z04 支出决算表(财决04表)'!$A$10:$J$500,5,FALSE)),"",VLOOKUP(A282,'[1]Z04 支出决算表(财决04表)'!$A$10:$J$500,5,FALSE))</f>
        <v/>
      </c>
      <c r="E282" s="76" t="str">
        <f>IF(ISERROR(VLOOKUP(A282,'[1]Z04 支出决算表(财决04表)'!$A$10:$J$500,6,FALSE)),"",VLOOKUP(A282,'[1]Z04 支出决算表(财决04表)'!$A$10:$J$500,6,FALSE))</f>
        <v/>
      </c>
      <c r="F282" s="76" t="str">
        <f>IF(ISERROR(VLOOKUP(A282,'[1]Z04 支出决算表(财决04表)'!$A$10:$J$500,7,FALSE)),"",VLOOKUP(A282,'[1]Z04 支出决算表(财决04表)'!$A$10:$J$500,7,FALSE))</f>
        <v/>
      </c>
      <c r="G282" s="76" t="str">
        <f>IF(ISERROR(VLOOKUP(A282,'[1]Z04 支出决算表(财决04表)'!$A$10:$J$500,8,FALSE)),"",VLOOKUP(A282,'[1]Z04 支出决算表(财决04表)'!$A$10:$J$500,8,FALSE))</f>
        <v/>
      </c>
      <c r="H282" s="76" t="str">
        <f>IF(ISERROR(VLOOKUP(A282,'[1]Z04 支出决算表(财决04表)'!$A$10:$J$500,9,FALSE)),"",VLOOKUP(A282,'[1]Z04 支出决算表(财决04表)'!$A$10:$J$500,9,FALSE))</f>
        <v/>
      </c>
      <c r="I282" s="76" t="str">
        <f>IF(ISERROR(VLOOKUP(A282,'[1]Z04 支出决算表(财决04表)'!$A$10:$J$500,10,FALSE)),"",VLOOKUP(A282,'[1]Z04 支出决算表(财决04表)'!$A$10:$J$500,10,FALSE))</f>
        <v/>
      </c>
      <c r="J282" s="88">
        <f>'[1]Z04 支出决算表(财决04表)'!$A281</f>
        <v>0</v>
      </c>
      <c r="K282" s="74">
        <f>'[1]Z04 支出决算表(财决04表)'!$E281</f>
        <v>0</v>
      </c>
      <c r="L282" s="53" t="str">
        <f t="shared" si="9"/>
        <v/>
      </c>
    </row>
    <row r="283" spans="1:12" ht="22.7" customHeight="1">
      <c r="A283" s="193" t="str">
        <f t="shared" si="8"/>
        <v/>
      </c>
      <c r="B283" s="194"/>
      <c r="C283" s="192" t="str">
        <f>IF(ISERROR(VLOOKUP(A283,'[1]Z04 支出决算表(财决04表)'!$A$10:$J$500,4,FALSE)),"",VLOOKUP(A283,'[1]Z04 支出决算表(财决04表)'!$A$10:$J$500,4,FALSE))</f>
        <v/>
      </c>
      <c r="D283" s="76" t="str">
        <f>IF(ISERROR(VLOOKUP(A283,'[1]Z04 支出决算表(财决04表)'!$A$10:$J$500,5,FALSE)),"",VLOOKUP(A283,'[1]Z04 支出决算表(财决04表)'!$A$10:$J$500,5,FALSE))</f>
        <v/>
      </c>
      <c r="E283" s="76" t="str">
        <f>IF(ISERROR(VLOOKUP(A283,'[1]Z04 支出决算表(财决04表)'!$A$10:$J$500,6,FALSE)),"",VLOOKUP(A283,'[1]Z04 支出决算表(财决04表)'!$A$10:$J$500,6,FALSE))</f>
        <v/>
      </c>
      <c r="F283" s="76" t="str">
        <f>IF(ISERROR(VLOOKUP(A283,'[1]Z04 支出决算表(财决04表)'!$A$10:$J$500,7,FALSE)),"",VLOOKUP(A283,'[1]Z04 支出决算表(财决04表)'!$A$10:$J$500,7,FALSE))</f>
        <v/>
      </c>
      <c r="G283" s="76" t="str">
        <f>IF(ISERROR(VLOOKUP(A283,'[1]Z04 支出决算表(财决04表)'!$A$10:$J$500,8,FALSE)),"",VLOOKUP(A283,'[1]Z04 支出决算表(财决04表)'!$A$10:$J$500,8,FALSE))</f>
        <v/>
      </c>
      <c r="H283" s="76" t="str">
        <f>IF(ISERROR(VLOOKUP(A283,'[1]Z04 支出决算表(财决04表)'!$A$10:$J$500,9,FALSE)),"",VLOOKUP(A283,'[1]Z04 支出决算表(财决04表)'!$A$10:$J$500,9,FALSE))</f>
        <v/>
      </c>
      <c r="I283" s="76" t="str">
        <f>IF(ISERROR(VLOOKUP(A283,'[1]Z04 支出决算表(财决04表)'!$A$10:$J$500,10,FALSE)),"",VLOOKUP(A283,'[1]Z04 支出决算表(财决04表)'!$A$10:$J$500,10,FALSE))</f>
        <v/>
      </c>
      <c r="J283" s="88">
        <f>'[1]Z04 支出决算表(财决04表)'!$A282</f>
        <v>0</v>
      </c>
      <c r="K283" s="74">
        <f>'[1]Z04 支出决算表(财决04表)'!$E282</f>
        <v>0</v>
      </c>
      <c r="L283" s="53" t="str">
        <f t="shared" si="9"/>
        <v/>
      </c>
    </row>
    <row r="284" spans="1:12" ht="22.7" customHeight="1">
      <c r="A284" s="193" t="str">
        <f t="shared" si="8"/>
        <v/>
      </c>
      <c r="B284" s="194"/>
      <c r="C284" s="192" t="str">
        <f>IF(ISERROR(VLOOKUP(A284,'[1]Z04 支出决算表(财决04表)'!$A$10:$J$500,4,FALSE)),"",VLOOKUP(A284,'[1]Z04 支出决算表(财决04表)'!$A$10:$J$500,4,FALSE))</f>
        <v/>
      </c>
      <c r="D284" s="76" t="str">
        <f>IF(ISERROR(VLOOKUP(A284,'[1]Z04 支出决算表(财决04表)'!$A$10:$J$500,5,FALSE)),"",VLOOKUP(A284,'[1]Z04 支出决算表(财决04表)'!$A$10:$J$500,5,FALSE))</f>
        <v/>
      </c>
      <c r="E284" s="76" t="str">
        <f>IF(ISERROR(VLOOKUP(A284,'[1]Z04 支出决算表(财决04表)'!$A$10:$J$500,6,FALSE)),"",VLOOKUP(A284,'[1]Z04 支出决算表(财决04表)'!$A$10:$J$500,6,FALSE))</f>
        <v/>
      </c>
      <c r="F284" s="76" t="str">
        <f>IF(ISERROR(VLOOKUP(A284,'[1]Z04 支出决算表(财决04表)'!$A$10:$J$500,7,FALSE)),"",VLOOKUP(A284,'[1]Z04 支出决算表(财决04表)'!$A$10:$J$500,7,FALSE))</f>
        <v/>
      </c>
      <c r="G284" s="76" t="str">
        <f>IF(ISERROR(VLOOKUP(A284,'[1]Z04 支出决算表(财决04表)'!$A$10:$J$500,8,FALSE)),"",VLOOKUP(A284,'[1]Z04 支出决算表(财决04表)'!$A$10:$J$500,8,FALSE))</f>
        <v/>
      </c>
      <c r="H284" s="76" t="str">
        <f>IF(ISERROR(VLOOKUP(A284,'[1]Z04 支出决算表(财决04表)'!$A$10:$J$500,9,FALSE)),"",VLOOKUP(A284,'[1]Z04 支出决算表(财决04表)'!$A$10:$J$500,9,FALSE))</f>
        <v/>
      </c>
      <c r="I284" s="76" t="str">
        <f>IF(ISERROR(VLOOKUP(A284,'[1]Z04 支出决算表(财决04表)'!$A$10:$J$500,10,FALSE)),"",VLOOKUP(A284,'[1]Z04 支出决算表(财决04表)'!$A$10:$J$500,10,FALSE))</f>
        <v/>
      </c>
      <c r="J284" s="88">
        <f>'[1]Z04 支出决算表(财决04表)'!$A283</f>
        <v>0</v>
      </c>
      <c r="K284" s="74">
        <f>'[1]Z04 支出决算表(财决04表)'!$E283</f>
        <v>0</v>
      </c>
      <c r="L284" s="53" t="str">
        <f t="shared" si="9"/>
        <v/>
      </c>
    </row>
    <row r="285" spans="1:12" ht="22.7" customHeight="1">
      <c r="A285" s="193" t="str">
        <f t="shared" si="8"/>
        <v/>
      </c>
      <c r="B285" s="194"/>
      <c r="C285" s="192" t="str">
        <f>IF(ISERROR(VLOOKUP(A285,'[1]Z04 支出决算表(财决04表)'!$A$10:$J$500,4,FALSE)),"",VLOOKUP(A285,'[1]Z04 支出决算表(财决04表)'!$A$10:$J$500,4,FALSE))</f>
        <v/>
      </c>
      <c r="D285" s="76" t="str">
        <f>IF(ISERROR(VLOOKUP(A285,'[1]Z04 支出决算表(财决04表)'!$A$10:$J$500,5,FALSE)),"",VLOOKUP(A285,'[1]Z04 支出决算表(财决04表)'!$A$10:$J$500,5,FALSE))</f>
        <v/>
      </c>
      <c r="E285" s="76" t="str">
        <f>IF(ISERROR(VLOOKUP(A285,'[1]Z04 支出决算表(财决04表)'!$A$10:$J$500,6,FALSE)),"",VLOOKUP(A285,'[1]Z04 支出决算表(财决04表)'!$A$10:$J$500,6,FALSE))</f>
        <v/>
      </c>
      <c r="F285" s="76" t="str">
        <f>IF(ISERROR(VLOOKUP(A285,'[1]Z04 支出决算表(财决04表)'!$A$10:$J$500,7,FALSE)),"",VLOOKUP(A285,'[1]Z04 支出决算表(财决04表)'!$A$10:$J$500,7,FALSE))</f>
        <v/>
      </c>
      <c r="G285" s="76" t="str">
        <f>IF(ISERROR(VLOOKUP(A285,'[1]Z04 支出决算表(财决04表)'!$A$10:$J$500,8,FALSE)),"",VLOOKUP(A285,'[1]Z04 支出决算表(财决04表)'!$A$10:$J$500,8,FALSE))</f>
        <v/>
      </c>
      <c r="H285" s="76" t="str">
        <f>IF(ISERROR(VLOOKUP(A285,'[1]Z04 支出决算表(财决04表)'!$A$10:$J$500,9,FALSE)),"",VLOOKUP(A285,'[1]Z04 支出决算表(财决04表)'!$A$10:$J$500,9,FALSE))</f>
        <v/>
      </c>
      <c r="I285" s="76" t="str">
        <f>IF(ISERROR(VLOOKUP(A285,'[1]Z04 支出决算表(财决04表)'!$A$10:$J$500,10,FALSE)),"",VLOOKUP(A285,'[1]Z04 支出决算表(财决04表)'!$A$10:$J$500,10,FALSE))</f>
        <v/>
      </c>
      <c r="J285" s="88">
        <f>'[1]Z04 支出决算表(财决04表)'!$A284</f>
        <v>0</v>
      </c>
      <c r="K285" s="74">
        <f>'[1]Z04 支出决算表(财决04表)'!$E284</f>
        <v>0</v>
      </c>
      <c r="L285" s="53" t="str">
        <f t="shared" si="9"/>
        <v/>
      </c>
    </row>
    <row r="286" spans="1:12" ht="22.7" customHeight="1">
      <c r="A286" s="193" t="str">
        <f t="shared" si="8"/>
        <v/>
      </c>
      <c r="B286" s="194"/>
      <c r="C286" s="192" t="str">
        <f>IF(ISERROR(VLOOKUP(A286,'[1]Z04 支出决算表(财决04表)'!$A$10:$J$500,4,FALSE)),"",VLOOKUP(A286,'[1]Z04 支出决算表(财决04表)'!$A$10:$J$500,4,FALSE))</f>
        <v/>
      </c>
      <c r="D286" s="76" t="str">
        <f>IF(ISERROR(VLOOKUP(A286,'[1]Z04 支出决算表(财决04表)'!$A$10:$J$500,5,FALSE)),"",VLOOKUP(A286,'[1]Z04 支出决算表(财决04表)'!$A$10:$J$500,5,FALSE))</f>
        <v/>
      </c>
      <c r="E286" s="76" t="str">
        <f>IF(ISERROR(VLOOKUP(A286,'[1]Z04 支出决算表(财决04表)'!$A$10:$J$500,6,FALSE)),"",VLOOKUP(A286,'[1]Z04 支出决算表(财决04表)'!$A$10:$J$500,6,FALSE))</f>
        <v/>
      </c>
      <c r="F286" s="76" t="str">
        <f>IF(ISERROR(VLOOKUP(A286,'[1]Z04 支出决算表(财决04表)'!$A$10:$J$500,7,FALSE)),"",VLOOKUP(A286,'[1]Z04 支出决算表(财决04表)'!$A$10:$J$500,7,FALSE))</f>
        <v/>
      </c>
      <c r="G286" s="76" t="str">
        <f>IF(ISERROR(VLOOKUP(A286,'[1]Z04 支出决算表(财决04表)'!$A$10:$J$500,8,FALSE)),"",VLOOKUP(A286,'[1]Z04 支出决算表(财决04表)'!$A$10:$J$500,8,FALSE))</f>
        <v/>
      </c>
      <c r="H286" s="76" t="str">
        <f>IF(ISERROR(VLOOKUP(A286,'[1]Z04 支出决算表(财决04表)'!$A$10:$J$500,9,FALSE)),"",VLOOKUP(A286,'[1]Z04 支出决算表(财决04表)'!$A$10:$J$500,9,FALSE))</f>
        <v/>
      </c>
      <c r="I286" s="76" t="str">
        <f>IF(ISERROR(VLOOKUP(A286,'[1]Z04 支出决算表(财决04表)'!$A$10:$J$500,10,FALSE)),"",VLOOKUP(A286,'[1]Z04 支出决算表(财决04表)'!$A$10:$J$500,10,FALSE))</f>
        <v/>
      </c>
      <c r="J286" s="88">
        <f>'[1]Z04 支出决算表(财决04表)'!$A285</f>
        <v>0</v>
      </c>
      <c r="K286" s="74">
        <f>'[1]Z04 支出决算表(财决04表)'!$E285</f>
        <v>0</v>
      </c>
      <c r="L286" s="53" t="str">
        <f t="shared" si="9"/>
        <v/>
      </c>
    </row>
    <row r="287" spans="1:12" ht="22.7" customHeight="1">
      <c r="A287" s="193" t="str">
        <f t="shared" si="8"/>
        <v/>
      </c>
      <c r="B287" s="194"/>
      <c r="C287" s="192" t="str">
        <f>IF(ISERROR(VLOOKUP(A287,'[1]Z04 支出决算表(财决04表)'!$A$10:$J$500,4,FALSE)),"",VLOOKUP(A287,'[1]Z04 支出决算表(财决04表)'!$A$10:$J$500,4,FALSE))</f>
        <v/>
      </c>
      <c r="D287" s="76" t="str">
        <f>IF(ISERROR(VLOOKUP(A287,'[1]Z04 支出决算表(财决04表)'!$A$10:$J$500,5,FALSE)),"",VLOOKUP(A287,'[1]Z04 支出决算表(财决04表)'!$A$10:$J$500,5,FALSE))</f>
        <v/>
      </c>
      <c r="E287" s="76" t="str">
        <f>IF(ISERROR(VLOOKUP(A287,'[1]Z04 支出决算表(财决04表)'!$A$10:$J$500,6,FALSE)),"",VLOOKUP(A287,'[1]Z04 支出决算表(财决04表)'!$A$10:$J$500,6,FALSE))</f>
        <v/>
      </c>
      <c r="F287" s="76" t="str">
        <f>IF(ISERROR(VLOOKUP(A287,'[1]Z04 支出决算表(财决04表)'!$A$10:$J$500,7,FALSE)),"",VLOOKUP(A287,'[1]Z04 支出决算表(财决04表)'!$A$10:$J$500,7,FALSE))</f>
        <v/>
      </c>
      <c r="G287" s="76" t="str">
        <f>IF(ISERROR(VLOOKUP(A287,'[1]Z04 支出决算表(财决04表)'!$A$10:$J$500,8,FALSE)),"",VLOOKUP(A287,'[1]Z04 支出决算表(财决04表)'!$A$10:$J$500,8,FALSE))</f>
        <v/>
      </c>
      <c r="H287" s="76" t="str">
        <f>IF(ISERROR(VLOOKUP(A287,'[1]Z04 支出决算表(财决04表)'!$A$10:$J$500,9,FALSE)),"",VLOOKUP(A287,'[1]Z04 支出决算表(财决04表)'!$A$10:$J$500,9,FALSE))</f>
        <v/>
      </c>
      <c r="I287" s="76" t="str">
        <f>IF(ISERROR(VLOOKUP(A287,'[1]Z04 支出决算表(财决04表)'!$A$10:$J$500,10,FALSE)),"",VLOOKUP(A287,'[1]Z04 支出决算表(财决04表)'!$A$10:$J$500,10,FALSE))</f>
        <v/>
      </c>
      <c r="J287" s="88">
        <f>'[1]Z04 支出决算表(财决04表)'!$A286</f>
        <v>0</v>
      </c>
      <c r="K287" s="74">
        <f>'[1]Z04 支出决算表(财决04表)'!$E286</f>
        <v>0</v>
      </c>
      <c r="L287" s="53" t="str">
        <f t="shared" si="9"/>
        <v/>
      </c>
    </row>
    <row r="288" spans="1:12" ht="22.7" customHeight="1">
      <c r="A288" s="193" t="str">
        <f t="shared" si="8"/>
        <v/>
      </c>
      <c r="B288" s="194"/>
      <c r="C288" s="192" t="str">
        <f>IF(ISERROR(VLOOKUP(A288,'[1]Z04 支出决算表(财决04表)'!$A$10:$J$500,4,FALSE)),"",VLOOKUP(A288,'[1]Z04 支出决算表(财决04表)'!$A$10:$J$500,4,FALSE))</f>
        <v/>
      </c>
      <c r="D288" s="76" t="str">
        <f>IF(ISERROR(VLOOKUP(A288,'[1]Z04 支出决算表(财决04表)'!$A$10:$J$500,5,FALSE)),"",VLOOKUP(A288,'[1]Z04 支出决算表(财决04表)'!$A$10:$J$500,5,FALSE))</f>
        <v/>
      </c>
      <c r="E288" s="76" t="str">
        <f>IF(ISERROR(VLOOKUP(A288,'[1]Z04 支出决算表(财决04表)'!$A$10:$J$500,6,FALSE)),"",VLOOKUP(A288,'[1]Z04 支出决算表(财决04表)'!$A$10:$J$500,6,FALSE))</f>
        <v/>
      </c>
      <c r="F288" s="76" t="str">
        <f>IF(ISERROR(VLOOKUP(A288,'[1]Z04 支出决算表(财决04表)'!$A$10:$J$500,7,FALSE)),"",VLOOKUP(A288,'[1]Z04 支出决算表(财决04表)'!$A$10:$J$500,7,FALSE))</f>
        <v/>
      </c>
      <c r="G288" s="76" t="str">
        <f>IF(ISERROR(VLOOKUP(A288,'[1]Z04 支出决算表(财决04表)'!$A$10:$J$500,8,FALSE)),"",VLOOKUP(A288,'[1]Z04 支出决算表(财决04表)'!$A$10:$J$500,8,FALSE))</f>
        <v/>
      </c>
      <c r="H288" s="76" t="str">
        <f>IF(ISERROR(VLOOKUP(A288,'[1]Z04 支出决算表(财决04表)'!$A$10:$J$500,9,FALSE)),"",VLOOKUP(A288,'[1]Z04 支出决算表(财决04表)'!$A$10:$J$500,9,FALSE))</f>
        <v/>
      </c>
      <c r="I288" s="76" t="str">
        <f>IF(ISERROR(VLOOKUP(A288,'[1]Z04 支出决算表(财决04表)'!$A$10:$J$500,10,FALSE)),"",VLOOKUP(A288,'[1]Z04 支出决算表(财决04表)'!$A$10:$J$500,10,FALSE))</f>
        <v/>
      </c>
      <c r="J288" s="88">
        <f>'[1]Z04 支出决算表(财决04表)'!$A287</f>
        <v>0</v>
      </c>
      <c r="K288" s="74">
        <f>'[1]Z04 支出决算表(财决04表)'!$E287</f>
        <v>0</v>
      </c>
      <c r="L288" s="53" t="str">
        <f t="shared" si="9"/>
        <v/>
      </c>
    </row>
    <row r="289" spans="1:12" ht="22.7" customHeight="1">
      <c r="A289" s="193" t="str">
        <f t="shared" si="8"/>
        <v/>
      </c>
      <c r="B289" s="194"/>
      <c r="C289" s="192" t="str">
        <f>IF(ISERROR(VLOOKUP(A289,'[1]Z04 支出决算表(财决04表)'!$A$10:$J$500,4,FALSE)),"",VLOOKUP(A289,'[1]Z04 支出决算表(财决04表)'!$A$10:$J$500,4,FALSE))</f>
        <v/>
      </c>
      <c r="D289" s="76" t="str">
        <f>IF(ISERROR(VLOOKUP(A289,'[1]Z04 支出决算表(财决04表)'!$A$10:$J$500,5,FALSE)),"",VLOOKUP(A289,'[1]Z04 支出决算表(财决04表)'!$A$10:$J$500,5,FALSE))</f>
        <v/>
      </c>
      <c r="E289" s="76" t="str">
        <f>IF(ISERROR(VLOOKUP(A289,'[1]Z04 支出决算表(财决04表)'!$A$10:$J$500,6,FALSE)),"",VLOOKUP(A289,'[1]Z04 支出决算表(财决04表)'!$A$10:$J$500,6,FALSE))</f>
        <v/>
      </c>
      <c r="F289" s="76" t="str">
        <f>IF(ISERROR(VLOOKUP(A289,'[1]Z04 支出决算表(财决04表)'!$A$10:$J$500,7,FALSE)),"",VLOOKUP(A289,'[1]Z04 支出决算表(财决04表)'!$A$10:$J$500,7,FALSE))</f>
        <v/>
      </c>
      <c r="G289" s="76" t="str">
        <f>IF(ISERROR(VLOOKUP(A289,'[1]Z04 支出决算表(财决04表)'!$A$10:$J$500,8,FALSE)),"",VLOOKUP(A289,'[1]Z04 支出决算表(财决04表)'!$A$10:$J$500,8,FALSE))</f>
        <v/>
      </c>
      <c r="H289" s="76" t="str">
        <f>IF(ISERROR(VLOOKUP(A289,'[1]Z04 支出决算表(财决04表)'!$A$10:$J$500,9,FALSE)),"",VLOOKUP(A289,'[1]Z04 支出决算表(财决04表)'!$A$10:$J$500,9,FALSE))</f>
        <v/>
      </c>
      <c r="I289" s="76" t="str">
        <f>IF(ISERROR(VLOOKUP(A289,'[1]Z04 支出决算表(财决04表)'!$A$10:$J$500,10,FALSE)),"",VLOOKUP(A289,'[1]Z04 支出决算表(财决04表)'!$A$10:$J$500,10,FALSE))</f>
        <v/>
      </c>
      <c r="J289" s="88">
        <f>'[1]Z04 支出决算表(财决04表)'!$A288</f>
        <v>0</v>
      </c>
      <c r="K289" s="74">
        <f>'[1]Z04 支出决算表(财决04表)'!$E288</f>
        <v>0</v>
      </c>
      <c r="L289" s="53" t="str">
        <f t="shared" si="9"/>
        <v/>
      </c>
    </row>
    <row r="290" spans="1:12" ht="22.7" customHeight="1">
      <c r="A290" s="193" t="str">
        <f t="shared" si="8"/>
        <v/>
      </c>
      <c r="B290" s="194"/>
      <c r="C290" s="192" t="str">
        <f>IF(ISERROR(VLOOKUP(A290,'[1]Z04 支出决算表(财决04表)'!$A$10:$J$500,4,FALSE)),"",VLOOKUP(A290,'[1]Z04 支出决算表(财决04表)'!$A$10:$J$500,4,FALSE))</f>
        <v/>
      </c>
      <c r="D290" s="76" t="str">
        <f>IF(ISERROR(VLOOKUP(A290,'[1]Z04 支出决算表(财决04表)'!$A$10:$J$500,5,FALSE)),"",VLOOKUP(A290,'[1]Z04 支出决算表(财决04表)'!$A$10:$J$500,5,FALSE))</f>
        <v/>
      </c>
      <c r="E290" s="76" t="str">
        <f>IF(ISERROR(VLOOKUP(A290,'[1]Z04 支出决算表(财决04表)'!$A$10:$J$500,6,FALSE)),"",VLOOKUP(A290,'[1]Z04 支出决算表(财决04表)'!$A$10:$J$500,6,FALSE))</f>
        <v/>
      </c>
      <c r="F290" s="76" t="str">
        <f>IF(ISERROR(VLOOKUP(A290,'[1]Z04 支出决算表(财决04表)'!$A$10:$J$500,7,FALSE)),"",VLOOKUP(A290,'[1]Z04 支出决算表(财决04表)'!$A$10:$J$500,7,FALSE))</f>
        <v/>
      </c>
      <c r="G290" s="76" t="str">
        <f>IF(ISERROR(VLOOKUP(A290,'[1]Z04 支出决算表(财决04表)'!$A$10:$J$500,8,FALSE)),"",VLOOKUP(A290,'[1]Z04 支出决算表(财决04表)'!$A$10:$J$500,8,FALSE))</f>
        <v/>
      </c>
      <c r="H290" s="76" t="str">
        <f>IF(ISERROR(VLOOKUP(A290,'[1]Z04 支出决算表(财决04表)'!$A$10:$J$500,9,FALSE)),"",VLOOKUP(A290,'[1]Z04 支出决算表(财决04表)'!$A$10:$J$500,9,FALSE))</f>
        <v/>
      </c>
      <c r="I290" s="76" t="str">
        <f>IF(ISERROR(VLOOKUP(A290,'[1]Z04 支出决算表(财决04表)'!$A$10:$J$500,10,FALSE)),"",VLOOKUP(A290,'[1]Z04 支出决算表(财决04表)'!$A$10:$J$500,10,FALSE))</f>
        <v/>
      </c>
      <c r="J290" s="88">
        <f>'[1]Z04 支出决算表(财决04表)'!$A289</f>
        <v>0</v>
      </c>
      <c r="K290" s="74">
        <f>'[1]Z04 支出决算表(财决04表)'!$E289</f>
        <v>0</v>
      </c>
      <c r="L290" s="53" t="str">
        <f t="shared" si="9"/>
        <v/>
      </c>
    </row>
    <row r="291" spans="1:12" ht="22.7" customHeight="1">
      <c r="A291" s="193" t="str">
        <f t="shared" si="8"/>
        <v/>
      </c>
      <c r="B291" s="194"/>
      <c r="C291" s="192" t="str">
        <f>IF(ISERROR(VLOOKUP(A291,'[1]Z04 支出决算表(财决04表)'!$A$10:$J$500,4,FALSE)),"",VLOOKUP(A291,'[1]Z04 支出决算表(财决04表)'!$A$10:$J$500,4,FALSE))</f>
        <v/>
      </c>
      <c r="D291" s="76" t="str">
        <f>IF(ISERROR(VLOOKUP(A291,'[1]Z04 支出决算表(财决04表)'!$A$10:$J$500,5,FALSE)),"",VLOOKUP(A291,'[1]Z04 支出决算表(财决04表)'!$A$10:$J$500,5,FALSE))</f>
        <v/>
      </c>
      <c r="E291" s="76" t="str">
        <f>IF(ISERROR(VLOOKUP(A291,'[1]Z04 支出决算表(财决04表)'!$A$10:$J$500,6,FALSE)),"",VLOOKUP(A291,'[1]Z04 支出决算表(财决04表)'!$A$10:$J$500,6,FALSE))</f>
        <v/>
      </c>
      <c r="F291" s="76" t="str">
        <f>IF(ISERROR(VLOOKUP(A291,'[1]Z04 支出决算表(财决04表)'!$A$10:$J$500,7,FALSE)),"",VLOOKUP(A291,'[1]Z04 支出决算表(财决04表)'!$A$10:$J$500,7,FALSE))</f>
        <v/>
      </c>
      <c r="G291" s="76" t="str">
        <f>IF(ISERROR(VLOOKUP(A291,'[1]Z04 支出决算表(财决04表)'!$A$10:$J$500,8,FALSE)),"",VLOOKUP(A291,'[1]Z04 支出决算表(财决04表)'!$A$10:$J$500,8,FALSE))</f>
        <v/>
      </c>
      <c r="H291" s="76" t="str">
        <f>IF(ISERROR(VLOOKUP(A291,'[1]Z04 支出决算表(财决04表)'!$A$10:$J$500,9,FALSE)),"",VLOOKUP(A291,'[1]Z04 支出决算表(财决04表)'!$A$10:$J$500,9,FALSE))</f>
        <v/>
      </c>
      <c r="I291" s="76" t="str">
        <f>IF(ISERROR(VLOOKUP(A291,'[1]Z04 支出决算表(财决04表)'!$A$10:$J$500,10,FALSE)),"",VLOOKUP(A291,'[1]Z04 支出决算表(财决04表)'!$A$10:$J$500,10,FALSE))</f>
        <v/>
      </c>
      <c r="J291" s="88">
        <f>'[1]Z04 支出决算表(财决04表)'!$A290</f>
        <v>0</v>
      </c>
      <c r="K291" s="74">
        <f>'[1]Z04 支出决算表(财决04表)'!$E290</f>
        <v>0</v>
      </c>
      <c r="L291" s="53" t="str">
        <f t="shared" si="9"/>
        <v/>
      </c>
    </row>
    <row r="292" spans="1:12" ht="22.7" customHeight="1">
      <c r="A292" s="193" t="str">
        <f t="shared" si="8"/>
        <v/>
      </c>
      <c r="B292" s="194"/>
      <c r="C292" s="192" t="str">
        <f>IF(ISERROR(VLOOKUP(A292,'[1]Z04 支出决算表(财决04表)'!$A$10:$J$500,4,FALSE)),"",VLOOKUP(A292,'[1]Z04 支出决算表(财决04表)'!$A$10:$J$500,4,FALSE))</f>
        <v/>
      </c>
      <c r="D292" s="76" t="str">
        <f>IF(ISERROR(VLOOKUP(A292,'[1]Z04 支出决算表(财决04表)'!$A$10:$J$500,5,FALSE)),"",VLOOKUP(A292,'[1]Z04 支出决算表(财决04表)'!$A$10:$J$500,5,FALSE))</f>
        <v/>
      </c>
      <c r="E292" s="76" t="str">
        <f>IF(ISERROR(VLOOKUP(A292,'[1]Z04 支出决算表(财决04表)'!$A$10:$J$500,6,FALSE)),"",VLOOKUP(A292,'[1]Z04 支出决算表(财决04表)'!$A$10:$J$500,6,FALSE))</f>
        <v/>
      </c>
      <c r="F292" s="76" t="str">
        <f>IF(ISERROR(VLOOKUP(A292,'[1]Z04 支出决算表(财决04表)'!$A$10:$J$500,7,FALSE)),"",VLOOKUP(A292,'[1]Z04 支出决算表(财决04表)'!$A$10:$J$500,7,FALSE))</f>
        <v/>
      </c>
      <c r="G292" s="76" t="str">
        <f>IF(ISERROR(VLOOKUP(A292,'[1]Z04 支出决算表(财决04表)'!$A$10:$J$500,8,FALSE)),"",VLOOKUP(A292,'[1]Z04 支出决算表(财决04表)'!$A$10:$J$500,8,FALSE))</f>
        <v/>
      </c>
      <c r="H292" s="76" t="str">
        <f>IF(ISERROR(VLOOKUP(A292,'[1]Z04 支出决算表(财决04表)'!$A$10:$J$500,9,FALSE)),"",VLOOKUP(A292,'[1]Z04 支出决算表(财决04表)'!$A$10:$J$500,9,FALSE))</f>
        <v/>
      </c>
      <c r="I292" s="76" t="str">
        <f>IF(ISERROR(VLOOKUP(A292,'[1]Z04 支出决算表(财决04表)'!$A$10:$J$500,10,FALSE)),"",VLOOKUP(A292,'[1]Z04 支出决算表(财决04表)'!$A$10:$J$500,10,FALSE))</f>
        <v/>
      </c>
      <c r="J292" s="88">
        <f>'[1]Z04 支出决算表(财决04表)'!$A291</f>
        <v>0</v>
      </c>
      <c r="K292" s="74">
        <f>'[1]Z04 支出决算表(财决04表)'!$E291</f>
        <v>0</v>
      </c>
      <c r="L292" s="53" t="str">
        <f t="shared" si="9"/>
        <v/>
      </c>
    </row>
    <row r="293" spans="1:12" ht="22.7" customHeight="1">
      <c r="A293" s="193" t="str">
        <f t="shared" si="8"/>
        <v/>
      </c>
      <c r="B293" s="194"/>
      <c r="C293" s="192" t="str">
        <f>IF(ISERROR(VLOOKUP(A293,'[1]Z04 支出决算表(财决04表)'!$A$10:$J$500,4,FALSE)),"",VLOOKUP(A293,'[1]Z04 支出决算表(财决04表)'!$A$10:$J$500,4,FALSE))</f>
        <v/>
      </c>
      <c r="D293" s="76" t="str">
        <f>IF(ISERROR(VLOOKUP(A293,'[1]Z04 支出决算表(财决04表)'!$A$10:$J$500,5,FALSE)),"",VLOOKUP(A293,'[1]Z04 支出决算表(财决04表)'!$A$10:$J$500,5,FALSE))</f>
        <v/>
      </c>
      <c r="E293" s="76" t="str">
        <f>IF(ISERROR(VLOOKUP(A293,'[1]Z04 支出决算表(财决04表)'!$A$10:$J$500,6,FALSE)),"",VLOOKUP(A293,'[1]Z04 支出决算表(财决04表)'!$A$10:$J$500,6,FALSE))</f>
        <v/>
      </c>
      <c r="F293" s="76" t="str">
        <f>IF(ISERROR(VLOOKUP(A293,'[1]Z04 支出决算表(财决04表)'!$A$10:$J$500,7,FALSE)),"",VLOOKUP(A293,'[1]Z04 支出决算表(财决04表)'!$A$10:$J$500,7,FALSE))</f>
        <v/>
      </c>
      <c r="G293" s="76" t="str">
        <f>IF(ISERROR(VLOOKUP(A293,'[1]Z04 支出决算表(财决04表)'!$A$10:$J$500,8,FALSE)),"",VLOOKUP(A293,'[1]Z04 支出决算表(财决04表)'!$A$10:$J$500,8,FALSE))</f>
        <v/>
      </c>
      <c r="H293" s="76" t="str">
        <f>IF(ISERROR(VLOOKUP(A293,'[1]Z04 支出决算表(财决04表)'!$A$10:$J$500,9,FALSE)),"",VLOOKUP(A293,'[1]Z04 支出决算表(财决04表)'!$A$10:$J$500,9,FALSE))</f>
        <v/>
      </c>
      <c r="I293" s="76" t="str">
        <f>IF(ISERROR(VLOOKUP(A293,'[1]Z04 支出决算表(财决04表)'!$A$10:$J$500,10,FALSE)),"",VLOOKUP(A293,'[1]Z04 支出决算表(财决04表)'!$A$10:$J$500,10,FALSE))</f>
        <v/>
      </c>
      <c r="J293" s="88">
        <f>'[1]Z04 支出决算表(财决04表)'!$A292</f>
        <v>0</v>
      </c>
      <c r="K293" s="74">
        <f>'[1]Z04 支出决算表(财决04表)'!$E292</f>
        <v>0</v>
      </c>
      <c r="L293" s="53" t="str">
        <f t="shared" si="9"/>
        <v/>
      </c>
    </row>
    <row r="294" spans="1:12" ht="22.7" customHeight="1">
      <c r="A294" s="193" t="str">
        <f t="shared" si="8"/>
        <v/>
      </c>
      <c r="B294" s="194"/>
      <c r="C294" s="192" t="str">
        <f>IF(ISERROR(VLOOKUP(A294,'[1]Z04 支出决算表(财决04表)'!$A$10:$J$500,4,FALSE)),"",VLOOKUP(A294,'[1]Z04 支出决算表(财决04表)'!$A$10:$J$500,4,FALSE))</f>
        <v/>
      </c>
      <c r="D294" s="76" t="str">
        <f>IF(ISERROR(VLOOKUP(A294,'[1]Z04 支出决算表(财决04表)'!$A$10:$J$500,5,FALSE)),"",VLOOKUP(A294,'[1]Z04 支出决算表(财决04表)'!$A$10:$J$500,5,FALSE))</f>
        <v/>
      </c>
      <c r="E294" s="76" t="str">
        <f>IF(ISERROR(VLOOKUP(A294,'[1]Z04 支出决算表(财决04表)'!$A$10:$J$500,6,FALSE)),"",VLOOKUP(A294,'[1]Z04 支出决算表(财决04表)'!$A$10:$J$500,6,FALSE))</f>
        <v/>
      </c>
      <c r="F294" s="76" t="str">
        <f>IF(ISERROR(VLOOKUP(A294,'[1]Z04 支出决算表(财决04表)'!$A$10:$J$500,7,FALSE)),"",VLOOKUP(A294,'[1]Z04 支出决算表(财决04表)'!$A$10:$J$500,7,FALSE))</f>
        <v/>
      </c>
      <c r="G294" s="76" t="str">
        <f>IF(ISERROR(VLOOKUP(A294,'[1]Z04 支出决算表(财决04表)'!$A$10:$J$500,8,FALSE)),"",VLOOKUP(A294,'[1]Z04 支出决算表(财决04表)'!$A$10:$J$500,8,FALSE))</f>
        <v/>
      </c>
      <c r="H294" s="76" t="str">
        <f>IF(ISERROR(VLOOKUP(A294,'[1]Z04 支出决算表(财决04表)'!$A$10:$J$500,9,FALSE)),"",VLOOKUP(A294,'[1]Z04 支出决算表(财决04表)'!$A$10:$J$500,9,FALSE))</f>
        <v/>
      </c>
      <c r="I294" s="76" t="str">
        <f>IF(ISERROR(VLOOKUP(A294,'[1]Z04 支出决算表(财决04表)'!$A$10:$J$500,10,FALSE)),"",VLOOKUP(A294,'[1]Z04 支出决算表(财决04表)'!$A$10:$J$500,10,FALSE))</f>
        <v/>
      </c>
      <c r="J294" s="88">
        <f>'[1]Z04 支出决算表(财决04表)'!$A293</f>
        <v>0</v>
      </c>
      <c r="K294" s="74">
        <f>'[1]Z04 支出决算表(财决04表)'!$E293</f>
        <v>0</v>
      </c>
      <c r="L294" s="53" t="str">
        <f t="shared" si="9"/>
        <v/>
      </c>
    </row>
    <row r="295" spans="1:12" ht="22.7" customHeight="1">
      <c r="A295" s="193" t="str">
        <f t="shared" si="8"/>
        <v/>
      </c>
      <c r="B295" s="194"/>
      <c r="C295" s="192" t="str">
        <f>IF(ISERROR(VLOOKUP(A295,'[1]Z04 支出决算表(财决04表)'!$A$10:$J$500,4,FALSE)),"",VLOOKUP(A295,'[1]Z04 支出决算表(财决04表)'!$A$10:$J$500,4,FALSE))</f>
        <v/>
      </c>
      <c r="D295" s="76" t="str">
        <f>IF(ISERROR(VLOOKUP(A295,'[1]Z04 支出决算表(财决04表)'!$A$10:$J$500,5,FALSE)),"",VLOOKUP(A295,'[1]Z04 支出决算表(财决04表)'!$A$10:$J$500,5,FALSE))</f>
        <v/>
      </c>
      <c r="E295" s="76" t="str">
        <f>IF(ISERROR(VLOOKUP(A295,'[1]Z04 支出决算表(财决04表)'!$A$10:$J$500,6,FALSE)),"",VLOOKUP(A295,'[1]Z04 支出决算表(财决04表)'!$A$10:$J$500,6,FALSE))</f>
        <v/>
      </c>
      <c r="F295" s="76" t="str">
        <f>IF(ISERROR(VLOOKUP(A295,'[1]Z04 支出决算表(财决04表)'!$A$10:$J$500,7,FALSE)),"",VLOOKUP(A295,'[1]Z04 支出决算表(财决04表)'!$A$10:$J$500,7,FALSE))</f>
        <v/>
      </c>
      <c r="G295" s="76" t="str">
        <f>IF(ISERROR(VLOOKUP(A295,'[1]Z04 支出决算表(财决04表)'!$A$10:$J$500,8,FALSE)),"",VLOOKUP(A295,'[1]Z04 支出决算表(财决04表)'!$A$10:$J$500,8,FALSE))</f>
        <v/>
      </c>
      <c r="H295" s="76" t="str">
        <f>IF(ISERROR(VLOOKUP(A295,'[1]Z04 支出决算表(财决04表)'!$A$10:$J$500,9,FALSE)),"",VLOOKUP(A295,'[1]Z04 支出决算表(财决04表)'!$A$10:$J$500,9,FALSE))</f>
        <v/>
      </c>
      <c r="I295" s="76" t="str">
        <f>IF(ISERROR(VLOOKUP(A295,'[1]Z04 支出决算表(财决04表)'!$A$10:$J$500,10,FALSE)),"",VLOOKUP(A295,'[1]Z04 支出决算表(财决04表)'!$A$10:$J$500,10,FALSE))</f>
        <v/>
      </c>
      <c r="J295" s="88">
        <f>'[1]Z04 支出决算表(财决04表)'!$A294</f>
        <v>0</v>
      </c>
      <c r="K295" s="74">
        <f>'[1]Z04 支出决算表(财决04表)'!$E294</f>
        <v>0</v>
      </c>
      <c r="L295" s="53" t="str">
        <f t="shared" si="9"/>
        <v/>
      </c>
    </row>
    <row r="296" spans="1:12" ht="22.7" customHeight="1">
      <c r="A296" s="193" t="str">
        <f t="shared" si="8"/>
        <v/>
      </c>
      <c r="B296" s="194"/>
      <c r="C296" s="192" t="str">
        <f>IF(ISERROR(VLOOKUP(A296,'[1]Z04 支出决算表(财决04表)'!$A$10:$J$500,4,FALSE)),"",VLOOKUP(A296,'[1]Z04 支出决算表(财决04表)'!$A$10:$J$500,4,FALSE))</f>
        <v/>
      </c>
      <c r="D296" s="76" t="str">
        <f>IF(ISERROR(VLOOKUP(A296,'[1]Z04 支出决算表(财决04表)'!$A$10:$J$500,5,FALSE)),"",VLOOKUP(A296,'[1]Z04 支出决算表(财决04表)'!$A$10:$J$500,5,FALSE))</f>
        <v/>
      </c>
      <c r="E296" s="76" t="str">
        <f>IF(ISERROR(VLOOKUP(A296,'[1]Z04 支出决算表(财决04表)'!$A$10:$J$500,6,FALSE)),"",VLOOKUP(A296,'[1]Z04 支出决算表(财决04表)'!$A$10:$J$500,6,FALSE))</f>
        <v/>
      </c>
      <c r="F296" s="76" t="str">
        <f>IF(ISERROR(VLOOKUP(A296,'[1]Z04 支出决算表(财决04表)'!$A$10:$J$500,7,FALSE)),"",VLOOKUP(A296,'[1]Z04 支出决算表(财决04表)'!$A$10:$J$500,7,FALSE))</f>
        <v/>
      </c>
      <c r="G296" s="76" t="str">
        <f>IF(ISERROR(VLOOKUP(A296,'[1]Z04 支出决算表(财决04表)'!$A$10:$J$500,8,FALSE)),"",VLOOKUP(A296,'[1]Z04 支出决算表(财决04表)'!$A$10:$J$500,8,FALSE))</f>
        <v/>
      </c>
      <c r="H296" s="76" t="str">
        <f>IF(ISERROR(VLOOKUP(A296,'[1]Z04 支出决算表(财决04表)'!$A$10:$J$500,9,FALSE)),"",VLOOKUP(A296,'[1]Z04 支出决算表(财决04表)'!$A$10:$J$500,9,FALSE))</f>
        <v/>
      </c>
      <c r="I296" s="76" t="str">
        <f>IF(ISERROR(VLOOKUP(A296,'[1]Z04 支出决算表(财决04表)'!$A$10:$J$500,10,FALSE)),"",VLOOKUP(A296,'[1]Z04 支出决算表(财决04表)'!$A$10:$J$500,10,FALSE))</f>
        <v/>
      </c>
      <c r="J296" s="88">
        <f>'[1]Z04 支出决算表(财决04表)'!$A295</f>
        <v>0</v>
      </c>
      <c r="K296" s="74">
        <f>'[1]Z04 支出决算表(财决04表)'!$E295</f>
        <v>0</v>
      </c>
      <c r="L296" s="53" t="str">
        <f t="shared" si="9"/>
        <v/>
      </c>
    </row>
    <row r="297" spans="1:12" ht="22.7" customHeight="1">
      <c r="A297" s="193" t="str">
        <f t="shared" si="8"/>
        <v/>
      </c>
      <c r="B297" s="194"/>
      <c r="C297" s="192" t="str">
        <f>IF(ISERROR(VLOOKUP(A297,'[1]Z04 支出决算表(财决04表)'!$A$10:$J$500,4,FALSE)),"",VLOOKUP(A297,'[1]Z04 支出决算表(财决04表)'!$A$10:$J$500,4,FALSE))</f>
        <v/>
      </c>
      <c r="D297" s="76" t="str">
        <f>IF(ISERROR(VLOOKUP(A297,'[1]Z04 支出决算表(财决04表)'!$A$10:$J$500,5,FALSE)),"",VLOOKUP(A297,'[1]Z04 支出决算表(财决04表)'!$A$10:$J$500,5,FALSE))</f>
        <v/>
      </c>
      <c r="E297" s="76" t="str">
        <f>IF(ISERROR(VLOOKUP(A297,'[1]Z04 支出决算表(财决04表)'!$A$10:$J$500,6,FALSE)),"",VLOOKUP(A297,'[1]Z04 支出决算表(财决04表)'!$A$10:$J$500,6,FALSE))</f>
        <v/>
      </c>
      <c r="F297" s="76" t="str">
        <f>IF(ISERROR(VLOOKUP(A297,'[1]Z04 支出决算表(财决04表)'!$A$10:$J$500,7,FALSE)),"",VLOOKUP(A297,'[1]Z04 支出决算表(财决04表)'!$A$10:$J$500,7,FALSE))</f>
        <v/>
      </c>
      <c r="G297" s="76" t="str">
        <f>IF(ISERROR(VLOOKUP(A297,'[1]Z04 支出决算表(财决04表)'!$A$10:$J$500,8,FALSE)),"",VLOOKUP(A297,'[1]Z04 支出决算表(财决04表)'!$A$10:$J$500,8,FALSE))</f>
        <v/>
      </c>
      <c r="H297" s="76" t="str">
        <f>IF(ISERROR(VLOOKUP(A297,'[1]Z04 支出决算表(财决04表)'!$A$10:$J$500,9,FALSE)),"",VLOOKUP(A297,'[1]Z04 支出决算表(财决04表)'!$A$10:$J$500,9,FALSE))</f>
        <v/>
      </c>
      <c r="I297" s="76" t="str">
        <f>IF(ISERROR(VLOOKUP(A297,'[1]Z04 支出决算表(财决04表)'!$A$10:$J$500,10,FALSE)),"",VLOOKUP(A297,'[1]Z04 支出决算表(财决04表)'!$A$10:$J$500,10,FALSE))</f>
        <v/>
      </c>
      <c r="J297" s="88">
        <f>'[1]Z04 支出决算表(财决04表)'!$A296</f>
        <v>0</v>
      </c>
      <c r="K297" s="74">
        <f>'[1]Z04 支出决算表(财决04表)'!$E296</f>
        <v>0</v>
      </c>
      <c r="L297" s="53" t="str">
        <f t="shared" si="9"/>
        <v/>
      </c>
    </row>
    <row r="298" spans="1:12" ht="22.7" customHeight="1">
      <c r="A298" s="193" t="str">
        <f t="shared" si="8"/>
        <v/>
      </c>
      <c r="B298" s="194"/>
      <c r="C298" s="192" t="str">
        <f>IF(ISERROR(VLOOKUP(A298,'[1]Z04 支出决算表(财决04表)'!$A$10:$J$500,4,FALSE)),"",VLOOKUP(A298,'[1]Z04 支出决算表(财决04表)'!$A$10:$J$500,4,FALSE))</f>
        <v/>
      </c>
      <c r="D298" s="76" t="str">
        <f>IF(ISERROR(VLOOKUP(A298,'[1]Z04 支出决算表(财决04表)'!$A$10:$J$500,5,FALSE)),"",VLOOKUP(A298,'[1]Z04 支出决算表(财决04表)'!$A$10:$J$500,5,FALSE))</f>
        <v/>
      </c>
      <c r="E298" s="76" t="str">
        <f>IF(ISERROR(VLOOKUP(A298,'[1]Z04 支出决算表(财决04表)'!$A$10:$J$500,6,FALSE)),"",VLOOKUP(A298,'[1]Z04 支出决算表(财决04表)'!$A$10:$J$500,6,FALSE))</f>
        <v/>
      </c>
      <c r="F298" s="76" t="str">
        <f>IF(ISERROR(VLOOKUP(A298,'[1]Z04 支出决算表(财决04表)'!$A$10:$J$500,7,FALSE)),"",VLOOKUP(A298,'[1]Z04 支出决算表(财决04表)'!$A$10:$J$500,7,FALSE))</f>
        <v/>
      </c>
      <c r="G298" s="76" t="str">
        <f>IF(ISERROR(VLOOKUP(A298,'[1]Z04 支出决算表(财决04表)'!$A$10:$J$500,8,FALSE)),"",VLOOKUP(A298,'[1]Z04 支出决算表(财决04表)'!$A$10:$J$500,8,FALSE))</f>
        <v/>
      </c>
      <c r="H298" s="76" t="str">
        <f>IF(ISERROR(VLOOKUP(A298,'[1]Z04 支出决算表(财决04表)'!$A$10:$J$500,9,FALSE)),"",VLOOKUP(A298,'[1]Z04 支出决算表(财决04表)'!$A$10:$J$500,9,FALSE))</f>
        <v/>
      </c>
      <c r="I298" s="76" t="str">
        <f>IF(ISERROR(VLOOKUP(A298,'[1]Z04 支出决算表(财决04表)'!$A$10:$J$500,10,FALSE)),"",VLOOKUP(A298,'[1]Z04 支出决算表(财决04表)'!$A$10:$J$500,10,FALSE))</f>
        <v/>
      </c>
      <c r="J298" s="88">
        <f>'[1]Z04 支出决算表(财决04表)'!$A297</f>
        <v>0</v>
      </c>
      <c r="K298" s="74">
        <f>'[1]Z04 支出决算表(财决04表)'!$E297</f>
        <v>0</v>
      </c>
      <c r="L298" s="53" t="str">
        <f t="shared" si="9"/>
        <v/>
      </c>
    </row>
    <row r="299" spans="1:12" ht="22.7" customHeight="1">
      <c r="A299" s="193" t="str">
        <f t="shared" si="8"/>
        <v/>
      </c>
      <c r="B299" s="194"/>
      <c r="C299" s="192" t="str">
        <f>IF(ISERROR(VLOOKUP(A299,'[1]Z04 支出决算表(财决04表)'!$A$10:$J$500,4,FALSE)),"",VLOOKUP(A299,'[1]Z04 支出决算表(财决04表)'!$A$10:$J$500,4,FALSE))</f>
        <v/>
      </c>
      <c r="D299" s="76" t="str">
        <f>IF(ISERROR(VLOOKUP(A299,'[1]Z04 支出决算表(财决04表)'!$A$10:$J$500,5,FALSE)),"",VLOOKUP(A299,'[1]Z04 支出决算表(财决04表)'!$A$10:$J$500,5,FALSE))</f>
        <v/>
      </c>
      <c r="E299" s="76" t="str">
        <f>IF(ISERROR(VLOOKUP(A299,'[1]Z04 支出决算表(财决04表)'!$A$10:$J$500,6,FALSE)),"",VLOOKUP(A299,'[1]Z04 支出决算表(财决04表)'!$A$10:$J$500,6,FALSE))</f>
        <v/>
      </c>
      <c r="F299" s="76" t="str">
        <f>IF(ISERROR(VLOOKUP(A299,'[1]Z04 支出决算表(财决04表)'!$A$10:$J$500,7,FALSE)),"",VLOOKUP(A299,'[1]Z04 支出决算表(财决04表)'!$A$10:$J$500,7,FALSE))</f>
        <v/>
      </c>
      <c r="G299" s="76" t="str">
        <f>IF(ISERROR(VLOOKUP(A299,'[1]Z04 支出决算表(财决04表)'!$A$10:$J$500,8,FALSE)),"",VLOOKUP(A299,'[1]Z04 支出决算表(财决04表)'!$A$10:$J$500,8,FALSE))</f>
        <v/>
      </c>
      <c r="H299" s="76" t="str">
        <f>IF(ISERROR(VLOOKUP(A299,'[1]Z04 支出决算表(财决04表)'!$A$10:$J$500,9,FALSE)),"",VLOOKUP(A299,'[1]Z04 支出决算表(财决04表)'!$A$10:$J$500,9,FALSE))</f>
        <v/>
      </c>
      <c r="I299" s="76" t="str">
        <f>IF(ISERROR(VLOOKUP(A299,'[1]Z04 支出决算表(财决04表)'!$A$10:$J$500,10,FALSE)),"",VLOOKUP(A299,'[1]Z04 支出决算表(财决04表)'!$A$10:$J$500,10,FALSE))</f>
        <v/>
      </c>
      <c r="J299" s="88">
        <f>'[1]Z04 支出决算表(财决04表)'!$A298</f>
        <v>0</v>
      </c>
      <c r="K299" s="74">
        <f>'[1]Z04 支出决算表(财决04表)'!$E298</f>
        <v>0</v>
      </c>
      <c r="L299" s="53" t="str">
        <f t="shared" si="9"/>
        <v/>
      </c>
    </row>
    <row r="300" spans="1:12" ht="22.7" customHeight="1">
      <c r="A300" s="193" t="str">
        <f t="shared" si="8"/>
        <v/>
      </c>
      <c r="B300" s="194"/>
      <c r="C300" s="192" t="str">
        <f>IF(ISERROR(VLOOKUP(A300,'[1]Z04 支出决算表(财决04表)'!$A$10:$J$500,4,FALSE)),"",VLOOKUP(A300,'[1]Z04 支出决算表(财决04表)'!$A$10:$J$500,4,FALSE))</f>
        <v/>
      </c>
      <c r="D300" s="76" t="str">
        <f>IF(ISERROR(VLOOKUP(A300,'[1]Z04 支出决算表(财决04表)'!$A$10:$J$500,5,FALSE)),"",VLOOKUP(A300,'[1]Z04 支出决算表(财决04表)'!$A$10:$J$500,5,FALSE))</f>
        <v/>
      </c>
      <c r="E300" s="76" t="str">
        <f>IF(ISERROR(VLOOKUP(A300,'[1]Z04 支出决算表(财决04表)'!$A$10:$J$500,6,FALSE)),"",VLOOKUP(A300,'[1]Z04 支出决算表(财决04表)'!$A$10:$J$500,6,FALSE))</f>
        <v/>
      </c>
      <c r="F300" s="76" t="str">
        <f>IF(ISERROR(VLOOKUP(A300,'[1]Z04 支出决算表(财决04表)'!$A$10:$J$500,7,FALSE)),"",VLOOKUP(A300,'[1]Z04 支出决算表(财决04表)'!$A$10:$J$500,7,FALSE))</f>
        <v/>
      </c>
      <c r="G300" s="76" t="str">
        <f>IF(ISERROR(VLOOKUP(A300,'[1]Z04 支出决算表(财决04表)'!$A$10:$J$500,8,FALSE)),"",VLOOKUP(A300,'[1]Z04 支出决算表(财决04表)'!$A$10:$J$500,8,FALSE))</f>
        <v/>
      </c>
      <c r="H300" s="76" t="str">
        <f>IF(ISERROR(VLOOKUP(A300,'[1]Z04 支出决算表(财决04表)'!$A$10:$J$500,9,FALSE)),"",VLOOKUP(A300,'[1]Z04 支出决算表(财决04表)'!$A$10:$J$500,9,FALSE))</f>
        <v/>
      </c>
      <c r="I300" s="76" t="str">
        <f>IF(ISERROR(VLOOKUP(A300,'[1]Z04 支出决算表(财决04表)'!$A$10:$J$500,10,FALSE)),"",VLOOKUP(A300,'[1]Z04 支出决算表(财决04表)'!$A$10:$J$500,10,FALSE))</f>
        <v/>
      </c>
      <c r="J300" s="88">
        <f>'[1]Z04 支出决算表(财决04表)'!$A299</f>
        <v>0</v>
      </c>
      <c r="K300" s="74">
        <f>'[1]Z04 支出决算表(财决04表)'!$E299</f>
        <v>0</v>
      </c>
      <c r="L300" s="53" t="str">
        <f t="shared" si="9"/>
        <v/>
      </c>
    </row>
    <row r="301" spans="1:12">
      <c r="J301" s="88">
        <f>'[1]Z04 支出决算表(财决04表)'!$A300</f>
        <v>0</v>
      </c>
      <c r="K301" s="74">
        <f>'[1]Z04 支出决算表(财决04表)'!$E300</f>
        <v>0</v>
      </c>
      <c r="L301" s="53" t="str">
        <f t="shared" si="9"/>
        <v/>
      </c>
    </row>
    <row r="302" spans="1:12">
      <c r="J302" s="88">
        <f>'[1]Z04 支出决算表(财决04表)'!$A301</f>
        <v>0</v>
      </c>
      <c r="K302" s="74">
        <f>'[1]Z04 支出决算表(财决04表)'!$E301</f>
        <v>0</v>
      </c>
      <c r="L302" s="53" t="str">
        <f t="shared" si="9"/>
        <v/>
      </c>
    </row>
    <row r="303" spans="1:12">
      <c r="J303" s="88">
        <f>'[1]Z04 支出决算表(财决04表)'!$A302</f>
        <v>0</v>
      </c>
      <c r="K303" s="74">
        <f>'[1]Z04 支出决算表(财决04表)'!$E302</f>
        <v>0</v>
      </c>
      <c r="L303" s="53" t="str">
        <f t="shared" si="9"/>
        <v/>
      </c>
    </row>
    <row r="304" spans="1:12">
      <c r="J304" s="88">
        <f>'[1]Z04 支出决算表(财决04表)'!$A303</f>
        <v>0</v>
      </c>
      <c r="K304" s="74">
        <f>'[1]Z04 支出决算表(财决04表)'!$E303</f>
        <v>0</v>
      </c>
      <c r="L304" s="53" t="str">
        <f t="shared" si="9"/>
        <v/>
      </c>
    </row>
    <row r="305" spans="10:12">
      <c r="J305" s="88">
        <f>'[1]Z04 支出决算表(财决04表)'!$A304</f>
        <v>0</v>
      </c>
      <c r="K305" s="74">
        <f>'[1]Z04 支出决算表(财决04表)'!$E304</f>
        <v>0</v>
      </c>
      <c r="L305" s="53" t="str">
        <f t="shared" si="9"/>
        <v/>
      </c>
    </row>
    <row r="306" spans="10:12">
      <c r="J306" s="88">
        <f>'[1]Z04 支出决算表(财决04表)'!$A305</f>
        <v>0</v>
      </c>
      <c r="K306" s="74">
        <f>'[1]Z04 支出决算表(财决04表)'!$E305</f>
        <v>0</v>
      </c>
      <c r="L306" s="53" t="str">
        <f t="shared" si="9"/>
        <v/>
      </c>
    </row>
    <row r="307" spans="10:12">
      <c r="J307" s="88">
        <f>'[1]Z04 支出决算表(财决04表)'!$A306</f>
        <v>0</v>
      </c>
      <c r="K307" s="74">
        <f>'[1]Z04 支出决算表(财决04表)'!$E306</f>
        <v>0</v>
      </c>
      <c r="L307" s="53" t="str">
        <f t="shared" si="9"/>
        <v/>
      </c>
    </row>
    <row r="308" spans="10:12">
      <c r="J308" s="88">
        <f>'[1]Z04 支出决算表(财决04表)'!$A307</f>
        <v>0</v>
      </c>
      <c r="K308" s="74">
        <f>'[1]Z04 支出决算表(财决04表)'!$E307</f>
        <v>0</v>
      </c>
      <c r="L308" s="53" t="str">
        <f t="shared" si="9"/>
        <v/>
      </c>
    </row>
    <row r="309" spans="10:12">
      <c r="J309" s="88">
        <f>'[1]Z04 支出决算表(财决04表)'!$A308</f>
        <v>0</v>
      </c>
      <c r="K309" s="74">
        <f>'[1]Z04 支出决算表(财决04表)'!$E308</f>
        <v>0</v>
      </c>
      <c r="L309" s="53" t="str">
        <f t="shared" si="9"/>
        <v/>
      </c>
    </row>
    <row r="310" spans="10:12">
      <c r="J310" s="88">
        <f>'[1]Z04 支出决算表(财决04表)'!$A309</f>
        <v>0</v>
      </c>
      <c r="K310" s="74">
        <f>'[1]Z04 支出决算表(财决04表)'!$E309</f>
        <v>0</v>
      </c>
      <c r="L310" s="53" t="str">
        <f t="shared" si="9"/>
        <v/>
      </c>
    </row>
    <row r="311" spans="10:12">
      <c r="J311" s="88">
        <f>'[1]Z04 支出决算表(财决04表)'!$A310</f>
        <v>0</v>
      </c>
      <c r="K311" s="74">
        <f>'[1]Z04 支出决算表(财决04表)'!$E310</f>
        <v>0</v>
      </c>
      <c r="L311" s="53" t="str">
        <f t="shared" si="9"/>
        <v/>
      </c>
    </row>
    <row r="312" spans="10:12">
      <c r="J312" s="88">
        <f>'[1]Z04 支出决算表(财决04表)'!$A311</f>
        <v>0</v>
      </c>
      <c r="K312" s="74">
        <f>'[1]Z04 支出决算表(财决04表)'!$E311</f>
        <v>0</v>
      </c>
      <c r="L312" s="53" t="str">
        <f t="shared" si="9"/>
        <v/>
      </c>
    </row>
    <row r="313" spans="10:12">
      <c r="J313" s="88">
        <f>'[1]Z04 支出决算表(财决04表)'!$A312</f>
        <v>0</v>
      </c>
      <c r="K313" s="74">
        <f>'[1]Z04 支出决算表(财决04表)'!$E312</f>
        <v>0</v>
      </c>
      <c r="L313" s="53" t="str">
        <f t="shared" si="9"/>
        <v/>
      </c>
    </row>
    <row r="314" spans="10:12">
      <c r="J314" s="88">
        <f>'[1]Z04 支出决算表(财决04表)'!$A313</f>
        <v>0</v>
      </c>
      <c r="K314" s="74">
        <f>'[1]Z04 支出决算表(财决04表)'!$E313</f>
        <v>0</v>
      </c>
      <c r="L314" s="53" t="str">
        <f t="shared" si="9"/>
        <v/>
      </c>
    </row>
    <row r="315" spans="10:12">
      <c r="J315" s="88">
        <f>'[1]Z04 支出决算表(财决04表)'!$A314</f>
        <v>0</v>
      </c>
      <c r="K315" s="74">
        <f>'[1]Z04 支出决算表(财决04表)'!$E314</f>
        <v>0</v>
      </c>
      <c r="L315" s="53" t="str">
        <f t="shared" si="9"/>
        <v/>
      </c>
    </row>
    <row r="316" spans="10:12">
      <c r="J316" s="88">
        <f>'[1]Z04 支出决算表(财决04表)'!$A315</f>
        <v>0</v>
      </c>
      <c r="K316" s="74">
        <f>'[1]Z04 支出决算表(财决04表)'!$E315</f>
        <v>0</v>
      </c>
      <c r="L316" s="53" t="str">
        <f t="shared" si="9"/>
        <v/>
      </c>
    </row>
    <row r="317" spans="10:12">
      <c r="J317" s="88">
        <f>'[1]Z04 支出决算表(财决04表)'!$A316</f>
        <v>0</v>
      </c>
      <c r="K317" s="74">
        <f>'[1]Z04 支出决算表(财决04表)'!$E316</f>
        <v>0</v>
      </c>
      <c r="L317" s="53" t="str">
        <f t="shared" si="9"/>
        <v/>
      </c>
    </row>
    <row r="318" spans="10:12">
      <c r="J318" s="88">
        <f>'[1]Z04 支出决算表(财决04表)'!$A317</f>
        <v>0</v>
      </c>
      <c r="K318" s="74">
        <f>'[1]Z04 支出决算表(财决04表)'!$E317</f>
        <v>0</v>
      </c>
      <c r="L318" s="53" t="str">
        <f t="shared" si="9"/>
        <v/>
      </c>
    </row>
    <row r="319" spans="10:12">
      <c r="J319" s="88">
        <f>'[1]Z04 支出决算表(财决04表)'!$A318</f>
        <v>0</v>
      </c>
      <c r="K319" s="74">
        <f>'[1]Z04 支出决算表(财决04表)'!$E318</f>
        <v>0</v>
      </c>
      <c r="L319" s="53" t="str">
        <f t="shared" si="9"/>
        <v/>
      </c>
    </row>
    <row r="320" spans="10:12">
      <c r="J320" s="88">
        <f>'[1]Z04 支出决算表(财决04表)'!$A319</f>
        <v>0</v>
      </c>
      <c r="K320" s="74">
        <f>'[1]Z04 支出决算表(财决04表)'!$E319</f>
        <v>0</v>
      </c>
      <c r="L320" s="53" t="str">
        <f t="shared" si="9"/>
        <v/>
      </c>
    </row>
    <row r="321" spans="10:12">
      <c r="J321" s="88">
        <f>'[1]Z04 支出决算表(财决04表)'!$A320</f>
        <v>0</v>
      </c>
      <c r="K321" s="74">
        <f>'[1]Z04 支出决算表(财决04表)'!$E320</f>
        <v>0</v>
      </c>
      <c r="L321" s="53" t="str">
        <f t="shared" si="9"/>
        <v/>
      </c>
    </row>
    <row r="322" spans="10:12">
      <c r="J322" s="88">
        <f>'[1]Z04 支出决算表(财决04表)'!$A321</f>
        <v>0</v>
      </c>
      <c r="K322" s="74">
        <f>'[1]Z04 支出决算表(财决04表)'!$E321</f>
        <v>0</v>
      </c>
      <c r="L322" s="53" t="str">
        <f t="shared" si="9"/>
        <v/>
      </c>
    </row>
    <row r="323" spans="10:12">
      <c r="J323" s="88">
        <f>'[1]Z04 支出决算表(财决04表)'!$A322</f>
        <v>0</v>
      </c>
      <c r="K323" s="74">
        <f>'[1]Z04 支出决算表(财决04表)'!$E322</f>
        <v>0</v>
      </c>
      <c r="L323" s="53" t="str">
        <f t="shared" si="9"/>
        <v/>
      </c>
    </row>
    <row r="324" spans="10:12">
      <c r="J324" s="88">
        <f>'[1]Z04 支出决算表(财决04表)'!$A323</f>
        <v>0</v>
      </c>
      <c r="K324" s="74">
        <f>'[1]Z04 支出决算表(财决04表)'!$E323</f>
        <v>0</v>
      </c>
      <c r="L324" s="53" t="str">
        <f t="shared" si="9"/>
        <v/>
      </c>
    </row>
    <row r="325" spans="10:12">
      <c r="J325" s="88">
        <f>'[1]Z04 支出决算表(财决04表)'!$A324</f>
        <v>0</v>
      </c>
      <c r="K325" s="74">
        <f>'[1]Z04 支出决算表(财决04表)'!$E324</f>
        <v>0</v>
      </c>
      <c r="L325" s="53" t="str">
        <f t="shared" si="9"/>
        <v/>
      </c>
    </row>
    <row r="326" spans="10:12">
      <c r="J326" s="88">
        <f>'[1]Z04 支出决算表(财决04表)'!$A325</f>
        <v>0</v>
      </c>
      <c r="K326" s="74">
        <f>'[1]Z04 支出决算表(财决04表)'!$E325</f>
        <v>0</v>
      </c>
      <c r="L326" s="53" t="str">
        <f t="shared" si="9"/>
        <v/>
      </c>
    </row>
    <row r="327" spans="10:12">
      <c r="J327" s="88">
        <f>'[1]Z04 支出决算表(财决04表)'!$A326</f>
        <v>0</v>
      </c>
      <c r="K327" s="74">
        <f>'[1]Z04 支出决算表(财决04表)'!$E326</f>
        <v>0</v>
      </c>
      <c r="L327" s="53" t="str">
        <f t="shared" si="9"/>
        <v/>
      </c>
    </row>
    <row r="328" spans="10:12">
      <c r="J328" s="88">
        <f>'[1]Z04 支出决算表(财决04表)'!$A327</f>
        <v>0</v>
      </c>
      <c r="K328" s="74">
        <f>'[1]Z04 支出决算表(财决04表)'!$E327</f>
        <v>0</v>
      </c>
      <c r="L328" s="53" t="str">
        <f t="shared" si="9"/>
        <v/>
      </c>
    </row>
    <row r="329" spans="10:12">
      <c r="J329" s="88">
        <f>'[1]Z04 支出决算表(财决04表)'!$A328</f>
        <v>0</v>
      </c>
      <c r="K329" s="74">
        <f>'[1]Z04 支出决算表(财决04表)'!$E328</f>
        <v>0</v>
      </c>
      <c r="L329" s="53" t="str">
        <f t="shared" si="9"/>
        <v/>
      </c>
    </row>
    <row r="330" spans="10:12">
      <c r="J330" s="88">
        <f>'[1]Z04 支出决算表(财决04表)'!$A329</f>
        <v>0</v>
      </c>
      <c r="K330" s="74">
        <f>'[1]Z04 支出决算表(财决04表)'!$E329</f>
        <v>0</v>
      </c>
      <c r="L330" s="53" t="str">
        <f t="shared" si="9"/>
        <v/>
      </c>
    </row>
    <row r="331" spans="10:12">
      <c r="J331" s="88">
        <f>'[1]Z04 支出决算表(财决04表)'!$A330</f>
        <v>0</v>
      </c>
      <c r="K331" s="74">
        <f>'[1]Z04 支出决算表(财决04表)'!$E330</f>
        <v>0</v>
      </c>
      <c r="L331" s="53" t="str">
        <f t="shared" si="9"/>
        <v/>
      </c>
    </row>
    <row r="332" spans="10:12">
      <c r="J332" s="88">
        <f>'[1]Z04 支出决算表(财决04表)'!$A331</f>
        <v>0</v>
      </c>
      <c r="K332" s="74">
        <f>'[1]Z04 支出决算表(财决04表)'!$E331</f>
        <v>0</v>
      </c>
      <c r="L332" s="53" t="str">
        <f t="shared" ref="L332:L395" si="10">IF(C332&lt;&gt;"",ROW(),"")</f>
        <v/>
      </c>
    </row>
    <row r="333" spans="10:12">
      <c r="J333" s="88">
        <f>'[1]Z04 支出决算表(财决04表)'!$A332</f>
        <v>0</v>
      </c>
      <c r="K333" s="74">
        <f>'[1]Z04 支出决算表(财决04表)'!$E332</f>
        <v>0</v>
      </c>
      <c r="L333" s="53" t="str">
        <f t="shared" si="10"/>
        <v/>
      </c>
    </row>
    <row r="334" spans="10:12">
      <c r="J334" s="88">
        <f>'[1]Z04 支出决算表(财决04表)'!$A333</f>
        <v>0</v>
      </c>
      <c r="K334" s="74">
        <f>'[1]Z04 支出决算表(财决04表)'!$E333</f>
        <v>0</v>
      </c>
      <c r="L334" s="53" t="str">
        <f t="shared" si="10"/>
        <v/>
      </c>
    </row>
    <row r="335" spans="10:12">
      <c r="J335" s="88">
        <f>'[1]Z04 支出决算表(财决04表)'!$A334</f>
        <v>0</v>
      </c>
      <c r="K335" s="74">
        <f>'[1]Z04 支出决算表(财决04表)'!$E334</f>
        <v>0</v>
      </c>
      <c r="L335" s="53" t="str">
        <f t="shared" si="10"/>
        <v/>
      </c>
    </row>
    <row r="336" spans="10:12">
      <c r="J336" s="88">
        <f>'[1]Z04 支出决算表(财决04表)'!$A335</f>
        <v>0</v>
      </c>
      <c r="K336" s="74">
        <f>'[1]Z04 支出决算表(财决04表)'!$E335</f>
        <v>0</v>
      </c>
      <c r="L336" s="53" t="str">
        <f t="shared" si="10"/>
        <v/>
      </c>
    </row>
    <row r="337" spans="10:12">
      <c r="J337" s="88">
        <f>'[1]Z04 支出决算表(财决04表)'!$A336</f>
        <v>0</v>
      </c>
      <c r="K337" s="74">
        <f>'[1]Z04 支出决算表(财决04表)'!$E336</f>
        <v>0</v>
      </c>
      <c r="L337" s="53" t="str">
        <f t="shared" si="10"/>
        <v/>
      </c>
    </row>
    <row r="338" spans="10:12">
      <c r="J338" s="88">
        <f>'[1]Z04 支出决算表(财决04表)'!$A337</f>
        <v>0</v>
      </c>
      <c r="K338" s="74">
        <f>'[1]Z04 支出决算表(财决04表)'!$E337</f>
        <v>0</v>
      </c>
      <c r="L338" s="53" t="str">
        <f t="shared" si="10"/>
        <v/>
      </c>
    </row>
    <row r="339" spans="10:12">
      <c r="J339" s="88">
        <f>'[1]Z04 支出决算表(财决04表)'!$A338</f>
        <v>0</v>
      </c>
      <c r="K339" s="74">
        <f>'[1]Z04 支出决算表(财决04表)'!$E338</f>
        <v>0</v>
      </c>
      <c r="L339" s="53" t="str">
        <f t="shared" si="10"/>
        <v/>
      </c>
    </row>
    <row r="340" spans="10:12">
      <c r="J340" s="88">
        <f>'[1]Z04 支出决算表(财决04表)'!$A339</f>
        <v>0</v>
      </c>
      <c r="K340" s="74">
        <f>'[1]Z04 支出决算表(财决04表)'!$E339</f>
        <v>0</v>
      </c>
      <c r="L340" s="53" t="str">
        <f t="shared" si="10"/>
        <v/>
      </c>
    </row>
    <row r="341" spans="10:12">
      <c r="J341" s="88">
        <f>'[1]Z04 支出决算表(财决04表)'!$A340</f>
        <v>0</v>
      </c>
      <c r="K341" s="74">
        <f>'[1]Z04 支出决算表(财决04表)'!$E340</f>
        <v>0</v>
      </c>
      <c r="L341" s="53" t="str">
        <f t="shared" si="10"/>
        <v/>
      </c>
    </row>
    <row r="342" spans="10:12">
      <c r="J342" s="88">
        <f>'[1]Z04 支出决算表(财决04表)'!$A341</f>
        <v>0</v>
      </c>
      <c r="K342" s="74">
        <f>'[1]Z04 支出决算表(财决04表)'!$E341</f>
        <v>0</v>
      </c>
      <c r="L342" s="53" t="str">
        <f t="shared" si="10"/>
        <v/>
      </c>
    </row>
    <row r="343" spans="10:12">
      <c r="J343" s="88">
        <f>'[1]Z04 支出决算表(财决04表)'!$A342</f>
        <v>0</v>
      </c>
      <c r="K343" s="74">
        <f>'[1]Z04 支出决算表(财决04表)'!$E342</f>
        <v>0</v>
      </c>
      <c r="L343" s="53" t="str">
        <f t="shared" si="10"/>
        <v/>
      </c>
    </row>
    <row r="344" spans="10:12">
      <c r="J344" s="88">
        <f>'[1]Z04 支出决算表(财决04表)'!$A343</f>
        <v>0</v>
      </c>
      <c r="K344" s="74">
        <f>'[1]Z04 支出决算表(财决04表)'!$E343</f>
        <v>0</v>
      </c>
      <c r="L344" s="53" t="str">
        <f t="shared" si="10"/>
        <v/>
      </c>
    </row>
    <row r="345" spans="10:12">
      <c r="J345" s="88">
        <f>'[1]Z04 支出决算表(财决04表)'!$A344</f>
        <v>0</v>
      </c>
      <c r="K345" s="74">
        <f>'[1]Z04 支出决算表(财决04表)'!$E344</f>
        <v>0</v>
      </c>
      <c r="L345" s="53" t="str">
        <f t="shared" si="10"/>
        <v/>
      </c>
    </row>
    <row r="346" spans="10:12">
      <c r="J346" s="88">
        <f>'[1]Z04 支出决算表(财决04表)'!$A345</f>
        <v>0</v>
      </c>
      <c r="K346" s="74">
        <f>'[1]Z04 支出决算表(财决04表)'!$E345</f>
        <v>0</v>
      </c>
      <c r="L346" s="53" t="str">
        <f t="shared" si="10"/>
        <v/>
      </c>
    </row>
    <row r="347" spans="10:12">
      <c r="J347" s="88">
        <f>'[1]Z04 支出决算表(财决04表)'!$A346</f>
        <v>0</v>
      </c>
      <c r="K347" s="74">
        <f>'[1]Z04 支出决算表(财决04表)'!$E346</f>
        <v>0</v>
      </c>
      <c r="L347" s="53" t="str">
        <f t="shared" si="10"/>
        <v/>
      </c>
    </row>
    <row r="348" spans="10:12">
      <c r="J348" s="88">
        <f>'[1]Z04 支出决算表(财决04表)'!$A347</f>
        <v>0</v>
      </c>
      <c r="K348" s="74">
        <f>'[1]Z04 支出决算表(财决04表)'!$E347</f>
        <v>0</v>
      </c>
      <c r="L348" s="53" t="str">
        <f t="shared" si="10"/>
        <v/>
      </c>
    </row>
    <row r="349" spans="10:12">
      <c r="J349" s="88">
        <f>'[1]Z04 支出决算表(财决04表)'!$A348</f>
        <v>0</v>
      </c>
      <c r="K349" s="74">
        <f>'[1]Z04 支出决算表(财决04表)'!$E348</f>
        <v>0</v>
      </c>
      <c r="L349" s="53" t="str">
        <f t="shared" si="10"/>
        <v/>
      </c>
    </row>
    <row r="350" spans="10:12">
      <c r="J350" s="88">
        <f>'[1]Z04 支出决算表(财决04表)'!$A349</f>
        <v>0</v>
      </c>
      <c r="K350" s="74">
        <f>'[1]Z04 支出决算表(财决04表)'!$E349</f>
        <v>0</v>
      </c>
      <c r="L350" s="53" t="str">
        <f t="shared" si="10"/>
        <v/>
      </c>
    </row>
    <row r="351" spans="10:12">
      <c r="J351" s="88">
        <f>'[1]Z04 支出决算表(财决04表)'!$A350</f>
        <v>0</v>
      </c>
      <c r="K351" s="74">
        <f>'[1]Z04 支出决算表(财决04表)'!$E350</f>
        <v>0</v>
      </c>
      <c r="L351" s="53" t="str">
        <f t="shared" si="10"/>
        <v/>
      </c>
    </row>
    <row r="352" spans="10:12">
      <c r="J352" s="88">
        <f>'[1]Z04 支出决算表(财决04表)'!$A351</f>
        <v>0</v>
      </c>
      <c r="K352" s="74">
        <f>'[1]Z04 支出决算表(财决04表)'!$E351</f>
        <v>0</v>
      </c>
      <c r="L352" s="53" t="str">
        <f t="shared" si="10"/>
        <v/>
      </c>
    </row>
    <row r="353" spans="10:12">
      <c r="J353" s="88">
        <f>'[1]Z04 支出决算表(财决04表)'!$A352</f>
        <v>0</v>
      </c>
      <c r="K353" s="74">
        <f>'[1]Z04 支出决算表(财决04表)'!$E352</f>
        <v>0</v>
      </c>
      <c r="L353" s="53" t="str">
        <f t="shared" si="10"/>
        <v/>
      </c>
    </row>
    <row r="354" spans="10:12">
      <c r="J354" s="88">
        <f>'[1]Z04 支出决算表(财决04表)'!$A353</f>
        <v>0</v>
      </c>
      <c r="K354" s="74">
        <f>'[1]Z04 支出决算表(财决04表)'!$E353</f>
        <v>0</v>
      </c>
      <c r="L354" s="53" t="str">
        <f t="shared" si="10"/>
        <v/>
      </c>
    </row>
    <row r="355" spans="10:12">
      <c r="J355" s="88">
        <f>'[1]Z04 支出决算表(财决04表)'!$A354</f>
        <v>0</v>
      </c>
      <c r="K355" s="74">
        <f>'[1]Z04 支出决算表(财决04表)'!$E354</f>
        <v>0</v>
      </c>
      <c r="L355" s="53" t="str">
        <f t="shared" si="10"/>
        <v/>
      </c>
    </row>
    <row r="356" spans="10:12">
      <c r="J356" s="88">
        <f>'[1]Z04 支出决算表(财决04表)'!$A355</f>
        <v>0</v>
      </c>
      <c r="K356" s="74">
        <f>'[1]Z04 支出决算表(财决04表)'!$E355</f>
        <v>0</v>
      </c>
      <c r="L356" s="53" t="str">
        <f t="shared" si="10"/>
        <v/>
      </c>
    </row>
    <row r="357" spans="10:12">
      <c r="J357" s="88">
        <f>'[1]Z04 支出决算表(财决04表)'!$A356</f>
        <v>0</v>
      </c>
      <c r="K357" s="74">
        <f>'[1]Z04 支出决算表(财决04表)'!$E356</f>
        <v>0</v>
      </c>
      <c r="L357" s="53" t="str">
        <f t="shared" si="10"/>
        <v/>
      </c>
    </row>
    <row r="358" spans="10:12">
      <c r="J358" s="88">
        <f>'[1]Z04 支出决算表(财决04表)'!$A357</f>
        <v>0</v>
      </c>
      <c r="K358" s="74">
        <f>'[1]Z04 支出决算表(财决04表)'!$E357</f>
        <v>0</v>
      </c>
      <c r="L358" s="53" t="str">
        <f t="shared" si="10"/>
        <v/>
      </c>
    </row>
    <row r="359" spans="10:12">
      <c r="J359" s="88">
        <f>'[1]Z04 支出决算表(财决04表)'!$A358</f>
        <v>0</v>
      </c>
      <c r="K359" s="74">
        <f>'[1]Z04 支出决算表(财决04表)'!$E358</f>
        <v>0</v>
      </c>
      <c r="L359" s="53" t="str">
        <f t="shared" si="10"/>
        <v/>
      </c>
    </row>
    <row r="360" spans="10:12">
      <c r="J360" s="88">
        <f>'[1]Z04 支出决算表(财决04表)'!$A359</f>
        <v>0</v>
      </c>
      <c r="K360" s="74">
        <f>'[1]Z04 支出决算表(财决04表)'!$E359</f>
        <v>0</v>
      </c>
      <c r="L360" s="53" t="str">
        <f t="shared" si="10"/>
        <v/>
      </c>
    </row>
    <row r="361" spans="10:12">
      <c r="J361" s="88">
        <f>'[1]Z04 支出决算表(财决04表)'!$A360</f>
        <v>0</v>
      </c>
      <c r="K361" s="74">
        <f>'[1]Z04 支出决算表(财决04表)'!$E360</f>
        <v>0</v>
      </c>
      <c r="L361" s="53" t="str">
        <f t="shared" si="10"/>
        <v/>
      </c>
    </row>
    <row r="362" spans="10:12">
      <c r="J362" s="88">
        <f>'[1]Z04 支出决算表(财决04表)'!$A361</f>
        <v>0</v>
      </c>
      <c r="K362" s="74">
        <f>'[1]Z04 支出决算表(财决04表)'!$E361</f>
        <v>0</v>
      </c>
      <c r="L362" s="53" t="str">
        <f t="shared" si="10"/>
        <v/>
      </c>
    </row>
    <row r="363" spans="10:12">
      <c r="J363" s="88">
        <f>'[1]Z04 支出决算表(财决04表)'!$A362</f>
        <v>0</v>
      </c>
      <c r="K363" s="74">
        <f>'[1]Z04 支出决算表(财决04表)'!$E362</f>
        <v>0</v>
      </c>
      <c r="L363" s="53" t="str">
        <f t="shared" si="10"/>
        <v/>
      </c>
    </row>
    <row r="364" spans="10:12">
      <c r="J364" s="88">
        <f>'[1]Z04 支出决算表(财决04表)'!$A363</f>
        <v>0</v>
      </c>
      <c r="K364" s="74">
        <f>'[1]Z04 支出决算表(财决04表)'!$E363</f>
        <v>0</v>
      </c>
      <c r="L364" s="53" t="str">
        <f t="shared" si="10"/>
        <v/>
      </c>
    </row>
    <row r="365" spans="10:12">
      <c r="J365" s="88">
        <f>'[1]Z04 支出决算表(财决04表)'!$A364</f>
        <v>0</v>
      </c>
      <c r="K365" s="74">
        <f>'[1]Z04 支出决算表(财决04表)'!$E364</f>
        <v>0</v>
      </c>
      <c r="L365" s="53" t="str">
        <f t="shared" si="10"/>
        <v/>
      </c>
    </row>
    <row r="366" spans="10:12">
      <c r="J366" s="88">
        <f>'[1]Z04 支出决算表(财决04表)'!$A365</f>
        <v>0</v>
      </c>
      <c r="K366" s="74">
        <f>'[1]Z04 支出决算表(财决04表)'!$E365</f>
        <v>0</v>
      </c>
      <c r="L366" s="53" t="str">
        <f t="shared" si="10"/>
        <v/>
      </c>
    </row>
    <row r="367" spans="10:12">
      <c r="J367" s="88">
        <f>'[1]Z04 支出决算表(财决04表)'!$A366</f>
        <v>0</v>
      </c>
      <c r="K367" s="74">
        <f>'[1]Z04 支出决算表(财决04表)'!$E366</f>
        <v>0</v>
      </c>
      <c r="L367" s="53" t="str">
        <f t="shared" si="10"/>
        <v/>
      </c>
    </row>
    <row r="368" spans="10:12">
      <c r="J368" s="88">
        <f>'[1]Z04 支出决算表(财决04表)'!$A367</f>
        <v>0</v>
      </c>
      <c r="K368" s="74">
        <f>'[1]Z04 支出决算表(财决04表)'!$E367</f>
        <v>0</v>
      </c>
      <c r="L368" s="53" t="str">
        <f t="shared" si="10"/>
        <v/>
      </c>
    </row>
    <row r="369" spans="10:12">
      <c r="J369" s="88">
        <f>'[1]Z04 支出决算表(财决04表)'!$A368</f>
        <v>0</v>
      </c>
      <c r="K369" s="74">
        <f>'[1]Z04 支出决算表(财决04表)'!$E368</f>
        <v>0</v>
      </c>
      <c r="L369" s="53" t="str">
        <f t="shared" si="10"/>
        <v/>
      </c>
    </row>
    <row r="370" spans="10:12">
      <c r="J370" s="88">
        <f>'[1]Z04 支出决算表(财决04表)'!$A369</f>
        <v>0</v>
      </c>
      <c r="K370" s="74">
        <f>'[1]Z04 支出决算表(财决04表)'!$E369</f>
        <v>0</v>
      </c>
      <c r="L370" s="53" t="str">
        <f t="shared" si="10"/>
        <v/>
      </c>
    </row>
    <row r="371" spans="10:12">
      <c r="J371" s="88">
        <f>'[1]Z04 支出决算表(财决04表)'!$A370</f>
        <v>0</v>
      </c>
      <c r="K371" s="74">
        <f>'[1]Z04 支出决算表(财决04表)'!$E370</f>
        <v>0</v>
      </c>
      <c r="L371" s="53" t="str">
        <f t="shared" si="10"/>
        <v/>
      </c>
    </row>
    <row r="372" spans="10:12">
      <c r="J372" s="88">
        <f>'[1]Z04 支出决算表(财决04表)'!$A371</f>
        <v>0</v>
      </c>
      <c r="K372" s="74">
        <f>'[1]Z04 支出决算表(财决04表)'!$E371</f>
        <v>0</v>
      </c>
      <c r="L372" s="53" t="str">
        <f t="shared" si="10"/>
        <v/>
      </c>
    </row>
    <row r="373" spans="10:12">
      <c r="J373" s="88">
        <f>'[1]Z04 支出决算表(财决04表)'!$A372</f>
        <v>0</v>
      </c>
      <c r="K373" s="74">
        <f>'[1]Z04 支出决算表(财决04表)'!$E372</f>
        <v>0</v>
      </c>
      <c r="L373" s="53" t="str">
        <f t="shared" si="10"/>
        <v/>
      </c>
    </row>
    <row r="374" spans="10:12">
      <c r="J374" s="88">
        <f>'[1]Z04 支出决算表(财决04表)'!$A373</f>
        <v>0</v>
      </c>
      <c r="K374" s="74">
        <f>'[1]Z04 支出决算表(财决04表)'!$E373</f>
        <v>0</v>
      </c>
      <c r="L374" s="53" t="str">
        <f t="shared" si="10"/>
        <v/>
      </c>
    </row>
    <row r="375" spans="10:12">
      <c r="J375" s="88">
        <f>'[1]Z04 支出决算表(财决04表)'!$A374</f>
        <v>0</v>
      </c>
      <c r="K375" s="74">
        <f>'[1]Z04 支出决算表(财决04表)'!$E374</f>
        <v>0</v>
      </c>
      <c r="L375" s="53" t="str">
        <f t="shared" si="10"/>
        <v/>
      </c>
    </row>
    <row r="376" spans="10:12">
      <c r="J376" s="88">
        <f>'[1]Z04 支出决算表(财决04表)'!$A375</f>
        <v>0</v>
      </c>
      <c r="K376" s="74">
        <f>'[1]Z04 支出决算表(财决04表)'!$E375</f>
        <v>0</v>
      </c>
      <c r="L376" s="53" t="str">
        <f t="shared" si="10"/>
        <v/>
      </c>
    </row>
    <row r="377" spans="10:12">
      <c r="J377" s="88">
        <f>'[1]Z04 支出决算表(财决04表)'!$A376</f>
        <v>0</v>
      </c>
      <c r="K377" s="74">
        <f>'[1]Z04 支出决算表(财决04表)'!$E376</f>
        <v>0</v>
      </c>
      <c r="L377" s="53" t="str">
        <f t="shared" si="10"/>
        <v/>
      </c>
    </row>
    <row r="378" spans="10:12">
      <c r="J378" s="88">
        <f>'[1]Z04 支出决算表(财决04表)'!$A377</f>
        <v>0</v>
      </c>
      <c r="K378" s="74">
        <f>'[1]Z04 支出决算表(财决04表)'!$E377</f>
        <v>0</v>
      </c>
      <c r="L378" s="53" t="str">
        <f t="shared" si="10"/>
        <v/>
      </c>
    </row>
    <row r="379" spans="10:12">
      <c r="J379" s="88">
        <f>'[1]Z04 支出决算表(财决04表)'!$A378</f>
        <v>0</v>
      </c>
      <c r="K379" s="74">
        <f>'[1]Z04 支出决算表(财决04表)'!$E378</f>
        <v>0</v>
      </c>
      <c r="L379" s="53" t="str">
        <f t="shared" si="10"/>
        <v/>
      </c>
    </row>
    <row r="380" spans="10:12">
      <c r="J380" s="88">
        <f>'[1]Z04 支出决算表(财决04表)'!$A379</f>
        <v>0</v>
      </c>
      <c r="K380" s="74">
        <f>'[1]Z04 支出决算表(财决04表)'!$E379</f>
        <v>0</v>
      </c>
      <c r="L380" s="53" t="str">
        <f t="shared" si="10"/>
        <v/>
      </c>
    </row>
    <row r="381" spans="10:12">
      <c r="J381" s="88">
        <f>'[1]Z04 支出决算表(财决04表)'!$A380</f>
        <v>0</v>
      </c>
      <c r="K381" s="74">
        <f>'[1]Z04 支出决算表(财决04表)'!$E380</f>
        <v>0</v>
      </c>
      <c r="L381" s="53" t="str">
        <f t="shared" si="10"/>
        <v/>
      </c>
    </row>
    <row r="382" spans="10:12">
      <c r="J382" s="88">
        <f>'[1]Z04 支出决算表(财决04表)'!$A381</f>
        <v>0</v>
      </c>
      <c r="K382" s="74">
        <f>'[1]Z04 支出决算表(财决04表)'!$E381</f>
        <v>0</v>
      </c>
      <c r="L382" s="53" t="str">
        <f t="shared" si="10"/>
        <v/>
      </c>
    </row>
    <row r="383" spans="10:12">
      <c r="J383" s="88">
        <f>'[1]Z04 支出决算表(财决04表)'!$A382</f>
        <v>0</v>
      </c>
      <c r="K383" s="74">
        <f>'[1]Z04 支出决算表(财决04表)'!$E382</f>
        <v>0</v>
      </c>
      <c r="L383" s="53" t="str">
        <f t="shared" si="10"/>
        <v/>
      </c>
    </row>
    <row r="384" spans="10:12">
      <c r="J384" s="88">
        <f>'[1]Z04 支出决算表(财决04表)'!$A383</f>
        <v>0</v>
      </c>
      <c r="K384" s="74">
        <f>'[1]Z04 支出决算表(财决04表)'!$E383</f>
        <v>0</v>
      </c>
      <c r="L384" s="53" t="str">
        <f t="shared" si="10"/>
        <v/>
      </c>
    </row>
    <row r="385" spans="10:12">
      <c r="J385" s="88">
        <f>'[1]Z04 支出决算表(财决04表)'!$A384</f>
        <v>0</v>
      </c>
      <c r="K385" s="74">
        <f>'[1]Z04 支出决算表(财决04表)'!$E384</f>
        <v>0</v>
      </c>
      <c r="L385" s="53" t="str">
        <f t="shared" si="10"/>
        <v/>
      </c>
    </row>
    <row r="386" spans="10:12">
      <c r="J386" s="88">
        <f>'[1]Z04 支出决算表(财决04表)'!$A385</f>
        <v>0</v>
      </c>
      <c r="K386" s="74">
        <f>'[1]Z04 支出决算表(财决04表)'!$E385</f>
        <v>0</v>
      </c>
      <c r="L386" s="53" t="str">
        <f t="shared" si="10"/>
        <v/>
      </c>
    </row>
    <row r="387" spans="10:12">
      <c r="J387" s="88">
        <f>'[1]Z04 支出决算表(财决04表)'!$A386</f>
        <v>0</v>
      </c>
      <c r="K387" s="74">
        <f>'[1]Z04 支出决算表(财决04表)'!$E386</f>
        <v>0</v>
      </c>
      <c r="L387" s="53" t="str">
        <f t="shared" si="10"/>
        <v/>
      </c>
    </row>
    <row r="388" spans="10:12">
      <c r="J388" s="88">
        <f>'[1]Z04 支出决算表(财决04表)'!$A387</f>
        <v>0</v>
      </c>
      <c r="K388" s="74">
        <f>'[1]Z04 支出决算表(财决04表)'!$E387</f>
        <v>0</v>
      </c>
      <c r="L388" s="53" t="str">
        <f t="shared" si="10"/>
        <v/>
      </c>
    </row>
    <row r="389" spans="10:12">
      <c r="J389" s="88">
        <f>'[1]Z04 支出决算表(财决04表)'!$A388</f>
        <v>0</v>
      </c>
      <c r="K389" s="74">
        <f>'[1]Z04 支出决算表(财决04表)'!$E388</f>
        <v>0</v>
      </c>
      <c r="L389" s="53" t="str">
        <f t="shared" si="10"/>
        <v/>
      </c>
    </row>
    <row r="390" spans="10:12">
      <c r="J390" s="88">
        <f>'[1]Z04 支出决算表(财决04表)'!$A389</f>
        <v>0</v>
      </c>
      <c r="K390" s="74">
        <f>'[1]Z04 支出决算表(财决04表)'!$E389</f>
        <v>0</v>
      </c>
      <c r="L390" s="53" t="str">
        <f t="shared" si="10"/>
        <v/>
      </c>
    </row>
    <row r="391" spans="10:12">
      <c r="J391" s="88">
        <f>'[1]Z04 支出决算表(财决04表)'!$A390</f>
        <v>0</v>
      </c>
      <c r="K391" s="74">
        <f>'[1]Z04 支出决算表(财决04表)'!$E390</f>
        <v>0</v>
      </c>
      <c r="L391" s="53" t="str">
        <f t="shared" si="10"/>
        <v/>
      </c>
    </row>
    <row r="392" spans="10:12">
      <c r="J392" s="88">
        <f>'[1]Z04 支出决算表(财决04表)'!$A391</f>
        <v>0</v>
      </c>
      <c r="K392" s="74">
        <f>'[1]Z04 支出决算表(财决04表)'!$E391</f>
        <v>0</v>
      </c>
      <c r="L392" s="53" t="str">
        <f t="shared" si="10"/>
        <v/>
      </c>
    </row>
    <row r="393" spans="10:12">
      <c r="J393" s="88">
        <f>'[1]Z04 支出决算表(财决04表)'!$A392</f>
        <v>0</v>
      </c>
      <c r="K393" s="74">
        <f>'[1]Z04 支出决算表(财决04表)'!$E392</f>
        <v>0</v>
      </c>
      <c r="L393" s="53" t="str">
        <f t="shared" si="10"/>
        <v/>
      </c>
    </row>
    <row r="394" spans="10:12">
      <c r="J394" s="88">
        <f>'[1]Z04 支出决算表(财决04表)'!$A393</f>
        <v>0</v>
      </c>
      <c r="K394" s="74">
        <f>'[1]Z04 支出决算表(财决04表)'!$E393</f>
        <v>0</v>
      </c>
      <c r="L394" s="53" t="str">
        <f t="shared" si="10"/>
        <v/>
      </c>
    </row>
    <row r="395" spans="10:12">
      <c r="J395" s="88">
        <f>'[1]Z04 支出决算表(财决04表)'!$A394</f>
        <v>0</v>
      </c>
      <c r="K395" s="74">
        <f>'[1]Z04 支出决算表(财决04表)'!$E394</f>
        <v>0</v>
      </c>
      <c r="L395" s="53" t="str">
        <f t="shared" si="10"/>
        <v/>
      </c>
    </row>
    <row r="396" spans="10:12">
      <c r="J396" s="88">
        <f>'[1]Z04 支出决算表(财决04表)'!$A395</f>
        <v>0</v>
      </c>
      <c r="K396" s="74">
        <f>'[1]Z04 支出决算表(财决04表)'!$E395</f>
        <v>0</v>
      </c>
      <c r="L396" s="53" t="str">
        <f t="shared" ref="L396:L459" si="11">IF(C396&lt;&gt;"",ROW(),"")</f>
        <v/>
      </c>
    </row>
    <row r="397" spans="10:12">
      <c r="J397" s="88">
        <f>'[1]Z04 支出决算表(财决04表)'!$A396</f>
        <v>0</v>
      </c>
      <c r="K397" s="74">
        <f>'[1]Z04 支出决算表(财决04表)'!$E396</f>
        <v>0</v>
      </c>
      <c r="L397" s="53" t="str">
        <f t="shared" si="11"/>
        <v/>
      </c>
    </row>
    <row r="398" spans="10:12">
      <c r="J398" s="88">
        <f>'[1]Z04 支出决算表(财决04表)'!$A397</f>
        <v>0</v>
      </c>
      <c r="K398" s="74">
        <f>'[1]Z04 支出决算表(财决04表)'!$E397</f>
        <v>0</v>
      </c>
      <c r="L398" s="53" t="str">
        <f t="shared" si="11"/>
        <v/>
      </c>
    </row>
    <row r="399" spans="10:12">
      <c r="J399" s="88">
        <f>'[1]Z04 支出决算表(财决04表)'!$A398</f>
        <v>0</v>
      </c>
      <c r="K399" s="74">
        <f>'[1]Z04 支出决算表(财决04表)'!$E398</f>
        <v>0</v>
      </c>
      <c r="L399" s="53" t="str">
        <f t="shared" si="11"/>
        <v/>
      </c>
    </row>
    <row r="400" spans="10:12">
      <c r="J400" s="88">
        <f>'[1]Z04 支出决算表(财决04表)'!$A399</f>
        <v>0</v>
      </c>
      <c r="K400" s="74">
        <f>'[1]Z04 支出决算表(财决04表)'!$E399</f>
        <v>0</v>
      </c>
      <c r="L400" s="53" t="str">
        <f t="shared" si="11"/>
        <v/>
      </c>
    </row>
    <row r="401" spans="10:12">
      <c r="J401" s="88">
        <f>'[1]Z04 支出决算表(财决04表)'!$A400</f>
        <v>0</v>
      </c>
      <c r="K401" s="74">
        <f>'[1]Z04 支出决算表(财决04表)'!$E400</f>
        <v>0</v>
      </c>
      <c r="L401" s="53" t="str">
        <f t="shared" si="11"/>
        <v/>
      </c>
    </row>
    <row r="402" spans="10:12">
      <c r="J402" s="88">
        <f>'[1]Z04 支出决算表(财决04表)'!$A401</f>
        <v>0</v>
      </c>
      <c r="K402" s="74">
        <f>'[1]Z04 支出决算表(财决04表)'!$E401</f>
        <v>0</v>
      </c>
      <c r="L402" s="53" t="str">
        <f t="shared" si="11"/>
        <v/>
      </c>
    </row>
    <row r="403" spans="10:12">
      <c r="J403" s="88">
        <f>'[1]Z04 支出决算表(财决04表)'!$A402</f>
        <v>0</v>
      </c>
      <c r="K403" s="74">
        <f>'[1]Z04 支出决算表(财决04表)'!$E402</f>
        <v>0</v>
      </c>
      <c r="L403" s="53" t="str">
        <f t="shared" si="11"/>
        <v/>
      </c>
    </row>
    <row r="404" spans="10:12">
      <c r="J404" s="88">
        <f>'[1]Z04 支出决算表(财决04表)'!$A403</f>
        <v>0</v>
      </c>
      <c r="K404" s="74">
        <f>'[1]Z04 支出决算表(财决04表)'!$E403</f>
        <v>0</v>
      </c>
      <c r="L404" s="53" t="str">
        <f t="shared" si="11"/>
        <v/>
      </c>
    </row>
    <row r="405" spans="10:12">
      <c r="J405" s="88">
        <f>'[1]Z04 支出决算表(财决04表)'!$A404</f>
        <v>0</v>
      </c>
      <c r="K405" s="74">
        <f>'[1]Z04 支出决算表(财决04表)'!$E404</f>
        <v>0</v>
      </c>
      <c r="L405" s="53" t="str">
        <f t="shared" si="11"/>
        <v/>
      </c>
    </row>
    <row r="406" spans="10:12">
      <c r="J406" s="88">
        <f>'[1]Z04 支出决算表(财决04表)'!$A405</f>
        <v>0</v>
      </c>
      <c r="K406" s="74">
        <f>'[1]Z04 支出决算表(财决04表)'!$E405</f>
        <v>0</v>
      </c>
      <c r="L406" s="53" t="str">
        <f t="shared" si="11"/>
        <v/>
      </c>
    </row>
    <row r="407" spans="10:12">
      <c r="J407" s="88">
        <f>'[1]Z04 支出决算表(财决04表)'!$A406</f>
        <v>0</v>
      </c>
      <c r="K407" s="74">
        <f>'[1]Z04 支出决算表(财决04表)'!$E406</f>
        <v>0</v>
      </c>
      <c r="L407" s="53" t="str">
        <f t="shared" si="11"/>
        <v/>
      </c>
    </row>
    <row r="408" spans="10:12">
      <c r="J408" s="88">
        <f>'[1]Z04 支出决算表(财决04表)'!$A407</f>
        <v>0</v>
      </c>
      <c r="K408" s="74">
        <f>'[1]Z04 支出决算表(财决04表)'!$E407</f>
        <v>0</v>
      </c>
      <c r="L408" s="53" t="str">
        <f t="shared" si="11"/>
        <v/>
      </c>
    </row>
    <row r="409" spans="10:12">
      <c r="J409" s="88">
        <f>'[1]Z04 支出决算表(财决04表)'!$A408</f>
        <v>0</v>
      </c>
      <c r="K409" s="74">
        <f>'[1]Z04 支出决算表(财决04表)'!$E408</f>
        <v>0</v>
      </c>
      <c r="L409" s="53" t="str">
        <f t="shared" si="11"/>
        <v/>
      </c>
    </row>
    <row r="410" spans="10:12">
      <c r="J410" s="88">
        <f>'[1]Z04 支出决算表(财决04表)'!$A409</f>
        <v>0</v>
      </c>
      <c r="K410" s="74">
        <f>'[1]Z04 支出决算表(财决04表)'!$E409</f>
        <v>0</v>
      </c>
      <c r="L410" s="53" t="str">
        <f t="shared" si="11"/>
        <v/>
      </c>
    </row>
    <row r="411" spans="10:12">
      <c r="J411" s="88">
        <f>'[1]Z04 支出决算表(财决04表)'!$A410</f>
        <v>0</v>
      </c>
      <c r="K411" s="74">
        <f>'[1]Z04 支出决算表(财决04表)'!$E410</f>
        <v>0</v>
      </c>
      <c r="L411" s="53" t="str">
        <f t="shared" si="11"/>
        <v/>
      </c>
    </row>
    <row r="412" spans="10:12">
      <c r="J412" s="88">
        <f>'[1]Z04 支出决算表(财决04表)'!$A411</f>
        <v>0</v>
      </c>
      <c r="K412" s="74">
        <f>'[1]Z04 支出决算表(财决04表)'!$E411</f>
        <v>0</v>
      </c>
      <c r="L412" s="53" t="str">
        <f t="shared" si="11"/>
        <v/>
      </c>
    </row>
    <row r="413" spans="10:12">
      <c r="J413" s="88">
        <f>'[1]Z04 支出决算表(财决04表)'!$A412</f>
        <v>0</v>
      </c>
      <c r="K413" s="74">
        <f>'[1]Z04 支出决算表(财决04表)'!$E412</f>
        <v>0</v>
      </c>
      <c r="L413" s="53" t="str">
        <f t="shared" si="11"/>
        <v/>
      </c>
    </row>
    <row r="414" spans="10:12">
      <c r="J414" s="88">
        <f>'[1]Z04 支出决算表(财决04表)'!$A413</f>
        <v>0</v>
      </c>
      <c r="K414" s="74">
        <f>'[1]Z04 支出决算表(财决04表)'!$E413</f>
        <v>0</v>
      </c>
      <c r="L414" s="53" t="str">
        <f t="shared" si="11"/>
        <v/>
      </c>
    </row>
    <row r="415" spans="10:12">
      <c r="J415" s="88">
        <f>'[1]Z04 支出决算表(财决04表)'!$A414</f>
        <v>0</v>
      </c>
      <c r="K415" s="74">
        <f>'[1]Z04 支出决算表(财决04表)'!$E414</f>
        <v>0</v>
      </c>
      <c r="L415" s="53" t="str">
        <f t="shared" si="11"/>
        <v/>
      </c>
    </row>
    <row r="416" spans="10:12">
      <c r="J416" s="88">
        <f>'[1]Z04 支出决算表(财决04表)'!$A415</f>
        <v>0</v>
      </c>
      <c r="K416" s="74">
        <f>'[1]Z04 支出决算表(财决04表)'!$E415</f>
        <v>0</v>
      </c>
      <c r="L416" s="53" t="str">
        <f t="shared" si="11"/>
        <v/>
      </c>
    </row>
    <row r="417" spans="10:12">
      <c r="J417" s="88">
        <f>'[1]Z04 支出决算表(财决04表)'!$A416</f>
        <v>0</v>
      </c>
      <c r="K417" s="74">
        <f>'[1]Z04 支出决算表(财决04表)'!$E416</f>
        <v>0</v>
      </c>
      <c r="L417" s="53" t="str">
        <f t="shared" si="11"/>
        <v/>
      </c>
    </row>
    <row r="418" spans="10:12">
      <c r="J418" s="88">
        <f>'[1]Z04 支出决算表(财决04表)'!$A417</f>
        <v>0</v>
      </c>
      <c r="K418" s="74">
        <f>'[1]Z04 支出决算表(财决04表)'!$E417</f>
        <v>0</v>
      </c>
      <c r="L418" s="53" t="str">
        <f t="shared" si="11"/>
        <v/>
      </c>
    </row>
    <row r="419" spans="10:12">
      <c r="J419" s="88">
        <f>'[1]Z04 支出决算表(财决04表)'!$A418</f>
        <v>0</v>
      </c>
      <c r="K419" s="74">
        <f>'[1]Z04 支出决算表(财决04表)'!$E418</f>
        <v>0</v>
      </c>
      <c r="L419" s="53" t="str">
        <f t="shared" si="11"/>
        <v/>
      </c>
    </row>
    <row r="420" spans="10:12">
      <c r="J420" s="88">
        <f>'[1]Z04 支出决算表(财决04表)'!$A419</f>
        <v>0</v>
      </c>
      <c r="K420" s="74">
        <f>'[1]Z04 支出决算表(财决04表)'!$E419</f>
        <v>0</v>
      </c>
      <c r="L420" s="53" t="str">
        <f t="shared" si="11"/>
        <v/>
      </c>
    </row>
    <row r="421" spans="10:12">
      <c r="J421" s="88">
        <f>'[1]Z04 支出决算表(财决04表)'!$A420</f>
        <v>0</v>
      </c>
      <c r="K421" s="74">
        <f>'[1]Z04 支出决算表(财决04表)'!$E420</f>
        <v>0</v>
      </c>
      <c r="L421" s="53" t="str">
        <f t="shared" si="11"/>
        <v/>
      </c>
    </row>
    <row r="422" spans="10:12">
      <c r="J422" s="88">
        <f>'[1]Z04 支出决算表(财决04表)'!$A421</f>
        <v>0</v>
      </c>
      <c r="K422" s="74">
        <f>'[1]Z04 支出决算表(财决04表)'!$E421</f>
        <v>0</v>
      </c>
      <c r="L422" s="53" t="str">
        <f t="shared" si="11"/>
        <v/>
      </c>
    </row>
    <row r="423" spans="10:12">
      <c r="J423" s="88">
        <f>'[1]Z04 支出决算表(财决04表)'!$A422</f>
        <v>0</v>
      </c>
      <c r="K423" s="74">
        <f>'[1]Z04 支出决算表(财决04表)'!$E422</f>
        <v>0</v>
      </c>
      <c r="L423" s="53" t="str">
        <f t="shared" si="11"/>
        <v/>
      </c>
    </row>
    <row r="424" spans="10:12">
      <c r="J424" s="88">
        <f>'[1]Z04 支出决算表(财决04表)'!$A423</f>
        <v>0</v>
      </c>
      <c r="K424" s="74">
        <f>'[1]Z04 支出决算表(财决04表)'!$E423</f>
        <v>0</v>
      </c>
      <c r="L424" s="53" t="str">
        <f t="shared" si="11"/>
        <v/>
      </c>
    </row>
    <row r="425" spans="10:12">
      <c r="J425" s="88">
        <f>'[1]Z04 支出决算表(财决04表)'!$A424</f>
        <v>0</v>
      </c>
      <c r="K425" s="74">
        <f>'[1]Z04 支出决算表(财决04表)'!$E424</f>
        <v>0</v>
      </c>
      <c r="L425" s="53" t="str">
        <f t="shared" si="11"/>
        <v/>
      </c>
    </row>
    <row r="426" spans="10:12">
      <c r="J426" s="88">
        <f>'[1]Z04 支出决算表(财决04表)'!$A425</f>
        <v>0</v>
      </c>
      <c r="K426" s="74">
        <f>'[1]Z04 支出决算表(财决04表)'!$E425</f>
        <v>0</v>
      </c>
      <c r="L426" s="53" t="str">
        <f t="shared" si="11"/>
        <v/>
      </c>
    </row>
    <row r="427" spans="10:12">
      <c r="J427" s="88">
        <f>'[1]Z04 支出决算表(财决04表)'!$A426</f>
        <v>0</v>
      </c>
      <c r="K427" s="74">
        <f>'[1]Z04 支出决算表(财决04表)'!$E426</f>
        <v>0</v>
      </c>
      <c r="L427" s="53" t="str">
        <f t="shared" si="11"/>
        <v/>
      </c>
    </row>
    <row r="428" spans="10:12">
      <c r="J428" s="88">
        <f>'[1]Z04 支出决算表(财决04表)'!$A427</f>
        <v>0</v>
      </c>
      <c r="K428" s="74">
        <f>'[1]Z04 支出决算表(财决04表)'!$E427</f>
        <v>0</v>
      </c>
      <c r="L428" s="53" t="str">
        <f t="shared" si="11"/>
        <v/>
      </c>
    </row>
    <row r="429" spans="10:12">
      <c r="J429" s="88">
        <f>'[1]Z04 支出决算表(财决04表)'!$A428</f>
        <v>0</v>
      </c>
      <c r="K429" s="74">
        <f>'[1]Z04 支出决算表(财决04表)'!$E428</f>
        <v>0</v>
      </c>
      <c r="L429" s="53" t="str">
        <f t="shared" si="11"/>
        <v/>
      </c>
    </row>
    <row r="430" spans="10:12">
      <c r="J430" s="88">
        <f>'[1]Z04 支出决算表(财决04表)'!$A429</f>
        <v>0</v>
      </c>
      <c r="K430" s="74">
        <f>'[1]Z04 支出决算表(财决04表)'!$E429</f>
        <v>0</v>
      </c>
      <c r="L430" s="53" t="str">
        <f t="shared" si="11"/>
        <v/>
      </c>
    </row>
    <row r="431" spans="10:12">
      <c r="J431" s="88">
        <f>'[1]Z04 支出决算表(财决04表)'!$A430</f>
        <v>0</v>
      </c>
      <c r="K431" s="74">
        <f>'[1]Z04 支出决算表(财决04表)'!$E430</f>
        <v>0</v>
      </c>
      <c r="L431" s="53" t="str">
        <f t="shared" si="11"/>
        <v/>
      </c>
    </row>
    <row r="432" spans="10:12">
      <c r="J432" s="88">
        <f>'[1]Z04 支出决算表(财决04表)'!$A431</f>
        <v>0</v>
      </c>
      <c r="K432" s="74">
        <f>'[1]Z04 支出决算表(财决04表)'!$E431</f>
        <v>0</v>
      </c>
      <c r="L432" s="53" t="str">
        <f t="shared" si="11"/>
        <v/>
      </c>
    </row>
    <row r="433" spans="10:12">
      <c r="J433" s="88">
        <f>'[1]Z04 支出决算表(财决04表)'!$A432</f>
        <v>0</v>
      </c>
      <c r="K433" s="74">
        <f>'[1]Z04 支出决算表(财决04表)'!$E432</f>
        <v>0</v>
      </c>
      <c r="L433" s="53" t="str">
        <f t="shared" si="11"/>
        <v/>
      </c>
    </row>
    <row r="434" spans="10:12">
      <c r="J434" s="88">
        <f>'[1]Z04 支出决算表(财决04表)'!$A433</f>
        <v>0</v>
      </c>
      <c r="K434" s="74">
        <f>'[1]Z04 支出决算表(财决04表)'!$E433</f>
        <v>0</v>
      </c>
      <c r="L434" s="53" t="str">
        <f t="shared" si="11"/>
        <v/>
      </c>
    </row>
    <row r="435" spans="10:12">
      <c r="J435" s="88">
        <f>'[1]Z04 支出决算表(财决04表)'!$A434</f>
        <v>0</v>
      </c>
      <c r="K435" s="74">
        <f>'[1]Z04 支出决算表(财决04表)'!$E434</f>
        <v>0</v>
      </c>
      <c r="L435" s="53" t="str">
        <f t="shared" si="11"/>
        <v/>
      </c>
    </row>
    <row r="436" spans="10:12">
      <c r="J436" s="88">
        <f>'[1]Z04 支出决算表(财决04表)'!$A435</f>
        <v>0</v>
      </c>
      <c r="K436" s="74">
        <f>'[1]Z04 支出决算表(财决04表)'!$E435</f>
        <v>0</v>
      </c>
      <c r="L436" s="53" t="str">
        <f t="shared" si="11"/>
        <v/>
      </c>
    </row>
    <row r="437" spans="10:12">
      <c r="J437" s="88">
        <f>'[1]Z04 支出决算表(财决04表)'!$A436</f>
        <v>0</v>
      </c>
      <c r="K437" s="74">
        <f>'[1]Z04 支出决算表(财决04表)'!$E436</f>
        <v>0</v>
      </c>
      <c r="L437" s="53" t="str">
        <f t="shared" si="11"/>
        <v/>
      </c>
    </row>
    <row r="438" spans="10:12">
      <c r="J438" s="88">
        <f>'[1]Z04 支出决算表(财决04表)'!$A437</f>
        <v>0</v>
      </c>
      <c r="K438" s="74">
        <f>'[1]Z04 支出决算表(财决04表)'!$E437</f>
        <v>0</v>
      </c>
      <c r="L438" s="53" t="str">
        <f t="shared" si="11"/>
        <v/>
      </c>
    </row>
    <row r="439" spans="10:12">
      <c r="J439" s="88">
        <f>'[1]Z04 支出决算表(财决04表)'!$A438</f>
        <v>0</v>
      </c>
      <c r="K439" s="74">
        <f>'[1]Z04 支出决算表(财决04表)'!$E438</f>
        <v>0</v>
      </c>
      <c r="L439" s="53" t="str">
        <f t="shared" si="11"/>
        <v/>
      </c>
    </row>
    <row r="440" spans="10:12">
      <c r="J440" s="88">
        <f>'[1]Z04 支出决算表(财决04表)'!$A439</f>
        <v>0</v>
      </c>
      <c r="K440" s="74">
        <f>'[1]Z04 支出决算表(财决04表)'!$E439</f>
        <v>0</v>
      </c>
      <c r="L440" s="53" t="str">
        <f t="shared" si="11"/>
        <v/>
      </c>
    </row>
    <row r="441" spans="10:12">
      <c r="J441" s="88">
        <f>'[1]Z04 支出决算表(财决04表)'!$A440</f>
        <v>0</v>
      </c>
      <c r="K441" s="74">
        <f>'[1]Z04 支出决算表(财决04表)'!$E440</f>
        <v>0</v>
      </c>
      <c r="L441" s="53" t="str">
        <f t="shared" si="11"/>
        <v/>
      </c>
    </row>
    <row r="442" spans="10:12">
      <c r="J442" s="88">
        <f>'[1]Z04 支出决算表(财决04表)'!$A441</f>
        <v>0</v>
      </c>
      <c r="K442" s="74">
        <f>'[1]Z04 支出决算表(财决04表)'!$E441</f>
        <v>0</v>
      </c>
      <c r="L442" s="53" t="str">
        <f t="shared" si="11"/>
        <v/>
      </c>
    </row>
    <row r="443" spans="10:12">
      <c r="J443" s="88">
        <f>'[1]Z04 支出决算表(财决04表)'!$A442</f>
        <v>0</v>
      </c>
      <c r="K443" s="74">
        <f>'[1]Z04 支出决算表(财决04表)'!$E442</f>
        <v>0</v>
      </c>
      <c r="L443" s="53" t="str">
        <f t="shared" si="11"/>
        <v/>
      </c>
    </row>
    <row r="444" spans="10:12">
      <c r="J444" s="88">
        <f>'[1]Z04 支出决算表(财决04表)'!$A443</f>
        <v>0</v>
      </c>
      <c r="K444" s="74">
        <f>'[1]Z04 支出决算表(财决04表)'!$E443</f>
        <v>0</v>
      </c>
      <c r="L444" s="53" t="str">
        <f t="shared" si="11"/>
        <v/>
      </c>
    </row>
    <row r="445" spans="10:12">
      <c r="J445" s="88">
        <f>'[1]Z04 支出决算表(财决04表)'!$A444</f>
        <v>0</v>
      </c>
      <c r="K445" s="74">
        <f>'[1]Z04 支出决算表(财决04表)'!$E444</f>
        <v>0</v>
      </c>
      <c r="L445" s="53" t="str">
        <f t="shared" si="11"/>
        <v/>
      </c>
    </row>
    <row r="446" spans="10:12">
      <c r="J446" s="88">
        <f>'[1]Z04 支出决算表(财决04表)'!$A445</f>
        <v>0</v>
      </c>
      <c r="K446" s="74">
        <f>'[1]Z04 支出决算表(财决04表)'!$E445</f>
        <v>0</v>
      </c>
      <c r="L446" s="53" t="str">
        <f t="shared" si="11"/>
        <v/>
      </c>
    </row>
    <row r="447" spans="10:12">
      <c r="J447" s="88">
        <f>'[1]Z04 支出决算表(财决04表)'!$A446</f>
        <v>0</v>
      </c>
      <c r="K447" s="74">
        <f>'[1]Z04 支出决算表(财决04表)'!$E446</f>
        <v>0</v>
      </c>
      <c r="L447" s="53" t="str">
        <f t="shared" si="11"/>
        <v/>
      </c>
    </row>
    <row r="448" spans="10:12">
      <c r="J448" s="88">
        <f>'[1]Z04 支出决算表(财决04表)'!$A447</f>
        <v>0</v>
      </c>
      <c r="K448" s="74">
        <f>'[1]Z04 支出决算表(财决04表)'!$E447</f>
        <v>0</v>
      </c>
      <c r="L448" s="53" t="str">
        <f t="shared" si="11"/>
        <v/>
      </c>
    </row>
    <row r="449" spans="10:12">
      <c r="J449" s="88">
        <f>'[1]Z04 支出决算表(财决04表)'!$A448</f>
        <v>0</v>
      </c>
      <c r="K449" s="74">
        <f>'[1]Z04 支出决算表(财决04表)'!$E448</f>
        <v>0</v>
      </c>
      <c r="L449" s="53" t="str">
        <f t="shared" si="11"/>
        <v/>
      </c>
    </row>
    <row r="450" spans="10:12">
      <c r="J450" s="88">
        <f>'[1]Z04 支出决算表(财决04表)'!$A449</f>
        <v>0</v>
      </c>
      <c r="K450" s="74">
        <f>'[1]Z04 支出决算表(财决04表)'!$E449</f>
        <v>0</v>
      </c>
      <c r="L450" s="53" t="str">
        <f t="shared" si="11"/>
        <v/>
      </c>
    </row>
    <row r="451" spans="10:12">
      <c r="J451" s="88">
        <f>'[1]Z04 支出决算表(财决04表)'!$A450</f>
        <v>0</v>
      </c>
      <c r="K451" s="74">
        <f>'[1]Z04 支出决算表(财决04表)'!$E450</f>
        <v>0</v>
      </c>
      <c r="L451" s="53" t="str">
        <f t="shared" si="11"/>
        <v/>
      </c>
    </row>
    <row r="452" spans="10:12">
      <c r="J452" s="88">
        <f>'[1]Z04 支出决算表(财决04表)'!$A451</f>
        <v>0</v>
      </c>
      <c r="K452" s="74">
        <f>'[1]Z04 支出决算表(财决04表)'!$E451</f>
        <v>0</v>
      </c>
      <c r="L452" s="53" t="str">
        <f t="shared" si="11"/>
        <v/>
      </c>
    </row>
    <row r="453" spans="10:12">
      <c r="J453" s="88">
        <f>'[1]Z04 支出决算表(财决04表)'!$A452</f>
        <v>0</v>
      </c>
      <c r="K453" s="74">
        <f>'[1]Z04 支出决算表(财决04表)'!$E452</f>
        <v>0</v>
      </c>
      <c r="L453" s="53" t="str">
        <f t="shared" si="11"/>
        <v/>
      </c>
    </row>
    <row r="454" spans="10:12">
      <c r="J454" s="88">
        <f>'[1]Z04 支出决算表(财决04表)'!$A453</f>
        <v>0</v>
      </c>
      <c r="K454" s="74">
        <f>'[1]Z04 支出决算表(财决04表)'!$E453</f>
        <v>0</v>
      </c>
      <c r="L454" s="53" t="str">
        <f t="shared" si="11"/>
        <v/>
      </c>
    </row>
    <row r="455" spans="10:12">
      <c r="J455" s="88">
        <f>'[1]Z04 支出决算表(财决04表)'!$A454</f>
        <v>0</v>
      </c>
      <c r="K455" s="74">
        <f>'[1]Z04 支出决算表(财决04表)'!$E454</f>
        <v>0</v>
      </c>
      <c r="L455" s="53" t="str">
        <f t="shared" si="11"/>
        <v/>
      </c>
    </row>
    <row r="456" spans="10:12">
      <c r="J456" s="88">
        <f>'[1]Z04 支出决算表(财决04表)'!$A455</f>
        <v>0</v>
      </c>
      <c r="K456" s="74">
        <f>'[1]Z04 支出决算表(财决04表)'!$E455</f>
        <v>0</v>
      </c>
      <c r="L456" s="53" t="str">
        <f t="shared" si="11"/>
        <v/>
      </c>
    </row>
    <row r="457" spans="10:12">
      <c r="J457" s="88">
        <f>'[1]Z04 支出决算表(财决04表)'!$A456</f>
        <v>0</v>
      </c>
      <c r="K457" s="74">
        <f>'[1]Z04 支出决算表(财决04表)'!$E456</f>
        <v>0</v>
      </c>
      <c r="L457" s="53" t="str">
        <f t="shared" si="11"/>
        <v/>
      </c>
    </row>
    <row r="458" spans="10:12">
      <c r="J458" s="88">
        <f>'[1]Z04 支出决算表(财决04表)'!$A457</f>
        <v>0</v>
      </c>
      <c r="K458" s="74">
        <f>'[1]Z04 支出决算表(财决04表)'!$E457</f>
        <v>0</v>
      </c>
      <c r="L458" s="53" t="str">
        <f t="shared" si="11"/>
        <v/>
      </c>
    </row>
    <row r="459" spans="10:12">
      <c r="J459" s="88">
        <f>'[1]Z04 支出决算表(财决04表)'!$A458</f>
        <v>0</v>
      </c>
      <c r="K459" s="74">
        <f>'[1]Z04 支出决算表(财决04表)'!$E458</f>
        <v>0</v>
      </c>
      <c r="L459" s="53" t="str">
        <f t="shared" si="11"/>
        <v/>
      </c>
    </row>
    <row r="460" spans="10:12">
      <c r="J460" s="88">
        <f>'[1]Z04 支出决算表(财决04表)'!$A459</f>
        <v>0</v>
      </c>
      <c r="K460" s="74">
        <f>'[1]Z04 支出决算表(财决04表)'!$E459</f>
        <v>0</v>
      </c>
      <c r="L460" s="53" t="str">
        <f t="shared" ref="L460:L500" si="12">IF(C460&lt;&gt;"",ROW(),"")</f>
        <v/>
      </c>
    </row>
    <row r="461" spans="10:12">
      <c r="J461" s="88">
        <f>'[1]Z04 支出决算表(财决04表)'!$A460</f>
        <v>0</v>
      </c>
      <c r="K461" s="74">
        <f>'[1]Z04 支出决算表(财决04表)'!$E460</f>
        <v>0</v>
      </c>
      <c r="L461" s="53" t="str">
        <f t="shared" si="12"/>
        <v/>
      </c>
    </row>
    <row r="462" spans="10:12">
      <c r="J462" s="88">
        <f>'[1]Z04 支出决算表(财决04表)'!$A461</f>
        <v>0</v>
      </c>
      <c r="K462" s="74">
        <f>'[1]Z04 支出决算表(财决04表)'!$E461</f>
        <v>0</v>
      </c>
      <c r="L462" s="53" t="str">
        <f t="shared" si="12"/>
        <v/>
      </c>
    </row>
    <row r="463" spans="10:12">
      <c r="J463" s="88">
        <f>'[1]Z04 支出决算表(财决04表)'!$A462</f>
        <v>0</v>
      </c>
      <c r="K463" s="74">
        <f>'[1]Z04 支出决算表(财决04表)'!$E462</f>
        <v>0</v>
      </c>
      <c r="L463" s="53" t="str">
        <f t="shared" si="12"/>
        <v/>
      </c>
    </row>
    <row r="464" spans="10:12">
      <c r="J464" s="88">
        <f>'[1]Z04 支出决算表(财决04表)'!$A463</f>
        <v>0</v>
      </c>
      <c r="K464" s="74">
        <f>'[1]Z04 支出决算表(财决04表)'!$E463</f>
        <v>0</v>
      </c>
      <c r="L464" s="53" t="str">
        <f t="shared" si="12"/>
        <v/>
      </c>
    </row>
    <row r="465" spans="10:12">
      <c r="J465" s="88">
        <f>'[1]Z04 支出决算表(财决04表)'!$A464</f>
        <v>0</v>
      </c>
      <c r="K465" s="74">
        <f>'[1]Z04 支出决算表(财决04表)'!$E464</f>
        <v>0</v>
      </c>
      <c r="L465" s="53" t="str">
        <f t="shared" si="12"/>
        <v/>
      </c>
    </row>
    <row r="466" spans="10:12">
      <c r="J466" s="88">
        <f>'[1]Z04 支出决算表(财决04表)'!$A465</f>
        <v>0</v>
      </c>
      <c r="K466" s="74">
        <f>'[1]Z04 支出决算表(财决04表)'!$E465</f>
        <v>0</v>
      </c>
      <c r="L466" s="53" t="str">
        <f t="shared" si="12"/>
        <v/>
      </c>
    </row>
    <row r="467" spans="10:12">
      <c r="J467" s="88">
        <f>'[1]Z04 支出决算表(财决04表)'!$A466</f>
        <v>0</v>
      </c>
      <c r="K467" s="74">
        <f>'[1]Z04 支出决算表(财决04表)'!$E466</f>
        <v>0</v>
      </c>
      <c r="L467" s="53" t="str">
        <f t="shared" si="12"/>
        <v/>
      </c>
    </row>
    <row r="468" spans="10:12">
      <c r="J468" s="88">
        <f>'[1]Z04 支出决算表(财决04表)'!$A467</f>
        <v>0</v>
      </c>
      <c r="K468" s="74">
        <f>'[1]Z04 支出决算表(财决04表)'!$E467</f>
        <v>0</v>
      </c>
      <c r="L468" s="53" t="str">
        <f t="shared" si="12"/>
        <v/>
      </c>
    </row>
    <row r="469" spans="10:12">
      <c r="J469" s="88">
        <f>'[1]Z04 支出决算表(财决04表)'!$A468</f>
        <v>0</v>
      </c>
      <c r="K469" s="74">
        <f>'[1]Z04 支出决算表(财决04表)'!$E468</f>
        <v>0</v>
      </c>
      <c r="L469" s="53" t="str">
        <f t="shared" si="12"/>
        <v/>
      </c>
    </row>
    <row r="470" spans="10:12">
      <c r="J470" s="88">
        <f>'[1]Z04 支出决算表(财决04表)'!$A469</f>
        <v>0</v>
      </c>
      <c r="K470" s="74">
        <f>'[1]Z04 支出决算表(财决04表)'!$E469</f>
        <v>0</v>
      </c>
      <c r="L470" s="53" t="str">
        <f t="shared" si="12"/>
        <v/>
      </c>
    </row>
    <row r="471" spans="10:12">
      <c r="J471" s="88">
        <f>'[1]Z04 支出决算表(财决04表)'!$A470</f>
        <v>0</v>
      </c>
      <c r="K471" s="74">
        <f>'[1]Z04 支出决算表(财决04表)'!$E470</f>
        <v>0</v>
      </c>
      <c r="L471" s="53" t="str">
        <f t="shared" si="12"/>
        <v/>
      </c>
    </row>
    <row r="472" spans="10:12">
      <c r="J472" s="88">
        <f>'[1]Z04 支出决算表(财决04表)'!$A471</f>
        <v>0</v>
      </c>
      <c r="K472" s="74">
        <f>'[1]Z04 支出决算表(财决04表)'!$E471</f>
        <v>0</v>
      </c>
      <c r="L472" s="53" t="str">
        <f t="shared" si="12"/>
        <v/>
      </c>
    </row>
    <row r="473" spans="10:12">
      <c r="J473" s="88">
        <f>'[1]Z04 支出决算表(财决04表)'!$A472</f>
        <v>0</v>
      </c>
      <c r="K473" s="74">
        <f>'[1]Z04 支出决算表(财决04表)'!$E472</f>
        <v>0</v>
      </c>
      <c r="L473" s="53" t="str">
        <f t="shared" si="12"/>
        <v/>
      </c>
    </row>
    <row r="474" spans="10:12">
      <c r="J474" s="88">
        <f>'[1]Z04 支出决算表(财决04表)'!$A473</f>
        <v>0</v>
      </c>
      <c r="K474" s="74">
        <f>'[1]Z04 支出决算表(财决04表)'!$E473</f>
        <v>0</v>
      </c>
      <c r="L474" s="53" t="str">
        <f t="shared" si="12"/>
        <v/>
      </c>
    </row>
    <row r="475" spans="10:12">
      <c r="J475" s="88">
        <f>'[1]Z04 支出决算表(财决04表)'!$A474</f>
        <v>0</v>
      </c>
      <c r="K475" s="74">
        <f>'[1]Z04 支出决算表(财决04表)'!$E474</f>
        <v>0</v>
      </c>
      <c r="L475" s="53" t="str">
        <f t="shared" si="12"/>
        <v/>
      </c>
    </row>
    <row r="476" spans="10:12">
      <c r="J476" s="88">
        <f>'[1]Z04 支出决算表(财决04表)'!$A475</f>
        <v>0</v>
      </c>
      <c r="K476" s="74">
        <f>'[1]Z04 支出决算表(财决04表)'!$E475</f>
        <v>0</v>
      </c>
      <c r="L476" s="53" t="str">
        <f t="shared" si="12"/>
        <v/>
      </c>
    </row>
    <row r="477" spans="10:12">
      <c r="J477" s="88">
        <f>'[1]Z04 支出决算表(财决04表)'!$A476</f>
        <v>0</v>
      </c>
      <c r="K477" s="74">
        <f>'[1]Z04 支出决算表(财决04表)'!$E476</f>
        <v>0</v>
      </c>
      <c r="L477" s="53" t="str">
        <f t="shared" si="12"/>
        <v/>
      </c>
    </row>
    <row r="478" spans="10:12">
      <c r="J478" s="88">
        <f>'[1]Z04 支出决算表(财决04表)'!$A477</f>
        <v>0</v>
      </c>
      <c r="K478" s="74">
        <f>'[1]Z04 支出决算表(财决04表)'!$E477</f>
        <v>0</v>
      </c>
      <c r="L478" s="53" t="str">
        <f t="shared" si="12"/>
        <v/>
      </c>
    </row>
    <row r="479" spans="10:12">
      <c r="J479" s="88">
        <f>'[1]Z04 支出决算表(财决04表)'!$A478</f>
        <v>0</v>
      </c>
      <c r="K479" s="74">
        <f>'[1]Z04 支出决算表(财决04表)'!$E478</f>
        <v>0</v>
      </c>
      <c r="L479" s="53" t="str">
        <f t="shared" si="12"/>
        <v/>
      </c>
    </row>
    <row r="480" spans="10:12">
      <c r="J480" s="88">
        <f>'[1]Z04 支出决算表(财决04表)'!$A479</f>
        <v>0</v>
      </c>
      <c r="K480" s="74">
        <f>'[1]Z04 支出决算表(财决04表)'!$E479</f>
        <v>0</v>
      </c>
      <c r="L480" s="53" t="str">
        <f t="shared" si="12"/>
        <v/>
      </c>
    </row>
    <row r="481" spans="10:12">
      <c r="J481" s="88">
        <f>'[1]Z04 支出决算表(财决04表)'!$A480</f>
        <v>0</v>
      </c>
      <c r="K481" s="74">
        <f>'[1]Z04 支出决算表(财决04表)'!$E480</f>
        <v>0</v>
      </c>
      <c r="L481" s="53" t="str">
        <f t="shared" si="12"/>
        <v/>
      </c>
    </row>
    <row r="482" spans="10:12">
      <c r="J482" s="88">
        <f>'[1]Z04 支出决算表(财决04表)'!$A481</f>
        <v>0</v>
      </c>
      <c r="K482" s="74">
        <f>'[1]Z04 支出决算表(财决04表)'!$E481</f>
        <v>0</v>
      </c>
      <c r="L482" s="53" t="str">
        <f t="shared" si="12"/>
        <v/>
      </c>
    </row>
    <row r="483" spans="10:12">
      <c r="J483" s="88">
        <f>'[1]Z04 支出决算表(财决04表)'!$A482</f>
        <v>0</v>
      </c>
      <c r="K483" s="74">
        <f>'[1]Z04 支出决算表(财决04表)'!$E482</f>
        <v>0</v>
      </c>
      <c r="L483" s="53" t="str">
        <f t="shared" si="12"/>
        <v/>
      </c>
    </row>
    <row r="484" spans="10:12">
      <c r="J484" s="88">
        <f>'[1]Z04 支出决算表(财决04表)'!$A483</f>
        <v>0</v>
      </c>
      <c r="K484" s="74">
        <f>'[1]Z04 支出决算表(财决04表)'!$E483</f>
        <v>0</v>
      </c>
      <c r="L484" s="53" t="str">
        <f t="shared" si="12"/>
        <v/>
      </c>
    </row>
    <row r="485" spans="10:12">
      <c r="J485" s="88">
        <f>'[1]Z04 支出决算表(财决04表)'!$A484</f>
        <v>0</v>
      </c>
      <c r="K485" s="74">
        <f>'[1]Z04 支出决算表(财决04表)'!$E484</f>
        <v>0</v>
      </c>
      <c r="L485" s="53" t="str">
        <f t="shared" si="12"/>
        <v/>
      </c>
    </row>
    <row r="486" spans="10:12">
      <c r="J486" s="88">
        <f>'[1]Z04 支出决算表(财决04表)'!$A485</f>
        <v>0</v>
      </c>
      <c r="K486" s="74">
        <f>'[1]Z04 支出决算表(财决04表)'!$E485</f>
        <v>0</v>
      </c>
      <c r="L486" s="53" t="str">
        <f t="shared" si="12"/>
        <v/>
      </c>
    </row>
    <row r="487" spans="10:12">
      <c r="J487" s="88">
        <f>'[1]Z04 支出决算表(财决04表)'!$A486</f>
        <v>0</v>
      </c>
      <c r="K487" s="74">
        <f>'[1]Z04 支出决算表(财决04表)'!$E486</f>
        <v>0</v>
      </c>
      <c r="L487" s="53" t="str">
        <f t="shared" si="12"/>
        <v/>
      </c>
    </row>
    <row r="488" spans="10:12">
      <c r="J488" s="88">
        <f>'[1]Z04 支出决算表(财决04表)'!$A487</f>
        <v>0</v>
      </c>
      <c r="K488" s="74">
        <f>'[1]Z04 支出决算表(财决04表)'!$E487</f>
        <v>0</v>
      </c>
      <c r="L488" s="53" t="str">
        <f t="shared" si="12"/>
        <v/>
      </c>
    </row>
    <row r="489" spans="10:12">
      <c r="J489" s="88">
        <f>'[1]Z04 支出决算表(财决04表)'!$A488</f>
        <v>0</v>
      </c>
      <c r="K489" s="74">
        <f>'[1]Z04 支出决算表(财决04表)'!$E488</f>
        <v>0</v>
      </c>
      <c r="L489" s="53" t="str">
        <f t="shared" si="12"/>
        <v/>
      </c>
    </row>
    <row r="490" spans="10:12">
      <c r="J490" s="88">
        <f>'[1]Z04 支出决算表(财决04表)'!$A489</f>
        <v>0</v>
      </c>
      <c r="K490" s="74">
        <f>'[1]Z04 支出决算表(财决04表)'!$E489</f>
        <v>0</v>
      </c>
      <c r="L490" s="53" t="str">
        <f t="shared" si="12"/>
        <v/>
      </c>
    </row>
    <row r="491" spans="10:12">
      <c r="J491" s="88">
        <f>'[1]Z04 支出决算表(财决04表)'!$A490</f>
        <v>0</v>
      </c>
      <c r="K491" s="74">
        <f>'[1]Z04 支出决算表(财决04表)'!$E490</f>
        <v>0</v>
      </c>
      <c r="L491" s="53" t="str">
        <f t="shared" si="12"/>
        <v/>
      </c>
    </row>
    <row r="492" spans="10:12">
      <c r="J492" s="88">
        <f>'[1]Z04 支出决算表(财决04表)'!$A491</f>
        <v>0</v>
      </c>
      <c r="K492" s="74">
        <f>'[1]Z04 支出决算表(财决04表)'!$E491</f>
        <v>0</v>
      </c>
      <c r="L492" s="53" t="str">
        <f t="shared" si="12"/>
        <v/>
      </c>
    </row>
    <row r="493" spans="10:12">
      <c r="J493" s="88">
        <f>'[1]Z04 支出决算表(财决04表)'!$A492</f>
        <v>0</v>
      </c>
      <c r="K493" s="74">
        <f>'[1]Z04 支出决算表(财决04表)'!$E492</f>
        <v>0</v>
      </c>
      <c r="L493" s="53" t="str">
        <f t="shared" si="12"/>
        <v/>
      </c>
    </row>
    <row r="494" spans="10:12">
      <c r="J494" s="88">
        <f>'[1]Z04 支出决算表(财决04表)'!$A493</f>
        <v>0</v>
      </c>
      <c r="K494" s="74">
        <f>'[1]Z04 支出决算表(财决04表)'!$E493</f>
        <v>0</v>
      </c>
      <c r="L494" s="53" t="str">
        <f t="shared" si="12"/>
        <v/>
      </c>
    </row>
    <row r="495" spans="10:12">
      <c r="J495" s="88">
        <f>'[1]Z04 支出决算表(财决04表)'!$A494</f>
        <v>0</v>
      </c>
      <c r="K495" s="74">
        <f>'[1]Z04 支出决算表(财决04表)'!$E494</f>
        <v>0</v>
      </c>
      <c r="L495" s="53" t="str">
        <f t="shared" si="12"/>
        <v/>
      </c>
    </row>
    <row r="496" spans="10:12">
      <c r="J496" s="88">
        <f>'[1]Z04 支出决算表(财决04表)'!$A495</f>
        <v>0</v>
      </c>
      <c r="K496" s="74">
        <f>'[1]Z04 支出决算表(财决04表)'!$E495</f>
        <v>0</v>
      </c>
      <c r="L496" s="53" t="str">
        <f t="shared" si="12"/>
        <v/>
      </c>
    </row>
    <row r="497" spans="10:12">
      <c r="J497" s="88">
        <f>'[1]Z04 支出决算表(财决04表)'!$A496</f>
        <v>0</v>
      </c>
      <c r="K497" s="74">
        <f>'[1]Z04 支出决算表(财决04表)'!$E496</f>
        <v>0</v>
      </c>
      <c r="L497" s="53" t="str">
        <f t="shared" si="12"/>
        <v/>
      </c>
    </row>
    <row r="498" spans="10:12">
      <c r="J498" s="88">
        <f>'[1]Z04 支出决算表(财决04表)'!$A497</f>
        <v>0</v>
      </c>
      <c r="K498" s="74">
        <f>'[1]Z04 支出决算表(财决04表)'!$E497</f>
        <v>0</v>
      </c>
      <c r="L498" s="53" t="str">
        <f t="shared" si="12"/>
        <v/>
      </c>
    </row>
    <row r="499" spans="10:12">
      <c r="J499" s="88">
        <f>'[1]Z04 支出决算表(财决04表)'!$A498</f>
        <v>0</v>
      </c>
      <c r="K499" s="74">
        <f>'[1]Z04 支出决算表(财决04表)'!$E498</f>
        <v>0</v>
      </c>
      <c r="L499" s="53" t="str">
        <f t="shared" si="12"/>
        <v/>
      </c>
    </row>
    <row r="500" spans="10:12">
      <c r="J500" s="88">
        <f>'[1]Z04 支出决算表(财决04表)'!$A499</f>
        <v>0</v>
      </c>
      <c r="K500" s="74">
        <f>'[1]Z04 支出决算表(财决04表)'!$E499</f>
        <v>0</v>
      </c>
      <c r="L500" s="53" t="str">
        <f t="shared" si="12"/>
        <v/>
      </c>
    </row>
    <row r="501" spans="10:12">
      <c r="J501" s="88"/>
    </row>
    <row r="502" spans="10:12">
      <c r="J502" s="88"/>
    </row>
    <row r="503" spans="10:12">
      <c r="J503" s="88"/>
    </row>
  </sheetData>
  <sheetProtection password="CF7A" sheet="1"/>
  <mergeCells count="12">
    <mergeCell ref="A1:I1"/>
    <mergeCell ref="G6:G8"/>
    <mergeCell ref="H6:H8"/>
    <mergeCell ref="I6:I8"/>
    <mergeCell ref="A7:B8"/>
    <mergeCell ref="C7:C8"/>
    <mergeCell ref="A6:C6"/>
    <mergeCell ref="D6:D8"/>
    <mergeCell ref="E6:E8"/>
    <mergeCell ref="F6:F8"/>
    <mergeCell ref="A9:C9"/>
    <mergeCell ref="A10:C10"/>
  </mergeCells>
  <phoneticPr fontId="2"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ignoredErrors>
    <ignoredError sqref="D9:I9" numberStoredAsText="1"/>
  </ignoredErrors>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H11" sqref="H11"/>
    </sheetView>
  </sheetViews>
  <sheetFormatPr defaultRowHeight="14.25"/>
  <cols>
    <col min="1" max="1" width="30" style="16" customWidth="1"/>
    <col min="2" max="2" width="4" style="16" customWidth="1"/>
    <col min="3" max="3" width="12.625" style="16" customWidth="1"/>
    <col min="4" max="4" width="34.25" style="16" customWidth="1"/>
    <col min="5" max="5" width="3.625" style="16" customWidth="1"/>
    <col min="6" max="8" width="12.625" style="16" customWidth="1"/>
    <col min="9" max="10" width="9" style="15"/>
    <col min="11" max="16384" width="9" style="16"/>
  </cols>
  <sheetData>
    <row r="1" spans="1:10" s="11" customFormat="1" ht="18" customHeight="1">
      <c r="A1" s="224" t="s">
        <v>335</v>
      </c>
      <c r="B1" s="224"/>
      <c r="C1" s="224"/>
      <c r="D1" s="224"/>
      <c r="E1" s="224"/>
      <c r="F1" s="224"/>
      <c r="G1" s="224"/>
      <c r="H1" s="224"/>
      <c r="I1" s="10"/>
      <c r="J1" s="10"/>
    </row>
    <row r="2" spans="1:10" ht="9.9499999999999993" customHeight="1">
      <c r="A2" s="12"/>
      <c r="B2" s="12"/>
      <c r="C2" s="12"/>
      <c r="D2" s="12"/>
      <c r="E2" s="12"/>
      <c r="F2" s="12"/>
      <c r="G2" s="12"/>
      <c r="H2" s="14" t="s">
        <v>336</v>
      </c>
    </row>
    <row r="3" spans="1:10" ht="15" customHeight="1">
      <c r="A3" s="51" t="str">
        <f>'01收入支出决算总表'!A3</f>
        <v>部门：益阳市工商业联合会</v>
      </c>
      <c r="B3" s="12"/>
      <c r="C3" s="12"/>
      <c r="D3" s="12"/>
      <c r="E3" s="12"/>
      <c r="F3" s="12"/>
      <c r="G3" s="12"/>
      <c r="H3" s="14" t="s">
        <v>49</v>
      </c>
    </row>
    <row r="4" spans="1:10" s="20" customFormat="1" ht="15.75" customHeight="1">
      <c r="A4" s="225" t="s">
        <v>0</v>
      </c>
      <c r="B4" s="225"/>
      <c r="C4" s="225"/>
      <c r="D4" s="225" t="s">
        <v>1</v>
      </c>
      <c r="E4" s="225"/>
      <c r="F4" s="225"/>
      <c r="G4" s="225"/>
      <c r="H4" s="225"/>
      <c r="I4" s="19"/>
      <c r="J4" s="19"/>
    </row>
    <row r="5" spans="1:10" s="20" customFormat="1" ht="27" customHeight="1">
      <c r="A5" s="90" t="s">
        <v>31</v>
      </c>
      <c r="B5" s="91" t="s">
        <v>2</v>
      </c>
      <c r="C5" s="92" t="s">
        <v>81</v>
      </c>
      <c r="D5" s="91" t="s">
        <v>31</v>
      </c>
      <c r="E5" s="91" t="s">
        <v>2</v>
      </c>
      <c r="F5" s="92" t="s">
        <v>48</v>
      </c>
      <c r="G5" s="93" t="s">
        <v>82</v>
      </c>
      <c r="H5" s="93" t="s">
        <v>83</v>
      </c>
      <c r="I5" s="19"/>
      <c r="J5" s="19"/>
    </row>
    <row r="6" spans="1:10" s="20" customFormat="1" ht="12" customHeight="1">
      <c r="A6" s="18" t="s">
        <v>84</v>
      </c>
      <c r="B6" s="22"/>
      <c r="C6" s="18" t="s">
        <v>3</v>
      </c>
      <c r="D6" s="18" t="s">
        <v>84</v>
      </c>
      <c r="E6" s="22"/>
      <c r="F6" s="94">
        <v>2</v>
      </c>
      <c r="G6" s="94">
        <v>3</v>
      </c>
      <c r="H6" s="94">
        <v>4</v>
      </c>
      <c r="I6" s="19"/>
      <c r="J6" s="19"/>
    </row>
    <row r="7" spans="1:10" s="20" customFormat="1" ht="12" customHeight="1">
      <c r="A7" s="25" t="s">
        <v>85</v>
      </c>
      <c r="B7" s="26" t="s">
        <v>3</v>
      </c>
      <c r="C7" s="95">
        <f>'[1]Z01_1 财政拨款收入支出决算总表(财决01-1表)'!$E$8</f>
        <v>245.43</v>
      </c>
      <c r="D7" s="28" t="str">
        <f t="array" ref="D7">INDEX('[1]Z01_1 财政拨款收入支出决算总表(财决01-1表)'!F$1:F$65536,SMALL(IF('[1]Z01_1 财政拨款收入支出决算总表(财决01-1表)'!$N$8:$N$30&gt;0,ROW($7:$29),4^8),ROW('[1]Z01_1 财政拨款收入支出决算总表(财决01-1表)'!F1)))&amp;""</f>
        <v>栏    次</v>
      </c>
      <c r="E7" s="96">
        <v>31</v>
      </c>
      <c r="F7" s="97" t="str">
        <f>IF(ISERROR(VLOOKUP(D7,'[1]Z01_1 财政拨款收入支出决算总表(财决01-1表)'!$F$8:$P$30,9,FALSE)),"",VLOOKUP(D7,'[1]Z01_1 财政拨款收入支出决算总表(财决01-1表)'!$F$8:$P$30,9,FALSE))</f>
        <v/>
      </c>
      <c r="G7" s="97" t="str">
        <f>IF(ISERROR(VLOOKUP(D7,'[1]Z01_1 财政拨款收入支出决算总表(财决01-1表)'!$F$8:$P$30,10,FALSE)),"",VLOOKUP(D7,'[1]Z01_1 财政拨款收入支出决算总表(财决01-1表)'!$F$8:$P$30,10,FALSE))</f>
        <v/>
      </c>
      <c r="H7" s="27" t="str">
        <f>IF(ISERROR(VLOOKUP(D7,'[1]Z01_1 财政拨款收入支出决算总表(财决01-1表)'!$F$8:$P$30,11,FALSE)),"",VLOOKUP(D7,'[1]Z01_1 财政拨款收入支出决算总表(财决01-1表)'!$F$8:$P$30,11,FALSE))</f>
        <v/>
      </c>
      <c r="I7" s="19"/>
      <c r="J7" s="19"/>
    </row>
    <row r="8" spans="1:10" s="20" customFormat="1" ht="12" customHeight="1">
      <c r="A8" s="28" t="s">
        <v>59</v>
      </c>
      <c r="B8" s="26" t="s">
        <v>4</v>
      </c>
      <c r="C8" s="95">
        <f>'[1]Z01_1 财政拨款收入支出决算总表(财决01-1表)'!$E$9</f>
        <v>0</v>
      </c>
      <c r="D8" s="28" t="str">
        <f t="array" ref="D8">INDEX('[1]Z01_1 财政拨款收入支出决算总表(财决01-1表)'!F$1:F$65536,SMALL(IF('[1]Z01_1 财政拨款收入支出决算总表(财决01-1表)'!$N$8:$N$30&gt;0,ROW($8:$30),4^8),ROW('[1]Z01_1 财政拨款收入支出决算总表(财决01-1表)'!F1)))&amp;""</f>
        <v>一、一般公共服务支出</v>
      </c>
      <c r="E8" s="96">
        <v>32</v>
      </c>
      <c r="F8" s="97">
        <f>IF(ISERROR(VLOOKUP(D8,'[1]Z01_1 财政拨款收入支出决算总表(财决01-1表)'!$F$8:$P$30,9,FALSE)),"",VLOOKUP(D8,'[1]Z01_1 财政拨款收入支出决算总表(财决01-1表)'!$F$8:$P$30,9,FALSE))</f>
        <v>229.83</v>
      </c>
      <c r="G8" s="97">
        <f>IF(ISERROR(VLOOKUP(D8,'[1]Z01_1 财政拨款收入支出决算总表(财决01-1表)'!$F$8:$P$30,10,FALSE)),"",VLOOKUP(D8,'[1]Z01_1 财政拨款收入支出决算总表(财决01-1表)'!$F$8:$P$30,10,FALSE))</f>
        <v>229.83</v>
      </c>
      <c r="H8" s="27">
        <f>IF(ISERROR(VLOOKUP(D8,'[1]Z01_1 财政拨款收入支出决算总表(财决01-1表)'!$F$8:$P$30,11,FALSE)),"",VLOOKUP(D8,'[1]Z01_1 财政拨款收入支出决算总表(财决01-1表)'!$F$8:$P$30,11,FALSE))</f>
        <v>0</v>
      </c>
      <c r="I8" s="19"/>
      <c r="J8" s="19"/>
    </row>
    <row r="9" spans="1:10" s="20" customFormat="1" ht="12" customHeight="1">
      <c r="A9" s="28"/>
      <c r="B9" s="26" t="s">
        <v>5</v>
      </c>
      <c r="C9" s="95"/>
      <c r="D9" s="28" t="str">
        <f t="array" ref="D9">INDEX('[1]Z01_1 财政拨款收入支出决算总表(财决01-1表)'!F$1:F$65536,SMALL(IF('[1]Z01_1 财政拨款收入支出决算总表(财决01-1表)'!$N$8:$N$30&gt;0,ROW($8:$30),4^8),ROW('[1]Z01_1 财政拨款收入支出决算总表(财决01-1表)'!F2)))&amp;""</f>
        <v>九、医疗卫生与计划生育支出</v>
      </c>
      <c r="E9" s="96">
        <v>33</v>
      </c>
      <c r="F9" s="97">
        <f>IF(ISERROR(VLOOKUP(D9,'[1]Z01_1 财政拨款收入支出决算总表(财决01-1表)'!$F$8:$P$30,9,FALSE)),"",VLOOKUP(D9,'[1]Z01_1 财政拨款收入支出决算总表(财决01-1表)'!$F$8:$P$30,9,FALSE))</f>
        <v>7.64</v>
      </c>
      <c r="G9" s="97">
        <f>IF(ISERROR(VLOOKUP(D9,'[1]Z01_1 财政拨款收入支出决算总表(财决01-1表)'!$F$8:$P$30,10,FALSE)),"",VLOOKUP(D9,'[1]Z01_1 财政拨款收入支出决算总表(财决01-1表)'!$F$8:$P$30,10,FALSE))</f>
        <v>7.64</v>
      </c>
      <c r="H9" s="27">
        <f>IF(ISERROR(VLOOKUP(D9,'[1]Z01_1 财政拨款收入支出决算总表(财决01-1表)'!$F$8:$P$30,11,FALSE)),"",VLOOKUP(D9,'[1]Z01_1 财政拨款收入支出决算总表(财决01-1表)'!$F$8:$P$30,11,FALSE))</f>
        <v>0</v>
      </c>
      <c r="I9" s="19"/>
      <c r="J9" s="19"/>
    </row>
    <row r="10" spans="1:10" s="20" customFormat="1" ht="12" customHeight="1">
      <c r="A10" s="28"/>
      <c r="B10" s="26" t="s">
        <v>6</v>
      </c>
      <c r="C10" s="95"/>
      <c r="D10" s="28" t="str">
        <f t="array" ref="D10">INDEX('[1]Z01_1 财政拨款收入支出决算总表(财决01-1表)'!F$1:F$65536,SMALL(IF('[1]Z01_1 财政拨款收入支出决算总表(财决01-1表)'!$N$8:$N$30&gt;0,ROW($8:$30),4^8),ROW('[1]Z01_1 财政拨款收入支出决算总表(财决01-1表)'!F3)))&amp;""</f>
        <v>十二、农林水支出</v>
      </c>
      <c r="E10" s="96">
        <v>34</v>
      </c>
      <c r="F10" s="97">
        <f>IF(ISERROR(VLOOKUP(D10,'[1]Z01_1 财政拨款收入支出决算总表(财决01-1表)'!$F$8:$P$30,9,FALSE)),"",VLOOKUP(D10,'[1]Z01_1 财政拨款收入支出决算总表(财决01-1表)'!$F$8:$P$30,9,FALSE))</f>
        <v>3</v>
      </c>
      <c r="G10" s="97">
        <f>IF(ISERROR(VLOOKUP(D10,'[1]Z01_1 财政拨款收入支出决算总表(财决01-1表)'!$F$8:$P$30,10,FALSE)),"",VLOOKUP(D10,'[1]Z01_1 财政拨款收入支出决算总表(财决01-1表)'!$F$8:$P$30,10,FALSE))</f>
        <v>3</v>
      </c>
      <c r="H10" s="27">
        <f>IF(ISERROR(VLOOKUP(D10,'[1]Z01_1 财政拨款收入支出决算总表(财决01-1表)'!$F$8:$P$30,11,FALSE)),"",VLOOKUP(D10,'[1]Z01_1 财政拨款收入支出决算总表(财决01-1表)'!$F$8:$P$30,11,FALSE))</f>
        <v>0</v>
      </c>
      <c r="I10" s="19"/>
      <c r="J10" s="19"/>
    </row>
    <row r="11" spans="1:10" s="20" customFormat="1" ht="12" customHeight="1">
      <c r="A11" s="28"/>
      <c r="B11" s="26" t="s">
        <v>7</v>
      </c>
      <c r="C11" s="95"/>
      <c r="D11" s="28" t="str">
        <f t="array" ref="D11">INDEX('[1]Z01_1 财政拨款收入支出决算总表(财决01-1表)'!F$1:F$65536,SMALL(IF('[1]Z01_1 财政拨款收入支出决算总表(财决01-1表)'!$N$8:$N$30&gt;0,ROW($8:$30),4^8),ROW('[1]Z01_1 财政拨款收入支出决算总表(财决01-1表)'!F4)))&amp;""</f>
        <v>十九、住房保障支出</v>
      </c>
      <c r="E11" s="96">
        <v>35</v>
      </c>
      <c r="F11" s="97">
        <f>IF(ISERROR(VLOOKUP(D11,'[1]Z01_1 财政拨款收入支出决算总表(财决01-1表)'!$F$8:$P$30,9,FALSE)),"",VLOOKUP(D11,'[1]Z01_1 财政拨款收入支出决算总表(财决01-1表)'!$F$8:$P$30,9,FALSE))</f>
        <v>7.51</v>
      </c>
      <c r="G11" s="97">
        <f>IF(ISERROR(VLOOKUP(D11,'[1]Z01_1 财政拨款收入支出决算总表(财决01-1表)'!$F$8:$P$30,10,FALSE)),"",VLOOKUP(D11,'[1]Z01_1 财政拨款收入支出决算总表(财决01-1表)'!$F$8:$P$30,10,FALSE))</f>
        <v>7.51</v>
      </c>
      <c r="H11" s="27">
        <f>IF(ISERROR(VLOOKUP(D11,'[1]Z01_1 财政拨款收入支出决算总表(财决01-1表)'!$F$8:$P$30,11,FALSE)),"",VLOOKUP(D11,'[1]Z01_1 财政拨款收入支出决算总表(财决01-1表)'!$F$8:$P$30,11,FALSE))</f>
        <v>0</v>
      </c>
      <c r="I11" s="19"/>
      <c r="J11" s="19"/>
    </row>
    <row r="12" spans="1:10" s="20" customFormat="1" ht="12" customHeight="1">
      <c r="A12" s="28"/>
      <c r="B12" s="26" t="s">
        <v>8</v>
      </c>
      <c r="C12" s="95"/>
      <c r="D12" s="28" t="str">
        <f t="array" ref="D12">INDEX('[1]Z01_1 财政拨款收入支出决算总表(财决01-1表)'!F$1:F$65536,SMALL(IF('[1]Z01_1 财政拨款收入支出决算总表(财决01-1表)'!$N$8:$N$30&gt;0,ROW($8:$30),4^8),ROW('[1]Z01_1 财政拨款收入支出决算总表(财决01-1表)'!F5)))&amp;""</f>
        <v/>
      </c>
      <c r="E12" s="96">
        <v>36</v>
      </c>
      <c r="F12" s="97" t="str">
        <f>IF(ISERROR(VLOOKUP(D12,'[1]Z01_1 财政拨款收入支出决算总表(财决01-1表)'!$F$8:$P$30,9,FALSE)),"",VLOOKUP(D12,'[1]Z01_1 财政拨款收入支出决算总表(财决01-1表)'!$F$8:$P$30,9,FALSE))</f>
        <v/>
      </c>
      <c r="G12" s="97" t="str">
        <f>IF(ISERROR(VLOOKUP(D12,'[1]Z01_1 财政拨款收入支出决算总表(财决01-1表)'!$F$8:$P$30,10,FALSE)),"",VLOOKUP(D12,'[1]Z01_1 财政拨款收入支出决算总表(财决01-1表)'!$F$8:$P$30,10,FALSE))</f>
        <v/>
      </c>
      <c r="H12" s="27" t="str">
        <f>IF(ISERROR(VLOOKUP(D12,'[1]Z01_1 财政拨款收入支出决算总表(财决01-1表)'!$F$8:$P$30,11,FALSE)),"",VLOOKUP(D12,'[1]Z01_1 财政拨款收入支出决算总表(财决01-1表)'!$F$8:$P$30,11,FALSE))</f>
        <v/>
      </c>
      <c r="I12" s="19"/>
      <c r="J12" s="19"/>
    </row>
    <row r="13" spans="1:10" s="20" customFormat="1" ht="12" customHeight="1">
      <c r="A13" s="28"/>
      <c r="B13" s="26" t="s">
        <v>9</v>
      </c>
      <c r="C13" s="95"/>
      <c r="D13" s="28" t="str">
        <f t="array" ref="D13">INDEX('[1]Z01_1 财政拨款收入支出决算总表(财决01-1表)'!F$1:F$65536,SMALL(IF('[1]Z01_1 财政拨款收入支出决算总表(财决01-1表)'!$N$8:$N$30&gt;0,ROW($8:$30),4^8),ROW('[1]Z01_1 财政拨款收入支出决算总表(财决01-1表)'!F6)))&amp;""</f>
        <v/>
      </c>
      <c r="E13" s="96">
        <v>37</v>
      </c>
      <c r="F13" s="97" t="str">
        <f>IF(ISERROR(VLOOKUP(D13,'[1]Z01_1 财政拨款收入支出决算总表(财决01-1表)'!$F$8:$P$30,9,FALSE)),"",VLOOKUP(D13,'[1]Z01_1 财政拨款收入支出决算总表(财决01-1表)'!$F$8:$P$30,9,FALSE))</f>
        <v/>
      </c>
      <c r="G13" s="97" t="str">
        <f>IF(ISERROR(VLOOKUP(D13,'[1]Z01_1 财政拨款收入支出决算总表(财决01-1表)'!$F$8:$P$30,10,FALSE)),"",VLOOKUP(D13,'[1]Z01_1 财政拨款收入支出决算总表(财决01-1表)'!$F$8:$P$30,10,FALSE))</f>
        <v/>
      </c>
      <c r="H13" s="27" t="str">
        <f>IF(ISERROR(VLOOKUP(D13,'[1]Z01_1 财政拨款收入支出决算总表(财决01-1表)'!$F$8:$P$30,11,FALSE)),"",VLOOKUP(D13,'[1]Z01_1 财政拨款收入支出决算总表(财决01-1表)'!$F$8:$P$30,11,FALSE))</f>
        <v/>
      </c>
      <c r="I13" s="19"/>
      <c r="J13" s="19"/>
    </row>
    <row r="14" spans="1:10" s="20" customFormat="1" ht="12" customHeight="1">
      <c r="A14" s="28"/>
      <c r="B14" s="26" t="s">
        <v>10</v>
      </c>
      <c r="C14" s="95"/>
      <c r="D14" s="28" t="str">
        <f t="array" ref="D14">INDEX('[1]Z01_1 财政拨款收入支出决算总表(财决01-1表)'!F$1:F$65536,SMALL(IF('[1]Z01_1 财政拨款收入支出决算总表(财决01-1表)'!$N$8:$N$30&gt;0,ROW($8:$30),4^8),ROW('[1]Z01_1 财政拨款收入支出决算总表(财决01-1表)'!F7)))&amp;""</f>
        <v/>
      </c>
      <c r="E14" s="96">
        <v>38</v>
      </c>
      <c r="F14" s="97" t="str">
        <f>IF(ISERROR(VLOOKUP(D14,'[1]Z01_1 财政拨款收入支出决算总表(财决01-1表)'!$F$8:$P$30,9,FALSE)),"",VLOOKUP(D14,'[1]Z01_1 财政拨款收入支出决算总表(财决01-1表)'!$F$8:$P$30,9,FALSE))</f>
        <v/>
      </c>
      <c r="G14" s="97" t="str">
        <f>IF(ISERROR(VLOOKUP(D14,'[1]Z01_1 财政拨款收入支出决算总表(财决01-1表)'!$F$8:$P$30,10,FALSE)),"",VLOOKUP(D14,'[1]Z01_1 财政拨款收入支出决算总表(财决01-1表)'!$F$8:$P$30,10,FALSE))</f>
        <v/>
      </c>
      <c r="H14" s="27" t="str">
        <f>IF(ISERROR(VLOOKUP(D14,'[1]Z01_1 财政拨款收入支出决算总表(财决01-1表)'!$F$8:$P$30,11,FALSE)),"",VLOOKUP(D14,'[1]Z01_1 财政拨款收入支出决算总表(财决01-1表)'!$F$8:$P$30,11,FALSE))</f>
        <v/>
      </c>
      <c r="I14" s="19"/>
      <c r="J14" s="19"/>
    </row>
    <row r="15" spans="1:10" s="20" customFormat="1" ht="12" customHeight="1">
      <c r="A15" s="28"/>
      <c r="B15" s="26" t="s">
        <v>11</v>
      </c>
      <c r="C15" s="95"/>
      <c r="D15" s="28" t="str">
        <f t="array" ref="D15">INDEX('[1]Z01_1 财政拨款收入支出决算总表(财决01-1表)'!F$1:F$65536,SMALL(IF('[1]Z01_1 财政拨款收入支出决算总表(财决01-1表)'!$N$8:$N$30&gt;0,ROW($8:$30),4^8),ROW('[1]Z01_1 财政拨款收入支出决算总表(财决01-1表)'!F8)))&amp;""</f>
        <v/>
      </c>
      <c r="E15" s="96">
        <v>39</v>
      </c>
      <c r="F15" s="97" t="str">
        <f>IF(ISERROR(VLOOKUP(D15,'[1]Z01_1 财政拨款收入支出决算总表(财决01-1表)'!$F$8:$P$30,9,FALSE)),"",VLOOKUP(D15,'[1]Z01_1 财政拨款收入支出决算总表(财决01-1表)'!$F$8:$P$30,9,FALSE))</f>
        <v/>
      </c>
      <c r="G15" s="97" t="str">
        <f>IF(ISERROR(VLOOKUP(D15,'[1]Z01_1 财政拨款收入支出决算总表(财决01-1表)'!$F$8:$P$30,10,FALSE)),"",VLOOKUP(D15,'[1]Z01_1 财政拨款收入支出决算总表(财决01-1表)'!$F$8:$P$30,10,FALSE))</f>
        <v/>
      </c>
      <c r="H15" s="27" t="str">
        <f>IF(ISERROR(VLOOKUP(D15,'[1]Z01_1 财政拨款收入支出决算总表(财决01-1表)'!$F$8:$P$30,11,FALSE)),"",VLOOKUP(D15,'[1]Z01_1 财政拨款收入支出决算总表(财决01-1表)'!$F$8:$P$30,11,FALSE))</f>
        <v/>
      </c>
      <c r="I15" s="19"/>
      <c r="J15" s="19"/>
    </row>
    <row r="16" spans="1:10" s="20" customFormat="1" ht="12" customHeight="1">
      <c r="A16" s="28"/>
      <c r="B16" s="26" t="s">
        <v>12</v>
      </c>
      <c r="C16" s="95"/>
      <c r="D16" s="28" t="str">
        <f t="array" ref="D16">INDEX('[1]Z01_1 财政拨款收入支出决算总表(财决01-1表)'!F$1:F$65536,SMALL(IF('[1]Z01_1 财政拨款收入支出决算总表(财决01-1表)'!$N$8:$N$30&gt;0,ROW($8:$30),4^8),ROW('[1]Z01_1 财政拨款收入支出决算总表(财决01-1表)'!F9)))&amp;""</f>
        <v/>
      </c>
      <c r="E16" s="96">
        <v>40</v>
      </c>
      <c r="F16" s="97" t="str">
        <f>IF(ISERROR(VLOOKUP(D16,'[1]Z01_1 财政拨款收入支出决算总表(财决01-1表)'!$F$8:$P$30,9,FALSE)),"",VLOOKUP(D16,'[1]Z01_1 财政拨款收入支出决算总表(财决01-1表)'!$F$8:$P$30,9,FALSE))</f>
        <v/>
      </c>
      <c r="G16" s="97" t="str">
        <f>IF(ISERROR(VLOOKUP(D16,'[1]Z01_1 财政拨款收入支出决算总表(财决01-1表)'!$F$8:$P$30,10,FALSE)),"",VLOOKUP(D16,'[1]Z01_1 财政拨款收入支出决算总表(财决01-1表)'!$F$8:$P$30,10,FALSE))</f>
        <v/>
      </c>
      <c r="H16" s="27" t="str">
        <f>IF(ISERROR(VLOOKUP(D16,'[1]Z01_1 财政拨款收入支出决算总表(财决01-1表)'!$F$8:$P$30,11,FALSE)),"",VLOOKUP(D16,'[1]Z01_1 财政拨款收入支出决算总表(财决01-1表)'!$F$8:$P$30,11,FALSE))</f>
        <v/>
      </c>
      <c r="I16" s="19"/>
      <c r="J16" s="19"/>
    </row>
    <row r="17" spans="1:10" s="20" customFormat="1" ht="12" customHeight="1">
      <c r="A17" s="28"/>
      <c r="B17" s="26" t="s">
        <v>13</v>
      </c>
      <c r="C17" s="95"/>
      <c r="D17" s="28" t="str">
        <f t="array" ref="D17">INDEX('[1]Z01_1 财政拨款收入支出决算总表(财决01-1表)'!F$1:F$65536,SMALL(IF('[1]Z01_1 财政拨款收入支出决算总表(财决01-1表)'!$N$8:$N$30&gt;0,ROW($8:$30),4^8),ROW('[1]Z01_1 财政拨款收入支出决算总表(财决01-1表)'!F10)))&amp;""</f>
        <v/>
      </c>
      <c r="E17" s="96">
        <v>41</v>
      </c>
      <c r="F17" s="97" t="str">
        <f>IF(ISERROR(VLOOKUP(D17,'[1]Z01_1 财政拨款收入支出决算总表(财决01-1表)'!$F$8:$P$30,9,FALSE)),"",VLOOKUP(D17,'[1]Z01_1 财政拨款收入支出决算总表(财决01-1表)'!$F$8:$P$30,9,FALSE))</f>
        <v/>
      </c>
      <c r="G17" s="97" t="str">
        <f>IF(ISERROR(VLOOKUP(D17,'[1]Z01_1 财政拨款收入支出决算总表(财决01-1表)'!$F$8:$P$30,10,FALSE)),"",VLOOKUP(D17,'[1]Z01_1 财政拨款收入支出决算总表(财决01-1表)'!$F$8:$P$30,10,FALSE))</f>
        <v/>
      </c>
      <c r="H17" s="27" t="str">
        <f>IF(ISERROR(VLOOKUP(D17,'[1]Z01_1 财政拨款收入支出决算总表(财决01-1表)'!$F$8:$P$30,11,FALSE)),"",VLOOKUP(D17,'[1]Z01_1 财政拨款收入支出决算总表(财决01-1表)'!$F$8:$P$30,11,FALSE))</f>
        <v/>
      </c>
      <c r="I17" s="19"/>
      <c r="J17" s="19"/>
    </row>
    <row r="18" spans="1:10" s="20" customFormat="1" ht="12" customHeight="1">
      <c r="A18" s="28"/>
      <c r="B18" s="26" t="s">
        <v>14</v>
      </c>
      <c r="C18" s="95"/>
      <c r="D18" s="28" t="str">
        <f t="array" ref="D18">INDEX('[1]Z01_1 财政拨款收入支出决算总表(财决01-1表)'!F$1:F$65536,SMALL(IF('[1]Z01_1 财政拨款收入支出决算总表(财决01-1表)'!$N$8:$N$30&gt;0,ROW($8:$30),4^8),ROW('[1]Z01_1 财政拨款收入支出决算总表(财决01-1表)'!F11)))&amp;""</f>
        <v/>
      </c>
      <c r="E18" s="96">
        <v>42</v>
      </c>
      <c r="F18" s="97" t="str">
        <f>IF(ISERROR(VLOOKUP(D18,'[1]Z01_1 财政拨款收入支出决算总表(财决01-1表)'!$F$8:$P$30,9,FALSE)),"",VLOOKUP(D18,'[1]Z01_1 财政拨款收入支出决算总表(财决01-1表)'!$F$8:$P$30,9,FALSE))</f>
        <v/>
      </c>
      <c r="G18" s="97" t="str">
        <f>IF(ISERROR(VLOOKUP(D18,'[1]Z01_1 财政拨款收入支出决算总表(财决01-1表)'!$F$8:$P$30,10,FALSE)),"",VLOOKUP(D18,'[1]Z01_1 财政拨款收入支出决算总表(财决01-1表)'!$F$8:$P$30,10,FALSE))</f>
        <v/>
      </c>
      <c r="H18" s="27" t="str">
        <f>IF(ISERROR(VLOOKUP(D18,'[1]Z01_1 财政拨款收入支出决算总表(财决01-1表)'!$F$8:$P$30,11,FALSE)),"",VLOOKUP(D18,'[1]Z01_1 财政拨款收入支出决算总表(财决01-1表)'!$F$8:$P$30,11,FALSE))</f>
        <v/>
      </c>
      <c r="I18" s="19"/>
      <c r="J18" s="19"/>
    </row>
    <row r="19" spans="1:10" s="20" customFormat="1" ht="12" customHeight="1">
      <c r="A19" s="28"/>
      <c r="B19" s="26" t="s">
        <v>15</v>
      </c>
      <c r="C19" s="95"/>
      <c r="D19" s="28" t="str">
        <f t="array" ref="D19">INDEX('[1]Z01_1 财政拨款收入支出决算总表(财决01-1表)'!F$1:F$65536,SMALL(IF('[1]Z01_1 财政拨款收入支出决算总表(财决01-1表)'!$N$8:$N$30&gt;0,ROW($8:$30),4^8),ROW('[1]Z01_1 财政拨款收入支出决算总表(财决01-1表)'!F12)))&amp;""</f>
        <v/>
      </c>
      <c r="E19" s="96">
        <v>43</v>
      </c>
      <c r="F19" s="97" t="str">
        <f>IF(ISERROR(VLOOKUP(D19,'[1]Z01_1 财政拨款收入支出决算总表(财决01-1表)'!$F$8:$P$30,9,FALSE)),"",VLOOKUP(D19,'[1]Z01_1 财政拨款收入支出决算总表(财决01-1表)'!$F$8:$P$30,9,FALSE))</f>
        <v/>
      </c>
      <c r="G19" s="97" t="str">
        <f>IF(ISERROR(VLOOKUP(D19,'[1]Z01_1 财政拨款收入支出决算总表(财决01-1表)'!$F$8:$P$30,10,FALSE)),"",VLOOKUP(D19,'[1]Z01_1 财政拨款收入支出决算总表(财决01-1表)'!$F$8:$P$30,10,FALSE))</f>
        <v/>
      </c>
      <c r="H19" s="27" t="str">
        <f>IF(ISERROR(VLOOKUP(D19,'[1]Z01_1 财政拨款收入支出决算总表(财决01-1表)'!$F$8:$P$30,11,FALSE)),"",VLOOKUP(D19,'[1]Z01_1 财政拨款收入支出决算总表(财决01-1表)'!$F$8:$P$30,11,FALSE))</f>
        <v/>
      </c>
      <c r="I19" s="19"/>
      <c r="J19" s="19"/>
    </row>
    <row r="20" spans="1:10" s="20" customFormat="1" ht="12" customHeight="1">
      <c r="A20" s="28"/>
      <c r="B20" s="26" t="s">
        <v>16</v>
      </c>
      <c r="C20" s="95"/>
      <c r="D20" s="28" t="str">
        <f t="array" ref="D20">INDEX('[1]Z01_1 财政拨款收入支出决算总表(财决01-1表)'!F$1:F$65536,SMALL(IF('[1]Z01_1 财政拨款收入支出决算总表(财决01-1表)'!$N$8:$N$30&gt;0,ROW($8:$30),4^8),ROW('[1]Z01_1 财政拨款收入支出决算总表(财决01-1表)'!F13)))&amp;""</f>
        <v/>
      </c>
      <c r="E20" s="96">
        <v>44</v>
      </c>
      <c r="F20" s="97" t="str">
        <f>IF(ISERROR(VLOOKUP(D20,'[1]Z01_1 财政拨款收入支出决算总表(财决01-1表)'!$F$8:$P$30,9,FALSE)),"",VLOOKUP(D20,'[1]Z01_1 财政拨款收入支出决算总表(财决01-1表)'!$F$8:$P$30,9,FALSE))</f>
        <v/>
      </c>
      <c r="G20" s="97" t="str">
        <f>IF(ISERROR(VLOOKUP(D20,'[1]Z01_1 财政拨款收入支出决算总表(财决01-1表)'!$F$8:$P$30,10,FALSE)),"",VLOOKUP(D20,'[1]Z01_1 财政拨款收入支出决算总表(财决01-1表)'!$F$8:$P$30,10,FALSE))</f>
        <v/>
      </c>
      <c r="H20" s="27" t="str">
        <f>IF(ISERROR(VLOOKUP(D20,'[1]Z01_1 财政拨款收入支出决算总表(财决01-1表)'!$F$8:$P$30,11,FALSE)),"",VLOOKUP(D20,'[1]Z01_1 财政拨款收入支出决算总表(财决01-1表)'!$F$8:$P$30,11,FALSE))</f>
        <v/>
      </c>
      <c r="I20" s="19"/>
      <c r="J20" s="19"/>
    </row>
    <row r="21" spans="1:10" s="20" customFormat="1" ht="12" customHeight="1">
      <c r="A21" s="28"/>
      <c r="B21" s="26" t="s">
        <v>110</v>
      </c>
      <c r="C21" s="95"/>
      <c r="D21" s="28" t="str">
        <f t="array" ref="D21">INDEX('[1]Z01_1 财政拨款收入支出决算总表(财决01-1表)'!F$1:F$65536,SMALL(IF('[1]Z01_1 财政拨款收入支出决算总表(财决01-1表)'!$N$8:$N$30&gt;0,ROW($8:$30),4^8),ROW('[1]Z01_1 财政拨款收入支出决算总表(财决01-1表)'!F14)))&amp;""</f>
        <v/>
      </c>
      <c r="E21" s="96">
        <v>45</v>
      </c>
      <c r="F21" s="97" t="str">
        <f>IF(ISERROR(VLOOKUP(D21,'[1]Z01_1 财政拨款收入支出决算总表(财决01-1表)'!$F$8:$P$30,9,FALSE)),"",VLOOKUP(D21,'[1]Z01_1 财政拨款收入支出决算总表(财决01-1表)'!$F$8:$P$30,9,FALSE))</f>
        <v/>
      </c>
      <c r="G21" s="97" t="str">
        <f>IF(ISERROR(VLOOKUP(D21,'[1]Z01_1 财政拨款收入支出决算总表(财决01-1表)'!$F$8:$P$30,10,FALSE)),"",VLOOKUP(D21,'[1]Z01_1 财政拨款收入支出决算总表(财决01-1表)'!$F$8:$P$30,10,FALSE))</f>
        <v/>
      </c>
      <c r="H21" s="27" t="str">
        <f>IF(ISERROR(VLOOKUP(D21,'[1]Z01_1 财政拨款收入支出决算总表(财决01-1表)'!$F$8:$P$30,11,FALSE)),"",VLOOKUP(D21,'[1]Z01_1 财政拨款收入支出决算总表(财决01-1表)'!$F$8:$P$30,11,FALSE))</f>
        <v/>
      </c>
      <c r="I21" s="19"/>
      <c r="J21" s="19"/>
    </row>
    <row r="22" spans="1:10" s="20" customFormat="1" ht="12" customHeight="1">
      <c r="A22" s="28"/>
      <c r="B22" s="26" t="s">
        <v>17</v>
      </c>
      <c r="C22" s="95"/>
      <c r="D22" s="28" t="str">
        <f t="array" ref="D22">INDEX('[1]Z01_1 财政拨款收入支出决算总表(财决01-1表)'!F$1:F$65536,SMALL(IF('[1]Z01_1 财政拨款收入支出决算总表(财决01-1表)'!$N$8:$N$30&gt;0,ROW($8:$30),4^8),ROW('[1]Z01_1 财政拨款收入支出决算总表(财决01-1表)'!F15)))&amp;""</f>
        <v/>
      </c>
      <c r="E22" s="96">
        <v>46</v>
      </c>
      <c r="F22" s="97" t="str">
        <f>IF(ISERROR(VLOOKUP(D22,'[1]Z01_1 财政拨款收入支出决算总表(财决01-1表)'!$F$8:$P$30,9,FALSE)),"",VLOOKUP(D22,'[1]Z01_1 财政拨款收入支出决算总表(财决01-1表)'!$F$8:$P$30,9,FALSE))</f>
        <v/>
      </c>
      <c r="G22" s="97" t="str">
        <f>IF(ISERROR(VLOOKUP(D22,'[1]Z01_1 财政拨款收入支出决算总表(财决01-1表)'!$F$8:$P$30,10,FALSE)),"",VLOOKUP(D22,'[1]Z01_1 财政拨款收入支出决算总表(财决01-1表)'!$F$8:$P$30,10,FALSE))</f>
        <v/>
      </c>
      <c r="H22" s="27" t="str">
        <f>IF(ISERROR(VLOOKUP(D22,'[1]Z01_1 财政拨款收入支出决算总表(财决01-1表)'!$F$8:$P$30,11,FALSE)),"",VLOOKUP(D22,'[1]Z01_1 财政拨款收入支出决算总表(财决01-1表)'!$F$8:$P$30,11,FALSE))</f>
        <v/>
      </c>
      <c r="I22" s="19"/>
      <c r="J22" s="19"/>
    </row>
    <row r="23" spans="1:10" s="20" customFormat="1" ht="12" customHeight="1">
      <c r="A23" s="28"/>
      <c r="B23" s="26" t="s">
        <v>18</v>
      </c>
      <c r="C23" s="95"/>
      <c r="D23" s="28" t="str">
        <f t="array" ref="D23">INDEX('[1]Z01_1 财政拨款收入支出决算总表(财决01-1表)'!F$1:F$65536,SMALL(IF('[1]Z01_1 财政拨款收入支出决算总表(财决01-1表)'!$N$8:$N$30&gt;0,ROW($8:$30),4^8),ROW('[1]Z01_1 财政拨款收入支出决算总表(财决01-1表)'!F16)))&amp;""</f>
        <v/>
      </c>
      <c r="E23" s="96">
        <v>47</v>
      </c>
      <c r="F23" s="97" t="str">
        <f>IF(ISERROR(VLOOKUP(D23,'[1]Z01_1 财政拨款收入支出决算总表(财决01-1表)'!$F$8:$P$30,9,FALSE)),"",VLOOKUP(D23,'[1]Z01_1 财政拨款收入支出决算总表(财决01-1表)'!$F$8:$P$30,9,FALSE))</f>
        <v/>
      </c>
      <c r="G23" s="97" t="str">
        <f>IF(ISERROR(VLOOKUP(D23,'[1]Z01_1 财政拨款收入支出决算总表(财决01-1表)'!$F$8:$P$30,10,FALSE)),"",VLOOKUP(D23,'[1]Z01_1 财政拨款收入支出决算总表(财决01-1表)'!$F$8:$P$30,10,FALSE))</f>
        <v/>
      </c>
      <c r="H23" s="27" t="str">
        <f>IF(ISERROR(VLOOKUP(D23,'[1]Z01_1 财政拨款收入支出决算总表(财决01-1表)'!$F$8:$P$30,11,FALSE)),"",VLOOKUP(D23,'[1]Z01_1 财政拨款收入支出决算总表(财决01-1表)'!$F$8:$P$30,11,FALSE))</f>
        <v/>
      </c>
      <c r="I23" s="19"/>
      <c r="J23" s="19"/>
    </row>
    <row r="24" spans="1:10" s="20" customFormat="1" ht="12" customHeight="1">
      <c r="A24" s="28"/>
      <c r="B24" s="26" t="s">
        <v>19</v>
      </c>
      <c r="C24" s="95"/>
      <c r="D24" s="28" t="str">
        <f t="array" ref="D24">INDEX('[1]Z01_1 财政拨款收入支出决算总表(财决01-1表)'!F$1:F$65536,SMALL(IF('[1]Z01_1 财政拨款收入支出决算总表(财决01-1表)'!$N$8:$N$30&gt;0,ROW($8:$30),4^8),ROW('[1]Z01_1 财政拨款收入支出决算总表(财决01-1表)'!F17)))&amp;""</f>
        <v/>
      </c>
      <c r="E24" s="96">
        <v>48</v>
      </c>
      <c r="F24" s="97" t="str">
        <f>IF(ISERROR(VLOOKUP(D24,'[1]Z01_1 财政拨款收入支出决算总表(财决01-1表)'!$F$8:$P$30,9,FALSE)),"",VLOOKUP(D24,'[1]Z01_1 财政拨款收入支出决算总表(财决01-1表)'!$F$8:$P$30,9,FALSE))</f>
        <v/>
      </c>
      <c r="G24" s="97" t="str">
        <f>IF(ISERROR(VLOOKUP(D24,'[1]Z01_1 财政拨款收入支出决算总表(财决01-1表)'!$F$8:$P$30,10,FALSE)),"",VLOOKUP(D24,'[1]Z01_1 财政拨款收入支出决算总表(财决01-1表)'!$F$8:$P$30,10,FALSE))</f>
        <v/>
      </c>
      <c r="H24" s="27" t="str">
        <f>IF(ISERROR(VLOOKUP(D24,'[1]Z01_1 财政拨款收入支出决算总表(财决01-1表)'!$F$8:$P$30,11,FALSE)),"",VLOOKUP(D24,'[1]Z01_1 财政拨款收入支出决算总表(财决01-1表)'!$F$8:$P$30,11,FALSE))</f>
        <v/>
      </c>
      <c r="I24" s="19"/>
      <c r="J24" s="19"/>
    </row>
    <row r="25" spans="1:10" s="20" customFormat="1" ht="12" customHeight="1">
      <c r="A25" s="28"/>
      <c r="B25" s="26" t="s">
        <v>20</v>
      </c>
      <c r="C25" s="95"/>
      <c r="D25" s="28" t="str">
        <f t="array" ref="D25">INDEX('[1]Z01_1 财政拨款收入支出决算总表(财决01-1表)'!F$1:F$65536,SMALL(IF('[1]Z01_1 财政拨款收入支出决算总表(财决01-1表)'!$N$8:$N$30&gt;0,ROW($8:$30),4^8),ROW('[1]Z01_1 财政拨款收入支出决算总表(财决01-1表)'!F18)))&amp;""</f>
        <v/>
      </c>
      <c r="E25" s="96">
        <v>49</v>
      </c>
      <c r="F25" s="97" t="str">
        <f>IF(ISERROR(VLOOKUP(D25,'[1]Z01_1 财政拨款收入支出决算总表(财决01-1表)'!$F$8:$P$30,9,FALSE)),"",VLOOKUP(D25,'[1]Z01_1 财政拨款收入支出决算总表(财决01-1表)'!$F$8:$P$30,9,FALSE))</f>
        <v/>
      </c>
      <c r="G25" s="97" t="str">
        <f>IF(ISERROR(VLOOKUP(D25,'[1]Z01_1 财政拨款收入支出决算总表(财决01-1表)'!$F$8:$P$30,10,FALSE)),"",VLOOKUP(D25,'[1]Z01_1 财政拨款收入支出决算总表(财决01-1表)'!$F$8:$P$30,10,FALSE))</f>
        <v/>
      </c>
      <c r="H25" s="27" t="str">
        <f>IF(ISERROR(VLOOKUP(D25,'[1]Z01_1 财政拨款收入支出决算总表(财决01-1表)'!$F$8:$P$30,11,FALSE)),"",VLOOKUP(D25,'[1]Z01_1 财政拨款收入支出决算总表(财决01-1表)'!$F$8:$P$30,11,FALSE))</f>
        <v/>
      </c>
      <c r="I25" s="19"/>
      <c r="J25" s="19"/>
    </row>
    <row r="26" spans="1:10" s="20" customFormat="1" ht="12" customHeight="1">
      <c r="A26" s="98"/>
      <c r="B26" s="26" t="s">
        <v>21</v>
      </c>
      <c r="C26" s="95"/>
      <c r="D26" s="28" t="str">
        <f t="array" ref="D26">INDEX('[1]Z01_1 财政拨款收入支出决算总表(财决01-1表)'!F$1:F$65536,SMALL(IF('[1]Z01_1 财政拨款收入支出决算总表(财决01-1表)'!$N$8:$N$30&gt;0,ROW($8:$30),4^8),ROW('[1]Z01_1 财政拨款收入支出决算总表(财决01-1表)'!F19)))&amp;""</f>
        <v/>
      </c>
      <c r="E26" s="96">
        <v>50</v>
      </c>
      <c r="F26" s="97" t="str">
        <f>IF(ISERROR(VLOOKUP(D26,'[1]Z01_1 财政拨款收入支出决算总表(财决01-1表)'!$F$8:$P$30,9,FALSE)),"",VLOOKUP(D26,'[1]Z01_1 财政拨款收入支出决算总表(财决01-1表)'!$F$8:$P$30,9,FALSE))</f>
        <v/>
      </c>
      <c r="G26" s="97" t="str">
        <f>IF(ISERROR(VLOOKUP(D26,'[1]Z01_1 财政拨款收入支出决算总表(财决01-1表)'!$F$8:$P$30,10,FALSE)),"",VLOOKUP(D26,'[1]Z01_1 财政拨款收入支出决算总表(财决01-1表)'!$F$8:$P$30,10,FALSE))</f>
        <v/>
      </c>
      <c r="H26" s="27" t="str">
        <f>IF(ISERROR(VLOOKUP(D26,'[1]Z01_1 财政拨款收入支出决算总表(财决01-1表)'!$F$8:$P$30,11,FALSE)),"",VLOOKUP(D26,'[1]Z01_1 财政拨款收入支出决算总表(财决01-1表)'!$F$8:$P$30,11,FALSE))</f>
        <v/>
      </c>
      <c r="I26" s="19"/>
      <c r="J26" s="19"/>
    </row>
    <row r="27" spans="1:10" s="20" customFormat="1" ht="12" customHeight="1">
      <c r="A27" s="98"/>
      <c r="B27" s="26" t="s">
        <v>22</v>
      </c>
      <c r="C27" s="95"/>
      <c r="D27" s="28" t="str">
        <f t="array" ref="D27">INDEX('[1]Z01_1 财政拨款收入支出决算总表(财决01-1表)'!F$1:F$65536,SMALL(IF('[1]Z01_1 财政拨款收入支出决算总表(财决01-1表)'!$N$8:$N$30&gt;0,ROW($8:$30),4^8),ROW('[1]Z01_1 财政拨款收入支出决算总表(财决01-1表)'!F20)))&amp;""</f>
        <v/>
      </c>
      <c r="E27" s="96">
        <v>51</v>
      </c>
      <c r="F27" s="97" t="str">
        <f>IF(ISERROR(VLOOKUP(D27,'[1]Z01_1 财政拨款收入支出决算总表(财决01-1表)'!$F$8:$P$30,9,FALSE)),"",VLOOKUP(D27,'[1]Z01_1 财政拨款收入支出决算总表(财决01-1表)'!$F$8:$P$30,9,FALSE))</f>
        <v/>
      </c>
      <c r="G27" s="97" t="str">
        <f>IF(ISERROR(VLOOKUP(D27,'[1]Z01_1 财政拨款收入支出决算总表(财决01-1表)'!$F$8:$P$30,10,FALSE)),"",VLOOKUP(D27,'[1]Z01_1 财政拨款收入支出决算总表(财决01-1表)'!$F$8:$P$30,10,FALSE))</f>
        <v/>
      </c>
      <c r="H27" s="27" t="str">
        <f>IF(ISERROR(VLOOKUP(D27,'[1]Z01_1 财政拨款收入支出决算总表(财决01-1表)'!$F$8:$P$30,11,FALSE)),"",VLOOKUP(D27,'[1]Z01_1 财政拨款收入支出决算总表(财决01-1表)'!$F$8:$P$30,11,FALSE))</f>
        <v/>
      </c>
      <c r="I27" s="19"/>
      <c r="J27" s="19"/>
    </row>
    <row r="28" spans="1:10" s="20" customFormat="1" ht="12" customHeight="1">
      <c r="A28" s="34"/>
      <c r="B28" s="26" t="s">
        <v>23</v>
      </c>
      <c r="C28" s="99"/>
      <c r="D28" s="28" t="str">
        <f t="array" ref="D28">INDEX('[1]Z01_1 财政拨款收入支出决算总表(财决01-1表)'!F$1:F$65536,SMALL(IF('[1]Z01_1 财政拨款收入支出决算总表(财决01-1表)'!$N$8:$N$30&gt;0,ROW($8:$30),4^8),ROW('[1]Z01_1 财政拨款收入支出决算总表(财决01-1表)'!F21)))&amp;""</f>
        <v/>
      </c>
      <c r="E28" s="96">
        <v>52</v>
      </c>
      <c r="F28" s="97" t="str">
        <f>IF(ISERROR(VLOOKUP(D28,'[1]Z01_1 财政拨款收入支出决算总表(财决01-1表)'!$F$8:$P$30,9,FALSE)),"",VLOOKUP(D28,'[1]Z01_1 财政拨款收入支出决算总表(财决01-1表)'!$F$8:$P$30,9,FALSE))</f>
        <v/>
      </c>
      <c r="G28" s="97" t="str">
        <f>IF(ISERROR(VLOOKUP(D28,'[1]Z01_1 财政拨款收入支出决算总表(财决01-1表)'!$F$8:$P$30,10,FALSE)),"",VLOOKUP(D28,'[1]Z01_1 财政拨款收入支出决算总表(财决01-1表)'!$F$8:$P$30,10,FALSE))</f>
        <v/>
      </c>
      <c r="H28" s="27" t="str">
        <f>IF(ISERROR(VLOOKUP(D28,'[1]Z01_1 财政拨款收入支出决算总表(财决01-1表)'!$F$8:$P$30,11,FALSE)),"",VLOOKUP(D28,'[1]Z01_1 财政拨款收入支出决算总表(财决01-1表)'!$F$8:$P$30,11,FALSE))</f>
        <v/>
      </c>
      <c r="I28" s="19"/>
      <c r="J28" s="19"/>
    </row>
    <row r="29" spans="1:10" s="20" customFormat="1" ht="12" customHeight="1">
      <c r="A29" s="28"/>
      <c r="B29" s="26" t="s">
        <v>24</v>
      </c>
      <c r="C29" s="95"/>
      <c r="D29" s="28" t="str">
        <f t="array" ref="D29">INDEX('[1]Z01_1 财政拨款收入支出决算总表(财决01-1表)'!F$1:F$65536,SMALL(IF('[1]Z01_1 财政拨款收入支出决算总表(财决01-1表)'!$N$8:$N$30&gt;0,ROW($8:$30),4^8),ROW('[1]Z01_1 财政拨款收入支出决算总表(财决01-1表)'!F22)))&amp;""</f>
        <v/>
      </c>
      <c r="E29" s="96">
        <v>53</v>
      </c>
      <c r="F29" s="97" t="str">
        <f>IF(ISERROR(VLOOKUP(D29,'[1]Z01_1 财政拨款收入支出决算总表(财决01-1表)'!$F$8:$P$30,9,FALSE)),"",VLOOKUP(D29,'[1]Z01_1 财政拨款收入支出决算总表(财决01-1表)'!$F$8:$P$30,9,FALSE))</f>
        <v/>
      </c>
      <c r="G29" s="97" t="str">
        <f>IF(ISERROR(VLOOKUP(D29,'[1]Z01_1 财政拨款收入支出决算总表(财决01-1表)'!$F$8:$P$30,10,FALSE)),"",VLOOKUP(D29,'[1]Z01_1 财政拨款收入支出决算总表(财决01-1表)'!$F$8:$P$30,10,FALSE))</f>
        <v/>
      </c>
      <c r="H29" s="27" t="str">
        <f>IF(ISERROR(VLOOKUP(D29,'[1]Z01_1 财政拨款收入支出决算总表(财决01-1表)'!$F$8:$P$30,11,FALSE)),"",VLOOKUP(D29,'[1]Z01_1 财政拨款收入支出决算总表(财决01-1表)'!$F$8:$P$30,11,FALSE))</f>
        <v/>
      </c>
      <c r="I29" s="19"/>
      <c r="J29" s="19"/>
    </row>
    <row r="30" spans="1:10" s="20" customFormat="1" ht="12" customHeight="1">
      <c r="A30" s="100" t="s">
        <v>25</v>
      </c>
      <c r="B30" s="26" t="s">
        <v>26</v>
      </c>
      <c r="C30" s="101">
        <f>'[1]Z01_1 财政拨款收入支出决算总表(财决01-1表)'!$E$31</f>
        <v>245.43</v>
      </c>
      <c r="D30" s="100" t="s">
        <v>27</v>
      </c>
      <c r="E30" s="96">
        <v>54</v>
      </c>
      <c r="F30" s="102">
        <f>'[1]Z01_1 财政拨款收入支出决算总表(财决01-1表)'!$Y$31</f>
        <v>247.98</v>
      </c>
      <c r="G30" s="102">
        <f>'[1]Z01_1 财政拨款收入支出决算总表(财决01-1表)'!$Z$31</f>
        <v>247.98</v>
      </c>
      <c r="H30" s="103">
        <f>'[1]Z01_1 财政拨款收入支出决算总表(财决01-1表)'!$AA$31</f>
        <v>0</v>
      </c>
      <c r="I30" s="19"/>
      <c r="J30" s="19"/>
    </row>
    <row r="31" spans="1:10" s="20" customFormat="1" ht="12" customHeight="1">
      <c r="A31" s="100"/>
      <c r="B31" s="26" t="s">
        <v>28</v>
      </c>
      <c r="C31" s="95"/>
      <c r="D31" s="100"/>
      <c r="E31" s="96">
        <v>55</v>
      </c>
      <c r="F31" s="97"/>
      <c r="G31" s="97"/>
      <c r="H31" s="103"/>
      <c r="I31" s="19"/>
      <c r="J31" s="19"/>
    </row>
    <row r="32" spans="1:10" s="20" customFormat="1" ht="12" customHeight="1">
      <c r="A32" s="104" t="s">
        <v>60</v>
      </c>
      <c r="B32" s="26" t="s">
        <v>29</v>
      </c>
      <c r="C32" s="95">
        <f>'[1]Z01_1 财政拨款收入支出决算总表(财决01-1表)'!$E$33</f>
        <v>41.81</v>
      </c>
      <c r="D32" s="104" t="s">
        <v>86</v>
      </c>
      <c r="E32" s="96">
        <v>56</v>
      </c>
      <c r="F32" s="102">
        <f>'[1]Z01_1 财政拨款收入支出决算总表(财决01-1表)'!$Y$33</f>
        <v>39.26</v>
      </c>
      <c r="G32" s="102">
        <f>'[1]Z01_1 财政拨款收入支出决算总表(财决01-1表)'!$Z$33</f>
        <v>39.26</v>
      </c>
      <c r="H32" s="103">
        <f>'[1]Z01_1 财政拨款收入支出决算总表(财决01-1表)'!$AA$33</f>
        <v>0</v>
      </c>
      <c r="I32" s="19"/>
      <c r="J32" s="19"/>
    </row>
    <row r="33" spans="1:10" s="20" customFormat="1" ht="12" customHeight="1">
      <c r="A33" s="104" t="s">
        <v>87</v>
      </c>
      <c r="B33" s="26" t="s">
        <v>111</v>
      </c>
      <c r="C33" s="95">
        <f>'[1]Z01_1 财政拨款收入支出决算总表(财决01-1表)'!$E$34</f>
        <v>41.81</v>
      </c>
      <c r="D33" s="34"/>
      <c r="E33" s="96">
        <v>57</v>
      </c>
      <c r="F33" s="97"/>
      <c r="G33" s="97"/>
      <c r="H33" s="105"/>
      <c r="I33" s="19"/>
      <c r="J33" s="19"/>
    </row>
    <row r="34" spans="1:10" s="20" customFormat="1" ht="12" customHeight="1">
      <c r="A34" s="104" t="s">
        <v>88</v>
      </c>
      <c r="B34" s="26" t="s">
        <v>112</v>
      </c>
      <c r="C34" s="95">
        <f>'[1]Z01_1 财政拨款收入支出决算总表(财决01-1表)'!$E$35</f>
        <v>0</v>
      </c>
      <c r="D34" s="34"/>
      <c r="E34" s="96">
        <v>58</v>
      </c>
      <c r="F34" s="97"/>
      <c r="G34" s="97"/>
      <c r="H34" s="105"/>
      <c r="I34" s="19"/>
      <c r="J34" s="19"/>
    </row>
    <row r="35" spans="1:10" s="20" customFormat="1" ht="12" customHeight="1">
      <c r="A35" s="104"/>
      <c r="B35" s="26" t="s">
        <v>113</v>
      </c>
      <c r="C35" s="95"/>
      <c r="D35" s="34"/>
      <c r="E35" s="96">
        <v>59</v>
      </c>
      <c r="F35" s="97"/>
      <c r="G35" s="97"/>
      <c r="H35" s="105"/>
      <c r="I35" s="19"/>
      <c r="J35" s="19"/>
    </row>
    <row r="36" spans="1:10" ht="12" customHeight="1">
      <c r="A36" s="36" t="s">
        <v>30</v>
      </c>
      <c r="B36" s="26" t="s">
        <v>114</v>
      </c>
      <c r="C36" s="95">
        <f>'[1]Z01_1 财政拨款收入支出决算总表(财决01-1表)'!$E$37</f>
        <v>287.24</v>
      </c>
      <c r="D36" s="36" t="s">
        <v>30</v>
      </c>
      <c r="E36" s="96">
        <v>60</v>
      </c>
      <c r="F36" s="102">
        <f>'[1]Z01_1 财政拨款收入支出决算总表(财决01-1表)'!$Y$37</f>
        <v>287.24</v>
      </c>
      <c r="G36" s="102">
        <f>'[1]Z01_1 财政拨款收入支出决算总表(财决01-1表)'!$Z$37</f>
        <v>287.24</v>
      </c>
      <c r="H36" s="103">
        <f>'[1]Z01_1 财政拨款收入支出决算总表(财决01-1表)'!$AA$37</f>
        <v>0</v>
      </c>
    </row>
    <row r="37" spans="1:10" s="54" customFormat="1" ht="12" customHeight="1">
      <c r="A37" s="56" t="s">
        <v>209</v>
      </c>
    </row>
    <row r="38" spans="1:10" ht="12" customHeight="1">
      <c r="A38" s="45" t="s">
        <v>210</v>
      </c>
    </row>
    <row r="39" spans="1:10" ht="12" customHeight="1">
      <c r="A39" s="106" t="s">
        <v>211</v>
      </c>
    </row>
  </sheetData>
  <sheetCalcPr fullCalcOnLoad="1"/>
  <sheetProtection password="CF7A" sheet="1"/>
  <mergeCells count="3">
    <mergeCell ref="A1:H1"/>
    <mergeCell ref="A4:C4"/>
    <mergeCell ref="D4:H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G16" sqref="G16"/>
    </sheetView>
  </sheetViews>
  <sheetFormatPr defaultRowHeight="14.25"/>
  <cols>
    <col min="1" max="2" width="6.625" style="123" customWidth="1"/>
    <col min="3" max="3" width="30.25" style="130" customWidth="1"/>
    <col min="4" max="6" width="22.625" style="123" customWidth="1"/>
    <col min="7" max="7" width="9" style="190"/>
    <col min="8" max="8" width="9.5" style="190" bestFit="1" customWidth="1"/>
    <col min="9" max="13" width="9" style="190"/>
    <col min="14" max="14" width="9" style="187"/>
    <col min="15" max="16384" width="9" style="123"/>
  </cols>
  <sheetData>
    <row r="1" spans="1:24" s="109" customFormat="1" ht="30" customHeight="1">
      <c r="A1" s="238" t="s">
        <v>337</v>
      </c>
      <c r="B1" s="238"/>
      <c r="C1" s="238"/>
      <c r="D1" s="238"/>
      <c r="E1" s="238"/>
      <c r="F1" s="238"/>
      <c r="G1" s="107"/>
      <c r="H1" s="108"/>
      <c r="I1" s="108"/>
      <c r="J1" s="108"/>
      <c r="K1" s="108"/>
      <c r="L1" s="108"/>
      <c r="M1" s="108" t="str">
        <f>"a1:"&amp;"f"&amp;MAX(L11:L500)</f>
        <v>a1:f32</v>
      </c>
      <c r="N1" s="183"/>
    </row>
    <row r="2" spans="1:24" s="112" customFormat="1" ht="14.25" customHeight="1">
      <c r="A2" s="51" t="str">
        <f>'01收入支出决算总表'!A3</f>
        <v>部门：益阳市工商业联合会</v>
      </c>
      <c r="B2" s="110"/>
      <c r="C2" s="111"/>
      <c r="F2" s="14" t="s">
        <v>338</v>
      </c>
      <c r="G2" s="188"/>
      <c r="H2" s="113"/>
      <c r="I2" s="113"/>
      <c r="J2" s="113"/>
      <c r="K2" s="113"/>
      <c r="L2" s="113"/>
      <c r="M2" s="113"/>
      <c r="N2" s="184"/>
    </row>
    <row r="3" spans="1:24" s="112" customFormat="1" ht="15" customHeight="1">
      <c r="A3" s="51"/>
      <c r="B3" s="110"/>
      <c r="C3" s="111"/>
      <c r="D3" s="114"/>
      <c r="E3" s="114"/>
      <c r="F3" s="14" t="s">
        <v>49</v>
      </c>
      <c r="G3" s="188"/>
      <c r="H3" s="113"/>
      <c r="I3" s="113"/>
      <c r="J3" s="113"/>
      <c r="K3" s="113"/>
      <c r="L3" s="113"/>
      <c r="M3" s="131" t="s">
        <v>328</v>
      </c>
      <c r="N3" s="184"/>
    </row>
    <row r="4" spans="1:24" s="112" customFormat="1" ht="15" customHeight="1">
      <c r="A4" s="79" t="s">
        <v>217</v>
      </c>
      <c r="B4" s="110"/>
      <c r="C4" s="111"/>
      <c r="D4" s="114"/>
      <c r="E4" s="114" t="s">
        <v>215</v>
      </c>
      <c r="F4" s="14"/>
      <c r="G4" s="188"/>
      <c r="H4" s="113"/>
      <c r="I4" s="113"/>
      <c r="J4" s="113"/>
      <c r="K4" s="113"/>
      <c r="L4" s="113"/>
      <c r="M4" s="113"/>
      <c r="N4" s="184"/>
    </row>
    <row r="5" spans="1:24" s="112" customFormat="1" ht="15" customHeight="1">
      <c r="A5" s="115" t="s">
        <v>216</v>
      </c>
      <c r="B5" s="110"/>
      <c r="C5" s="111"/>
      <c r="D5" s="114"/>
      <c r="E5" s="116" t="s">
        <v>218</v>
      </c>
      <c r="F5" s="14"/>
      <c r="G5" s="188"/>
      <c r="H5" s="113"/>
      <c r="I5" s="113"/>
      <c r="J5" s="113"/>
      <c r="K5" s="113"/>
      <c r="L5" s="113"/>
      <c r="M5" s="113"/>
      <c r="N5" s="184"/>
    </row>
    <row r="6" spans="1:24" s="119" customFormat="1" ht="20.25" customHeight="1">
      <c r="A6" s="235" t="s">
        <v>46</v>
      </c>
      <c r="B6" s="235"/>
      <c r="C6" s="235"/>
      <c r="D6" s="241" t="s">
        <v>57</v>
      </c>
      <c r="E6" s="237" t="s">
        <v>47</v>
      </c>
      <c r="F6" s="237" t="s">
        <v>39</v>
      </c>
      <c r="G6" s="189"/>
      <c r="H6" s="189"/>
      <c r="I6" s="189"/>
      <c r="J6" s="189"/>
      <c r="K6" s="189"/>
      <c r="L6" s="189"/>
      <c r="M6" s="189"/>
      <c r="N6" s="185"/>
    </row>
    <row r="7" spans="1:24" s="119" customFormat="1" ht="9.9499999999999993" customHeight="1">
      <c r="A7" s="235" t="s">
        <v>219</v>
      </c>
      <c r="B7" s="239"/>
      <c r="C7" s="240" t="s">
        <v>36</v>
      </c>
      <c r="D7" s="237"/>
      <c r="E7" s="237"/>
      <c r="F7" s="237"/>
      <c r="G7" s="189"/>
      <c r="H7" s="189"/>
      <c r="I7" s="189"/>
      <c r="J7" s="189"/>
      <c r="K7" s="189"/>
      <c r="L7" s="189"/>
      <c r="M7" s="236"/>
      <c r="N7" s="236"/>
      <c r="O7" s="236"/>
      <c r="P7" s="236"/>
      <c r="Q7" s="236"/>
      <c r="R7" s="236"/>
      <c r="S7" s="236"/>
      <c r="T7" s="236"/>
      <c r="U7" s="236"/>
      <c r="V7" s="236"/>
      <c r="W7" s="236"/>
      <c r="X7" s="236"/>
    </row>
    <row r="8" spans="1:24" s="119" customFormat="1" ht="9.9499999999999993" customHeight="1">
      <c r="A8" s="239"/>
      <c r="B8" s="239"/>
      <c r="C8" s="240"/>
      <c r="D8" s="237"/>
      <c r="E8" s="237"/>
      <c r="F8" s="237"/>
      <c r="G8" s="189"/>
      <c r="H8" s="189"/>
      <c r="I8" s="189"/>
      <c r="J8" s="189"/>
      <c r="K8" s="189"/>
      <c r="L8" s="189"/>
      <c r="M8" s="120"/>
      <c r="N8" s="186"/>
      <c r="O8" s="121"/>
      <c r="P8" s="121"/>
      <c r="Q8" s="121"/>
      <c r="R8" s="121"/>
      <c r="S8" s="121"/>
      <c r="T8" s="121"/>
      <c r="U8" s="121"/>
      <c r="V8" s="121"/>
      <c r="W8" s="121"/>
      <c r="X8" s="121"/>
    </row>
    <row r="9" spans="1:24" s="119" customFormat="1" ht="9.9499999999999993" customHeight="1">
      <c r="A9" s="239"/>
      <c r="B9" s="239"/>
      <c r="C9" s="240"/>
      <c r="D9" s="237"/>
      <c r="E9" s="237"/>
      <c r="F9" s="237"/>
      <c r="G9" s="189"/>
      <c r="H9" s="189"/>
      <c r="I9" s="189"/>
      <c r="J9" s="189"/>
      <c r="K9" s="189"/>
      <c r="L9" s="189"/>
      <c r="M9" s="120"/>
      <c r="N9" s="186"/>
      <c r="O9" s="121"/>
      <c r="P9" s="121"/>
      <c r="Q9" s="121"/>
      <c r="R9" s="121"/>
      <c r="S9" s="121"/>
      <c r="T9" s="121"/>
      <c r="U9" s="121"/>
      <c r="V9" s="121"/>
      <c r="W9" s="121"/>
      <c r="X9" s="121"/>
    </row>
    <row r="10" spans="1:24" s="119" customFormat="1" ht="20.100000000000001" customHeight="1">
      <c r="A10" s="235" t="s">
        <v>37</v>
      </c>
      <c r="B10" s="235"/>
      <c r="C10" s="235"/>
      <c r="D10" s="117">
        <v>1</v>
      </c>
      <c r="E10" s="117">
        <v>2</v>
      </c>
      <c r="F10" s="117">
        <v>3</v>
      </c>
      <c r="G10" s="189"/>
      <c r="H10" s="189"/>
      <c r="I10" s="189"/>
      <c r="J10" s="189"/>
      <c r="K10" s="189"/>
      <c r="L10" s="189"/>
      <c r="M10" s="190"/>
      <c r="N10" s="187"/>
      <c r="O10" s="123"/>
      <c r="P10" s="123"/>
      <c r="Q10" s="123"/>
      <c r="R10" s="123"/>
      <c r="S10" s="123"/>
      <c r="T10" s="123"/>
      <c r="U10" s="123"/>
      <c r="V10" s="123"/>
      <c r="W10" s="123"/>
      <c r="X10" s="123"/>
    </row>
    <row r="11" spans="1:24" s="119" customFormat="1" ht="20.100000000000001" customHeight="1">
      <c r="A11" s="235" t="s">
        <v>48</v>
      </c>
      <c r="B11" s="235"/>
      <c r="C11" s="235"/>
      <c r="D11" s="124">
        <f>'[1]Z07 一般公共预算财政拨款收入支出决算表(财决07表)'!K9</f>
        <v>247.98</v>
      </c>
      <c r="E11" s="124">
        <f>'[1]Z07 一般公共预算财政拨款收入支出决算表(财决07表)'!L9</f>
        <v>165.85</v>
      </c>
      <c r="F11" s="124">
        <f>'[1]Z07 一般公共预算财政拨款收入支出决算表(财决07表)'!O9</f>
        <v>82.14</v>
      </c>
      <c r="G11" s="189"/>
      <c r="H11" s="189"/>
      <c r="I11" s="189"/>
      <c r="J11" s="189"/>
      <c r="K11" s="189"/>
      <c r="L11" s="189">
        <f>ROW()</f>
        <v>11</v>
      </c>
      <c r="M11" s="189"/>
      <c r="N11" s="185"/>
    </row>
    <row r="12" spans="1:24" s="128" customFormat="1" ht="20.100000000000001" customHeight="1">
      <c r="A12" s="125" t="str">
        <f t="array" ref="A12">INDEX(G:G,SMALL(IF($K$12:$K$500=2,ROW($12:$500),4^8),ROW(G1)))&amp;""</f>
        <v>201</v>
      </c>
      <c r="B12" s="126"/>
      <c r="C12" s="195" t="str">
        <f>IF(ISERROR(VLOOKUP(A12,'[1]Z07 一般公共预算财政拨款收入支出决算表(财决07表)'!$A$10:$T$500,4,FALSE)),"",VLOOKUP(A12,'[1]Z07 一般公共预算财政拨款收入支出决算表(财决07表)'!$A$10:$T$500,4,FALSE))</f>
        <v>一般公共服务支出</v>
      </c>
      <c r="D12" s="127">
        <f>IF(ISERROR(VLOOKUP(A12,'[1]Z07 一般公共预算财政拨款收入支出决算表(财决07表)'!$A$10:$T$500,11,FALSE)),"",VLOOKUP(A12,'[1]Z07 一般公共预算财政拨款收入支出决算表(财决07表)'!$A$10:$T$500,11,FALSE))</f>
        <v>229.83</v>
      </c>
      <c r="E12" s="127">
        <f>IF(ISERROR(VLOOKUP(A12,'[1]Z07 一般公共预算财政拨款收入支出决算表(财决07表)'!$A$10:$T$500,12,FALSE)),"",VLOOKUP(A12,'[1]Z07 一般公共预算财政拨款收入支出决算表(财决07表)'!$A$10:$T$500,12,FALSE))</f>
        <v>147.69999999999999</v>
      </c>
      <c r="F12" s="127">
        <f>IF(ISERROR(VLOOKUP(A12,'[1]Z07 一般公共预算财政拨款收入支出决算表(财决07表)'!$A$10:$T$500,15,FALSE)),"",VLOOKUP(A12,'[1]Z07 一般公共预算财政拨款收入支出决算表(财决07表)'!$A$10:$T$500,15,FALSE))</f>
        <v>82.14</v>
      </c>
      <c r="G12" s="190" t="str">
        <f>'[1]Z07 一般公共预算财政拨款收入支出决算表(财决07表)'!A10</f>
        <v>201</v>
      </c>
      <c r="H12" s="191">
        <f>'[1]Z07 一般公共预算财政拨款收入支出决算表(财决07表)'!$K10</f>
        <v>229.83</v>
      </c>
      <c r="I12" s="190" t="str">
        <f>IF(G12&gt;0,"1","2")</f>
        <v>1</v>
      </c>
      <c r="J12" s="190" t="str">
        <f>IF(H12&gt;0,"1","2")</f>
        <v>1</v>
      </c>
      <c r="K12" s="190">
        <f>I12+J12</f>
        <v>2</v>
      </c>
      <c r="L12" s="190">
        <f>IF(C12&lt;&gt;"",ROW(),"")</f>
        <v>12</v>
      </c>
      <c r="M12" s="190"/>
      <c r="N12" s="187"/>
    </row>
    <row r="13" spans="1:24" s="128" customFormat="1" ht="20.100000000000001" customHeight="1">
      <c r="A13" s="125" t="str">
        <f t="array" ref="A13">INDEX(G:G,SMALL(IF($K$12:$K$500=2,ROW($12:$500),4^8),ROW(G2)))&amp;""</f>
        <v>20113</v>
      </c>
      <c r="B13" s="126"/>
      <c r="C13" s="195" t="str">
        <f>IF(ISERROR(VLOOKUP(A13,'[1]Z07 一般公共预算财政拨款收入支出决算表(财决07表)'!$A$10:$T$500,4,FALSE)),"",VLOOKUP(A13,'[1]Z07 一般公共预算财政拨款收入支出决算表(财决07表)'!$A$10:$T$500,4,FALSE))</f>
        <v>商贸事务</v>
      </c>
      <c r="D13" s="127">
        <f>IF(ISERROR(VLOOKUP(A13,'[1]Z07 一般公共预算财政拨款收入支出决算表(财决07表)'!$A$10:$T$500,11,FALSE)),"",VLOOKUP(A13,'[1]Z07 一般公共预算财政拨款收入支出决算表(财决07表)'!$A$10:$T$500,11,FALSE))</f>
        <v>20</v>
      </c>
      <c r="E13" s="127">
        <f>IF(ISERROR(VLOOKUP(A13,'[1]Z07 一般公共预算财政拨款收入支出决算表(财决07表)'!$A$10:$T$500,12,FALSE)),"",VLOOKUP(A13,'[1]Z07 一般公共预算财政拨款收入支出决算表(财决07表)'!$A$10:$T$500,12,FALSE))</f>
        <v>20</v>
      </c>
      <c r="F13" s="127">
        <f>IF(ISERROR(VLOOKUP(A13,'[1]Z07 一般公共预算财政拨款收入支出决算表(财决07表)'!$A$10:$T$500,15,FALSE)),"",VLOOKUP(A13,'[1]Z07 一般公共预算财政拨款收入支出决算表(财决07表)'!$A$10:$T$500,15,FALSE))</f>
        <v>0</v>
      </c>
      <c r="G13" s="190" t="str">
        <f>'[1]Z07 一般公共预算财政拨款收入支出决算表(财决07表)'!A11</f>
        <v>20113</v>
      </c>
      <c r="H13" s="191">
        <f>'[1]Z07 一般公共预算财政拨款收入支出决算表(财决07表)'!$K11</f>
        <v>20</v>
      </c>
      <c r="I13" s="190" t="str">
        <f t="shared" ref="I13:I76" si="0">IF(G13&gt;0,"1","2")</f>
        <v>1</v>
      </c>
      <c r="J13" s="190" t="str">
        <f t="shared" ref="J13:J76" si="1">IF(H13&gt;0,"1","2")</f>
        <v>1</v>
      </c>
      <c r="K13" s="190">
        <f t="shared" ref="K13:K76" si="2">I13+J13</f>
        <v>2</v>
      </c>
      <c r="L13" s="190">
        <f t="shared" ref="L13:L76" si="3">IF(C13&lt;&gt;"",ROW(),"")</f>
        <v>13</v>
      </c>
      <c r="M13" s="190"/>
      <c r="N13" s="187"/>
    </row>
    <row r="14" spans="1:24" s="128" customFormat="1" ht="20.100000000000001" customHeight="1">
      <c r="A14" s="125" t="str">
        <f t="array" ref="A14">INDEX(G:G,SMALL(IF($K$12:$K$500=2,ROW($12:$500),4^8),ROW(G3)))&amp;""</f>
        <v>2011308</v>
      </c>
      <c r="B14" s="126"/>
      <c r="C14" s="195" t="str">
        <f>IF(ISERROR(VLOOKUP(A14,'[1]Z07 一般公共预算财政拨款收入支出决算表(财决07表)'!$A$10:$T$500,4,FALSE)),"",VLOOKUP(A14,'[1]Z07 一般公共预算财政拨款收入支出决算表(财决07表)'!$A$10:$T$500,4,FALSE))</f>
        <v xml:space="preserve">  招商引资</v>
      </c>
      <c r="D14" s="127">
        <f>IF(ISERROR(VLOOKUP(A14,'[1]Z07 一般公共预算财政拨款收入支出决算表(财决07表)'!$A$10:$T$500,11,FALSE)),"",VLOOKUP(A14,'[1]Z07 一般公共预算财政拨款收入支出决算表(财决07表)'!$A$10:$T$500,11,FALSE))</f>
        <v>20</v>
      </c>
      <c r="E14" s="127">
        <f>IF(ISERROR(VLOOKUP(A14,'[1]Z07 一般公共预算财政拨款收入支出决算表(财决07表)'!$A$10:$T$500,12,FALSE)),"",VLOOKUP(A14,'[1]Z07 一般公共预算财政拨款收入支出决算表(财决07表)'!$A$10:$T$500,12,FALSE))</f>
        <v>20</v>
      </c>
      <c r="F14" s="127">
        <f>IF(ISERROR(VLOOKUP(A14,'[1]Z07 一般公共预算财政拨款收入支出决算表(财决07表)'!$A$10:$T$500,15,FALSE)),"",VLOOKUP(A14,'[1]Z07 一般公共预算财政拨款收入支出决算表(财决07表)'!$A$10:$T$500,15,FALSE))</f>
        <v>0</v>
      </c>
      <c r="G14" s="190" t="str">
        <f>'[1]Z07 一般公共预算财政拨款收入支出决算表(财决07表)'!A12</f>
        <v>2011308</v>
      </c>
      <c r="H14" s="191">
        <f>'[1]Z07 一般公共预算财政拨款收入支出决算表(财决07表)'!$K12</f>
        <v>20</v>
      </c>
      <c r="I14" s="190" t="str">
        <f t="shared" si="0"/>
        <v>1</v>
      </c>
      <c r="J14" s="190" t="str">
        <f t="shared" si="1"/>
        <v>1</v>
      </c>
      <c r="K14" s="190">
        <f t="shared" si="2"/>
        <v>2</v>
      </c>
      <c r="L14" s="190">
        <f t="shared" si="3"/>
        <v>14</v>
      </c>
      <c r="M14" s="190"/>
      <c r="N14" s="187"/>
    </row>
    <row r="15" spans="1:24" s="128" customFormat="1" ht="20.100000000000001" customHeight="1">
      <c r="A15" s="125" t="str">
        <f t="array" ref="A15">INDEX(G:G,SMALL(IF($K$12:$K$500=2,ROW($12:$500),4^8),ROW(G4)))&amp;""</f>
        <v>20128</v>
      </c>
      <c r="B15" s="126"/>
      <c r="C15" s="195" t="str">
        <f>IF(ISERROR(VLOOKUP(A15,'[1]Z07 一般公共预算财政拨款收入支出决算表(财决07表)'!$A$10:$T$500,4,FALSE)),"",VLOOKUP(A15,'[1]Z07 一般公共预算财政拨款收入支出决算表(财决07表)'!$A$10:$T$500,4,FALSE))</f>
        <v>民主党派及工商联事务</v>
      </c>
      <c r="D15" s="127">
        <f>IF(ISERROR(VLOOKUP(A15,'[1]Z07 一般公共预算财政拨款收入支出决算表(财决07表)'!$A$10:$T$500,11,FALSE)),"",VLOOKUP(A15,'[1]Z07 一般公共预算财政拨款收入支出决算表(财决07表)'!$A$10:$T$500,11,FALSE))</f>
        <v>186.81</v>
      </c>
      <c r="E15" s="127">
        <f>IF(ISERROR(VLOOKUP(A15,'[1]Z07 一般公共预算财政拨款收入支出决算表(财决07表)'!$A$10:$T$500,12,FALSE)),"",VLOOKUP(A15,'[1]Z07 一般公共预算财政拨款收入支出决算表(财决07表)'!$A$10:$T$500,12,FALSE))</f>
        <v>119.68</v>
      </c>
      <c r="F15" s="127">
        <f>IF(ISERROR(VLOOKUP(A15,'[1]Z07 一般公共预算财政拨款收入支出决算表(财决07表)'!$A$10:$T$500,15,FALSE)),"",VLOOKUP(A15,'[1]Z07 一般公共预算财政拨款收入支出决算表(财决07表)'!$A$10:$T$500,15,FALSE))</f>
        <v>67.14</v>
      </c>
      <c r="G15" s="190" t="str">
        <f>'[1]Z07 一般公共预算财政拨款收入支出决算表(财决07表)'!A13</f>
        <v>20128</v>
      </c>
      <c r="H15" s="191">
        <f>'[1]Z07 一般公共预算财政拨款收入支出决算表(财决07表)'!$K13</f>
        <v>186.81</v>
      </c>
      <c r="I15" s="190" t="str">
        <f t="shared" si="0"/>
        <v>1</v>
      </c>
      <c r="J15" s="190" t="str">
        <f t="shared" si="1"/>
        <v>1</v>
      </c>
      <c r="K15" s="190">
        <f t="shared" si="2"/>
        <v>2</v>
      </c>
      <c r="L15" s="190">
        <f t="shared" si="3"/>
        <v>15</v>
      </c>
      <c r="M15" s="190"/>
      <c r="N15" s="187"/>
    </row>
    <row r="16" spans="1:24" s="128" customFormat="1" ht="20.100000000000001" customHeight="1">
      <c r="A16" s="125" t="str">
        <f t="array" ref="A16">INDEX(G:G,SMALL(IF($K$12:$K$500=2,ROW($12:$500),4^8),ROW(G5)))&amp;""</f>
        <v>2012801</v>
      </c>
      <c r="B16" s="126"/>
      <c r="C16" s="195" t="str">
        <f>IF(ISERROR(VLOOKUP(A16,'[1]Z07 一般公共预算财政拨款收入支出决算表(财决07表)'!$A$10:$T$500,4,FALSE)),"",VLOOKUP(A16,'[1]Z07 一般公共预算财政拨款收入支出决算表(财决07表)'!$A$10:$T$500,4,FALSE))</f>
        <v xml:space="preserve">  行政运行</v>
      </c>
      <c r="D16" s="127">
        <f>IF(ISERROR(VLOOKUP(A16,'[1]Z07 一般公共预算财政拨款收入支出决算表(财决07表)'!$A$10:$T$500,11,FALSE)),"",VLOOKUP(A16,'[1]Z07 一般公共预算财政拨款收入支出决算表(财决07表)'!$A$10:$T$500,11,FALSE))</f>
        <v>109.69</v>
      </c>
      <c r="E16" s="127">
        <f>IF(ISERROR(VLOOKUP(A16,'[1]Z07 一般公共预算财政拨款收入支出决算表(财决07表)'!$A$10:$T$500,12,FALSE)),"",VLOOKUP(A16,'[1]Z07 一般公共预算财政拨款收入支出决算表(财决07表)'!$A$10:$T$500,12,FALSE))</f>
        <v>109.69</v>
      </c>
      <c r="F16" s="127">
        <f>IF(ISERROR(VLOOKUP(A16,'[1]Z07 一般公共预算财政拨款收入支出决算表(财决07表)'!$A$10:$T$500,15,FALSE)),"",VLOOKUP(A16,'[1]Z07 一般公共预算财政拨款收入支出决算表(财决07表)'!$A$10:$T$500,15,FALSE))</f>
        <v>0</v>
      </c>
      <c r="G16" s="190" t="str">
        <f>'[1]Z07 一般公共预算财政拨款收入支出决算表(财决07表)'!A14</f>
        <v>2012801</v>
      </c>
      <c r="H16" s="191">
        <f>'[1]Z07 一般公共预算财政拨款收入支出决算表(财决07表)'!$K14</f>
        <v>109.69</v>
      </c>
      <c r="I16" s="190" t="str">
        <f t="shared" si="0"/>
        <v>1</v>
      </c>
      <c r="J16" s="190" t="str">
        <f t="shared" si="1"/>
        <v>1</v>
      </c>
      <c r="K16" s="190">
        <f t="shared" si="2"/>
        <v>2</v>
      </c>
      <c r="L16" s="190">
        <f t="shared" si="3"/>
        <v>16</v>
      </c>
      <c r="M16" s="190"/>
      <c r="N16" s="187"/>
    </row>
    <row r="17" spans="1:14" s="128" customFormat="1" ht="20.100000000000001" customHeight="1">
      <c r="A17" s="125" t="str">
        <f t="array" ref="A17">INDEX(G:G,SMALL(IF($K$12:$K$500=2,ROW($12:$500),4^8),ROW(G6)))&amp;""</f>
        <v>2012802</v>
      </c>
      <c r="B17" s="126"/>
      <c r="C17" s="195" t="str">
        <f>IF(ISERROR(VLOOKUP(A17,'[1]Z07 一般公共预算财政拨款收入支出决算表(财决07表)'!$A$10:$T$500,4,FALSE)),"",VLOOKUP(A17,'[1]Z07 一般公共预算财政拨款收入支出决算表(财决07表)'!$A$10:$T$500,4,FALSE))</f>
        <v xml:space="preserve">  一般行政管理事务</v>
      </c>
      <c r="D17" s="127">
        <f>IF(ISERROR(VLOOKUP(A17,'[1]Z07 一般公共预算财政拨款收入支出决算表(财决07表)'!$A$10:$T$500,11,FALSE)),"",VLOOKUP(A17,'[1]Z07 一般公共预算财政拨款收入支出决算表(财决07表)'!$A$10:$T$500,11,FALSE))</f>
        <v>67.14</v>
      </c>
      <c r="E17" s="127">
        <f>IF(ISERROR(VLOOKUP(A17,'[1]Z07 一般公共预算财政拨款收入支出决算表(财决07表)'!$A$10:$T$500,12,FALSE)),"",VLOOKUP(A17,'[1]Z07 一般公共预算财政拨款收入支出决算表(财决07表)'!$A$10:$T$500,12,FALSE))</f>
        <v>0</v>
      </c>
      <c r="F17" s="127">
        <f>IF(ISERROR(VLOOKUP(A17,'[1]Z07 一般公共预算财政拨款收入支出决算表(财决07表)'!$A$10:$T$500,15,FALSE)),"",VLOOKUP(A17,'[1]Z07 一般公共预算财政拨款收入支出决算表(财决07表)'!$A$10:$T$500,15,FALSE))</f>
        <v>67.14</v>
      </c>
      <c r="G17" s="190" t="str">
        <f>'[1]Z07 一般公共预算财政拨款收入支出决算表(财决07表)'!A15</f>
        <v>2012802</v>
      </c>
      <c r="H17" s="191">
        <f>'[1]Z07 一般公共预算财政拨款收入支出决算表(财决07表)'!$K15</f>
        <v>67.14</v>
      </c>
      <c r="I17" s="190" t="str">
        <f t="shared" si="0"/>
        <v>1</v>
      </c>
      <c r="J17" s="190" t="str">
        <f t="shared" si="1"/>
        <v>1</v>
      </c>
      <c r="K17" s="190">
        <f t="shared" si="2"/>
        <v>2</v>
      </c>
      <c r="L17" s="190">
        <f t="shared" si="3"/>
        <v>17</v>
      </c>
      <c r="M17" s="190"/>
      <c r="N17" s="187"/>
    </row>
    <row r="18" spans="1:14" s="128" customFormat="1" ht="20.100000000000001" customHeight="1">
      <c r="A18" s="125" t="str">
        <f t="array" ref="A18">INDEX(G:G,SMALL(IF($K$12:$K$500=2,ROW($12:$500),4^8),ROW(G7)))&amp;""</f>
        <v>2012850</v>
      </c>
      <c r="B18" s="126"/>
      <c r="C18" s="195" t="str">
        <f>IF(ISERROR(VLOOKUP(A18,'[1]Z07 一般公共预算财政拨款收入支出决算表(财决07表)'!$A$10:$T$500,4,FALSE)),"",VLOOKUP(A18,'[1]Z07 一般公共预算财政拨款收入支出决算表(财决07表)'!$A$10:$T$500,4,FALSE))</f>
        <v xml:space="preserve">  事业运行</v>
      </c>
      <c r="D18" s="127">
        <f>IF(ISERROR(VLOOKUP(A18,'[1]Z07 一般公共预算财政拨款收入支出决算表(财决07表)'!$A$10:$T$500,11,FALSE)),"",VLOOKUP(A18,'[1]Z07 一般公共预算财政拨款收入支出决算表(财决07表)'!$A$10:$T$500,11,FALSE))</f>
        <v>9.99</v>
      </c>
      <c r="E18" s="127">
        <f>IF(ISERROR(VLOOKUP(A18,'[1]Z07 一般公共预算财政拨款收入支出决算表(财决07表)'!$A$10:$T$500,12,FALSE)),"",VLOOKUP(A18,'[1]Z07 一般公共预算财政拨款收入支出决算表(财决07表)'!$A$10:$T$500,12,FALSE))</f>
        <v>9.99</v>
      </c>
      <c r="F18" s="127">
        <f>IF(ISERROR(VLOOKUP(A18,'[1]Z07 一般公共预算财政拨款收入支出决算表(财决07表)'!$A$10:$T$500,15,FALSE)),"",VLOOKUP(A18,'[1]Z07 一般公共预算财政拨款收入支出决算表(财决07表)'!$A$10:$T$500,15,FALSE))</f>
        <v>0</v>
      </c>
      <c r="G18" s="190" t="str">
        <f>'[1]Z07 一般公共预算财政拨款收入支出决算表(财决07表)'!A16</f>
        <v>2012850</v>
      </c>
      <c r="H18" s="191">
        <f>'[1]Z07 一般公共预算财政拨款收入支出决算表(财决07表)'!$K16</f>
        <v>9.99</v>
      </c>
      <c r="I18" s="190" t="str">
        <f t="shared" si="0"/>
        <v>1</v>
      </c>
      <c r="J18" s="190" t="str">
        <f t="shared" si="1"/>
        <v>1</v>
      </c>
      <c r="K18" s="190">
        <f t="shared" si="2"/>
        <v>2</v>
      </c>
      <c r="L18" s="190">
        <f t="shared" si="3"/>
        <v>18</v>
      </c>
      <c r="M18" s="190"/>
      <c r="N18" s="187"/>
    </row>
    <row r="19" spans="1:14" s="128" customFormat="1" ht="20.100000000000001" customHeight="1">
      <c r="A19" s="125" t="str">
        <f t="array" ref="A19">INDEX(G:G,SMALL(IF($K$12:$K$500=2,ROW($12:$500),4^8),ROW(G8)))&amp;""</f>
        <v>20129</v>
      </c>
      <c r="B19" s="126"/>
      <c r="C19" s="195" t="str">
        <f>IF(ISERROR(VLOOKUP(A19,'[1]Z07 一般公共预算财政拨款收入支出决算表(财决07表)'!$A$10:$T$500,4,FALSE)),"",VLOOKUP(A19,'[1]Z07 一般公共预算财政拨款收入支出决算表(财决07表)'!$A$10:$T$500,4,FALSE))</f>
        <v>群众团体事务</v>
      </c>
      <c r="D19" s="127">
        <f>IF(ISERROR(VLOOKUP(A19,'[1]Z07 一般公共预算财政拨款收入支出决算表(财决07表)'!$A$10:$T$500,11,FALSE)),"",VLOOKUP(A19,'[1]Z07 一般公共预算财政拨款收入支出决算表(财决07表)'!$A$10:$T$500,11,FALSE))</f>
        <v>23.02</v>
      </c>
      <c r="E19" s="127">
        <f>IF(ISERROR(VLOOKUP(A19,'[1]Z07 一般公共预算财政拨款收入支出决算表(财决07表)'!$A$10:$T$500,12,FALSE)),"",VLOOKUP(A19,'[1]Z07 一般公共预算财政拨款收入支出决算表(财决07表)'!$A$10:$T$500,12,FALSE))</f>
        <v>8.02</v>
      </c>
      <c r="F19" s="127">
        <f>IF(ISERROR(VLOOKUP(A19,'[1]Z07 一般公共预算财政拨款收入支出决算表(财决07表)'!$A$10:$T$500,15,FALSE)),"",VLOOKUP(A19,'[1]Z07 一般公共预算财政拨款收入支出决算表(财决07表)'!$A$10:$T$500,15,FALSE))</f>
        <v>15</v>
      </c>
      <c r="G19" s="190" t="str">
        <f>'[1]Z07 一般公共预算财政拨款收入支出决算表(财决07表)'!A17</f>
        <v>20129</v>
      </c>
      <c r="H19" s="191">
        <f>'[1]Z07 一般公共预算财政拨款收入支出决算表(财决07表)'!$K17</f>
        <v>23.02</v>
      </c>
      <c r="I19" s="190" t="str">
        <f t="shared" si="0"/>
        <v>1</v>
      </c>
      <c r="J19" s="190" t="str">
        <f t="shared" si="1"/>
        <v>1</v>
      </c>
      <c r="K19" s="190">
        <f t="shared" si="2"/>
        <v>2</v>
      </c>
      <c r="L19" s="190">
        <f t="shared" si="3"/>
        <v>19</v>
      </c>
      <c r="M19" s="190"/>
      <c r="N19" s="187"/>
    </row>
    <row r="20" spans="1:14" s="128" customFormat="1" ht="20.100000000000001" customHeight="1">
      <c r="A20" s="125" t="str">
        <f t="array" ref="A20">INDEX(G:G,SMALL(IF($K$12:$K$500=2,ROW($12:$500),4^8),ROW(G9)))&amp;""</f>
        <v>2012902</v>
      </c>
      <c r="B20" s="126"/>
      <c r="C20" s="195" t="str">
        <f>IF(ISERROR(VLOOKUP(A20,'[1]Z07 一般公共预算财政拨款收入支出决算表(财决07表)'!$A$10:$T$500,4,FALSE)),"",VLOOKUP(A20,'[1]Z07 一般公共预算财政拨款收入支出决算表(财决07表)'!$A$10:$T$500,4,FALSE))</f>
        <v xml:space="preserve">  一般行政管理事务</v>
      </c>
      <c r="D20" s="127">
        <f>IF(ISERROR(VLOOKUP(A20,'[1]Z07 一般公共预算财政拨款收入支出决算表(财决07表)'!$A$10:$T$500,11,FALSE)),"",VLOOKUP(A20,'[1]Z07 一般公共预算财政拨款收入支出决算表(财决07表)'!$A$10:$T$500,11,FALSE))</f>
        <v>15</v>
      </c>
      <c r="E20" s="127">
        <f>IF(ISERROR(VLOOKUP(A20,'[1]Z07 一般公共预算财政拨款收入支出决算表(财决07表)'!$A$10:$T$500,12,FALSE)),"",VLOOKUP(A20,'[1]Z07 一般公共预算财政拨款收入支出决算表(财决07表)'!$A$10:$T$500,12,FALSE))</f>
        <v>0</v>
      </c>
      <c r="F20" s="127">
        <f>IF(ISERROR(VLOOKUP(A20,'[1]Z07 一般公共预算财政拨款收入支出决算表(财决07表)'!$A$10:$T$500,15,FALSE)),"",VLOOKUP(A20,'[1]Z07 一般公共预算财政拨款收入支出决算表(财决07表)'!$A$10:$T$500,15,FALSE))</f>
        <v>15</v>
      </c>
      <c r="G20" s="190" t="str">
        <f>'[1]Z07 一般公共预算财政拨款收入支出决算表(财决07表)'!A18</f>
        <v>2012902</v>
      </c>
      <c r="H20" s="191">
        <f>'[1]Z07 一般公共预算财政拨款收入支出决算表(财决07表)'!$K18</f>
        <v>15</v>
      </c>
      <c r="I20" s="190" t="str">
        <f t="shared" si="0"/>
        <v>1</v>
      </c>
      <c r="J20" s="190" t="str">
        <f t="shared" si="1"/>
        <v>1</v>
      </c>
      <c r="K20" s="190">
        <f t="shared" si="2"/>
        <v>2</v>
      </c>
      <c r="L20" s="190">
        <f t="shared" si="3"/>
        <v>20</v>
      </c>
      <c r="M20" s="190"/>
      <c r="N20" s="187"/>
    </row>
    <row r="21" spans="1:14" s="128" customFormat="1" ht="20.100000000000001" customHeight="1">
      <c r="A21" s="125" t="str">
        <f t="array" ref="A21">INDEX(G:G,SMALL(IF($K$12:$K$500=2,ROW($12:$500),4^8),ROW(G10)))&amp;""</f>
        <v>2012950</v>
      </c>
      <c r="B21" s="126"/>
      <c r="C21" s="195" t="str">
        <f>IF(ISERROR(VLOOKUP(A21,'[1]Z07 一般公共预算财政拨款收入支出决算表(财决07表)'!$A$10:$T$500,4,FALSE)),"",VLOOKUP(A21,'[1]Z07 一般公共预算财政拨款收入支出决算表(财决07表)'!$A$10:$T$500,4,FALSE))</f>
        <v xml:space="preserve">  事业运行</v>
      </c>
      <c r="D21" s="127">
        <f>IF(ISERROR(VLOOKUP(A21,'[1]Z07 一般公共预算财政拨款收入支出决算表(财决07表)'!$A$10:$T$500,11,FALSE)),"",VLOOKUP(A21,'[1]Z07 一般公共预算财政拨款收入支出决算表(财决07表)'!$A$10:$T$500,11,FALSE))</f>
        <v>8.02</v>
      </c>
      <c r="E21" s="127">
        <f>IF(ISERROR(VLOOKUP(A21,'[1]Z07 一般公共预算财政拨款收入支出决算表(财决07表)'!$A$10:$T$500,12,FALSE)),"",VLOOKUP(A21,'[1]Z07 一般公共预算财政拨款收入支出决算表(财决07表)'!$A$10:$T$500,12,FALSE))</f>
        <v>8.02</v>
      </c>
      <c r="F21" s="127">
        <f>IF(ISERROR(VLOOKUP(A21,'[1]Z07 一般公共预算财政拨款收入支出决算表(财决07表)'!$A$10:$T$500,15,FALSE)),"",VLOOKUP(A21,'[1]Z07 一般公共预算财政拨款收入支出决算表(财决07表)'!$A$10:$T$500,15,FALSE))</f>
        <v>0</v>
      </c>
      <c r="G21" s="190" t="str">
        <f>'[1]Z07 一般公共预算财政拨款收入支出决算表(财决07表)'!A19</f>
        <v>2012950</v>
      </c>
      <c r="H21" s="191">
        <f>'[1]Z07 一般公共预算财政拨款收入支出决算表(财决07表)'!$K19</f>
        <v>8.02</v>
      </c>
      <c r="I21" s="190" t="str">
        <f t="shared" si="0"/>
        <v>1</v>
      </c>
      <c r="J21" s="190" t="str">
        <f t="shared" si="1"/>
        <v>1</v>
      </c>
      <c r="K21" s="190">
        <f t="shared" si="2"/>
        <v>2</v>
      </c>
      <c r="L21" s="190">
        <f t="shared" si="3"/>
        <v>21</v>
      </c>
      <c r="M21" s="190"/>
      <c r="N21" s="187"/>
    </row>
    <row r="22" spans="1:14" s="128" customFormat="1" ht="20.100000000000001" customHeight="1">
      <c r="A22" s="125" t="str">
        <f t="array" ref="A22">INDEX(G:G,SMALL(IF($K$12:$K$500=2,ROW($12:$500),4^8),ROW(G11)))&amp;""</f>
        <v>210</v>
      </c>
      <c r="B22" s="126"/>
      <c r="C22" s="195" t="str">
        <f>IF(ISERROR(VLOOKUP(A22,'[1]Z07 一般公共预算财政拨款收入支出决算表(财决07表)'!$A$10:$T$500,4,FALSE)),"",VLOOKUP(A22,'[1]Z07 一般公共预算财政拨款收入支出决算表(财决07表)'!$A$10:$T$500,4,FALSE))</f>
        <v>医疗卫生与计划生育支出</v>
      </c>
      <c r="D22" s="127">
        <f>IF(ISERROR(VLOOKUP(A22,'[1]Z07 一般公共预算财政拨款收入支出决算表(财决07表)'!$A$10:$T$500,11,FALSE)),"",VLOOKUP(A22,'[1]Z07 一般公共预算财政拨款收入支出决算表(财决07表)'!$A$10:$T$500,11,FALSE))</f>
        <v>7.64</v>
      </c>
      <c r="E22" s="127">
        <f>IF(ISERROR(VLOOKUP(A22,'[1]Z07 一般公共预算财政拨款收入支出决算表(财决07表)'!$A$10:$T$500,12,FALSE)),"",VLOOKUP(A22,'[1]Z07 一般公共预算财政拨款收入支出决算表(财决07表)'!$A$10:$T$500,12,FALSE))</f>
        <v>7.64</v>
      </c>
      <c r="F22" s="127">
        <f>IF(ISERROR(VLOOKUP(A22,'[1]Z07 一般公共预算财政拨款收入支出决算表(财决07表)'!$A$10:$T$500,15,FALSE)),"",VLOOKUP(A22,'[1]Z07 一般公共预算财政拨款收入支出决算表(财决07表)'!$A$10:$T$500,15,FALSE))</f>
        <v>0</v>
      </c>
      <c r="G22" s="190" t="str">
        <f>'[1]Z07 一般公共预算财政拨款收入支出决算表(财决07表)'!A20</f>
        <v>210</v>
      </c>
      <c r="H22" s="191">
        <f>'[1]Z07 一般公共预算财政拨款收入支出决算表(财决07表)'!$K20</f>
        <v>7.64</v>
      </c>
      <c r="I22" s="190" t="str">
        <f t="shared" si="0"/>
        <v>1</v>
      </c>
      <c r="J22" s="190" t="str">
        <f t="shared" si="1"/>
        <v>1</v>
      </c>
      <c r="K22" s="190">
        <f t="shared" si="2"/>
        <v>2</v>
      </c>
      <c r="L22" s="190">
        <f t="shared" si="3"/>
        <v>22</v>
      </c>
      <c r="M22" s="190"/>
      <c r="N22" s="187"/>
    </row>
    <row r="23" spans="1:14" s="128" customFormat="1" ht="20.100000000000001" customHeight="1">
      <c r="A23" s="125" t="str">
        <f t="array" ref="A23">INDEX(G:G,SMALL(IF($K$12:$K$500=2,ROW($12:$500),4^8),ROW(G12)))&amp;""</f>
        <v>21005</v>
      </c>
      <c r="B23" s="126"/>
      <c r="C23" s="195" t="str">
        <f>IF(ISERROR(VLOOKUP(A23,'[1]Z07 一般公共预算财政拨款收入支出决算表(财决07表)'!$A$10:$T$500,4,FALSE)),"",VLOOKUP(A23,'[1]Z07 一般公共预算财政拨款收入支出决算表(财决07表)'!$A$10:$T$500,4,FALSE))</f>
        <v>医疗保障</v>
      </c>
      <c r="D23" s="127">
        <f>IF(ISERROR(VLOOKUP(A23,'[1]Z07 一般公共预算财政拨款收入支出决算表(财决07表)'!$A$10:$T$500,11,FALSE)),"",VLOOKUP(A23,'[1]Z07 一般公共预算财政拨款收入支出决算表(财决07表)'!$A$10:$T$500,11,FALSE))</f>
        <v>7.14</v>
      </c>
      <c r="E23" s="127">
        <f>IF(ISERROR(VLOOKUP(A23,'[1]Z07 一般公共预算财政拨款收入支出决算表(财决07表)'!$A$10:$T$500,12,FALSE)),"",VLOOKUP(A23,'[1]Z07 一般公共预算财政拨款收入支出决算表(财决07表)'!$A$10:$T$500,12,FALSE))</f>
        <v>7.14</v>
      </c>
      <c r="F23" s="127">
        <f>IF(ISERROR(VLOOKUP(A23,'[1]Z07 一般公共预算财政拨款收入支出决算表(财决07表)'!$A$10:$T$500,15,FALSE)),"",VLOOKUP(A23,'[1]Z07 一般公共预算财政拨款收入支出决算表(财决07表)'!$A$10:$T$500,15,FALSE))</f>
        <v>0</v>
      </c>
      <c r="G23" s="190" t="str">
        <f>'[1]Z07 一般公共预算财政拨款收入支出决算表(财决07表)'!A21</f>
        <v>21005</v>
      </c>
      <c r="H23" s="191">
        <f>'[1]Z07 一般公共预算财政拨款收入支出决算表(财决07表)'!$K21</f>
        <v>7.14</v>
      </c>
      <c r="I23" s="190" t="str">
        <f t="shared" si="0"/>
        <v>1</v>
      </c>
      <c r="J23" s="190" t="str">
        <f t="shared" si="1"/>
        <v>1</v>
      </c>
      <c r="K23" s="190">
        <f t="shared" si="2"/>
        <v>2</v>
      </c>
      <c r="L23" s="190">
        <f t="shared" si="3"/>
        <v>23</v>
      </c>
      <c r="M23" s="190"/>
      <c r="N23" s="187"/>
    </row>
    <row r="24" spans="1:14" s="128" customFormat="1" ht="20.100000000000001" customHeight="1">
      <c r="A24" s="125" t="str">
        <f t="array" ref="A24">INDEX(G:G,SMALL(IF($K$12:$K$500=2,ROW($12:$500),4^8),ROW(G13)))&amp;""</f>
        <v>2100501</v>
      </c>
      <c r="B24" s="126"/>
      <c r="C24" s="195" t="str">
        <f>IF(ISERROR(VLOOKUP(A24,'[1]Z07 一般公共预算财政拨款收入支出决算表(财决07表)'!$A$10:$T$500,4,FALSE)),"",VLOOKUP(A24,'[1]Z07 一般公共预算财政拨款收入支出决算表(财决07表)'!$A$10:$T$500,4,FALSE))</f>
        <v xml:space="preserve">  行政单位医疗</v>
      </c>
      <c r="D24" s="127">
        <f>IF(ISERROR(VLOOKUP(A24,'[1]Z07 一般公共预算财政拨款收入支出决算表(财决07表)'!$A$10:$T$500,11,FALSE)),"",VLOOKUP(A24,'[1]Z07 一般公共预算财政拨款收入支出决算表(财决07表)'!$A$10:$T$500,11,FALSE))</f>
        <v>7.14</v>
      </c>
      <c r="E24" s="127">
        <f>IF(ISERROR(VLOOKUP(A24,'[1]Z07 一般公共预算财政拨款收入支出决算表(财决07表)'!$A$10:$T$500,12,FALSE)),"",VLOOKUP(A24,'[1]Z07 一般公共预算财政拨款收入支出决算表(财决07表)'!$A$10:$T$500,12,FALSE))</f>
        <v>7.14</v>
      </c>
      <c r="F24" s="127">
        <f>IF(ISERROR(VLOOKUP(A24,'[1]Z07 一般公共预算财政拨款收入支出决算表(财决07表)'!$A$10:$T$500,15,FALSE)),"",VLOOKUP(A24,'[1]Z07 一般公共预算财政拨款收入支出决算表(财决07表)'!$A$10:$T$500,15,FALSE))</f>
        <v>0</v>
      </c>
      <c r="G24" s="190" t="str">
        <f>'[1]Z07 一般公共预算财政拨款收入支出决算表(财决07表)'!A22</f>
        <v>2100501</v>
      </c>
      <c r="H24" s="191">
        <f>'[1]Z07 一般公共预算财政拨款收入支出决算表(财决07表)'!$K22</f>
        <v>7.14</v>
      </c>
      <c r="I24" s="190" t="str">
        <f t="shared" si="0"/>
        <v>1</v>
      </c>
      <c r="J24" s="190" t="str">
        <f t="shared" si="1"/>
        <v>1</v>
      </c>
      <c r="K24" s="190">
        <f t="shared" si="2"/>
        <v>2</v>
      </c>
      <c r="L24" s="190">
        <f t="shared" si="3"/>
        <v>24</v>
      </c>
      <c r="M24" s="190"/>
      <c r="N24" s="187"/>
    </row>
    <row r="25" spans="1:14" s="128" customFormat="1" ht="20.100000000000001" customHeight="1">
      <c r="A25" s="125" t="str">
        <f t="array" ref="A25">INDEX(G:G,SMALL(IF($K$12:$K$500=2,ROW($12:$500),4^8),ROW(G14)))&amp;""</f>
        <v>21007</v>
      </c>
      <c r="B25" s="126"/>
      <c r="C25" s="195" t="str">
        <f>IF(ISERROR(VLOOKUP(A25,'[1]Z07 一般公共预算财政拨款收入支出决算表(财决07表)'!$A$10:$T$500,4,FALSE)),"",VLOOKUP(A25,'[1]Z07 一般公共预算财政拨款收入支出决算表(财决07表)'!$A$10:$T$500,4,FALSE))</f>
        <v>计划生育事务</v>
      </c>
      <c r="D25" s="127">
        <f>IF(ISERROR(VLOOKUP(A25,'[1]Z07 一般公共预算财政拨款收入支出决算表(财决07表)'!$A$10:$T$500,11,FALSE)),"",VLOOKUP(A25,'[1]Z07 一般公共预算财政拨款收入支出决算表(财决07表)'!$A$10:$T$500,11,FALSE))</f>
        <v>0.5</v>
      </c>
      <c r="E25" s="127">
        <f>IF(ISERROR(VLOOKUP(A25,'[1]Z07 一般公共预算财政拨款收入支出决算表(财决07表)'!$A$10:$T$500,12,FALSE)),"",VLOOKUP(A25,'[1]Z07 一般公共预算财政拨款收入支出决算表(财决07表)'!$A$10:$T$500,12,FALSE))</f>
        <v>0.5</v>
      </c>
      <c r="F25" s="127">
        <f>IF(ISERROR(VLOOKUP(A25,'[1]Z07 一般公共预算财政拨款收入支出决算表(财决07表)'!$A$10:$T$500,15,FALSE)),"",VLOOKUP(A25,'[1]Z07 一般公共预算财政拨款收入支出决算表(财决07表)'!$A$10:$T$500,15,FALSE))</f>
        <v>0</v>
      </c>
      <c r="G25" s="190" t="str">
        <f>'[1]Z07 一般公共预算财政拨款收入支出决算表(财决07表)'!A23</f>
        <v>21007</v>
      </c>
      <c r="H25" s="191">
        <f>'[1]Z07 一般公共预算财政拨款收入支出决算表(财决07表)'!$K23</f>
        <v>0.5</v>
      </c>
      <c r="I25" s="190" t="str">
        <f t="shared" si="0"/>
        <v>1</v>
      </c>
      <c r="J25" s="190" t="str">
        <f t="shared" si="1"/>
        <v>1</v>
      </c>
      <c r="K25" s="190">
        <f t="shared" si="2"/>
        <v>2</v>
      </c>
      <c r="L25" s="190">
        <f t="shared" si="3"/>
        <v>25</v>
      </c>
      <c r="M25" s="190"/>
      <c r="N25" s="187"/>
    </row>
    <row r="26" spans="1:14" s="128" customFormat="1" ht="20.100000000000001" customHeight="1">
      <c r="A26" s="125" t="str">
        <f t="array" ref="A26">INDEX(G:G,SMALL(IF($K$12:$K$500=2,ROW($12:$500),4^8),ROW(G15)))&amp;""</f>
        <v>2100799</v>
      </c>
      <c r="B26" s="126"/>
      <c r="C26" s="195" t="str">
        <f>IF(ISERROR(VLOOKUP(A26,'[1]Z07 一般公共预算财政拨款收入支出决算表(财决07表)'!$A$10:$T$500,4,FALSE)),"",VLOOKUP(A26,'[1]Z07 一般公共预算财政拨款收入支出决算表(财决07表)'!$A$10:$T$500,4,FALSE))</f>
        <v xml:space="preserve">  其他计划生育事务支出</v>
      </c>
      <c r="D26" s="127">
        <f>IF(ISERROR(VLOOKUP(A26,'[1]Z07 一般公共预算财政拨款收入支出决算表(财决07表)'!$A$10:$T$500,11,FALSE)),"",VLOOKUP(A26,'[1]Z07 一般公共预算财政拨款收入支出决算表(财决07表)'!$A$10:$T$500,11,FALSE))</f>
        <v>0.5</v>
      </c>
      <c r="E26" s="127">
        <f>IF(ISERROR(VLOOKUP(A26,'[1]Z07 一般公共预算财政拨款收入支出决算表(财决07表)'!$A$10:$T$500,12,FALSE)),"",VLOOKUP(A26,'[1]Z07 一般公共预算财政拨款收入支出决算表(财决07表)'!$A$10:$T$500,12,FALSE))</f>
        <v>0.5</v>
      </c>
      <c r="F26" s="127">
        <f>IF(ISERROR(VLOOKUP(A26,'[1]Z07 一般公共预算财政拨款收入支出决算表(财决07表)'!$A$10:$T$500,15,FALSE)),"",VLOOKUP(A26,'[1]Z07 一般公共预算财政拨款收入支出决算表(财决07表)'!$A$10:$T$500,15,FALSE))</f>
        <v>0</v>
      </c>
      <c r="G26" s="190" t="str">
        <f>'[1]Z07 一般公共预算财政拨款收入支出决算表(财决07表)'!A24</f>
        <v>2100799</v>
      </c>
      <c r="H26" s="191">
        <f>'[1]Z07 一般公共预算财政拨款收入支出决算表(财决07表)'!$K24</f>
        <v>0.5</v>
      </c>
      <c r="I26" s="190" t="str">
        <f t="shared" si="0"/>
        <v>1</v>
      </c>
      <c r="J26" s="190" t="str">
        <f t="shared" si="1"/>
        <v>1</v>
      </c>
      <c r="K26" s="190">
        <f t="shared" si="2"/>
        <v>2</v>
      </c>
      <c r="L26" s="190">
        <f t="shared" si="3"/>
        <v>26</v>
      </c>
      <c r="M26" s="190"/>
      <c r="N26" s="187"/>
    </row>
    <row r="27" spans="1:14" s="128" customFormat="1" ht="20.100000000000001" customHeight="1">
      <c r="A27" s="125" t="str">
        <f t="array" ref="A27">INDEX(G:G,SMALL(IF($K$12:$K$500=2,ROW($12:$500),4^8),ROW(G16)))&amp;""</f>
        <v>213</v>
      </c>
      <c r="B27" s="126"/>
      <c r="C27" s="195" t="str">
        <f>IF(ISERROR(VLOOKUP(A27,'[1]Z07 一般公共预算财政拨款收入支出决算表(财决07表)'!$A$10:$T$500,4,FALSE)),"",VLOOKUP(A27,'[1]Z07 一般公共预算财政拨款收入支出决算表(财决07表)'!$A$10:$T$500,4,FALSE))</f>
        <v>农林水支出</v>
      </c>
      <c r="D27" s="127">
        <f>IF(ISERROR(VLOOKUP(A27,'[1]Z07 一般公共预算财政拨款收入支出决算表(财决07表)'!$A$10:$T$500,11,FALSE)),"",VLOOKUP(A27,'[1]Z07 一般公共预算财政拨款收入支出决算表(财决07表)'!$A$10:$T$500,11,FALSE))</f>
        <v>3</v>
      </c>
      <c r="E27" s="127">
        <f>IF(ISERROR(VLOOKUP(A27,'[1]Z07 一般公共预算财政拨款收入支出决算表(财决07表)'!$A$10:$T$500,12,FALSE)),"",VLOOKUP(A27,'[1]Z07 一般公共预算财政拨款收入支出决算表(财决07表)'!$A$10:$T$500,12,FALSE))</f>
        <v>3</v>
      </c>
      <c r="F27" s="127">
        <f>IF(ISERROR(VLOOKUP(A27,'[1]Z07 一般公共预算财政拨款收入支出决算表(财决07表)'!$A$10:$T$500,15,FALSE)),"",VLOOKUP(A27,'[1]Z07 一般公共预算财政拨款收入支出决算表(财决07表)'!$A$10:$T$500,15,FALSE))</f>
        <v>0</v>
      </c>
      <c r="G27" s="190" t="str">
        <f>'[1]Z07 一般公共预算财政拨款收入支出决算表(财决07表)'!A25</f>
        <v>213</v>
      </c>
      <c r="H27" s="191">
        <f>'[1]Z07 一般公共预算财政拨款收入支出决算表(财决07表)'!$K25</f>
        <v>3</v>
      </c>
      <c r="I27" s="190" t="str">
        <f t="shared" si="0"/>
        <v>1</v>
      </c>
      <c r="J27" s="190" t="str">
        <f t="shared" si="1"/>
        <v>1</v>
      </c>
      <c r="K27" s="190">
        <f t="shared" si="2"/>
        <v>2</v>
      </c>
      <c r="L27" s="190">
        <f t="shared" si="3"/>
        <v>27</v>
      </c>
      <c r="M27" s="190"/>
      <c r="N27" s="187"/>
    </row>
    <row r="28" spans="1:14" s="128" customFormat="1" ht="20.100000000000001" customHeight="1">
      <c r="A28" s="125" t="str">
        <f t="array" ref="A28">INDEX(G:G,SMALL(IF($K$12:$K$500=2,ROW($12:$500),4^8),ROW(G17)))&amp;""</f>
        <v>21301</v>
      </c>
      <c r="B28" s="126"/>
      <c r="C28" s="195" t="str">
        <f>IF(ISERROR(VLOOKUP(A28,'[1]Z07 一般公共预算财政拨款收入支出决算表(财决07表)'!$A$10:$T$500,4,FALSE)),"",VLOOKUP(A28,'[1]Z07 一般公共预算财政拨款收入支出决算表(财决07表)'!$A$10:$T$500,4,FALSE))</f>
        <v>农业</v>
      </c>
      <c r="D28" s="127">
        <f>IF(ISERROR(VLOOKUP(A28,'[1]Z07 一般公共预算财政拨款收入支出决算表(财决07表)'!$A$10:$T$500,11,FALSE)),"",VLOOKUP(A28,'[1]Z07 一般公共预算财政拨款收入支出决算表(财决07表)'!$A$10:$T$500,11,FALSE))</f>
        <v>3</v>
      </c>
      <c r="E28" s="127">
        <f>IF(ISERROR(VLOOKUP(A28,'[1]Z07 一般公共预算财政拨款收入支出决算表(财决07表)'!$A$10:$T$500,12,FALSE)),"",VLOOKUP(A28,'[1]Z07 一般公共预算财政拨款收入支出决算表(财决07表)'!$A$10:$T$500,12,FALSE))</f>
        <v>3</v>
      </c>
      <c r="F28" s="127">
        <f>IF(ISERROR(VLOOKUP(A28,'[1]Z07 一般公共预算财政拨款收入支出决算表(财决07表)'!$A$10:$T$500,15,FALSE)),"",VLOOKUP(A28,'[1]Z07 一般公共预算财政拨款收入支出决算表(财决07表)'!$A$10:$T$500,15,FALSE))</f>
        <v>0</v>
      </c>
      <c r="G28" s="190" t="str">
        <f>'[1]Z07 一般公共预算财政拨款收入支出决算表(财决07表)'!A26</f>
        <v>21301</v>
      </c>
      <c r="H28" s="191">
        <f>'[1]Z07 一般公共预算财政拨款收入支出决算表(财决07表)'!$K26</f>
        <v>3</v>
      </c>
      <c r="I28" s="190" t="str">
        <f t="shared" si="0"/>
        <v>1</v>
      </c>
      <c r="J28" s="190" t="str">
        <f t="shared" si="1"/>
        <v>1</v>
      </c>
      <c r="K28" s="190">
        <f t="shared" si="2"/>
        <v>2</v>
      </c>
      <c r="L28" s="190">
        <f t="shared" si="3"/>
        <v>28</v>
      </c>
      <c r="M28" s="190"/>
      <c r="N28" s="187"/>
    </row>
    <row r="29" spans="1:14" s="128" customFormat="1" ht="20.100000000000001" customHeight="1">
      <c r="A29" s="125" t="str">
        <f t="array" ref="A29">INDEX(G:G,SMALL(IF($K$12:$K$500=2,ROW($12:$500),4^8),ROW(G18)))&amp;""</f>
        <v>2130199</v>
      </c>
      <c r="B29" s="126"/>
      <c r="C29" s="195" t="str">
        <f>IF(ISERROR(VLOOKUP(A29,'[1]Z07 一般公共预算财政拨款收入支出决算表(财决07表)'!$A$10:$T$500,4,FALSE)),"",VLOOKUP(A29,'[1]Z07 一般公共预算财政拨款收入支出决算表(财决07表)'!$A$10:$T$500,4,FALSE))</f>
        <v xml:space="preserve">  其他农业支出</v>
      </c>
      <c r="D29" s="127">
        <f>IF(ISERROR(VLOOKUP(A29,'[1]Z07 一般公共预算财政拨款收入支出决算表(财决07表)'!$A$10:$T$500,11,FALSE)),"",VLOOKUP(A29,'[1]Z07 一般公共预算财政拨款收入支出决算表(财决07表)'!$A$10:$T$500,11,FALSE))</f>
        <v>3</v>
      </c>
      <c r="E29" s="127">
        <f>IF(ISERROR(VLOOKUP(A29,'[1]Z07 一般公共预算财政拨款收入支出决算表(财决07表)'!$A$10:$T$500,12,FALSE)),"",VLOOKUP(A29,'[1]Z07 一般公共预算财政拨款收入支出决算表(财决07表)'!$A$10:$T$500,12,FALSE))</f>
        <v>3</v>
      </c>
      <c r="F29" s="127">
        <f>IF(ISERROR(VLOOKUP(A29,'[1]Z07 一般公共预算财政拨款收入支出决算表(财决07表)'!$A$10:$T$500,15,FALSE)),"",VLOOKUP(A29,'[1]Z07 一般公共预算财政拨款收入支出决算表(财决07表)'!$A$10:$T$500,15,FALSE))</f>
        <v>0</v>
      </c>
      <c r="G29" s="190" t="str">
        <f>'[1]Z07 一般公共预算财政拨款收入支出决算表(财决07表)'!A27</f>
        <v>2130199</v>
      </c>
      <c r="H29" s="191">
        <f>'[1]Z07 一般公共预算财政拨款收入支出决算表(财决07表)'!$K27</f>
        <v>3</v>
      </c>
      <c r="I29" s="190" t="str">
        <f t="shared" si="0"/>
        <v>1</v>
      </c>
      <c r="J29" s="190" t="str">
        <f t="shared" si="1"/>
        <v>1</v>
      </c>
      <c r="K29" s="190">
        <f t="shared" si="2"/>
        <v>2</v>
      </c>
      <c r="L29" s="190">
        <f t="shared" si="3"/>
        <v>29</v>
      </c>
      <c r="M29" s="190"/>
      <c r="N29" s="187"/>
    </row>
    <row r="30" spans="1:14" s="128" customFormat="1" ht="20.100000000000001" customHeight="1">
      <c r="A30" s="125" t="str">
        <f t="array" ref="A30">INDEX(G:G,SMALL(IF($K$12:$K$500=2,ROW($12:$500),4^8),ROW(G19)))&amp;""</f>
        <v>221</v>
      </c>
      <c r="B30" s="126"/>
      <c r="C30" s="195" t="str">
        <f>IF(ISERROR(VLOOKUP(A30,'[1]Z07 一般公共预算财政拨款收入支出决算表(财决07表)'!$A$10:$T$500,4,FALSE)),"",VLOOKUP(A30,'[1]Z07 一般公共预算财政拨款收入支出决算表(财决07表)'!$A$10:$T$500,4,FALSE))</f>
        <v>住房保障支出</v>
      </c>
      <c r="D30" s="127">
        <f>IF(ISERROR(VLOOKUP(A30,'[1]Z07 一般公共预算财政拨款收入支出决算表(财决07表)'!$A$10:$T$500,11,FALSE)),"",VLOOKUP(A30,'[1]Z07 一般公共预算财政拨款收入支出决算表(财决07表)'!$A$10:$T$500,11,FALSE))</f>
        <v>7.51</v>
      </c>
      <c r="E30" s="127">
        <f>IF(ISERROR(VLOOKUP(A30,'[1]Z07 一般公共预算财政拨款收入支出决算表(财决07表)'!$A$10:$T$500,12,FALSE)),"",VLOOKUP(A30,'[1]Z07 一般公共预算财政拨款收入支出决算表(财决07表)'!$A$10:$T$500,12,FALSE))</f>
        <v>7.51</v>
      </c>
      <c r="F30" s="127">
        <f>IF(ISERROR(VLOOKUP(A30,'[1]Z07 一般公共预算财政拨款收入支出决算表(财决07表)'!$A$10:$T$500,15,FALSE)),"",VLOOKUP(A30,'[1]Z07 一般公共预算财政拨款收入支出决算表(财决07表)'!$A$10:$T$500,15,FALSE))</f>
        <v>0</v>
      </c>
      <c r="G30" s="190" t="str">
        <f>'[1]Z07 一般公共预算财政拨款收入支出决算表(财决07表)'!A28</f>
        <v>221</v>
      </c>
      <c r="H30" s="191">
        <f>'[1]Z07 一般公共预算财政拨款收入支出决算表(财决07表)'!$K28</f>
        <v>7.51</v>
      </c>
      <c r="I30" s="190" t="str">
        <f t="shared" si="0"/>
        <v>1</v>
      </c>
      <c r="J30" s="190" t="str">
        <f t="shared" si="1"/>
        <v>1</v>
      </c>
      <c r="K30" s="190">
        <f t="shared" si="2"/>
        <v>2</v>
      </c>
      <c r="L30" s="190">
        <f t="shared" si="3"/>
        <v>30</v>
      </c>
      <c r="M30" s="190"/>
      <c r="N30" s="187"/>
    </row>
    <row r="31" spans="1:14" s="128" customFormat="1" ht="20.100000000000001" customHeight="1">
      <c r="A31" s="125" t="str">
        <f t="array" ref="A31">INDEX(G:G,SMALL(IF($K$12:$K$500=2,ROW($12:$500),4^8),ROW(G20)))&amp;""</f>
        <v>22102</v>
      </c>
      <c r="B31" s="126"/>
      <c r="C31" s="195" t="str">
        <f>IF(ISERROR(VLOOKUP(A31,'[1]Z07 一般公共预算财政拨款收入支出决算表(财决07表)'!$A$10:$T$500,4,FALSE)),"",VLOOKUP(A31,'[1]Z07 一般公共预算财政拨款收入支出决算表(财决07表)'!$A$10:$T$500,4,FALSE))</f>
        <v>住房改革支出</v>
      </c>
      <c r="D31" s="127">
        <f>IF(ISERROR(VLOOKUP(A31,'[1]Z07 一般公共预算财政拨款收入支出决算表(财决07表)'!$A$10:$T$500,11,FALSE)),"",VLOOKUP(A31,'[1]Z07 一般公共预算财政拨款收入支出决算表(财决07表)'!$A$10:$T$500,11,FALSE))</f>
        <v>7.51</v>
      </c>
      <c r="E31" s="127">
        <f>IF(ISERROR(VLOOKUP(A31,'[1]Z07 一般公共预算财政拨款收入支出决算表(财决07表)'!$A$10:$T$500,12,FALSE)),"",VLOOKUP(A31,'[1]Z07 一般公共预算财政拨款收入支出决算表(财决07表)'!$A$10:$T$500,12,FALSE))</f>
        <v>7.51</v>
      </c>
      <c r="F31" s="127">
        <f>IF(ISERROR(VLOOKUP(A31,'[1]Z07 一般公共预算财政拨款收入支出决算表(财决07表)'!$A$10:$T$500,15,FALSE)),"",VLOOKUP(A31,'[1]Z07 一般公共预算财政拨款收入支出决算表(财决07表)'!$A$10:$T$500,15,FALSE))</f>
        <v>0</v>
      </c>
      <c r="G31" s="190" t="str">
        <f>'[1]Z07 一般公共预算财政拨款收入支出决算表(财决07表)'!A29</f>
        <v>22102</v>
      </c>
      <c r="H31" s="191">
        <f>'[1]Z07 一般公共预算财政拨款收入支出决算表(财决07表)'!$K29</f>
        <v>7.51</v>
      </c>
      <c r="I31" s="190" t="str">
        <f t="shared" si="0"/>
        <v>1</v>
      </c>
      <c r="J31" s="190" t="str">
        <f t="shared" si="1"/>
        <v>1</v>
      </c>
      <c r="K31" s="190">
        <f t="shared" si="2"/>
        <v>2</v>
      </c>
      <c r="L31" s="190">
        <f t="shared" si="3"/>
        <v>31</v>
      </c>
      <c r="M31" s="190"/>
      <c r="N31" s="187"/>
    </row>
    <row r="32" spans="1:14" s="128" customFormat="1" ht="20.100000000000001" customHeight="1">
      <c r="A32" s="125" t="str">
        <f t="array" ref="A32">INDEX(G:G,SMALL(IF($K$12:$K$500=2,ROW($12:$500),4^8),ROW(G21)))&amp;""</f>
        <v>2210201</v>
      </c>
      <c r="B32" s="126"/>
      <c r="C32" s="195" t="str">
        <f>IF(ISERROR(VLOOKUP(A32,'[1]Z07 一般公共预算财政拨款收入支出决算表(财决07表)'!$A$10:$T$500,4,FALSE)),"",VLOOKUP(A32,'[1]Z07 一般公共预算财政拨款收入支出决算表(财决07表)'!$A$10:$T$500,4,FALSE))</f>
        <v xml:space="preserve">  住房公积金</v>
      </c>
      <c r="D32" s="127">
        <f>IF(ISERROR(VLOOKUP(A32,'[1]Z07 一般公共预算财政拨款收入支出决算表(财决07表)'!$A$10:$T$500,11,FALSE)),"",VLOOKUP(A32,'[1]Z07 一般公共预算财政拨款收入支出决算表(财决07表)'!$A$10:$T$500,11,FALSE))</f>
        <v>7.51</v>
      </c>
      <c r="E32" s="127">
        <f>IF(ISERROR(VLOOKUP(A32,'[1]Z07 一般公共预算财政拨款收入支出决算表(财决07表)'!$A$10:$T$500,12,FALSE)),"",VLOOKUP(A32,'[1]Z07 一般公共预算财政拨款收入支出决算表(财决07表)'!$A$10:$T$500,12,FALSE))</f>
        <v>7.51</v>
      </c>
      <c r="F32" s="127">
        <f>IF(ISERROR(VLOOKUP(A32,'[1]Z07 一般公共预算财政拨款收入支出决算表(财决07表)'!$A$10:$T$500,15,FALSE)),"",VLOOKUP(A32,'[1]Z07 一般公共预算财政拨款收入支出决算表(财决07表)'!$A$10:$T$500,15,FALSE))</f>
        <v>0</v>
      </c>
      <c r="G32" s="190" t="str">
        <f>'[1]Z07 一般公共预算财政拨款收入支出决算表(财决07表)'!A30</f>
        <v>2210201</v>
      </c>
      <c r="H32" s="191">
        <f>'[1]Z07 一般公共预算财政拨款收入支出决算表(财决07表)'!$K30</f>
        <v>7.51</v>
      </c>
      <c r="I32" s="190" t="str">
        <f t="shared" si="0"/>
        <v>1</v>
      </c>
      <c r="J32" s="190" t="str">
        <f t="shared" si="1"/>
        <v>1</v>
      </c>
      <c r="K32" s="190">
        <f t="shared" si="2"/>
        <v>2</v>
      </c>
      <c r="L32" s="190">
        <f t="shared" si="3"/>
        <v>32</v>
      </c>
      <c r="M32" s="190"/>
      <c r="N32" s="187"/>
    </row>
    <row r="33" spans="1:14" s="128" customFormat="1" ht="20.100000000000001" customHeight="1">
      <c r="A33" s="125" t="str">
        <f t="array" ref="A33">INDEX(G:G,SMALL(IF($K$12:$K$500=2,ROW($12:$500),4^8),ROW(G22)))&amp;""</f>
        <v/>
      </c>
      <c r="B33" s="126"/>
      <c r="C33" s="195" t="str">
        <f>IF(ISERROR(VLOOKUP(A33,'[1]Z07 一般公共预算财政拨款收入支出决算表(财决07表)'!$A$10:$T$500,4,FALSE)),"",VLOOKUP(A33,'[1]Z07 一般公共预算财政拨款收入支出决算表(财决07表)'!$A$10:$T$500,4,FALSE))</f>
        <v/>
      </c>
      <c r="D33" s="127" t="str">
        <f>IF(ISERROR(VLOOKUP(A33,'[1]Z07 一般公共预算财政拨款收入支出决算表(财决07表)'!$A$10:$T$500,11,FALSE)),"",VLOOKUP(A33,'[1]Z07 一般公共预算财政拨款收入支出决算表(财决07表)'!$A$10:$T$500,11,FALSE))</f>
        <v/>
      </c>
      <c r="E33" s="127" t="str">
        <f>IF(ISERROR(VLOOKUP(A33,'[1]Z07 一般公共预算财政拨款收入支出决算表(财决07表)'!$A$10:$T$500,12,FALSE)),"",VLOOKUP(A33,'[1]Z07 一般公共预算财政拨款收入支出决算表(财决07表)'!$A$10:$T$500,12,FALSE))</f>
        <v/>
      </c>
      <c r="F33" s="127" t="str">
        <f>IF(ISERROR(VLOOKUP(A33,'[1]Z07 一般公共预算财政拨款收入支出决算表(财决07表)'!$A$10:$T$500,15,FALSE)),"",VLOOKUP(A33,'[1]Z07 一般公共预算财政拨款收入支出决算表(财决07表)'!$A$10:$T$500,15,FALSE))</f>
        <v/>
      </c>
      <c r="G33" s="190">
        <f>'[1]Z07 一般公共预算财政拨款收入支出决算表(财决07表)'!A31</f>
        <v>0</v>
      </c>
      <c r="H33" s="191">
        <f>'[1]Z07 一般公共预算财政拨款收入支出决算表(财决07表)'!$K31</f>
        <v>0</v>
      </c>
      <c r="I33" s="190" t="str">
        <f t="shared" si="0"/>
        <v>2</v>
      </c>
      <c r="J33" s="190" t="str">
        <f t="shared" si="1"/>
        <v>2</v>
      </c>
      <c r="K33" s="190">
        <f t="shared" si="2"/>
        <v>4</v>
      </c>
      <c r="L33" s="190" t="str">
        <f t="shared" si="3"/>
        <v/>
      </c>
      <c r="M33" s="190"/>
      <c r="N33" s="187"/>
    </row>
    <row r="34" spans="1:14" s="128" customFormat="1" ht="20.100000000000001" customHeight="1">
      <c r="A34" s="125" t="str">
        <f t="array" ref="A34">INDEX(G:G,SMALL(IF($K$12:$K$500=2,ROW($12:$500),4^8),ROW(G23)))&amp;""</f>
        <v/>
      </c>
      <c r="B34" s="126"/>
      <c r="C34" s="195" t="str">
        <f>IF(ISERROR(VLOOKUP(A34,'[1]Z07 一般公共预算财政拨款收入支出决算表(财决07表)'!$A$10:$T$500,4,FALSE)),"",VLOOKUP(A34,'[1]Z07 一般公共预算财政拨款收入支出决算表(财决07表)'!$A$10:$T$500,4,FALSE))</f>
        <v/>
      </c>
      <c r="D34" s="127" t="str">
        <f>IF(ISERROR(VLOOKUP(A34,'[1]Z07 一般公共预算财政拨款收入支出决算表(财决07表)'!$A$10:$T$500,11,FALSE)),"",VLOOKUP(A34,'[1]Z07 一般公共预算财政拨款收入支出决算表(财决07表)'!$A$10:$T$500,11,FALSE))</f>
        <v/>
      </c>
      <c r="E34" s="127" t="str">
        <f>IF(ISERROR(VLOOKUP(A34,'[1]Z07 一般公共预算财政拨款收入支出决算表(财决07表)'!$A$10:$T$500,12,FALSE)),"",VLOOKUP(A34,'[1]Z07 一般公共预算财政拨款收入支出决算表(财决07表)'!$A$10:$T$500,12,FALSE))</f>
        <v/>
      </c>
      <c r="F34" s="127" t="str">
        <f>IF(ISERROR(VLOOKUP(A34,'[1]Z07 一般公共预算财政拨款收入支出决算表(财决07表)'!$A$10:$T$500,15,FALSE)),"",VLOOKUP(A34,'[1]Z07 一般公共预算财政拨款收入支出决算表(财决07表)'!$A$10:$T$500,15,FALSE))</f>
        <v/>
      </c>
      <c r="G34" s="190">
        <f>'[1]Z07 一般公共预算财政拨款收入支出决算表(财决07表)'!A32</f>
        <v>0</v>
      </c>
      <c r="H34" s="191" t="str">
        <f>'[1]Z07 一般公共预算财政拨款收入支出决算表(财决07表)'!$K32</f>
        <v>— 12.%d —</v>
      </c>
      <c r="I34" s="190" t="str">
        <f t="shared" si="0"/>
        <v>2</v>
      </c>
      <c r="J34" s="190" t="str">
        <f t="shared" si="1"/>
        <v>1</v>
      </c>
      <c r="K34" s="190">
        <f t="shared" si="2"/>
        <v>3</v>
      </c>
      <c r="L34" s="190" t="str">
        <f t="shared" si="3"/>
        <v/>
      </c>
      <c r="M34" s="190"/>
      <c r="N34" s="187"/>
    </row>
    <row r="35" spans="1:14" s="128" customFormat="1" ht="20.100000000000001" customHeight="1">
      <c r="A35" s="125" t="str">
        <f t="array" ref="A35">INDEX(G:G,SMALL(IF($K$12:$K$500=2,ROW($12:$500),4^8),ROW(G24)))&amp;""</f>
        <v/>
      </c>
      <c r="B35" s="126"/>
      <c r="C35" s="195" t="str">
        <f>IF(ISERROR(VLOOKUP(A35,'[1]Z07 一般公共预算财政拨款收入支出决算表(财决07表)'!$A$10:$T$500,4,FALSE)),"",VLOOKUP(A35,'[1]Z07 一般公共预算财政拨款收入支出决算表(财决07表)'!$A$10:$T$500,4,FALSE))</f>
        <v/>
      </c>
      <c r="D35" s="127" t="str">
        <f>IF(ISERROR(VLOOKUP(A35,'[1]Z07 一般公共预算财政拨款收入支出决算表(财决07表)'!$A$10:$T$500,11,FALSE)),"",VLOOKUP(A35,'[1]Z07 一般公共预算财政拨款收入支出决算表(财决07表)'!$A$10:$T$500,11,FALSE))</f>
        <v/>
      </c>
      <c r="E35" s="127" t="str">
        <f>IF(ISERROR(VLOOKUP(A35,'[1]Z07 一般公共预算财政拨款收入支出决算表(财决07表)'!$A$10:$T$500,12,FALSE)),"",VLOOKUP(A35,'[1]Z07 一般公共预算财政拨款收入支出决算表(财决07表)'!$A$10:$T$500,12,FALSE))</f>
        <v/>
      </c>
      <c r="F35" s="127" t="str">
        <f>IF(ISERROR(VLOOKUP(A35,'[1]Z07 一般公共预算财政拨款收入支出决算表(财决07表)'!$A$10:$T$500,15,FALSE)),"",VLOOKUP(A35,'[1]Z07 一般公共预算财政拨款收入支出决算表(财决07表)'!$A$10:$T$500,15,FALSE))</f>
        <v/>
      </c>
      <c r="G35" s="190">
        <f>'[1]Z07 一般公共预算财政拨款收入支出决算表(财决07表)'!A33</f>
        <v>0</v>
      </c>
      <c r="H35" s="191">
        <f>'[1]Z07 一般公共预算财政拨款收入支出决算表(财决07表)'!$K33</f>
        <v>0</v>
      </c>
      <c r="I35" s="190" t="str">
        <f t="shared" si="0"/>
        <v>2</v>
      </c>
      <c r="J35" s="190" t="str">
        <f t="shared" si="1"/>
        <v>2</v>
      </c>
      <c r="K35" s="190">
        <f t="shared" si="2"/>
        <v>4</v>
      </c>
      <c r="L35" s="190" t="str">
        <f t="shared" si="3"/>
        <v/>
      </c>
      <c r="M35" s="190"/>
      <c r="N35" s="187"/>
    </row>
    <row r="36" spans="1:14" s="128" customFormat="1" ht="20.100000000000001" customHeight="1">
      <c r="A36" s="125" t="str">
        <f t="array" ref="A36">INDEX(G:G,SMALL(IF($K$12:$K$500=2,ROW($12:$500),4^8),ROW(G25)))&amp;""</f>
        <v/>
      </c>
      <c r="B36" s="126"/>
      <c r="C36" s="195" t="str">
        <f>IF(ISERROR(VLOOKUP(A36,'[1]Z07 一般公共预算财政拨款收入支出决算表(财决07表)'!$A$10:$T$500,4,FALSE)),"",VLOOKUP(A36,'[1]Z07 一般公共预算财政拨款收入支出决算表(财决07表)'!$A$10:$T$500,4,FALSE))</f>
        <v/>
      </c>
      <c r="D36" s="127" t="str">
        <f>IF(ISERROR(VLOOKUP(A36,'[1]Z07 一般公共预算财政拨款收入支出决算表(财决07表)'!$A$10:$T$500,11,FALSE)),"",VLOOKUP(A36,'[1]Z07 一般公共预算财政拨款收入支出决算表(财决07表)'!$A$10:$T$500,11,FALSE))</f>
        <v/>
      </c>
      <c r="E36" s="127" t="str">
        <f>IF(ISERROR(VLOOKUP(A36,'[1]Z07 一般公共预算财政拨款收入支出决算表(财决07表)'!$A$10:$T$500,12,FALSE)),"",VLOOKUP(A36,'[1]Z07 一般公共预算财政拨款收入支出决算表(财决07表)'!$A$10:$T$500,12,FALSE))</f>
        <v/>
      </c>
      <c r="F36" s="127" t="str">
        <f>IF(ISERROR(VLOOKUP(A36,'[1]Z07 一般公共预算财政拨款收入支出决算表(财决07表)'!$A$10:$T$500,15,FALSE)),"",VLOOKUP(A36,'[1]Z07 一般公共预算财政拨款收入支出决算表(财决07表)'!$A$10:$T$500,15,FALSE))</f>
        <v/>
      </c>
      <c r="G36" s="190">
        <f>'[1]Z07 一般公共预算财政拨款收入支出决算表(财决07表)'!A34</f>
        <v>0</v>
      </c>
      <c r="H36" s="191">
        <f>'[1]Z07 一般公共预算财政拨款收入支出决算表(财决07表)'!$K34</f>
        <v>0</v>
      </c>
      <c r="I36" s="190" t="str">
        <f t="shared" si="0"/>
        <v>2</v>
      </c>
      <c r="J36" s="190" t="str">
        <f t="shared" si="1"/>
        <v>2</v>
      </c>
      <c r="K36" s="190">
        <f t="shared" si="2"/>
        <v>4</v>
      </c>
      <c r="L36" s="190" t="str">
        <f t="shared" si="3"/>
        <v/>
      </c>
      <c r="M36" s="190"/>
      <c r="N36" s="187"/>
    </row>
    <row r="37" spans="1:14" s="128" customFormat="1" ht="20.100000000000001" customHeight="1">
      <c r="A37" s="125" t="str">
        <f t="array" ref="A37">INDEX(G:G,SMALL(IF($K$12:$K$500=2,ROW($12:$500),4^8),ROW(G26)))&amp;""</f>
        <v/>
      </c>
      <c r="B37" s="126"/>
      <c r="C37" s="195" t="str">
        <f>IF(ISERROR(VLOOKUP(A37,'[1]Z07 一般公共预算财政拨款收入支出决算表(财决07表)'!$A$10:$T$500,4,FALSE)),"",VLOOKUP(A37,'[1]Z07 一般公共预算财政拨款收入支出决算表(财决07表)'!$A$10:$T$500,4,FALSE))</f>
        <v/>
      </c>
      <c r="D37" s="127" t="str">
        <f>IF(ISERROR(VLOOKUP(A37,'[1]Z07 一般公共预算财政拨款收入支出决算表(财决07表)'!$A$10:$T$500,11,FALSE)),"",VLOOKUP(A37,'[1]Z07 一般公共预算财政拨款收入支出决算表(财决07表)'!$A$10:$T$500,11,FALSE))</f>
        <v/>
      </c>
      <c r="E37" s="127" t="str">
        <f>IF(ISERROR(VLOOKUP(A37,'[1]Z07 一般公共预算财政拨款收入支出决算表(财决07表)'!$A$10:$T$500,12,FALSE)),"",VLOOKUP(A37,'[1]Z07 一般公共预算财政拨款收入支出决算表(财决07表)'!$A$10:$T$500,12,FALSE))</f>
        <v/>
      </c>
      <c r="F37" s="127" t="str">
        <f>IF(ISERROR(VLOOKUP(A37,'[1]Z07 一般公共预算财政拨款收入支出决算表(财决07表)'!$A$10:$T$500,15,FALSE)),"",VLOOKUP(A37,'[1]Z07 一般公共预算财政拨款收入支出决算表(财决07表)'!$A$10:$T$500,15,FALSE))</f>
        <v/>
      </c>
      <c r="G37" s="190">
        <f>'[1]Z07 一般公共预算财政拨款收入支出决算表(财决07表)'!A35</f>
        <v>0</v>
      </c>
      <c r="H37" s="191">
        <f>'[1]Z07 一般公共预算财政拨款收入支出决算表(财决07表)'!$K35</f>
        <v>0</v>
      </c>
      <c r="I37" s="190" t="str">
        <f t="shared" si="0"/>
        <v>2</v>
      </c>
      <c r="J37" s="190" t="str">
        <f t="shared" si="1"/>
        <v>2</v>
      </c>
      <c r="K37" s="190">
        <f t="shared" si="2"/>
        <v>4</v>
      </c>
      <c r="L37" s="190" t="str">
        <f t="shared" si="3"/>
        <v/>
      </c>
      <c r="M37" s="190"/>
      <c r="N37" s="187"/>
    </row>
    <row r="38" spans="1:14" s="128" customFormat="1" ht="20.100000000000001" customHeight="1">
      <c r="A38" s="125" t="str">
        <f t="array" ref="A38">INDEX(G:G,SMALL(IF($K$12:$K$500=2,ROW($12:$500),4^8),ROW(G27)))&amp;""</f>
        <v/>
      </c>
      <c r="B38" s="126"/>
      <c r="C38" s="195" t="str">
        <f>IF(ISERROR(VLOOKUP(A38,'[1]Z07 一般公共预算财政拨款收入支出决算表(财决07表)'!$A$10:$T$500,4,FALSE)),"",VLOOKUP(A38,'[1]Z07 一般公共预算财政拨款收入支出决算表(财决07表)'!$A$10:$T$500,4,FALSE))</f>
        <v/>
      </c>
      <c r="D38" s="127" t="str">
        <f>IF(ISERROR(VLOOKUP(A38,'[1]Z07 一般公共预算财政拨款收入支出决算表(财决07表)'!$A$10:$T$500,11,FALSE)),"",VLOOKUP(A38,'[1]Z07 一般公共预算财政拨款收入支出决算表(财决07表)'!$A$10:$T$500,11,FALSE))</f>
        <v/>
      </c>
      <c r="E38" s="127" t="str">
        <f>IF(ISERROR(VLOOKUP(A38,'[1]Z07 一般公共预算财政拨款收入支出决算表(财决07表)'!$A$10:$T$500,12,FALSE)),"",VLOOKUP(A38,'[1]Z07 一般公共预算财政拨款收入支出决算表(财决07表)'!$A$10:$T$500,12,FALSE))</f>
        <v/>
      </c>
      <c r="F38" s="127" t="str">
        <f>IF(ISERROR(VLOOKUP(A38,'[1]Z07 一般公共预算财政拨款收入支出决算表(财决07表)'!$A$10:$T$500,15,FALSE)),"",VLOOKUP(A38,'[1]Z07 一般公共预算财政拨款收入支出决算表(财决07表)'!$A$10:$T$500,15,FALSE))</f>
        <v/>
      </c>
      <c r="G38" s="190">
        <f>'[1]Z07 一般公共预算财政拨款收入支出决算表(财决07表)'!A36</f>
        <v>0</v>
      </c>
      <c r="H38" s="191">
        <f>'[1]Z07 一般公共预算财政拨款收入支出决算表(财决07表)'!$K36</f>
        <v>0</v>
      </c>
      <c r="I38" s="190" t="str">
        <f t="shared" si="0"/>
        <v>2</v>
      </c>
      <c r="J38" s="190" t="str">
        <f t="shared" si="1"/>
        <v>2</v>
      </c>
      <c r="K38" s="190">
        <f t="shared" si="2"/>
        <v>4</v>
      </c>
      <c r="L38" s="190" t="str">
        <f t="shared" si="3"/>
        <v/>
      </c>
      <c r="M38" s="190"/>
      <c r="N38" s="187"/>
    </row>
    <row r="39" spans="1:14" s="128" customFormat="1" ht="20.100000000000001" customHeight="1">
      <c r="A39" s="125" t="str">
        <f t="array" ref="A39">INDEX(G:G,SMALL(IF($K$12:$K$500=2,ROW($12:$500),4^8),ROW(G28)))&amp;""</f>
        <v/>
      </c>
      <c r="B39" s="126"/>
      <c r="C39" s="195" t="str">
        <f>IF(ISERROR(VLOOKUP(A39,'[1]Z07 一般公共预算财政拨款收入支出决算表(财决07表)'!$A$10:$T$500,4,FALSE)),"",VLOOKUP(A39,'[1]Z07 一般公共预算财政拨款收入支出决算表(财决07表)'!$A$10:$T$500,4,FALSE))</f>
        <v/>
      </c>
      <c r="D39" s="127" t="str">
        <f>IF(ISERROR(VLOOKUP(A39,'[1]Z07 一般公共预算财政拨款收入支出决算表(财决07表)'!$A$10:$T$500,11,FALSE)),"",VLOOKUP(A39,'[1]Z07 一般公共预算财政拨款收入支出决算表(财决07表)'!$A$10:$T$500,11,FALSE))</f>
        <v/>
      </c>
      <c r="E39" s="127" t="str">
        <f>IF(ISERROR(VLOOKUP(A39,'[1]Z07 一般公共预算财政拨款收入支出决算表(财决07表)'!$A$10:$T$500,12,FALSE)),"",VLOOKUP(A39,'[1]Z07 一般公共预算财政拨款收入支出决算表(财决07表)'!$A$10:$T$500,12,FALSE))</f>
        <v/>
      </c>
      <c r="F39" s="127" t="str">
        <f>IF(ISERROR(VLOOKUP(A39,'[1]Z07 一般公共预算财政拨款收入支出决算表(财决07表)'!$A$10:$T$500,15,FALSE)),"",VLOOKUP(A39,'[1]Z07 一般公共预算财政拨款收入支出决算表(财决07表)'!$A$10:$T$500,15,FALSE))</f>
        <v/>
      </c>
      <c r="G39" s="190">
        <f>'[1]Z07 一般公共预算财政拨款收入支出决算表(财决07表)'!A37</f>
        <v>0</v>
      </c>
      <c r="H39" s="191">
        <f>'[1]Z07 一般公共预算财政拨款收入支出决算表(财决07表)'!$K37</f>
        <v>0</v>
      </c>
      <c r="I39" s="190" t="str">
        <f t="shared" si="0"/>
        <v>2</v>
      </c>
      <c r="J39" s="190" t="str">
        <f t="shared" si="1"/>
        <v>2</v>
      </c>
      <c r="K39" s="190">
        <f t="shared" si="2"/>
        <v>4</v>
      </c>
      <c r="L39" s="190" t="str">
        <f t="shared" si="3"/>
        <v/>
      </c>
      <c r="M39" s="190"/>
      <c r="N39" s="187"/>
    </row>
    <row r="40" spans="1:14" s="128" customFormat="1" ht="20.100000000000001" customHeight="1">
      <c r="A40" s="125" t="str">
        <f t="array" ref="A40">INDEX(G:G,SMALL(IF($K$12:$K$500=2,ROW($12:$500),4^8),ROW(G29)))&amp;""</f>
        <v/>
      </c>
      <c r="B40" s="126"/>
      <c r="C40" s="195" t="str">
        <f>IF(ISERROR(VLOOKUP(A40,'[1]Z07 一般公共预算财政拨款收入支出决算表(财决07表)'!$A$10:$T$500,4,FALSE)),"",VLOOKUP(A40,'[1]Z07 一般公共预算财政拨款收入支出决算表(财决07表)'!$A$10:$T$500,4,FALSE))</f>
        <v/>
      </c>
      <c r="D40" s="127" t="str">
        <f>IF(ISERROR(VLOOKUP(A40,'[1]Z07 一般公共预算财政拨款收入支出决算表(财决07表)'!$A$10:$T$500,11,FALSE)),"",VLOOKUP(A40,'[1]Z07 一般公共预算财政拨款收入支出决算表(财决07表)'!$A$10:$T$500,11,FALSE))</f>
        <v/>
      </c>
      <c r="E40" s="127" t="str">
        <f>IF(ISERROR(VLOOKUP(A40,'[1]Z07 一般公共预算财政拨款收入支出决算表(财决07表)'!$A$10:$T$500,12,FALSE)),"",VLOOKUP(A40,'[1]Z07 一般公共预算财政拨款收入支出决算表(财决07表)'!$A$10:$T$500,12,FALSE))</f>
        <v/>
      </c>
      <c r="F40" s="127" t="str">
        <f>IF(ISERROR(VLOOKUP(A40,'[1]Z07 一般公共预算财政拨款收入支出决算表(财决07表)'!$A$10:$T$500,15,FALSE)),"",VLOOKUP(A40,'[1]Z07 一般公共预算财政拨款收入支出决算表(财决07表)'!$A$10:$T$500,15,FALSE))</f>
        <v/>
      </c>
      <c r="G40" s="190">
        <f>'[1]Z07 一般公共预算财政拨款收入支出决算表(财决07表)'!A38</f>
        <v>0</v>
      </c>
      <c r="H40" s="191">
        <f>'[1]Z07 一般公共预算财政拨款收入支出决算表(财决07表)'!$K38</f>
        <v>0</v>
      </c>
      <c r="I40" s="190" t="str">
        <f t="shared" si="0"/>
        <v>2</v>
      </c>
      <c r="J40" s="190" t="str">
        <f t="shared" si="1"/>
        <v>2</v>
      </c>
      <c r="K40" s="190">
        <f t="shared" si="2"/>
        <v>4</v>
      </c>
      <c r="L40" s="190" t="str">
        <f t="shared" si="3"/>
        <v/>
      </c>
      <c r="M40" s="190"/>
      <c r="N40" s="187"/>
    </row>
    <row r="41" spans="1:14" s="128" customFormat="1" ht="20.100000000000001" customHeight="1">
      <c r="A41" s="125" t="str">
        <f t="array" ref="A41">INDEX(G:G,SMALL(IF($K$12:$K$500=2,ROW($12:$500),4^8),ROW(G30)))&amp;""</f>
        <v/>
      </c>
      <c r="B41" s="126"/>
      <c r="C41" s="195" t="str">
        <f>IF(ISERROR(VLOOKUP(A41,'[1]Z07 一般公共预算财政拨款收入支出决算表(财决07表)'!$A$10:$T$500,4,FALSE)),"",VLOOKUP(A41,'[1]Z07 一般公共预算财政拨款收入支出决算表(财决07表)'!$A$10:$T$500,4,FALSE))</f>
        <v/>
      </c>
      <c r="D41" s="127" t="str">
        <f>IF(ISERROR(VLOOKUP(A41,'[1]Z07 一般公共预算财政拨款收入支出决算表(财决07表)'!$A$10:$T$500,11,FALSE)),"",VLOOKUP(A41,'[1]Z07 一般公共预算财政拨款收入支出决算表(财决07表)'!$A$10:$T$500,11,FALSE))</f>
        <v/>
      </c>
      <c r="E41" s="127" t="str">
        <f>IF(ISERROR(VLOOKUP(A41,'[1]Z07 一般公共预算财政拨款收入支出决算表(财决07表)'!$A$10:$T$500,12,FALSE)),"",VLOOKUP(A41,'[1]Z07 一般公共预算财政拨款收入支出决算表(财决07表)'!$A$10:$T$500,12,FALSE))</f>
        <v/>
      </c>
      <c r="F41" s="127" t="str">
        <f>IF(ISERROR(VLOOKUP(A41,'[1]Z07 一般公共预算财政拨款收入支出决算表(财决07表)'!$A$10:$T$500,15,FALSE)),"",VLOOKUP(A41,'[1]Z07 一般公共预算财政拨款收入支出决算表(财决07表)'!$A$10:$T$500,15,FALSE))</f>
        <v/>
      </c>
      <c r="G41" s="190">
        <f>'[1]Z07 一般公共预算财政拨款收入支出决算表(财决07表)'!A39</f>
        <v>0</v>
      </c>
      <c r="H41" s="191">
        <f>'[1]Z07 一般公共预算财政拨款收入支出决算表(财决07表)'!$K39</f>
        <v>0</v>
      </c>
      <c r="I41" s="190" t="str">
        <f t="shared" si="0"/>
        <v>2</v>
      </c>
      <c r="J41" s="190" t="str">
        <f t="shared" si="1"/>
        <v>2</v>
      </c>
      <c r="K41" s="190">
        <f t="shared" si="2"/>
        <v>4</v>
      </c>
      <c r="L41" s="190" t="str">
        <f t="shared" si="3"/>
        <v/>
      </c>
      <c r="M41" s="190"/>
      <c r="N41" s="187"/>
    </row>
    <row r="42" spans="1:14" s="128" customFormat="1" ht="20.100000000000001" customHeight="1">
      <c r="A42" s="125" t="str">
        <f t="array" ref="A42">INDEX(G:G,SMALL(IF($K$12:$K$500=2,ROW($12:$500),4^8),ROW(G31)))&amp;""</f>
        <v/>
      </c>
      <c r="B42" s="126"/>
      <c r="C42" s="195" t="str">
        <f>IF(ISERROR(VLOOKUP(A42,'[1]Z07 一般公共预算财政拨款收入支出决算表(财决07表)'!$A$10:$T$500,4,FALSE)),"",VLOOKUP(A42,'[1]Z07 一般公共预算财政拨款收入支出决算表(财决07表)'!$A$10:$T$500,4,FALSE))</f>
        <v/>
      </c>
      <c r="D42" s="127" t="str">
        <f>IF(ISERROR(VLOOKUP(A42,'[1]Z07 一般公共预算财政拨款收入支出决算表(财决07表)'!$A$10:$T$500,11,FALSE)),"",VLOOKUP(A42,'[1]Z07 一般公共预算财政拨款收入支出决算表(财决07表)'!$A$10:$T$500,11,FALSE))</f>
        <v/>
      </c>
      <c r="E42" s="127" t="str">
        <f>IF(ISERROR(VLOOKUP(A42,'[1]Z07 一般公共预算财政拨款收入支出决算表(财决07表)'!$A$10:$T$500,12,FALSE)),"",VLOOKUP(A42,'[1]Z07 一般公共预算财政拨款收入支出决算表(财决07表)'!$A$10:$T$500,12,FALSE))</f>
        <v/>
      </c>
      <c r="F42" s="127" t="str">
        <f>IF(ISERROR(VLOOKUP(A42,'[1]Z07 一般公共预算财政拨款收入支出决算表(财决07表)'!$A$10:$T$500,15,FALSE)),"",VLOOKUP(A42,'[1]Z07 一般公共预算财政拨款收入支出决算表(财决07表)'!$A$10:$T$500,15,FALSE))</f>
        <v/>
      </c>
      <c r="G42" s="190">
        <f>'[1]Z07 一般公共预算财政拨款收入支出决算表(财决07表)'!A40</f>
        <v>0</v>
      </c>
      <c r="H42" s="191">
        <f>'[1]Z07 一般公共预算财政拨款收入支出决算表(财决07表)'!$K40</f>
        <v>0</v>
      </c>
      <c r="I42" s="190" t="str">
        <f t="shared" si="0"/>
        <v>2</v>
      </c>
      <c r="J42" s="190" t="str">
        <f t="shared" si="1"/>
        <v>2</v>
      </c>
      <c r="K42" s="190">
        <f t="shared" si="2"/>
        <v>4</v>
      </c>
      <c r="L42" s="190" t="str">
        <f t="shared" si="3"/>
        <v/>
      </c>
      <c r="M42" s="190"/>
      <c r="N42" s="187"/>
    </row>
    <row r="43" spans="1:14" s="128" customFormat="1" ht="20.100000000000001" customHeight="1">
      <c r="A43" s="125" t="str">
        <f t="array" ref="A43">INDEX(G:G,SMALL(IF($K$12:$K$500=2,ROW($12:$500),4^8),ROW(G32)))&amp;""</f>
        <v/>
      </c>
      <c r="B43" s="126"/>
      <c r="C43" s="195" t="str">
        <f>IF(ISERROR(VLOOKUP(A43,'[1]Z07 一般公共预算财政拨款收入支出决算表(财决07表)'!$A$10:$T$500,4,FALSE)),"",VLOOKUP(A43,'[1]Z07 一般公共预算财政拨款收入支出决算表(财决07表)'!$A$10:$T$500,4,FALSE))</f>
        <v/>
      </c>
      <c r="D43" s="127" t="str">
        <f>IF(ISERROR(VLOOKUP(A43,'[1]Z07 一般公共预算财政拨款收入支出决算表(财决07表)'!$A$10:$T$500,11,FALSE)),"",VLOOKUP(A43,'[1]Z07 一般公共预算财政拨款收入支出决算表(财决07表)'!$A$10:$T$500,11,FALSE))</f>
        <v/>
      </c>
      <c r="E43" s="127" t="str">
        <f>IF(ISERROR(VLOOKUP(A43,'[1]Z07 一般公共预算财政拨款收入支出决算表(财决07表)'!$A$10:$T$500,12,FALSE)),"",VLOOKUP(A43,'[1]Z07 一般公共预算财政拨款收入支出决算表(财决07表)'!$A$10:$T$500,12,FALSE))</f>
        <v/>
      </c>
      <c r="F43" s="127" t="str">
        <f>IF(ISERROR(VLOOKUP(A43,'[1]Z07 一般公共预算财政拨款收入支出决算表(财决07表)'!$A$10:$T$500,15,FALSE)),"",VLOOKUP(A43,'[1]Z07 一般公共预算财政拨款收入支出决算表(财决07表)'!$A$10:$T$500,15,FALSE))</f>
        <v/>
      </c>
      <c r="G43" s="190">
        <f>'[1]Z07 一般公共预算财政拨款收入支出决算表(财决07表)'!A41</f>
        <v>0</v>
      </c>
      <c r="H43" s="191">
        <f>'[1]Z07 一般公共预算财政拨款收入支出决算表(财决07表)'!$K41</f>
        <v>0</v>
      </c>
      <c r="I43" s="190" t="str">
        <f t="shared" si="0"/>
        <v>2</v>
      </c>
      <c r="J43" s="190" t="str">
        <f t="shared" si="1"/>
        <v>2</v>
      </c>
      <c r="K43" s="190">
        <f t="shared" si="2"/>
        <v>4</v>
      </c>
      <c r="L43" s="190" t="str">
        <f t="shared" si="3"/>
        <v/>
      </c>
      <c r="M43" s="190"/>
      <c r="N43" s="187"/>
    </row>
    <row r="44" spans="1:14" s="128" customFormat="1" ht="20.100000000000001" customHeight="1">
      <c r="A44" s="125" t="str">
        <f t="array" ref="A44">INDEX(G:G,SMALL(IF($K$12:$K$500=2,ROW($12:$500),4^8),ROW(G33)))&amp;""</f>
        <v/>
      </c>
      <c r="B44" s="126"/>
      <c r="C44" s="195" t="str">
        <f>IF(ISERROR(VLOOKUP(A44,'[1]Z07 一般公共预算财政拨款收入支出决算表(财决07表)'!$A$10:$T$500,4,FALSE)),"",VLOOKUP(A44,'[1]Z07 一般公共预算财政拨款收入支出决算表(财决07表)'!$A$10:$T$500,4,FALSE))</f>
        <v/>
      </c>
      <c r="D44" s="127" t="str">
        <f>IF(ISERROR(VLOOKUP(A44,'[1]Z07 一般公共预算财政拨款收入支出决算表(财决07表)'!$A$10:$T$500,11,FALSE)),"",VLOOKUP(A44,'[1]Z07 一般公共预算财政拨款收入支出决算表(财决07表)'!$A$10:$T$500,11,FALSE))</f>
        <v/>
      </c>
      <c r="E44" s="127" t="str">
        <f>IF(ISERROR(VLOOKUP(A44,'[1]Z07 一般公共预算财政拨款收入支出决算表(财决07表)'!$A$10:$T$500,12,FALSE)),"",VLOOKUP(A44,'[1]Z07 一般公共预算财政拨款收入支出决算表(财决07表)'!$A$10:$T$500,12,FALSE))</f>
        <v/>
      </c>
      <c r="F44" s="127" t="str">
        <f>IF(ISERROR(VLOOKUP(A44,'[1]Z07 一般公共预算财政拨款收入支出决算表(财决07表)'!$A$10:$T$500,15,FALSE)),"",VLOOKUP(A44,'[1]Z07 一般公共预算财政拨款收入支出决算表(财决07表)'!$A$10:$T$500,15,FALSE))</f>
        <v/>
      </c>
      <c r="G44" s="190">
        <f>'[1]Z07 一般公共预算财政拨款收入支出决算表(财决07表)'!A42</f>
        <v>0</v>
      </c>
      <c r="H44" s="191">
        <f>'[1]Z07 一般公共预算财政拨款收入支出决算表(财决07表)'!$K42</f>
        <v>0</v>
      </c>
      <c r="I44" s="190" t="str">
        <f t="shared" si="0"/>
        <v>2</v>
      </c>
      <c r="J44" s="190" t="str">
        <f t="shared" si="1"/>
        <v>2</v>
      </c>
      <c r="K44" s="190">
        <f t="shared" si="2"/>
        <v>4</v>
      </c>
      <c r="L44" s="190" t="str">
        <f t="shared" si="3"/>
        <v/>
      </c>
      <c r="M44" s="190"/>
      <c r="N44" s="187"/>
    </row>
    <row r="45" spans="1:14" s="128" customFormat="1" ht="20.100000000000001" customHeight="1">
      <c r="A45" s="125" t="str">
        <f t="array" ref="A45">INDEX(G:G,SMALL(IF($K$12:$K$500=2,ROW($12:$500),4^8),ROW(G34)))&amp;""</f>
        <v/>
      </c>
      <c r="B45" s="126"/>
      <c r="C45" s="195" t="str">
        <f>IF(ISERROR(VLOOKUP(A45,'[1]Z07 一般公共预算财政拨款收入支出决算表(财决07表)'!$A$10:$T$500,4,FALSE)),"",VLOOKUP(A45,'[1]Z07 一般公共预算财政拨款收入支出决算表(财决07表)'!$A$10:$T$500,4,FALSE))</f>
        <v/>
      </c>
      <c r="D45" s="127" t="str">
        <f>IF(ISERROR(VLOOKUP(A45,'[1]Z07 一般公共预算财政拨款收入支出决算表(财决07表)'!$A$10:$T$500,11,FALSE)),"",VLOOKUP(A45,'[1]Z07 一般公共预算财政拨款收入支出决算表(财决07表)'!$A$10:$T$500,11,FALSE))</f>
        <v/>
      </c>
      <c r="E45" s="127" t="str">
        <f>IF(ISERROR(VLOOKUP(A45,'[1]Z07 一般公共预算财政拨款收入支出决算表(财决07表)'!$A$10:$T$500,12,FALSE)),"",VLOOKUP(A45,'[1]Z07 一般公共预算财政拨款收入支出决算表(财决07表)'!$A$10:$T$500,12,FALSE))</f>
        <v/>
      </c>
      <c r="F45" s="127" t="str">
        <f>IF(ISERROR(VLOOKUP(A45,'[1]Z07 一般公共预算财政拨款收入支出决算表(财决07表)'!$A$10:$T$500,15,FALSE)),"",VLOOKUP(A45,'[1]Z07 一般公共预算财政拨款收入支出决算表(财决07表)'!$A$10:$T$500,15,FALSE))</f>
        <v/>
      </c>
      <c r="G45" s="190">
        <f>'[1]Z07 一般公共预算财政拨款收入支出决算表(财决07表)'!A43</f>
        <v>0</v>
      </c>
      <c r="H45" s="191">
        <f>'[1]Z07 一般公共预算财政拨款收入支出决算表(财决07表)'!$K43</f>
        <v>0</v>
      </c>
      <c r="I45" s="190" t="str">
        <f t="shared" si="0"/>
        <v>2</v>
      </c>
      <c r="J45" s="190" t="str">
        <f t="shared" si="1"/>
        <v>2</v>
      </c>
      <c r="K45" s="190">
        <f t="shared" si="2"/>
        <v>4</v>
      </c>
      <c r="L45" s="190" t="str">
        <f t="shared" si="3"/>
        <v/>
      </c>
      <c r="M45" s="190"/>
      <c r="N45" s="187"/>
    </row>
    <row r="46" spans="1:14" s="128" customFormat="1" ht="20.100000000000001" customHeight="1">
      <c r="A46" s="125" t="str">
        <f t="array" ref="A46">INDEX(G:G,SMALL(IF($K$12:$K$500=2,ROW($12:$500),4^8),ROW(G35)))&amp;""</f>
        <v/>
      </c>
      <c r="B46" s="126"/>
      <c r="C46" s="195" t="str">
        <f>IF(ISERROR(VLOOKUP(A46,'[1]Z07 一般公共预算财政拨款收入支出决算表(财决07表)'!$A$10:$T$500,4,FALSE)),"",VLOOKUP(A46,'[1]Z07 一般公共预算财政拨款收入支出决算表(财决07表)'!$A$10:$T$500,4,FALSE))</f>
        <v/>
      </c>
      <c r="D46" s="127" t="str">
        <f>IF(ISERROR(VLOOKUP(A46,'[1]Z07 一般公共预算财政拨款收入支出决算表(财决07表)'!$A$10:$T$500,11,FALSE)),"",VLOOKUP(A46,'[1]Z07 一般公共预算财政拨款收入支出决算表(财决07表)'!$A$10:$T$500,11,FALSE))</f>
        <v/>
      </c>
      <c r="E46" s="127" t="str">
        <f>IF(ISERROR(VLOOKUP(A46,'[1]Z07 一般公共预算财政拨款收入支出决算表(财决07表)'!$A$10:$T$500,12,FALSE)),"",VLOOKUP(A46,'[1]Z07 一般公共预算财政拨款收入支出决算表(财决07表)'!$A$10:$T$500,12,FALSE))</f>
        <v/>
      </c>
      <c r="F46" s="127" t="str">
        <f>IF(ISERROR(VLOOKUP(A46,'[1]Z07 一般公共预算财政拨款收入支出决算表(财决07表)'!$A$10:$T$500,15,FALSE)),"",VLOOKUP(A46,'[1]Z07 一般公共预算财政拨款收入支出决算表(财决07表)'!$A$10:$T$500,15,FALSE))</f>
        <v/>
      </c>
      <c r="G46" s="190">
        <f>'[1]Z07 一般公共预算财政拨款收入支出决算表(财决07表)'!A44</f>
        <v>0</v>
      </c>
      <c r="H46" s="191">
        <f>'[1]Z07 一般公共预算财政拨款收入支出决算表(财决07表)'!$K44</f>
        <v>0</v>
      </c>
      <c r="I46" s="190" t="str">
        <f t="shared" si="0"/>
        <v>2</v>
      </c>
      <c r="J46" s="190" t="str">
        <f t="shared" si="1"/>
        <v>2</v>
      </c>
      <c r="K46" s="190">
        <f t="shared" si="2"/>
        <v>4</v>
      </c>
      <c r="L46" s="190" t="str">
        <f t="shared" si="3"/>
        <v/>
      </c>
      <c r="M46" s="190"/>
      <c r="N46" s="187"/>
    </row>
    <row r="47" spans="1:14" s="128" customFormat="1" ht="20.100000000000001" customHeight="1">
      <c r="A47" s="125" t="str">
        <f t="array" ref="A47">INDEX(G:G,SMALL(IF($K$12:$K$500=2,ROW($12:$500),4^8),ROW(G36)))&amp;""</f>
        <v/>
      </c>
      <c r="B47" s="126"/>
      <c r="C47" s="195" t="str">
        <f>IF(ISERROR(VLOOKUP(A47,'[1]Z07 一般公共预算财政拨款收入支出决算表(财决07表)'!$A$10:$T$500,4,FALSE)),"",VLOOKUP(A47,'[1]Z07 一般公共预算财政拨款收入支出决算表(财决07表)'!$A$10:$T$500,4,FALSE))</f>
        <v/>
      </c>
      <c r="D47" s="127" t="str">
        <f>IF(ISERROR(VLOOKUP(A47,'[1]Z07 一般公共预算财政拨款收入支出决算表(财决07表)'!$A$10:$T$500,11,FALSE)),"",VLOOKUP(A47,'[1]Z07 一般公共预算财政拨款收入支出决算表(财决07表)'!$A$10:$T$500,11,FALSE))</f>
        <v/>
      </c>
      <c r="E47" s="127" t="str">
        <f>IF(ISERROR(VLOOKUP(A47,'[1]Z07 一般公共预算财政拨款收入支出决算表(财决07表)'!$A$10:$T$500,12,FALSE)),"",VLOOKUP(A47,'[1]Z07 一般公共预算财政拨款收入支出决算表(财决07表)'!$A$10:$T$500,12,FALSE))</f>
        <v/>
      </c>
      <c r="F47" s="127" t="str">
        <f>IF(ISERROR(VLOOKUP(A47,'[1]Z07 一般公共预算财政拨款收入支出决算表(财决07表)'!$A$10:$T$500,15,FALSE)),"",VLOOKUP(A47,'[1]Z07 一般公共预算财政拨款收入支出决算表(财决07表)'!$A$10:$T$500,15,FALSE))</f>
        <v/>
      </c>
      <c r="G47" s="190">
        <f>'[1]Z07 一般公共预算财政拨款收入支出决算表(财决07表)'!A45</f>
        <v>0</v>
      </c>
      <c r="H47" s="191">
        <f>'[1]Z07 一般公共预算财政拨款收入支出决算表(财决07表)'!$K45</f>
        <v>0</v>
      </c>
      <c r="I47" s="190" t="str">
        <f t="shared" si="0"/>
        <v>2</v>
      </c>
      <c r="J47" s="190" t="str">
        <f t="shared" si="1"/>
        <v>2</v>
      </c>
      <c r="K47" s="190">
        <f t="shared" si="2"/>
        <v>4</v>
      </c>
      <c r="L47" s="190" t="str">
        <f t="shared" si="3"/>
        <v/>
      </c>
      <c r="M47" s="190"/>
      <c r="N47" s="187"/>
    </row>
    <row r="48" spans="1:14" s="128" customFormat="1" ht="20.100000000000001" customHeight="1">
      <c r="A48" s="125" t="str">
        <f t="array" ref="A48">INDEX(G:G,SMALL(IF($K$12:$K$500=2,ROW($12:$500),4^8),ROW(G37)))&amp;""</f>
        <v/>
      </c>
      <c r="B48" s="126"/>
      <c r="C48" s="195" t="str">
        <f>IF(ISERROR(VLOOKUP(A48,'[1]Z07 一般公共预算财政拨款收入支出决算表(财决07表)'!$A$10:$T$500,4,FALSE)),"",VLOOKUP(A48,'[1]Z07 一般公共预算财政拨款收入支出决算表(财决07表)'!$A$10:$T$500,4,FALSE))</f>
        <v/>
      </c>
      <c r="D48" s="127" t="str">
        <f>IF(ISERROR(VLOOKUP(A48,'[1]Z07 一般公共预算财政拨款收入支出决算表(财决07表)'!$A$10:$T$500,11,FALSE)),"",VLOOKUP(A48,'[1]Z07 一般公共预算财政拨款收入支出决算表(财决07表)'!$A$10:$T$500,11,FALSE))</f>
        <v/>
      </c>
      <c r="E48" s="127" t="str">
        <f>IF(ISERROR(VLOOKUP(A48,'[1]Z07 一般公共预算财政拨款收入支出决算表(财决07表)'!$A$10:$T$500,12,FALSE)),"",VLOOKUP(A48,'[1]Z07 一般公共预算财政拨款收入支出决算表(财决07表)'!$A$10:$T$500,12,FALSE))</f>
        <v/>
      </c>
      <c r="F48" s="127" t="str">
        <f>IF(ISERROR(VLOOKUP(A48,'[1]Z07 一般公共预算财政拨款收入支出决算表(财决07表)'!$A$10:$T$500,15,FALSE)),"",VLOOKUP(A48,'[1]Z07 一般公共预算财政拨款收入支出决算表(财决07表)'!$A$10:$T$500,15,FALSE))</f>
        <v/>
      </c>
      <c r="G48" s="190">
        <f>'[1]Z07 一般公共预算财政拨款收入支出决算表(财决07表)'!A46</f>
        <v>0</v>
      </c>
      <c r="H48" s="191">
        <f>'[1]Z07 一般公共预算财政拨款收入支出决算表(财决07表)'!$K46</f>
        <v>0</v>
      </c>
      <c r="I48" s="190" t="str">
        <f t="shared" si="0"/>
        <v>2</v>
      </c>
      <c r="J48" s="190" t="str">
        <f t="shared" si="1"/>
        <v>2</v>
      </c>
      <c r="K48" s="190">
        <f t="shared" si="2"/>
        <v>4</v>
      </c>
      <c r="L48" s="190" t="str">
        <f t="shared" si="3"/>
        <v/>
      </c>
      <c r="M48" s="190"/>
      <c r="N48" s="187"/>
    </row>
    <row r="49" spans="1:14" s="128" customFormat="1" ht="20.100000000000001" customHeight="1">
      <c r="A49" s="125" t="str">
        <f t="array" ref="A49">INDEX(G:G,SMALL(IF($K$12:$K$500=2,ROW($12:$500),4^8),ROW(G38)))&amp;""</f>
        <v/>
      </c>
      <c r="B49" s="126"/>
      <c r="C49" s="195" t="str">
        <f>IF(ISERROR(VLOOKUP(A49,'[1]Z07 一般公共预算财政拨款收入支出决算表(财决07表)'!$A$10:$T$500,4,FALSE)),"",VLOOKUP(A49,'[1]Z07 一般公共预算财政拨款收入支出决算表(财决07表)'!$A$10:$T$500,4,FALSE))</f>
        <v/>
      </c>
      <c r="D49" s="127" t="str">
        <f>IF(ISERROR(VLOOKUP(A49,'[1]Z07 一般公共预算财政拨款收入支出决算表(财决07表)'!$A$10:$T$500,11,FALSE)),"",VLOOKUP(A49,'[1]Z07 一般公共预算财政拨款收入支出决算表(财决07表)'!$A$10:$T$500,11,FALSE))</f>
        <v/>
      </c>
      <c r="E49" s="127" t="str">
        <f>IF(ISERROR(VLOOKUP(A49,'[1]Z07 一般公共预算财政拨款收入支出决算表(财决07表)'!$A$10:$T$500,12,FALSE)),"",VLOOKUP(A49,'[1]Z07 一般公共预算财政拨款收入支出决算表(财决07表)'!$A$10:$T$500,12,FALSE))</f>
        <v/>
      </c>
      <c r="F49" s="127" t="str">
        <f>IF(ISERROR(VLOOKUP(A49,'[1]Z07 一般公共预算财政拨款收入支出决算表(财决07表)'!$A$10:$T$500,15,FALSE)),"",VLOOKUP(A49,'[1]Z07 一般公共预算财政拨款收入支出决算表(财决07表)'!$A$10:$T$500,15,FALSE))</f>
        <v/>
      </c>
      <c r="G49" s="190">
        <f>'[1]Z07 一般公共预算财政拨款收入支出决算表(财决07表)'!A47</f>
        <v>0</v>
      </c>
      <c r="H49" s="191">
        <f>'[1]Z07 一般公共预算财政拨款收入支出决算表(财决07表)'!$K47</f>
        <v>0</v>
      </c>
      <c r="I49" s="190" t="str">
        <f t="shared" si="0"/>
        <v>2</v>
      </c>
      <c r="J49" s="190" t="str">
        <f t="shared" si="1"/>
        <v>2</v>
      </c>
      <c r="K49" s="190">
        <f t="shared" si="2"/>
        <v>4</v>
      </c>
      <c r="L49" s="190" t="str">
        <f t="shared" si="3"/>
        <v/>
      </c>
      <c r="M49" s="190"/>
      <c r="N49" s="187"/>
    </row>
    <row r="50" spans="1:14" s="128" customFormat="1" ht="20.100000000000001" customHeight="1">
      <c r="A50" s="125" t="str">
        <f t="array" ref="A50">INDEX(G:G,SMALL(IF($K$12:$K$500=2,ROW($12:$500),4^8),ROW(G39)))&amp;""</f>
        <v/>
      </c>
      <c r="B50" s="126"/>
      <c r="C50" s="195" t="str">
        <f>IF(ISERROR(VLOOKUP(A50,'[1]Z07 一般公共预算财政拨款收入支出决算表(财决07表)'!$A$10:$T$500,4,FALSE)),"",VLOOKUP(A50,'[1]Z07 一般公共预算财政拨款收入支出决算表(财决07表)'!$A$10:$T$500,4,FALSE))</f>
        <v/>
      </c>
      <c r="D50" s="127" t="str">
        <f>IF(ISERROR(VLOOKUP(A50,'[1]Z07 一般公共预算财政拨款收入支出决算表(财决07表)'!$A$10:$T$500,11,FALSE)),"",VLOOKUP(A50,'[1]Z07 一般公共预算财政拨款收入支出决算表(财决07表)'!$A$10:$T$500,11,FALSE))</f>
        <v/>
      </c>
      <c r="E50" s="127" t="str">
        <f>IF(ISERROR(VLOOKUP(A50,'[1]Z07 一般公共预算财政拨款收入支出决算表(财决07表)'!$A$10:$T$500,12,FALSE)),"",VLOOKUP(A50,'[1]Z07 一般公共预算财政拨款收入支出决算表(财决07表)'!$A$10:$T$500,12,FALSE))</f>
        <v/>
      </c>
      <c r="F50" s="127" t="str">
        <f>IF(ISERROR(VLOOKUP(A50,'[1]Z07 一般公共预算财政拨款收入支出决算表(财决07表)'!$A$10:$T$500,15,FALSE)),"",VLOOKUP(A50,'[1]Z07 一般公共预算财政拨款收入支出决算表(财决07表)'!$A$10:$T$500,15,FALSE))</f>
        <v/>
      </c>
      <c r="G50" s="190">
        <f>'[1]Z07 一般公共预算财政拨款收入支出决算表(财决07表)'!A48</f>
        <v>0</v>
      </c>
      <c r="H50" s="191">
        <f>'[1]Z07 一般公共预算财政拨款收入支出决算表(财决07表)'!$K48</f>
        <v>0</v>
      </c>
      <c r="I50" s="190" t="str">
        <f t="shared" si="0"/>
        <v>2</v>
      </c>
      <c r="J50" s="190" t="str">
        <f t="shared" si="1"/>
        <v>2</v>
      </c>
      <c r="K50" s="190">
        <f t="shared" si="2"/>
        <v>4</v>
      </c>
      <c r="L50" s="190" t="str">
        <f t="shared" si="3"/>
        <v/>
      </c>
      <c r="M50" s="190"/>
      <c r="N50" s="187"/>
    </row>
    <row r="51" spans="1:14" s="128" customFormat="1" ht="20.100000000000001" customHeight="1">
      <c r="A51" s="125" t="str">
        <f t="array" ref="A51">INDEX(G:G,SMALL(IF($K$12:$K$500=2,ROW($12:$500),4^8),ROW(G40)))&amp;""</f>
        <v/>
      </c>
      <c r="B51" s="126"/>
      <c r="C51" s="195" t="str">
        <f>IF(ISERROR(VLOOKUP(A51,'[1]Z07 一般公共预算财政拨款收入支出决算表(财决07表)'!$A$10:$T$500,4,FALSE)),"",VLOOKUP(A51,'[1]Z07 一般公共预算财政拨款收入支出决算表(财决07表)'!$A$10:$T$500,4,FALSE))</f>
        <v/>
      </c>
      <c r="D51" s="127" t="str">
        <f>IF(ISERROR(VLOOKUP(A51,'[1]Z07 一般公共预算财政拨款收入支出决算表(财决07表)'!$A$10:$T$500,11,FALSE)),"",VLOOKUP(A51,'[1]Z07 一般公共预算财政拨款收入支出决算表(财决07表)'!$A$10:$T$500,11,FALSE))</f>
        <v/>
      </c>
      <c r="E51" s="127" t="str">
        <f>IF(ISERROR(VLOOKUP(A51,'[1]Z07 一般公共预算财政拨款收入支出决算表(财决07表)'!$A$10:$T$500,12,FALSE)),"",VLOOKUP(A51,'[1]Z07 一般公共预算财政拨款收入支出决算表(财决07表)'!$A$10:$T$500,12,FALSE))</f>
        <v/>
      </c>
      <c r="F51" s="127" t="str">
        <f>IF(ISERROR(VLOOKUP(A51,'[1]Z07 一般公共预算财政拨款收入支出决算表(财决07表)'!$A$10:$T$500,15,FALSE)),"",VLOOKUP(A51,'[1]Z07 一般公共预算财政拨款收入支出决算表(财决07表)'!$A$10:$T$500,15,FALSE))</f>
        <v/>
      </c>
      <c r="G51" s="190">
        <f>'[1]Z07 一般公共预算财政拨款收入支出决算表(财决07表)'!A49</f>
        <v>0</v>
      </c>
      <c r="H51" s="191">
        <f>'[1]Z07 一般公共预算财政拨款收入支出决算表(财决07表)'!$K49</f>
        <v>0</v>
      </c>
      <c r="I51" s="190" t="str">
        <f t="shared" si="0"/>
        <v>2</v>
      </c>
      <c r="J51" s="190" t="str">
        <f t="shared" si="1"/>
        <v>2</v>
      </c>
      <c r="K51" s="190">
        <f t="shared" si="2"/>
        <v>4</v>
      </c>
      <c r="L51" s="190" t="str">
        <f t="shared" si="3"/>
        <v/>
      </c>
      <c r="M51" s="190"/>
      <c r="N51" s="187"/>
    </row>
    <row r="52" spans="1:14" s="128" customFormat="1" ht="20.100000000000001" customHeight="1">
      <c r="A52" s="125" t="str">
        <f t="array" ref="A52">INDEX(G:G,SMALL(IF($K$12:$K$500=2,ROW($12:$500),4^8),ROW(G41)))&amp;""</f>
        <v/>
      </c>
      <c r="B52" s="126"/>
      <c r="C52" s="195" t="str">
        <f>IF(ISERROR(VLOOKUP(A52,'[1]Z07 一般公共预算财政拨款收入支出决算表(财决07表)'!$A$10:$T$500,4,FALSE)),"",VLOOKUP(A52,'[1]Z07 一般公共预算财政拨款收入支出决算表(财决07表)'!$A$10:$T$500,4,FALSE))</f>
        <v/>
      </c>
      <c r="D52" s="127" t="str">
        <f>IF(ISERROR(VLOOKUP(A52,'[1]Z07 一般公共预算财政拨款收入支出决算表(财决07表)'!$A$10:$T$500,11,FALSE)),"",VLOOKUP(A52,'[1]Z07 一般公共预算财政拨款收入支出决算表(财决07表)'!$A$10:$T$500,11,FALSE))</f>
        <v/>
      </c>
      <c r="E52" s="127" t="str">
        <f>IF(ISERROR(VLOOKUP(A52,'[1]Z07 一般公共预算财政拨款收入支出决算表(财决07表)'!$A$10:$T$500,12,FALSE)),"",VLOOKUP(A52,'[1]Z07 一般公共预算财政拨款收入支出决算表(财决07表)'!$A$10:$T$500,12,FALSE))</f>
        <v/>
      </c>
      <c r="F52" s="127" t="str">
        <f>IF(ISERROR(VLOOKUP(A52,'[1]Z07 一般公共预算财政拨款收入支出决算表(财决07表)'!$A$10:$T$500,15,FALSE)),"",VLOOKUP(A52,'[1]Z07 一般公共预算财政拨款收入支出决算表(财决07表)'!$A$10:$T$500,15,FALSE))</f>
        <v/>
      </c>
      <c r="G52" s="190">
        <f>'[1]Z07 一般公共预算财政拨款收入支出决算表(财决07表)'!A50</f>
        <v>0</v>
      </c>
      <c r="H52" s="191">
        <f>'[1]Z07 一般公共预算财政拨款收入支出决算表(财决07表)'!$K50</f>
        <v>0</v>
      </c>
      <c r="I52" s="190" t="str">
        <f t="shared" si="0"/>
        <v>2</v>
      </c>
      <c r="J52" s="190" t="str">
        <f t="shared" si="1"/>
        <v>2</v>
      </c>
      <c r="K52" s="190">
        <f t="shared" si="2"/>
        <v>4</v>
      </c>
      <c r="L52" s="190" t="str">
        <f t="shared" si="3"/>
        <v/>
      </c>
      <c r="M52" s="190"/>
      <c r="N52" s="187"/>
    </row>
    <row r="53" spans="1:14" s="128" customFormat="1" ht="20.100000000000001" customHeight="1">
      <c r="A53" s="125" t="str">
        <f t="array" ref="A53">INDEX(G:G,SMALL(IF($K$12:$K$500=2,ROW($12:$500),4^8),ROW(G42)))&amp;""</f>
        <v/>
      </c>
      <c r="B53" s="126"/>
      <c r="C53" s="195" t="str">
        <f>IF(ISERROR(VLOOKUP(A53,'[1]Z07 一般公共预算财政拨款收入支出决算表(财决07表)'!$A$10:$T$500,4,FALSE)),"",VLOOKUP(A53,'[1]Z07 一般公共预算财政拨款收入支出决算表(财决07表)'!$A$10:$T$500,4,FALSE))</f>
        <v/>
      </c>
      <c r="D53" s="127" t="str">
        <f>IF(ISERROR(VLOOKUP(A53,'[1]Z07 一般公共预算财政拨款收入支出决算表(财决07表)'!$A$10:$T$500,11,FALSE)),"",VLOOKUP(A53,'[1]Z07 一般公共预算财政拨款收入支出决算表(财决07表)'!$A$10:$T$500,11,FALSE))</f>
        <v/>
      </c>
      <c r="E53" s="127" t="str">
        <f>IF(ISERROR(VLOOKUP(A53,'[1]Z07 一般公共预算财政拨款收入支出决算表(财决07表)'!$A$10:$T$500,12,FALSE)),"",VLOOKUP(A53,'[1]Z07 一般公共预算财政拨款收入支出决算表(财决07表)'!$A$10:$T$500,12,FALSE))</f>
        <v/>
      </c>
      <c r="F53" s="127" t="str">
        <f>IF(ISERROR(VLOOKUP(A53,'[1]Z07 一般公共预算财政拨款收入支出决算表(财决07表)'!$A$10:$T$500,15,FALSE)),"",VLOOKUP(A53,'[1]Z07 一般公共预算财政拨款收入支出决算表(财决07表)'!$A$10:$T$500,15,FALSE))</f>
        <v/>
      </c>
      <c r="G53" s="190">
        <f>'[1]Z07 一般公共预算财政拨款收入支出决算表(财决07表)'!A51</f>
        <v>0</v>
      </c>
      <c r="H53" s="191">
        <f>'[1]Z07 一般公共预算财政拨款收入支出决算表(财决07表)'!$K51</f>
        <v>0</v>
      </c>
      <c r="I53" s="190" t="str">
        <f t="shared" si="0"/>
        <v>2</v>
      </c>
      <c r="J53" s="190" t="str">
        <f t="shared" si="1"/>
        <v>2</v>
      </c>
      <c r="K53" s="190">
        <f t="shared" si="2"/>
        <v>4</v>
      </c>
      <c r="L53" s="190" t="str">
        <f t="shared" si="3"/>
        <v/>
      </c>
      <c r="M53" s="190"/>
      <c r="N53" s="187"/>
    </row>
    <row r="54" spans="1:14" s="128" customFormat="1" ht="20.100000000000001" customHeight="1">
      <c r="A54" s="125" t="str">
        <f t="array" ref="A54">INDEX(G:G,SMALL(IF($K$12:$K$500=2,ROW($12:$500),4^8),ROW(G43)))&amp;""</f>
        <v/>
      </c>
      <c r="B54" s="126"/>
      <c r="C54" s="195" t="str">
        <f>IF(ISERROR(VLOOKUP(A54,'[1]Z07 一般公共预算财政拨款收入支出决算表(财决07表)'!$A$10:$T$500,4,FALSE)),"",VLOOKUP(A54,'[1]Z07 一般公共预算财政拨款收入支出决算表(财决07表)'!$A$10:$T$500,4,FALSE))</f>
        <v/>
      </c>
      <c r="D54" s="127" t="str">
        <f>IF(ISERROR(VLOOKUP(A54,'[1]Z07 一般公共预算财政拨款收入支出决算表(财决07表)'!$A$10:$T$500,11,FALSE)),"",VLOOKUP(A54,'[1]Z07 一般公共预算财政拨款收入支出决算表(财决07表)'!$A$10:$T$500,11,FALSE))</f>
        <v/>
      </c>
      <c r="E54" s="127" t="str">
        <f>IF(ISERROR(VLOOKUP(A54,'[1]Z07 一般公共预算财政拨款收入支出决算表(财决07表)'!$A$10:$T$500,12,FALSE)),"",VLOOKUP(A54,'[1]Z07 一般公共预算财政拨款收入支出决算表(财决07表)'!$A$10:$T$500,12,FALSE))</f>
        <v/>
      </c>
      <c r="F54" s="127" t="str">
        <f>IF(ISERROR(VLOOKUP(A54,'[1]Z07 一般公共预算财政拨款收入支出决算表(财决07表)'!$A$10:$T$500,15,FALSE)),"",VLOOKUP(A54,'[1]Z07 一般公共预算财政拨款收入支出决算表(财决07表)'!$A$10:$T$500,15,FALSE))</f>
        <v/>
      </c>
      <c r="G54" s="190">
        <f>'[1]Z07 一般公共预算财政拨款收入支出决算表(财决07表)'!A52</f>
        <v>0</v>
      </c>
      <c r="H54" s="191">
        <f>'[1]Z07 一般公共预算财政拨款收入支出决算表(财决07表)'!$K52</f>
        <v>0</v>
      </c>
      <c r="I54" s="190" t="str">
        <f t="shared" si="0"/>
        <v>2</v>
      </c>
      <c r="J54" s="190" t="str">
        <f t="shared" si="1"/>
        <v>2</v>
      </c>
      <c r="K54" s="190">
        <f t="shared" si="2"/>
        <v>4</v>
      </c>
      <c r="L54" s="190" t="str">
        <f t="shared" si="3"/>
        <v/>
      </c>
      <c r="M54" s="190"/>
      <c r="N54" s="187"/>
    </row>
    <row r="55" spans="1:14" s="128" customFormat="1" ht="20.100000000000001" customHeight="1">
      <c r="A55" s="125" t="str">
        <f t="array" ref="A55">INDEX(G:G,SMALL(IF($K$12:$K$500=2,ROW($12:$500),4^8),ROW(G44)))&amp;""</f>
        <v/>
      </c>
      <c r="B55" s="126"/>
      <c r="C55" s="195" t="str">
        <f>IF(ISERROR(VLOOKUP(A55,'[1]Z07 一般公共预算财政拨款收入支出决算表(财决07表)'!$A$10:$T$500,4,FALSE)),"",VLOOKUP(A55,'[1]Z07 一般公共预算财政拨款收入支出决算表(财决07表)'!$A$10:$T$500,4,FALSE))</f>
        <v/>
      </c>
      <c r="D55" s="127" t="str">
        <f>IF(ISERROR(VLOOKUP(A55,'[1]Z07 一般公共预算财政拨款收入支出决算表(财决07表)'!$A$10:$T$500,11,FALSE)),"",VLOOKUP(A55,'[1]Z07 一般公共预算财政拨款收入支出决算表(财决07表)'!$A$10:$T$500,11,FALSE))</f>
        <v/>
      </c>
      <c r="E55" s="127" t="str">
        <f>IF(ISERROR(VLOOKUP(A55,'[1]Z07 一般公共预算财政拨款收入支出决算表(财决07表)'!$A$10:$T$500,12,FALSE)),"",VLOOKUP(A55,'[1]Z07 一般公共预算财政拨款收入支出决算表(财决07表)'!$A$10:$T$500,12,FALSE))</f>
        <v/>
      </c>
      <c r="F55" s="127" t="str">
        <f>IF(ISERROR(VLOOKUP(A55,'[1]Z07 一般公共预算财政拨款收入支出决算表(财决07表)'!$A$10:$T$500,15,FALSE)),"",VLOOKUP(A55,'[1]Z07 一般公共预算财政拨款收入支出决算表(财决07表)'!$A$10:$T$500,15,FALSE))</f>
        <v/>
      </c>
      <c r="G55" s="190">
        <f>'[1]Z07 一般公共预算财政拨款收入支出决算表(财决07表)'!A53</f>
        <v>0</v>
      </c>
      <c r="H55" s="191">
        <f>'[1]Z07 一般公共预算财政拨款收入支出决算表(财决07表)'!$K53</f>
        <v>0</v>
      </c>
      <c r="I55" s="190" t="str">
        <f t="shared" si="0"/>
        <v>2</v>
      </c>
      <c r="J55" s="190" t="str">
        <f t="shared" si="1"/>
        <v>2</v>
      </c>
      <c r="K55" s="190">
        <f t="shared" si="2"/>
        <v>4</v>
      </c>
      <c r="L55" s="190" t="str">
        <f t="shared" si="3"/>
        <v/>
      </c>
      <c r="M55" s="190"/>
      <c r="N55" s="187"/>
    </row>
    <row r="56" spans="1:14" s="128" customFormat="1" ht="20.100000000000001" customHeight="1">
      <c r="A56" s="125" t="str">
        <f t="array" ref="A56">INDEX(G:G,SMALL(IF($K$12:$K$500=2,ROW($12:$500),4^8),ROW(G45)))&amp;""</f>
        <v/>
      </c>
      <c r="B56" s="126"/>
      <c r="C56" s="195" t="str">
        <f>IF(ISERROR(VLOOKUP(A56,'[1]Z07 一般公共预算财政拨款收入支出决算表(财决07表)'!$A$10:$T$500,4,FALSE)),"",VLOOKUP(A56,'[1]Z07 一般公共预算财政拨款收入支出决算表(财决07表)'!$A$10:$T$500,4,FALSE))</f>
        <v/>
      </c>
      <c r="D56" s="127" t="str">
        <f>IF(ISERROR(VLOOKUP(A56,'[1]Z07 一般公共预算财政拨款收入支出决算表(财决07表)'!$A$10:$T$500,11,FALSE)),"",VLOOKUP(A56,'[1]Z07 一般公共预算财政拨款收入支出决算表(财决07表)'!$A$10:$T$500,11,FALSE))</f>
        <v/>
      </c>
      <c r="E56" s="127" t="str">
        <f>IF(ISERROR(VLOOKUP(A56,'[1]Z07 一般公共预算财政拨款收入支出决算表(财决07表)'!$A$10:$T$500,12,FALSE)),"",VLOOKUP(A56,'[1]Z07 一般公共预算财政拨款收入支出决算表(财决07表)'!$A$10:$T$500,12,FALSE))</f>
        <v/>
      </c>
      <c r="F56" s="127" t="str">
        <f>IF(ISERROR(VLOOKUP(A56,'[1]Z07 一般公共预算财政拨款收入支出决算表(财决07表)'!$A$10:$T$500,15,FALSE)),"",VLOOKUP(A56,'[1]Z07 一般公共预算财政拨款收入支出决算表(财决07表)'!$A$10:$T$500,15,FALSE))</f>
        <v/>
      </c>
      <c r="G56" s="190">
        <f>'[1]Z07 一般公共预算财政拨款收入支出决算表(财决07表)'!A54</f>
        <v>0</v>
      </c>
      <c r="H56" s="191">
        <f>'[1]Z07 一般公共预算财政拨款收入支出决算表(财决07表)'!$K54</f>
        <v>0</v>
      </c>
      <c r="I56" s="190" t="str">
        <f t="shared" si="0"/>
        <v>2</v>
      </c>
      <c r="J56" s="190" t="str">
        <f t="shared" si="1"/>
        <v>2</v>
      </c>
      <c r="K56" s="190">
        <f t="shared" si="2"/>
        <v>4</v>
      </c>
      <c r="L56" s="190" t="str">
        <f t="shared" si="3"/>
        <v/>
      </c>
      <c r="M56" s="190"/>
      <c r="N56" s="187"/>
    </row>
    <row r="57" spans="1:14" s="128" customFormat="1" ht="20.100000000000001" customHeight="1">
      <c r="A57" s="125" t="str">
        <f t="array" ref="A57">INDEX(G:G,SMALL(IF($K$12:$K$500=2,ROW($12:$500),4^8),ROW(G46)))&amp;""</f>
        <v/>
      </c>
      <c r="B57" s="126"/>
      <c r="C57" s="195" t="str">
        <f>IF(ISERROR(VLOOKUP(A57,'[1]Z07 一般公共预算财政拨款收入支出决算表(财决07表)'!$A$10:$T$500,4,FALSE)),"",VLOOKUP(A57,'[1]Z07 一般公共预算财政拨款收入支出决算表(财决07表)'!$A$10:$T$500,4,FALSE))</f>
        <v/>
      </c>
      <c r="D57" s="127" t="str">
        <f>IF(ISERROR(VLOOKUP(A57,'[1]Z07 一般公共预算财政拨款收入支出决算表(财决07表)'!$A$10:$T$500,11,FALSE)),"",VLOOKUP(A57,'[1]Z07 一般公共预算财政拨款收入支出决算表(财决07表)'!$A$10:$T$500,11,FALSE))</f>
        <v/>
      </c>
      <c r="E57" s="127" t="str">
        <f>IF(ISERROR(VLOOKUP(A57,'[1]Z07 一般公共预算财政拨款收入支出决算表(财决07表)'!$A$10:$T$500,12,FALSE)),"",VLOOKUP(A57,'[1]Z07 一般公共预算财政拨款收入支出决算表(财决07表)'!$A$10:$T$500,12,FALSE))</f>
        <v/>
      </c>
      <c r="F57" s="127" t="str">
        <f>IF(ISERROR(VLOOKUP(A57,'[1]Z07 一般公共预算财政拨款收入支出决算表(财决07表)'!$A$10:$T$500,15,FALSE)),"",VLOOKUP(A57,'[1]Z07 一般公共预算财政拨款收入支出决算表(财决07表)'!$A$10:$T$500,15,FALSE))</f>
        <v/>
      </c>
      <c r="G57" s="190">
        <f>'[1]Z07 一般公共预算财政拨款收入支出决算表(财决07表)'!A55</f>
        <v>0</v>
      </c>
      <c r="H57" s="191">
        <f>'[1]Z07 一般公共预算财政拨款收入支出决算表(财决07表)'!$K55</f>
        <v>0</v>
      </c>
      <c r="I57" s="190" t="str">
        <f t="shared" si="0"/>
        <v>2</v>
      </c>
      <c r="J57" s="190" t="str">
        <f t="shared" si="1"/>
        <v>2</v>
      </c>
      <c r="K57" s="190">
        <f t="shared" si="2"/>
        <v>4</v>
      </c>
      <c r="L57" s="190" t="str">
        <f t="shared" si="3"/>
        <v/>
      </c>
      <c r="M57" s="190"/>
      <c r="N57" s="187"/>
    </row>
    <row r="58" spans="1:14" s="128" customFormat="1" ht="20.100000000000001" customHeight="1">
      <c r="A58" s="125" t="str">
        <f t="array" ref="A58">INDEX(G:G,SMALL(IF($K$12:$K$500=2,ROW($12:$500),4^8),ROW(G47)))&amp;""</f>
        <v/>
      </c>
      <c r="B58" s="126"/>
      <c r="C58" s="195" t="str">
        <f>IF(ISERROR(VLOOKUP(A58,'[1]Z07 一般公共预算财政拨款收入支出决算表(财决07表)'!$A$10:$T$500,4,FALSE)),"",VLOOKUP(A58,'[1]Z07 一般公共预算财政拨款收入支出决算表(财决07表)'!$A$10:$T$500,4,FALSE))</f>
        <v/>
      </c>
      <c r="D58" s="127" t="str">
        <f>IF(ISERROR(VLOOKUP(A58,'[1]Z07 一般公共预算财政拨款收入支出决算表(财决07表)'!$A$10:$T$500,11,FALSE)),"",VLOOKUP(A58,'[1]Z07 一般公共预算财政拨款收入支出决算表(财决07表)'!$A$10:$T$500,11,FALSE))</f>
        <v/>
      </c>
      <c r="E58" s="127" t="str">
        <f>IF(ISERROR(VLOOKUP(A58,'[1]Z07 一般公共预算财政拨款收入支出决算表(财决07表)'!$A$10:$T$500,12,FALSE)),"",VLOOKUP(A58,'[1]Z07 一般公共预算财政拨款收入支出决算表(财决07表)'!$A$10:$T$500,12,FALSE))</f>
        <v/>
      </c>
      <c r="F58" s="127" t="str">
        <f>IF(ISERROR(VLOOKUP(A58,'[1]Z07 一般公共预算财政拨款收入支出决算表(财决07表)'!$A$10:$T$500,15,FALSE)),"",VLOOKUP(A58,'[1]Z07 一般公共预算财政拨款收入支出决算表(财决07表)'!$A$10:$T$500,15,FALSE))</f>
        <v/>
      </c>
      <c r="G58" s="190">
        <f>'[1]Z07 一般公共预算财政拨款收入支出决算表(财决07表)'!A56</f>
        <v>0</v>
      </c>
      <c r="H58" s="191">
        <f>'[1]Z07 一般公共预算财政拨款收入支出决算表(财决07表)'!$K56</f>
        <v>0</v>
      </c>
      <c r="I58" s="190" t="str">
        <f t="shared" si="0"/>
        <v>2</v>
      </c>
      <c r="J58" s="190" t="str">
        <f t="shared" si="1"/>
        <v>2</v>
      </c>
      <c r="K58" s="190">
        <f t="shared" si="2"/>
        <v>4</v>
      </c>
      <c r="L58" s="190" t="str">
        <f t="shared" si="3"/>
        <v/>
      </c>
      <c r="M58" s="190"/>
      <c r="N58" s="187"/>
    </row>
    <row r="59" spans="1:14" s="128" customFormat="1" ht="20.100000000000001" customHeight="1">
      <c r="A59" s="125" t="str">
        <f t="array" ref="A59">INDEX(G:G,SMALL(IF($K$12:$K$500=2,ROW($12:$500),4^8),ROW(G48)))&amp;""</f>
        <v/>
      </c>
      <c r="B59" s="126"/>
      <c r="C59" s="195" t="str">
        <f>IF(ISERROR(VLOOKUP(A59,'[1]Z07 一般公共预算财政拨款收入支出决算表(财决07表)'!$A$10:$T$500,4,FALSE)),"",VLOOKUP(A59,'[1]Z07 一般公共预算财政拨款收入支出决算表(财决07表)'!$A$10:$T$500,4,FALSE))</f>
        <v/>
      </c>
      <c r="D59" s="127" t="str">
        <f>IF(ISERROR(VLOOKUP(A59,'[1]Z07 一般公共预算财政拨款收入支出决算表(财决07表)'!$A$10:$T$500,11,FALSE)),"",VLOOKUP(A59,'[1]Z07 一般公共预算财政拨款收入支出决算表(财决07表)'!$A$10:$T$500,11,FALSE))</f>
        <v/>
      </c>
      <c r="E59" s="127" t="str">
        <f>IF(ISERROR(VLOOKUP(A59,'[1]Z07 一般公共预算财政拨款收入支出决算表(财决07表)'!$A$10:$T$500,12,FALSE)),"",VLOOKUP(A59,'[1]Z07 一般公共预算财政拨款收入支出决算表(财决07表)'!$A$10:$T$500,12,FALSE))</f>
        <v/>
      </c>
      <c r="F59" s="127" t="str">
        <f>IF(ISERROR(VLOOKUP(A59,'[1]Z07 一般公共预算财政拨款收入支出决算表(财决07表)'!$A$10:$T$500,15,FALSE)),"",VLOOKUP(A59,'[1]Z07 一般公共预算财政拨款收入支出决算表(财决07表)'!$A$10:$T$500,15,FALSE))</f>
        <v/>
      </c>
      <c r="G59" s="190">
        <f>'[1]Z07 一般公共预算财政拨款收入支出决算表(财决07表)'!A57</f>
        <v>0</v>
      </c>
      <c r="H59" s="191">
        <f>'[1]Z07 一般公共预算财政拨款收入支出决算表(财决07表)'!$K57</f>
        <v>0</v>
      </c>
      <c r="I59" s="190" t="str">
        <f t="shared" si="0"/>
        <v>2</v>
      </c>
      <c r="J59" s="190" t="str">
        <f t="shared" si="1"/>
        <v>2</v>
      </c>
      <c r="K59" s="190">
        <f t="shared" si="2"/>
        <v>4</v>
      </c>
      <c r="L59" s="190" t="str">
        <f t="shared" si="3"/>
        <v/>
      </c>
      <c r="M59" s="190"/>
      <c r="N59" s="187"/>
    </row>
    <row r="60" spans="1:14" s="128" customFormat="1" ht="20.100000000000001" customHeight="1">
      <c r="A60" s="125" t="str">
        <f t="array" ref="A60">INDEX(G:G,SMALL(IF($K$12:$K$500=2,ROW($12:$500),4^8),ROW(G49)))&amp;""</f>
        <v/>
      </c>
      <c r="B60" s="126"/>
      <c r="C60" s="195" t="str">
        <f>IF(ISERROR(VLOOKUP(A60,'[1]Z07 一般公共预算财政拨款收入支出决算表(财决07表)'!$A$10:$T$500,4,FALSE)),"",VLOOKUP(A60,'[1]Z07 一般公共预算财政拨款收入支出决算表(财决07表)'!$A$10:$T$500,4,FALSE))</f>
        <v/>
      </c>
      <c r="D60" s="127" t="str">
        <f>IF(ISERROR(VLOOKUP(A60,'[1]Z07 一般公共预算财政拨款收入支出决算表(财决07表)'!$A$10:$T$500,11,FALSE)),"",VLOOKUP(A60,'[1]Z07 一般公共预算财政拨款收入支出决算表(财决07表)'!$A$10:$T$500,11,FALSE))</f>
        <v/>
      </c>
      <c r="E60" s="127" t="str">
        <f>IF(ISERROR(VLOOKUP(A60,'[1]Z07 一般公共预算财政拨款收入支出决算表(财决07表)'!$A$10:$T$500,12,FALSE)),"",VLOOKUP(A60,'[1]Z07 一般公共预算财政拨款收入支出决算表(财决07表)'!$A$10:$T$500,12,FALSE))</f>
        <v/>
      </c>
      <c r="F60" s="127" t="str">
        <f>IF(ISERROR(VLOOKUP(A60,'[1]Z07 一般公共预算财政拨款收入支出决算表(财决07表)'!$A$10:$T$500,15,FALSE)),"",VLOOKUP(A60,'[1]Z07 一般公共预算财政拨款收入支出决算表(财决07表)'!$A$10:$T$500,15,FALSE))</f>
        <v/>
      </c>
      <c r="G60" s="190">
        <f>'[1]Z07 一般公共预算财政拨款收入支出决算表(财决07表)'!A58</f>
        <v>0</v>
      </c>
      <c r="H60" s="191">
        <f>'[1]Z07 一般公共预算财政拨款收入支出决算表(财决07表)'!$K58</f>
        <v>0</v>
      </c>
      <c r="I60" s="190" t="str">
        <f t="shared" si="0"/>
        <v>2</v>
      </c>
      <c r="J60" s="190" t="str">
        <f t="shared" si="1"/>
        <v>2</v>
      </c>
      <c r="K60" s="190">
        <f t="shared" si="2"/>
        <v>4</v>
      </c>
      <c r="L60" s="190" t="str">
        <f t="shared" si="3"/>
        <v/>
      </c>
      <c r="M60" s="190"/>
      <c r="N60" s="187"/>
    </row>
    <row r="61" spans="1:14" s="128" customFormat="1" ht="20.100000000000001" customHeight="1">
      <c r="A61" s="125" t="str">
        <f t="array" ref="A61">INDEX(G:G,SMALL(IF($K$12:$K$500=2,ROW($12:$500),4^8),ROW(G50)))&amp;""</f>
        <v/>
      </c>
      <c r="B61" s="126"/>
      <c r="C61" s="195" t="str">
        <f>IF(ISERROR(VLOOKUP(A61,'[1]Z07 一般公共预算财政拨款收入支出决算表(财决07表)'!$A$10:$T$500,4,FALSE)),"",VLOOKUP(A61,'[1]Z07 一般公共预算财政拨款收入支出决算表(财决07表)'!$A$10:$T$500,4,FALSE))</f>
        <v/>
      </c>
      <c r="D61" s="127" t="str">
        <f>IF(ISERROR(VLOOKUP(A61,'[1]Z07 一般公共预算财政拨款收入支出决算表(财决07表)'!$A$10:$T$500,11,FALSE)),"",VLOOKUP(A61,'[1]Z07 一般公共预算财政拨款收入支出决算表(财决07表)'!$A$10:$T$500,11,FALSE))</f>
        <v/>
      </c>
      <c r="E61" s="127" t="str">
        <f>IF(ISERROR(VLOOKUP(A61,'[1]Z07 一般公共预算财政拨款收入支出决算表(财决07表)'!$A$10:$T$500,12,FALSE)),"",VLOOKUP(A61,'[1]Z07 一般公共预算财政拨款收入支出决算表(财决07表)'!$A$10:$T$500,12,FALSE))</f>
        <v/>
      </c>
      <c r="F61" s="127" t="str">
        <f>IF(ISERROR(VLOOKUP(A61,'[1]Z07 一般公共预算财政拨款收入支出决算表(财决07表)'!$A$10:$T$500,15,FALSE)),"",VLOOKUP(A61,'[1]Z07 一般公共预算财政拨款收入支出决算表(财决07表)'!$A$10:$T$500,15,FALSE))</f>
        <v/>
      </c>
      <c r="G61" s="190">
        <f>'[1]Z07 一般公共预算财政拨款收入支出决算表(财决07表)'!A59</f>
        <v>0</v>
      </c>
      <c r="H61" s="191">
        <f>'[1]Z07 一般公共预算财政拨款收入支出决算表(财决07表)'!$K59</f>
        <v>0</v>
      </c>
      <c r="I61" s="190" t="str">
        <f t="shared" si="0"/>
        <v>2</v>
      </c>
      <c r="J61" s="190" t="str">
        <f t="shared" si="1"/>
        <v>2</v>
      </c>
      <c r="K61" s="190">
        <f t="shared" si="2"/>
        <v>4</v>
      </c>
      <c r="L61" s="190" t="str">
        <f t="shared" si="3"/>
        <v/>
      </c>
      <c r="M61" s="190"/>
      <c r="N61" s="187"/>
    </row>
    <row r="62" spans="1:14" s="128" customFormat="1" ht="20.100000000000001" customHeight="1">
      <c r="A62" s="125" t="str">
        <f t="array" ref="A62">INDEX(G:G,SMALL(IF($K$12:$K$500=2,ROW($12:$500),4^8),ROW(G51)))&amp;""</f>
        <v/>
      </c>
      <c r="B62" s="126"/>
      <c r="C62" s="195" t="str">
        <f>IF(ISERROR(VLOOKUP(A62,'[1]Z07 一般公共预算财政拨款收入支出决算表(财决07表)'!$A$10:$T$500,4,FALSE)),"",VLOOKUP(A62,'[1]Z07 一般公共预算财政拨款收入支出决算表(财决07表)'!$A$10:$T$500,4,FALSE))</f>
        <v/>
      </c>
      <c r="D62" s="127" t="str">
        <f>IF(ISERROR(VLOOKUP(A62,'[1]Z07 一般公共预算财政拨款收入支出决算表(财决07表)'!$A$10:$T$500,11,FALSE)),"",VLOOKUP(A62,'[1]Z07 一般公共预算财政拨款收入支出决算表(财决07表)'!$A$10:$T$500,11,FALSE))</f>
        <v/>
      </c>
      <c r="E62" s="127" t="str">
        <f>IF(ISERROR(VLOOKUP(A62,'[1]Z07 一般公共预算财政拨款收入支出决算表(财决07表)'!$A$10:$T$500,12,FALSE)),"",VLOOKUP(A62,'[1]Z07 一般公共预算财政拨款收入支出决算表(财决07表)'!$A$10:$T$500,12,FALSE))</f>
        <v/>
      </c>
      <c r="F62" s="127" t="str">
        <f>IF(ISERROR(VLOOKUP(A62,'[1]Z07 一般公共预算财政拨款收入支出决算表(财决07表)'!$A$10:$T$500,15,FALSE)),"",VLOOKUP(A62,'[1]Z07 一般公共预算财政拨款收入支出决算表(财决07表)'!$A$10:$T$500,15,FALSE))</f>
        <v/>
      </c>
      <c r="G62" s="190">
        <f>'[1]Z07 一般公共预算财政拨款收入支出决算表(财决07表)'!A60</f>
        <v>0</v>
      </c>
      <c r="H62" s="191">
        <f>'[1]Z07 一般公共预算财政拨款收入支出决算表(财决07表)'!$K60</f>
        <v>0</v>
      </c>
      <c r="I62" s="190" t="str">
        <f t="shared" si="0"/>
        <v>2</v>
      </c>
      <c r="J62" s="190" t="str">
        <f t="shared" si="1"/>
        <v>2</v>
      </c>
      <c r="K62" s="190">
        <f t="shared" si="2"/>
        <v>4</v>
      </c>
      <c r="L62" s="190" t="str">
        <f t="shared" si="3"/>
        <v/>
      </c>
      <c r="M62" s="190"/>
      <c r="N62" s="187"/>
    </row>
    <row r="63" spans="1:14" s="128" customFormat="1" ht="20.100000000000001" customHeight="1">
      <c r="A63" s="125" t="str">
        <f t="array" ref="A63">INDEX(G:G,SMALL(IF($K$12:$K$500=2,ROW($12:$500),4^8),ROW(G52)))&amp;""</f>
        <v/>
      </c>
      <c r="B63" s="126"/>
      <c r="C63" s="195" t="str">
        <f>IF(ISERROR(VLOOKUP(A63,'[1]Z07 一般公共预算财政拨款收入支出决算表(财决07表)'!$A$10:$T$500,4,FALSE)),"",VLOOKUP(A63,'[1]Z07 一般公共预算财政拨款收入支出决算表(财决07表)'!$A$10:$T$500,4,FALSE))</f>
        <v/>
      </c>
      <c r="D63" s="127" t="str">
        <f>IF(ISERROR(VLOOKUP(A63,'[1]Z07 一般公共预算财政拨款收入支出决算表(财决07表)'!$A$10:$T$500,11,FALSE)),"",VLOOKUP(A63,'[1]Z07 一般公共预算财政拨款收入支出决算表(财决07表)'!$A$10:$T$500,11,FALSE))</f>
        <v/>
      </c>
      <c r="E63" s="127" t="str">
        <f>IF(ISERROR(VLOOKUP(A63,'[1]Z07 一般公共预算财政拨款收入支出决算表(财决07表)'!$A$10:$T$500,12,FALSE)),"",VLOOKUP(A63,'[1]Z07 一般公共预算财政拨款收入支出决算表(财决07表)'!$A$10:$T$500,12,FALSE))</f>
        <v/>
      </c>
      <c r="F63" s="127" t="str">
        <f>IF(ISERROR(VLOOKUP(A63,'[1]Z07 一般公共预算财政拨款收入支出决算表(财决07表)'!$A$10:$T$500,15,FALSE)),"",VLOOKUP(A63,'[1]Z07 一般公共预算财政拨款收入支出决算表(财决07表)'!$A$10:$T$500,15,FALSE))</f>
        <v/>
      </c>
      <c r="G63" s="190">
        <f>'[1]Z07 一般公共预算财政拨款收入支出决算表(财决07表)'!A61</f>
        <v>0</v>
      </c>
      <c r="H63" s="191">
        <f>'[1]Z07 一般公共预算财政拨款收入支出决算表(财决07表)'!$K61</f>
        <v>0</v>
      </c>
      <c r="I63" s="190" t="str">
        <f t="shared" si="0"/>
        <v>2</v>
      </c>
      <c r="J63" s="190" t="str">
        <f t="shared" si="1"/>
        <v>2</v>
      </c>
      <c r="K63" s="190">
        <f t="shared" si="2"/>
        <v>4</v>
      </c>
      <c r="L63" s="190" t="str">
        <f t="shared" si="3"/>
        <v/>
      </c>
      <c r="M63" s="190"/>
      <c r="N63" s="187"/>
    </row>
    <row r="64" spans="1:14" s="128" customFormat="1" ht="20.100000000000001" customHeight="1">
      <c r="A64" s="125" t="str">
        <f t="array" ref="A64">INDEX(G:G,SMALL(IF($K$12:$K$500=2,ROW($12:$500),4^8),ROW(G53)))&amp;""</f>
        <v/>
      </c>
      <c r="B64" s="126"/>
      <c r="C64" s="195" t="str">
        <f>IF(ISERROR(VLOOKUP(A64,'[1]Z07 一般公共预算财政拨款收入支出决算表(财决07表)'!$A$10:$T$500,4,FALSE)),"",VLOOKUP(A64,'[1]Z07 一般公共预算财政拨款收入支出决算表(财决07表)'!$A$10:$T$500,4,FALSE))</f>
        <v/>
      </c>
      <c r="D64" s="127" t="str">
        <f>IF(ISERROR(VLOOKUP(A64,'[1]Z07 一般公共预算财政拨款收入支出决算表(财决07表)'!$A$10:$T$500,11,FALSE)),"",VLOOKUP(A64,'[1]Z07 一般公共预算财政拨款收入支出决算表(财决07表)'!$A$10:$T$500,11,FALSE))</f>
        <v/>
      </c>
      <c r="E64" s="127" t="str">
        <f>IF(ISERROR(VLOOKUP(A64,'[1]Z07 一般公共预算财政拨款收入支出决算表(财决07表)'!$A$10:$T$500,12,FALSE)),"",VLOOKUP(A64,'[1]Z07 一般公共预算财政拨款收入支出决算表(财决07表)'!$A$10:$T$500,12,FALSE))</f>
        <v/>
      </c>
      <c r="F64" s="127" t="str">
        <f>IF(ISERROR(VLOOKUP(A64,'[1]Z07 一般公共预算财政拨款收入支出决算表(财决07表)'!$A$10:$T$500,15,FALSE)),"",VLOOKUP(A64,'[1]Z07 一般公共预算财政拨款收入支出决算表(财决07表)'!$A$10:$T$500,15,FALSE))</f>
        <v/>
      </c>
      <c r="G64" s="190">
        <f>'[1]Z07 一般公共预算财政拨款收入支出决算表(财决07表)'!A62</f>
        <v>0</v>
      </c>
      <c r="H64" s="191">
        <f>'[1]Z07 一般公共预算财政拨款收入支出决算表(财决07表)'!$K62</f>
        <v>0</v>
      </c>
      <c r="I64" s="190" t="str">
        <f t="shared" si="0"/>
        <v>2</v>
      </c>
      <c r="J64" s="190" t="str">
        <f t="shared" si="1"/>
        <v>2</v>
      </c>
      <c r="K64" s="190">
        <f t="shared" si="2"/>
        <v>4</v>
      </c>
      <c r="L64" s="190" t="str">
        <f t="shared" si="3"/>
        <v/>
      </c>
      <c r="M64" s="190"/>
      <c r="N64" s="187"/>
    </row>
    <row r="65" spans="1:14" s="128" customFormat="1" ht="20.100000000000001" customHeight="1">
      <c r="A65" s="125" t="str">
        <f t="array" ref="A65">INDEX(G:G,SMALL(IF($K$12:$K$500=2,ROW($12:$500),4^8),ROW(G54)))&amp;""</f>
        <v/>
      </c>
      <c r="B65" s="126"/>
      <c r="C65" s="195" t="str">
        <f>IF(ISERROR(VLOOKUP(A65,'[1]Z07 一般公共预算财政拨款收入支出决算表(财决07表)'!$A$10:$T$500,4,FALSE)),"",VLOOKUP(A65,'[1]Z07 一般公共预算财政拨款收入支出决算表(财决07表)'!$A$10:$T$500,4,FALSE))</f>
        <v/>
      </c>
      <c r="D65" s="127" t="str">
        <f>IF(ISERROR(VLOOKUP(A65,'[1]Z07 一般公共预算财政拨款收入支出决算表(财决07表)'!$A$10:$T$500,11,FALSE)),"",VLOOKUP(A65,'[1]Z07 一般公共预算财政拨款收入支出决算表(财决07表)'!$A$10:$T$500,11,FALSE))</f>
        <v/>
      </c>
      <c r="E65" s="127" t="str">
        <f>IF(ISERROR(VLOOKUP(A65,'[1]Z07 一般公共预算财政拨款收入支出决算表(财决07表)'!$A$10:$T$500,12,FALSE)),"",VLOOKUP(A65,'[1]Z07 一般公共预算财政拨款收入支出决算表(财决07表)'!$A$10:$T$500,12,FALSE))</f>
        <v/>
      </c>
      <c r="F65" s="127" t="str">
        <f>IF(ISERROR(VLOOKUP(A65,'[1]Z07 一般公共预算财政拨款收入支出决算表(财决07表)'!$A$10:$T$500,15,FALSE)),"",VLOOKUP(A65,'[1]Z07 一般公共预算财政拨款收入支出决算表(财决07表)'!$A$10:$T$500,15,FALSE))</f>
        <v/>
      </c>
      <c r="G65" s="190">
        <f>'[1]Z07 一般公共预算财政拨款收入支出决算表(财决07表)'!A63</f>
        <v>0</v>
      </c>
      <c r="H65" s="191">
        <f>'[1]Z07 一般公共预算财政拨款收入支出决算表(财决07表)'!$K63</f>
        <v>0</v>
      </c>
      <c r="I65" s="190" t="str">
        <f t="shared" si="0"/>
        <v>2</v>
      </c>
      <c r="J65" s="190" t="str">
        <f t="shared" si="1"/>
        <v>2</v>
      </c>
      <c r="K65" s="190">
        <f t="shared" si="2"/>
        <v>4</v>
      </c>
      <c r="L65" s="190" t="str">
        <f t="shared" si="3"/>
        <v/>
      </c>
      <c r="M65" s="190"/>
      <c r="N65" s="187"/>
    </row>
    <row r="66" spans="1:14" s="128" customFormat="1" ht="20.100000000000001" customHeight="1">
      <c r="A66" s="125" t="str">
        <f t="array" ref="A66">INDEX(G:G,SMALL(IF($K$12:$K$500=2,ROW($12:$500),4^8),ROW(G55)))&amp;""</f>
        <v/>
      </c>
      <c r="B66" s="126"/>
      <c r="C66" s="195" t="str">
        <f>IF(ISERROR(VLOOKUP(A66,'[1]Z07 一般公共预算财政拨款收入支出决算表(财决07表)'!$A$10:$T$500,4,FALSE)),"",VLOOKUP(A66,'[1]Z07 一般公共预算财政拨款收入支出决算表(财决07表)'!$A$10:$T$500,4,FALSE))</f>
        <v/>
      </c>
      <c r="D66" s="127" t="str">
        <f>IF(ISERROR(VLOOKUP(A66,'[1]Z07 一般公共预算财政拨款收入支出决算表(财决07表)'!$A$10:$T$500,11,FALSE)),"",VLOOKUP(A66,'[1]Z07 一般公共预算财政拨款收入支出决算表(财决07表)'!$A$10:$T$500,11,FALSE))</f>
        <v/>
      </c>
      <c r="E66" s="127" t="str">
        <f>IF(ISERROR(VLOOKUP(A66,'[1]Z07 一般公共预算财政拨款收入支出决算表(财决07表)'!$A$10:$T$500,12,FALSE)),"",VLOOKUP(A66,'[1]Z07 一般公共预算财政拨款收入支出决算表(财决07表)'!$A$10:$T$500,12,FALSE))</f>
        <v/>
      </c>
      <c r="F66" s="127" t="str">
        <f>IF(ISERROR(VLOOKUP(A66,'[1]Z07 一般公共预算财政拨款收入支出决算表(财决07表)'!$A$10:$T$500,15,FALSE)),"",VLOOKUP(A66,'[1]Z07 一般公共预算财政拨款收入支出决算表(财决07表)'!$A$10:$T$500,15,FALSE))</f>
        <v/>
      </c>
      <c r="G66" s="190">
        <f>'[1]Z07 一般公共预算财政拨款收入支出决算表(财决07表)'!A64</f>
        <v>0</v>
      </c>
      <c r="H66" s="191">
        <f>'[1]Z07 一般公共预算财政拨款收入支出决算表(财决07表)'!$K64</f>
        <v>0</v>
      </c>
      <c r="I66" s="190" t="str">
        <f t="shared" si="0"/>
        <v>2</v>
      </c>
      <c r="J66" s="190" t="str">
        <f t="shared" si="1"/>
        <v>2</v>
      </c>
      <c r="K66" s="190">
        <f t="shared" si="2"/>
        <v>4</v>
      </c>
      <c r="L66" s="190" t="str">
        <f t="shared" si="3"/>
        <v/>
      </c>
      <c r="M66" s="190"/>
      <c r="N66" s="187"/>
    </row>
    <row r="67" spans="1:14" s="128" customFormat="1" ht="20.100000000000001" customHeight="1">
      <c r="A67" s="125" t="str">
        <f t="array" ref="A67">INDEX(G:G,SMALL(IF($K$12:$K$500=2,ROW($12:$500),4^8),ROW(G56)))&amp;""</f>
        <v/>
      </c>
      <c r="B67" s="126"/>
      <c r="C67" s="195" t="str">
        <f>IF(ISERROR(VLOOKUP(A67,'[1]Z07 一般公共预算财政拨款收入支出决算表(财决07表)'!$A$10:$T$500,4,FALSE)),"",VLOOKUP(A67,'[1]Z07 一般公共预算财政拨款收入支出决算表(财决07表)'!$A$10:$T$500,4,FALSE))</f>
        <v/>
      </c>
      <c r="D67" s="127" t="str">
        <f>IF(ISERROR(VLOOKUP(A67,'[1]Z07 一般公共预算财政拨款收入支出决算表(财决07表)'!$A$10:$T$500,11,FALSE)),"",VLOOKUP(A67,'[1]Z07 一般公共预算财政拨款收入支出决算表(财决07表)'!$A$10:$T$500,11,FALSE))</f>
        <v/>
      </c>
      <c r="E67" s="127" t="str">
        <f>IF(ISERROR(VLOOKUP(A67,'[1]Z07 一般公共预算财政拨款收入支出决算表(财决07表)'!$A$10:$T$500,12,FALSE)),"",VLOOKUP(A67,'[1]Z07 一般公共预算财政拨款收入支出决算表(财决07表)'!$A$10:$T$500,12,FALSE))</f>
        <v/>
      </c>
      <c r="F67" s="127" t="str">
        <f>IF(ISERROR(VLOOKUP(A67,'[1]Z07 一般公共预算财政拨款收入支出决算表(财决07表)'!$A$10:$T$500,15,FALSE)),"",VLOOKUP(A67,'[1]Z07 一般公共预算财政拨款收入支出决算表(财决07表)'!$A$10:$T$500,15,FALSE))</f>
        <v/>
      </c>
      <c r="G67" s="190">
        <f>'[1]Z07 一般公共预算财政拨款收入支出决算表(财决07表)'!A65</f>
        <v>0</v>
      </c>
      <c r="H67" s="191">
        <f>'[1]Z07 一般公共预算财政拨款收入支出决算表(财决07表)'!$K65</f>
        <v>0</v>
      </c>
      <c r="I67" s="190" t="str">
        <f t="shared" si="0"/>
        <v>2</v>
      </c>
      <c r="J67" s="190" t="str">
        <f t="shared" si="1"/>
        <v>2</v>
      </c>
      <c r="K67" s="190">
        <f t="shared" si="2"/>
        <v>4</v>
      </c>
      <c r="L67" s="190" t="str">
        <f t="shared" si="3"/>
        <v/>
      </c>
      <c r="M67" s="190"/>
      <c r="N67" s="187"/>
    </row>
    <row r="68" spans="1:14" s="128" customFormat="1" ht="20.100000000000001" customHeight="1">
      <c r="A68" s="125" t="str">
        <f t="array" ref="A68">INDEX(G:G,SMALL(IF($K$12:$K$500=2,ROW($12:$500),4^8),ROW(G57)))&amp;""</f>
        <v/>
      </c>
      <c r="B68" s="126"/>
      <c r="C68" s="195" t="str">
        <f>IF(ISERROR(VLOOKUP(A68,'[1]Z07 一般公共预算财政拨款收入支出决算表(财决07表)'!$A$10:$T$500,4,FALSE)),"",VLOOKUP(A68,'[1]Z07 一般公共预算财政拨款收入支出决算表(财决07表)'!$A$10:$T$500,4,FALSE))</f>
        <v/>
      </c>
      <c r="D68" s="127" t="str">
        <f>IF(ISERROR(VLOOKUP(A68,'[1]Z07 一般公共预算财政拨款收入支出决算表(财决07表)'!$A$10:$T$500,11,FALSE)),"",VLOOKUP(A68,'[1]Z07 一般公共预算财政拨款收入支出决算表(财决07表)'!$A$10:$T$500,11,FALSE))</f>
        <v/>
      </c>
      <c r="E68" s="127" t="str">
        <f>IF(ISERROR(VLOOKUP(A68,'[1]Z07 一般公共预算财政拨款收入支出决算表(财决07表)'!$A$10:$T$500,12,FALSE)),"",VLOOKUP(A68,'[1]Z07 一般公共预算财政拨款收入支出决算表(财决07表)'!$A$10:$T$500,12,FALSE))</f>
        <v/>
      </c>
      <c r="F68" s="127" t="str">
        <f>IF(ISERROR(VLOOKUP(A68,'[1]Z07 一般公共预算财政拨款收入支出决算表(财决07表)'!$A$10:$T$500,15,FALSE)),"",VLOOKUP(A68,'[1]Z07 一般公共预算财政拨款收入支出决算表(财决07表)'!$A$10:$T$500,15,FALSE))</f>
        <v/>
      </c>
      <c r="G68" s="190">
        <f>'[1]Z07 一般公共预算财政拨款收入支出决算表(财决07表)'!A66</f>
        <v>0</v>
      </c>
      <c r="H68" s="191">
        <f>'[1]Z07 一般公共预算财政拨款收入支出决算表(财决07表)'!$K66</f>
        <v>0</v>
      </c>
      <c r="I68" s="190" t="str">
        <f t="shared" si="0"/>
        <v>2</v>
      </c>
      <c r="J68" s="190" t="str">
        <f t="shared" si="1"/>
        <v>2</v>
      </c>
      <c r="K68" s="190">
        <f t="shared" si="2"/>
        <v>4</v>
      </c>
      <c r="L68" s="190" t="str">
        <f t="shared" si="3"/>
        <v/>
      </c>
      <c r="M68" s="190"/>
      <c r="N68" s="187"/>
    </row>
    <row r="69" spans="1:14" s="128" customFormat="1" ht="20.100000000000001" customHeight="1">
      <c r="A69" s="125" t="str">
        <f t="array" ref="A69">INDEX(G:G,SMALL(IF($K$12:$K$500=2,ROW($12:$500),4^8),ROW(G58)))&amp;""</f>
        <v/>
      </c>
      <c r="B69" s="126"/>
      <c r="C69" s="195" t="str">
        <f>IF(ISERROR(VLOOKUP(A69,'[1]Z07 一般公共预算财政拨款收入支出决算表(财决07表)'!$A$10:$T$500,4,FALSE)),"",VLOOKUP(A69,'[1]Z07 一般公共预算财政拨款收入支出决算表(财决07表)'!$A$10:$T$500,4,FALSE))</f>
        <v/>
      </c>
      <c r="D69" s="127" t="str">
        <f>IF(ISERROR(VLOOKUP(A69,'[1]Z07 一般公共预算财政拨款收入支出决算表(财决07表)'!$A$10:$T$500,11,FALSE)),"",VLOOKUP(A69,'[1]Z07 一般公共预算财政拨款收入支出决算表(财决07表)'!$A$10:$T$500,11,FALSE))</f>
        <v/>
      </c>
      <c r="E69" s="127" t="str">
        <f>IF(ISERROR(VLOOKUP(A69,'[1]Z07 一般公共预算财政拨款收入支出决算表(财决07表)'!$A$10:$T$500,12,FALSE)),"",VLOOKUP(A69,'[1]Z07 一般公共预算财政拨款收入支出决算表(财决07表)'!$A$10:$T$500,12,FALSE))</f>
        <v/>
      </c>
      <c r="F69" s="127" t="str">
        <f>IF(ISERROR(VLOOKUP(A69,'[1]Z07 一般公共预算财政拨款收入支出决算表(财决07表)'!$A$10:$T$500,15,FALSE)),"",VLOOKUP(A69,'[1]Z07 一般公共预算财政拨款收入支出决算表(财决07表)'!$A$10:$T$500,15,FALSE))</f>
        <v/>
      </c>
      <c r="G69" s="190">
        <f>'[1]Z07 一般公共预算财政拨款收入支出决算表(财决07表)'!A67</f>
        <v>0</v>
      </c>
      <c r="H69" s="191">
        <f>'[1]Z07 一般公共预算财政拨款收入支出决算表(财决07表)'!$K67</f>
        <v>0</v>
      </c>
      <c r="I69" s="190" t="str">
        <f t="shared" si="0"/>
        <v>2</v>
      </c>
      <c r="J69" s="190" t="str">
        <f t="shared" si="1"/>
        <v>2</v>
      </c>
      <c r="K69" s="190">
        <f t="shared" si="2"/>
        <v>4</v>
      </c>
      <c r="L69" s="190" t="str">
        <f t="shared" si="3"/>
        <v/>
      </c>
      <c r="M69" s="190"/>
      <c r="N69" s="187"/>
    </row>
    <row r="70" spans="1:14" s="128" customFormat="1" ht="20.100000000000001" customHeight="1">
      <c r="A70" s="125" t="str">
        <f t="array" ref="A70">INDEX(G:G,SMALL(IF($K$12:$K$500=2,ROW($12:$500),4^8),ROW(G59)))&amp;""</f>
        <v/>
      </c>
      <c r="B70" s="126"/>
      <c r="C70" s="195" t="str">
        <f>IF(ISERROR(VLOOKUP(A70,'[1]Z07 一般公共预算财政拨款收入支出决算表(财决07表)'!$A$10:$T$500,4,FALSE)),"",VLOOKUP(A70,'[1]Z07 一般公共预算财政拨款收入支出决算表(财决07表)'!$A$10:$T$500,4,FALSE))</f>
        <v/>
      </c>
      <c r="D70" s="127" t="str">
        <f>IF(ISERROR(VLOOKUP(A70,'[1]Z07 一般公共预算财政拨款收入支出决算表(财决07表)'!$A$10:$T$500,11,FALSE)),"",VLOOKUP(A70,'[1]Z07 一般公共预算财政拨款收入支出决算表(财决07表)'!$A$10:$T$500,11,FALSE))</f>
        <v/>
      </c>
      <c r="E70" s="127" t="str">
        <f>IF(ISERROR(VLOOKUP(A70,'[1]Z07 一般公共预算财政拨款收入支出决算表(财决07表)'!$A$10:$T$500,12,FALSE)),"",VLOOKUP(A70,'[1]Z07 一般公共预算财政拨款收入支出决算表(财决07表)'!$A$10:$T$500,12,FALSE))</f>
        <v/>
      </c>
      <c r="F70" s="127" t="str">
        <f>IF(ISERROR(VLOOKUP(A70,'[1]Z07 一般公共预算财政拨款收入支出决算表(财决07表)'!$A$10:$T$500,15,FALSE)),"",VLOOKUP(A70,'[1]Z07 一般公共预算财政拨款收入支出决算表(财决07表)'!$A$10:$T$500,15,FALSE))</f>
        <v/>
      </c>
      <c r="G70" s="190">
        <f>'[1]Z07 一般公共预算财政拨款收入支出决算表(财决07表)'!A68</f>
        <v>0</v>
      </c>
      <c r="H70" s="191">
        <f>'[1]Z07 一般公共预算财政拨款收入支出决算表(财决07表)'!$K68</f>
        <v>0</v>
      </c>
      <c r="I70" s="190" t="str">
        <f t="shared" si="0"/>
        <v>2</v>
      </c>
      <c r="J70" s="190" t="str">
        <f t="shared" si="1"/>
        <v>2</v>
      </c>
      <c r="K70" s="190">
        <f t="shared" si="2"/>
        <v>4</v>
      </c>
      <c r="L70" s="190" t="str">
        <f t="shared" si="3"/>
        <v/>
      </c>
      <c r="M70" s="190"/>
      <c r="N70" s="187"/>
    </row>
    <row r="71" spans="1:14" s="128" customFormat="1" ht="20.100000000000001" customHeight="1">
      <c r="A71" s="125" t="str">
        <f t="array" ref="A71">INDEX(G:G,SMALL(IF($K$12:$K$500=2,ROW($12:$500),4^8),ROW(G60)))&amp;""</f>
        <v/>
      </c>
      <c r="B71" s="126"/>
      <c r="C71" s="195" t="str">
        <f>IF(ISERROR(VLOOKUP(A71,'[1]Z07 一般公共预算财政拨款收入支出决算表(财决07表)'!$A$10:$T$500,4,FALSE)),"",VLOOKUP(A71,'[1]Z07 一般公共预算财政拨款收入支出决算表(财决07表)'!$A$10:$T$500,4,FALSE))</f>
        <v/>
      </c>
      <c r="D71" s="127" t="str">
        <f>IF(ISERROR(VLOOKUP(A71,'[1]Z07 一般公共预算财政拨款收入支出决算表(财决07表)'!$A$10:$T$500,11,FALSE)),"",VLOOKUP(A71,'[1]Z07 一般公共预算财政拨款收入支出决算表(财决07表)'!$A$10:$T$500,11,FALSE))</f>
        <v/>
      </c>
      <c r="E71" s="127" t="str">
        <f>IF(ISERROR(VLOOKUP(A71,'[1]Z07 一般公共预算财政拨款收入支出决算表(财决07表)'!$A$10:$T$500,12,FALSE)),"",VLOOKUP(A71,'[1]Z07 一般公共预算财政拨款收入支出决算表(财决07表)'!$A$10:$T$500,12,FALSE))</f>
        <v/>
      </c>
      <c r="F71" s="127" t="str">
        <f>IF(ISERROR(VLOOKUP(A71,'[1]Z07 一般公共预算财政拨款收入支出决算表(财决07表)'!$A$10:$T$500,15,FALSE)),"",VLOOKUP(A71,'[1]Z07 一般公共预算财政拨款收入支出决算表(财决07表)'!$A$10:$T$500,15,FALSE))</f>
        <v/>
      </c>
      <c r="G71" s="190">
        <f>'[1]Z07 一般公共预算财政拨款收入支出决算表(财决07表)'!A69</f>
        <v>0</v>
      </c>
      <c r="H71" s="191">
        <f>'[1]Z07 一般公共预算财政拨款收入支出决算表(财决07表)'!$K69</f>
        <v>0</v>
      </c>
      <c r="I71" s="190" t="str">
        <f t="shared" si="0"/>
        <v>2</v>
      </c>
      <c r="J71" s="190" t="str">
        <f t="shared" si="1"/>
        <v>2</v>
      </c>
      <c r="K71" s="190">
        <f t="shared" si="2"/>
        <v>4</v>
      </c>
      <c r="L71" s="190" t="str">
        <f t="shared" si="3"/>
        <v/>
      </c>
      <c r="M71" s="190"/>
      <c r="N71" s="187"/>
    </row>
    <row r="72" spans="1:14" s="128" customFormat="1" ht="20.100000000000001" customHeight="1">
      <c r="A72" s="125" t="str">
        <f t="array" ref="A72">INDEX(G:G,SMALL(IF($K$12:$K$500=2,ROW($12:$500),4^8),ROW(G61)))&amp;""</f>
        <v/>
      </c>
      <c r="B72" s="126"/>
      <c r="C72" s="195" t="str">
        <f>IF(ISERROR(VLOOKUP(A72,'[1]Z07 一般公共预算财政拨款收入支出决算表(财决07表)'!$A$10:$T$500,4,FALSE)),"",VLOOKUP(A72,'[1]Z07 一般公共预算财政拨款收入支出决算表(财决07表)'!$A$10:$T$500,4,FALSE))</f>
        <v/>
      </c>
      <c r="D72" s="127" t="str">
        <f>IF(ISERROR(VLOOKUP(A72,'[1]Z07 一般公共预算财政拨款收入支出决算表(财决07表)'!$A$10:$T$500,11,FALSE)),"",VLOOKUP(A72,'[1]Z07 一般公共预算财政拨款收入支出决算表(财决07表)'!$A$10:$T$500,11,FALSE))</f>
        <v/>
      </c>
      <c r="E72" s="127" t="str">
        <f>IF(ISERROR(VLOOKUP(A72,'[1]Z07 一般公共预算财政拨款收入支出决算表(财决07表)'!$A$10:$T$500,12,FALSE)),"",VLOOKUP(A72,'[1]Z07 一般公共预算财政拨款收入支出决算表(财决07表)'!$A$10:$T$500,12,FALSE))</f>
        <v/>
      </c>
      <c r="F72" s="127" t="str">
        <f>IF(ISERROR(VLOOKUP(A72,'[1]Z07 一般公共预算财政拨款收入支出决算表(财决07表)'!$A$10:$T$500,15,FALSE)),"",VLOOKUP(A72,'[1]Z07 一般公共预算财政拨款收入支出决算表(财决07表)'!$A$10:$T$500,15,FALSE))</f>
        <v/>
      </c>
      <c r="G72" s="190">
        <f>'[1]Z07 一般公共预算财政拨款收入支出决算表(财决07表)'!A70</f>
        <v>0</v>
      </c>
      <c r="H72" s="191">
        <f>'[1]Z07 一般公共预算财政拨款收入支出决算表(财决07表)'!$K70</f>
        <v>0</v>
      </c>
      <c r="I72" s="190" t="str">
        <f t="shared" si="0"/>
        <v>2</v>
      </c>
      <c r="J72" s="190" t="str">
        <f t="shared" si="1"/>
        <v>2</v>
      </c>
      <c r="K72" s="190">
        <f t="shared" si="2"/>
        <v>4</v>
      </c>
      <c r="L72" s="190" t="str">
        <f t="shared" si="3"/>
        <v/>
      </c>
      <c r="M72" s="190"/>
      <c r="N72" s="187"/>
    </row>
    <row r="73" spans="1:14" s="128" customFormat="1" ht="20.100000000000001" customHeight="1">
      <c r="A73" s="125" t="str">
        <f t="array" ref="A73">INDEX(G:G,SMALL(IF($K$12:$K$500=2,ROW($12:$500),4^8),ROW(G62)))&amp;""</f>
        <v/>
      </c>
      <c r="B73" s="126"/>
      <c r="C73" s="195" t="str">
        <f>IF(ISERROR(VLOOKUP(A73,'[1]Z07 一般公共预算财政拨款收入支出决算表(财决07表)'!$A$10:$T$500,4,FALSE)),"",VLOOKUP(A73,'[1]Z07 一般公共预算财政拨款收入支出决算表(财决07表)'!$A$10:$T$500,4,FALSE))</f>
        <v/>
      </c>
      <c r="D73" s="127" t="str">
        <f>IF(ISERROR(VLOOKUP(A73,'[1]Z07 一般公共预算财政拨款收入支出决算表(财决07表)'!$A$10:$T$500,11,FALSE)),"",VLOOKUP(A73,'[1]Z07 一般公共预算财政拨款收入支出决算表(财决07表)'!$A$10:$T$500,11,FALSE))</f>
        <v/>
      </c>
      <c r="E73" s="127" t="str">
        <f>IF(ISERROR(VLOOKUP(A73,'[1]Z07 一般公共预算财政拨款收入支出决算表(财决07表)'!$A$10:$T$500,12,FALSE)),"",VLOOKUP(A73,'[1]Z07 一般公共预算财政拨款收入支出决算表(财决07表)'!$A$10:$T$500,12,FALSE))</f>
        <v/>
      </c>
      <c r="F73" s="127" t="str">
        <f>IF(ISERROR(VLOOKUP(A73,'[1]Z07 一般公共预算财政拨款收入支出决算表(财决07表)'!$A$10:$T$500,15,FALSE)),"",VLOOKUP(A73,'[1]Z07 一般公共预算财政拨款收入支出决算表(财决07表)'!$A$10:$T$500,15,FALSE))</f>
        <v/>
      </c>
      <c r="G73" s="190">
        <f>'[1]Z07 一般公共预算财政拨款收入支出决算表(财决07表)'!A71</f>
        <v>0</v>
      </c>
      <c r="H73" s="191">
        <f>'[1]Z07 一般公共预算财政拨款收入支出决算表(财决07表)'!$K71</f>
        <v>0</v>
      </c>
      <c r="I73" s="190" t="str">
        <f t="shared" si="0"/>
        <v>2</v>
      </c>
      <c r="J73" s="190" t="str">
        <f t="shared" si="1"/>
        <v>2</v>
      </c>
      <c r="K73" s="190">
        <f t="shared" si="2"/>
        <v>4</v>
      </c>
      <c r="L73" s="190" t="str">
        <f t="shared" si="3"/>
        <v/>
      </c>
      <c r="M73" s="190"/>
      <c r="N73" s="187"/>
    </row>
    <row r="74" spans="1:14" s="128" customFormat="1" ht="20.100000000000001" customHeight="1">
      <c r="A74" s="125" t="str">
        <f t="array" ref="A74">INDEX(G:G,SMALL(IF($K$12:$K$500=2,ROW($12:$500),4^8),ROW(G63)))&amp;""</f>
        <v/>
      </c>
      <c r="B74" s="126"/>
      <c r="C74" s="195" t="str">
        <f>IF(ISERROR(VLOOKUP(A74,'[1]Z07 一般公共预算财政拨款收入支出决算表(财决07表)'!$A$10:$T$500,4,FALSE)),"",VLOOKUP(A74,'[1]Z07 一般公共预算财政拨款收入支出决算表(财决07表)'!$A$10:$T$500,4,FALSE))</f>
        <v/>
      </c>
      <c r="D74" s="127" t="str">
        <f>IF(ISERROR(VLOOKUP(A74,'[1]Z07 一般公共预算财政拨款收入支出决算表(财决07表)'!$A$10:$T$500,11,FALSE)),"",VLOOKUP(A74,'[1]Z07 一般公共预算财政拨款收入支出决算表(财决07表)'!$A$10:$T$500,11,FALSE))</f>
        <v/>
      </c>
      <c r="E74" s="127" t="str">
        <f>IF(ISERROR(VLOOKUP(A74,'[1]Z07 一般公共预算财政拨款收入支出决算表(财决07表)'!$A$10:$T$500,12,FALSE)),"",VLOOKUP(A74,'[1]Z07 一般公共预算财政拨款收入支出决算表(财决07表)'!$A$10:$T$500,12,FALSE))</f>
        <v/>
      </c>
      <c r="F74" s="127" t="str">
        <f>IF(ISERROR(VLOOKUP(A74,'[1]Z07 一般公共预算财政拨款收入支出决算表(财决07表)'!$A$10:$T$500,15,FALSE)),"",VLOOKUP(A74,'[1]Z07 一般公共预算财政拨款收入支出决算表(财决07表)'!$A$10:$T$500,15,FALSE))</f>
        <v/>
      </c>
      <c r="G74" s="190">
        <f>'[1]Z07 一般公共预算财政拨款收入支出决算表(财决07表)'!A72</f>
        <v>0</v>
      </c>
      <c r="H74" s="191">
        <f>'[1]Z07 一般公共预算财政拨款收入支出决算表(财决07表)'!$K72</f>
        <v>0</v>
      </c>
      <c r="I74" s="190" t="str">
        <f t="shared" si="0"/>
        <v>2</v>
      </c>
      <c r="J74" s="190" t="str">
        <f t="shared" si="1"/>
        <v>2</v>
      </c>
      <c r="K74" s="190">
        <f t="shared" si="2"/>
        <v>4</v>
      </c>
      <c r="L74" s="190" t="str">
        <f t="shared" si="3"/>
        <v/>
      </c>
      <c r="M74" s="190"/>
      <c r="N74" s="187"/>
    </row>
    <row r="75" spans="1:14" s="128" customFormat="1" ht="20.100000000000001" customHeight="1">
      <c r="A75" s="125" t="str">
        <f t="array" ref="A75">INDEX(G:G,SMALL(IF($K$12:$K$500=2,ROW($12:$500),4^8),ROW(G64)))&amp;""</f>
        <v/>
      </c>
      <c r="B75" s="126"/>
      <c r="C75" s="195" t="str">
        <f>IF(ISERROR(VLOOKUP(A75,'[1]Z07 一般公共预算财政拨款收入支出决算表(财决07表)'!$A$10:$T$500,4,FALSE)),"",VLOOKUP(A75,'[1]Z07 一般公共预算财政拨款收入支出决算表(财决07表)'!$A$10:$T$500,4,FALSE))</f>
        <v/>
      </c>
      <c r="D75" s="127" t="str">
        <f>IF(ISERROR(VLOOKUP(A75,'[1]Z07 一般公共预算财政拨款收入支出决算表(财决07表)'!$A$10:$T$500,11,FALSE)),"",VLOOKUP(A75,'[1]Z07 一般公共预算财政拨款收入支出决算表(财决07表)'!$A$10:$T$500,11,FALSE))</f>
        <v/>
      </c>
      <c r="E75" s="127" t="str">
        <f>IF(ISERROR(VLOOKUP(A75,'[1]Z07 一般公共预算财政拨款收入支出决算表(财决07表)'!$A$10:$T$500,12,FALSE)),"",VLOOKUP(A75,'[1]Z07 一般公共预算财政拨款收入支出决算表(财决07表)'!$A$10:$T$500,12,FALSE))</f>
        <v/>
      </c>
      <c r="F75" s="127" t="str">
        <f>IF(ISERROR(VLOOKUP(A75,'[1]Z07 一般公共预算财政拨款收入支出决算表(财决07表)'!$A$10:$T$500,15,FALSE)),"",VLOOKUP(A75,'[1]Z07 一般公共预算财政拨款收入支出决算表(财决07表)'!$A$10:$T$500,15,FALSE))</f>
        <v/>
      </c>
      <c r="G75" s="190">
        <f>'[1]Z07 一般公共预算财政拨款收入支出决算表(财决07表)'!A73</f>
        <v>0</v>
      </c>
      <c r="H75" s="191">
        <f>'[1]Z07 一般公共预算财政拨款收入支出决算表(财决07表)'!$K73</f>
        <v>0</v>
      </c>
      <c r="I75" s="190" t="str">
        <f t="shared" si="0"/>
        <v>2</v>
      </c>
      <c r="J75" s="190" t="str">
        <f t="shared" si="1"/>
        <v>2</v>
      </c>
      <c r="K75" s="190">
        <f t="shared" si="2"/>
        <v>4</v>
      </c>
      <c r="L75" s="190" t="str">
        <f t="shared" si="3"/>
        <v/>
      </c>
      <c r="M75" s="190"/>
      <c r="N75" s="187"/>
    </row>
    <row r="76" spans="1:14" s="128" customFormat="1" ht="20.100000000000001" customHeight="1">
      <c r="A76" s="125" t="str">
        <f t="array" ref="A76">INDEX(G:G,SMALL(IF($K$12:$K$500=2,ROW($12:$500),4^8),ROW(G65)))&amp;""</f>
        <v/>
      </c>
      <c r="B76" s="126"/>
      <c r="C76" s="195" t="str">
        <f>IF(ISERROR(VLOOKUP(A76,'[1]Z07 一般公共预算财政拨款收入支出决算表(财决07表)'!$A$10:$T$500,4,FALSE)),"",VLOOKUP(A76,'[1]Z07 一般公共预算财政拨款收入支出决算表(财决07表)'!$A$10:$T$500,4,FALSE))</f>
        <v/>
      </c>
      <c r="D76" s="127" t="str">
        <f>IF(ISERROR(VLOOKUP(A76,'[1]Z07 一般公共预算财政拨款收入支出决算表(财决07表)'!$A$10:$T$500,11,FALSE)),"",VLOOKUP(A76,'[1]Z07 一般公共预算财政拨款收入支出决算表(财决07表)'!$A$10:$T$500,11,FALSE))</f>
        <v/>
      </c>
      <c r="E76" s="127" t="str">
        <f>IF(ISERROR(VLOOKUP(A76,'[1]Z07 一般公共预算财政拨款收入支出决算表(财决07表)'!$A$10:$T$500,12,FALSE)),"",VLOOKUP(A76,'[1]Z07 一般公共预算财政拨款收入支出决算表(财决07表)'!$A$10:$T$500,12,FALSE))</f>
        <v/>
      </c>
      <c r="F76" s="127" t="str">
        <f>IF(ISERROR(VLOOKUP(A76,'[1]Z07 一般公共预算财政拨款收入支出决算表(财决07表)'!$A$10:$T$500,15,FALSE)),"",VLOOKUP(A76,'[1]Z07 一般公共预算财政拨款收入支出决算表(财决07表)'!$A$10:$T$500,15,FALSE))</f>
        <v/>
      </c>
      <c r="G76" s="190">
        <f>'[1]Z07 一般公共预算财政拨款收入支出决算表(财决07表)'!A74</f>
        <v>0</v>
      </c>
      <c r="H76" s="191">
        <f>'[1]Z07 一般公共预算财政拨款收入支出决算表(财决07表)'!$K74</f>
        <v>0</v>
      </c>
      <c r="I76" s="190" t="str">
        <f t="shared" si="0"/>
        <v>2</v>
      </c>
      <c r="J76" s="190" t="str">
        <f t="shared" si="1"/>
        <v>2</v>
      </c>
      <c r="K76" s="190">
        <f t="shared" si="2"/>
        <v>4</v>
      </c>
      <c r="L76" s="190" t="str">
        <f t="shared" si="3"/>
        <v/>
      </c>
      <c r="M76" s="190"/>
      <c r="N76" s="187"/>
    </row>
    <row r="77" spans="1:14" s="128" customFormat="1" ht="20.100000000000001" customHeight="1">
      <c r="A77" s="125" t="str">
        <f t="array" ref="A77">INDEX(G:G,SMALL(IF($K$12:$K$500=2,ROW($12:$500),4^8),ROW(G66)))&amp;""</f>
        <v/>
      </c>
      <c r="B77" s="126"/>
      <c r="C77" s="195" t="str">
        <f>IF(ISERROR(VLOOKUP(A77,'[1]Z07 一般公共预算财政拨款收入支出决算表(财决07表)'!$A$10:$T$500,4,FALSE)),"",VLOOKUP(A77,'[1]Z07 一般公共预算财政拨款收入支出决算表(财决07表)'!$A$10:$T$500,4,FALSE))</f>
        <v/>
      </c>
      <c r="D77" s="127" t="str">
        <f>IF(ISERROR(VLOOKUP(A77,'[1]Z07 一般公共预算财政拨款收入支出决算表(财决07表)'!$A$10:$T$500,11,FALSE)),"",VLOOKUP(A77,'[1]Z07 一般公共预算财政拨款收入支出决算表(财决07表)'!$A$10:$T$500,11,FALSE))</f>
        <v/>
      </c>
      <c r="E77" s="127" t="str">
        <f>IF(ISERROR(VLOOKUP(A77,'[1]Z07 一般公共预算财政拨款收入支出决算表(财决07表)'!$A$10:$T$500,12,FALSE)),"",VLOOKUP(A77,'[1]Z07 一般公共预算财政拨款收入支出决算表(财决07表)'!$A$10:$T$500,12,FALSE))</f>
        <v/>
      </c>
      <c r="F77" s="127" t="str">
        <f>IF(ISERROR(VLOOKUP(A77,'[1]Z07 一般公共预算财政拨款收入支出决算表(财决07表)'!$A$10:$T$500,15,FALSE)),"",VLOOKUP(A77,'[1]Z07 一般公共预算财政拨款收入支出决算表(财决07表)'!$A$10:$T$500,15,FALSE))</f>
        <v/>
      </c>
      <c r="G77" s="190">
        <f>'[1]Z07 一般公共预算财政拨款收入支出决算表(财决07表)'!A75</f>
        <v>0</v>
      </c>
      <c r="H77" s="191">
        <f>'[1]Z07 一般公共预算财政拨款收入支出决算表(财决07表)'!$K75</f>
        <v>0</v>
      </c>
      <c r="I77" s="190" t="str">
        <f t="shared" ref="I77:I140" si="4">IF(G77&gt;0,"1","2")</f>
        <v>2</v>
      </c>
      <c r="J77" s="190" t="str">
        <f t="shared" ref="J77:J140" si="5">IF(H77&gt;0,"1","2")</f>
        <v>2</v>
      </c>
      <c r="K77" s="190">
        <f t="shared" ref="K77:K140" si="6">I77+J77</f>
        <v>4</v>
      </c>
      <c r="L77" s="190" t="str">
        <f t="shared" ref="L77:L140" si="7">IF(C77&lt;&gt;"",ROW(),"")</f>
        <v/>
      </c>
      <c r="M77" s="190"/>
      <c r="N77" s="187"/>
    </row>
    <row r="78" spans="1:14" s="128" customFormat="1" ht="20.100000000000001" customHeight="1">
      <c r="A78" s="125" t="str">
        <f t="array" ref="A78">INDEX(G:G,SMALL(IF($K$12:$K$500=2,ROW($12:$500),4^8),ROW(G67)))&amp;""</f>
        <v/>
      </c>
      <c r="B78" s="126"/>
      <c r="C78" s="195" t="str">
        <f>IF(ISERROR(VLOOKUP(A78,'[1]Z07 一般公共预算财政拨款收入支出决算表(财决07表)'!$A$10:$T$500,4,FALSE)),"",VLOOKUP(A78,'[1]Z07 一般公共预算财政拨款收入支出决算表(财决07表)'!$A$10:$T$500,4,FALSE))</f>
        <v/>
      </c>
      <c r="D78" s="129" t="str">
        <f>IF(ISERROR(VLOOKUP(A78,'[1]Z07 一般公共预算财政拨款收入支出决算表(财决07表)'!$A$10:$T$500,11,FALSE)),"",VLOOKUP(A78,'[1]Z07 一般公共预算财政拨款收入支出决算表(财决07表)'!$A$10:$T$500,11,FALSE))</f>
        <v/>
      </c>
      <c r="E78" s="129" t="str">
        <f>IF(ISERROR(VLOOKUP(A78,'[1]Z07 一般公共预算财政拨款收入支出决算表(财决07表)'!$A$10:$T$500,12,FALSE)),"",VLOOKUP(A78,'[1]Z07 一般公共预算财政拨款收入支出决算表(财决07表)'!$A$10:$T$500,12,FALSE))</f>
        <v/>
      </c>
      <c r="F78" s="129" t="str">
        <f>IF(ISERROR(VLOOKUP(A78,'[1]Z07 一般公共预算财政拨款收入支出决算表(财决07表)'!$A$10:$T$500,15,FALSE)),"",VLOOKUP(A78,'[1]Z07 一般公共预算财政拨款收入支出决算表(财决07表)'!$A$10:$T$500,15,FALSE))</f>
        <v/>
      </c>
      <c r="G78" s="190">
        <f>'[1]Z07 一般公共预算财政拨款收入支出决算表(财决07表)'!A76</f>
        <v>0</v>
      </c>
      <c r="H78" s="191">
        <f>'[1]Z07 一般公共预算财政拨款收入支出决算表(财决07表)'!$K76</f>
        <v>0</v>
      </c>
      <c r="I78" s="190" t="str">
        <f t="shared" si="4"/>
        <v>2</v>
      </c>
      <c r="J78" s="190" t="str">
        <f t="shared" si="5"/>
        <v>2</v>
      </c>
      <c r="K78" s="190">
        <f t="shared" si="6"/>
        <v>4</v>
      </c>
      <c r="L78" s="190" t="str">
        <f t="shared" si="7"/>
        <v/>
      </c>
      <c r="M78" s="190"/>
      <c r="N78" s="187"/>
    </row>
    <row r="79" spans="1:14" s="128" customFormat="1" ht="20.100000000000001" customHeight="1">
      <c r="A79" s="125" t="str">
        <f t="array" ref="A79">INDEX(G:G,SMALL(IF($K$12:$K$500=2,ROW($12:$500),4^8),ROW(G68)))&amp;""</f>
        <v/>
      </c>
      <c r="B79" s="126"/>
      <c r="C79" s="195" t="str">
        <f>IF(ISERROR(VLOOKUP(A79,'[1]Z07 一般公共预算财政拨款收入支出决算表(财决07表)'!$A$10:$T$500,4,FALSE)),"",VLOOKUP(A79,'[1]Z07 一般公共预算财政拨款收入支出决算表(财决07表)'!$A$10:$T$500,4,FALSE))</f>
        <v/>
      </c>
      <c r="D79" s="129" t="str">
        <f>IF(ISERROR(VLOOKUP(A79,'[1]Z07 一般公共预算财政拨款收入支出决算表(财决07表)'!$A$10:$T$500,11,FALSE)),"",VLOOKUP(A79,'[1]Z07 一般公共预算财政拨款收入支出决算表(财决07表)'!$A$10:$T$500,11,FALSE))</f>
        <v/>
      </c>
      <c r="E79" s="129" t="str">
        <f>IF(ISERROR(VLOOKUP(A79,'[1]Z07 一般公共预算财政拨款收入支出决算表(财决07表)'!$A$10:$T$500,12,FALSE)),"",VLOOKUP(A79,'[1]Z07 一般公共预算财政拨款收入支出决算表(财决07表)'!$A$10:$T$500,12,FALSE))</f>
        <v/>
      </c>
      <c r="F79" s="129" t="str">
        <f>IF(ISERROR(VLOOKUP(A79,'[1]Z07 一般公共预算财政拨款收入支出决算表(财决07表)'!$A$10:$T$500,15,FALSE)),"",VLOOKUP(A79,'[1]Z07 一般公共预算财政拨款收入支出决算表(财决07表)'!$A$10:$T$500,15,FALSE))</f>
        <v/>
      </c>
      <c r="G79" s="190">
        <f>'[1]Z07 一般公共预算财政拨款收入支出决算表(财决07表)'!A77</f>
        <v>0</v>
      </c>
      <c r="H79" s="191">
        <f>'[1]Z07 一般公共预算财政拨款收入支出决算表(财决07表)'!$K77</f>
        <v>0</v>
      </c>
      <c r="I79" s="190" t="str">
        <f t="shared" si="4"/>
        <v>2</v>
      </c>
      <c r="J79" s="190" t="str">
        <f t="shared" si="5"/>
        <v>2</v>
      </c>
      <c r="K79" s="190">
        <f t="shared" si="6"/>
        <v>4</v>
      </c>
      <c r="L79" s="190" t="str">
        <f t="shared" si="7"/>
        <v/>
      </c>
      <c r="M79" s="190"/>
      <c r="N79" s="187"/>
    </row>
    <row r="80" spans="1:14" s="128" customFormat="1" ht="20.100000000000001" customHeight="1">
      <c r="A80" s="125" t="str">
        <f t="array" ref="A80">INDEX(G:G,SMALL(IF($K$12:$K$500=2,ROW($12:$500),4^8),ROW(G69)))&amp;""</f>
        <v/>
      </c>
      <c r="B80" s="126"/>
      <c r="C80" s="195" t="str">
        <f>IF(ISERROR(VLOOKUP(A80,'[1]Z07 一般公共预算财政拨款收入支出决算表(财决07表)'!$A$10:$T$500,4,FALSE)),"",VLOOKUP(A80,'[1]Z07 一般公共预算财政拨款收入支出决算表(财决07表)'!$A$10:$T$500,4,FALSE))</f>
        <v/>
      </c>
      <c r="D80" s="129" t="str">
        <f>IF(ISERROR(VLOOKUP(A80,'[1]Z07 一般公共预算财政拨款收入支出决算表(财决07表)'!$A$10:$T$500,11,FALSE)),"",VLOOKUP(A80,'[1]Z07 一般公共预算财政拨款收入支出决算表(财决07表)'!$A$10:$T$500,11,FALSE))</f>
        <v/>
      </c>
      <c r="E80" s="129" t="str">
        <f>IF(ISERROR(VLOOKUP(A80,'[1]Z07 一般公共预算财政拨款收入支出决算表(财决07表)'!$A$10:$T$500,12,FALSE)),"",VLOOKUP(A80,'[1]Z07 一般公共预算财政拨款收入支出决算表(财决07表)'!$A$10:$T$500,12,FALSE))</f>
        <v/>
      </c>
      <c r="F80" s="129" t="str">
        <f>IF(ISERROR(VLOOKUP(A80,'[1]Z07 一般公共预算财政拨款收入支出决算表(财决07表)'!$A$10:$T$500,15,FALSE)),"",VLOOKUP(A80,'[1]Z07 一般公共预算财政拨款收入支出决算表(财决07表)'!$A$10:$T$500,15,FALSE))</f>
        <v/>
      </c>
      <c r="G80" s="190">
        <f>'[1]Z07 一般公共预算财政拨款收入支出决算表(财决07表)'!A78</f>
        <v>0</v>
      </c>
      <c r="H80" s="191">
        <f>'[1]Z07 一般公共预算财政拨款收入支出决算表(财决07表)'!$K78</f>
        <v>0</v>
      </c>
      <c r="I80" s="190" t="str">
        <f t="shared" si="4"/>
        <v>2</v>
      </c>
      <c r="J80" s="190" t="str">
        <f t="shared" si="5"/>
        <v>2</v>
      </c>
      <c r="K80" s="190">
        <f t="shared" si="6"/>
        <v>4</v>
      </c>
      <c r="L80" s="190" t="str">
        <f t="shared" si="7"/>
        <v/>
      </c>
      <c r="M80" s="190"/>
      <c r="N80" s="187"/>
    </row>
    <row r="81" spans="1:14" s="128" customFormat="1" ht="20.100000000000001" customHeight="1">
      <c r="A81" s="125" t="str">
        <f t="array" ref="A81">INDEX(G:G,SMALL(IF($K$12:$K$500=2,ROW($12:$500),4^8),ROW(G70)))&amp;""</f>
        <v/>
      </c>
      <c r="B81" s="126"/>
      <c r="C81" s="195" t="str">
        <f>IF(ISERROR(VLOOKUP(A81,'[1]Z07 一般公共预算财政拨款收入支出决算表(财决07表)'!$A$10:$T$500,4,FALSE)),"",VLOOKUP(A81,'[1]Z07 一般公共预算财政拨款收入支出决算表(财决07表)'!$A$10:$T$500,4,FALSE))</f>
        <v/>
      </c>
      <c r="D81" s="129" t="str">
        <f>IF(ISERROR(VLOOKUP(A81,'[1]Z07 一般公共预算财政拨款收入支出决算表(财决07表)'!$A$10:$T$500,11,FALSE)),"",VLOOKUP(A81,'[1]Z07 一般公共预算财政拨款收入支出决算表(财决07表)'!$A$10:$T$500,11,FALSE))</f>
        <v/>
      </c>
      <c r="E81" s="129" t="str">
        <f>IF(ISERROR(VLOOKUP(A81,'[1]Z07 一般公共预算财政拨款收入支出决算表(财决07表)'!$A$10:$T$500,12,FALSE)),"",VLOOKUP(A81,'[1]Z07 一般公共预算财政拨款收入支出决算表(财决07表)'!$A$10:$T$500,12,FALSE))</f>
        <v/>
      </c>
      <c r="F81" s="129" t="str">
        <f>IF(ISERROR(VLOOKUP(A81,'[1]Z07 一般公共预算财政拨款收入支出决算表(财决07表)'!$A$10:$T$500,15,FALSE)),"",VLOOKUP(A81,'[1]Z07 一般公共预算财政拨款收入支出决算表(财决07表)'!$A$10:$T$500,15,FALSE))</f>
        <v/>
      </c>
      <c r="G81" s="190">
        <f>'[1]Z07 一般公共预算财政拨款收入支出决算表(财决07表)'!A79</f>
        <v>0</v>
      </c>
      <c r="H81" s="191">
        <f>'[1]Z07 一般公共预算财政拨款收入支出决算表(财决07表)'!$K79</f>
        <v>0</v>
      </c>
      <c r="I81" s="190" t="str">
        <f t="shared" si="4"/>
        <v>2</v>
      </c>
      <c r="J81" s="190" t="str">
        <f t="shared" si="5"/>
        <v>2</v>
      </c>
      <c r="K81" s="190">
        <f t="shared" si="6"/>
        <v>4</v>
      </c>
      <c r="L81" s="190" t="str">
        <f t="shared" si="7"/>
        <v/>
      </c>
      <c r="M81" s="190"/>
      <c r="N81" s="187"/>
    </row>
    <row r="82" spans="1:14" s="128" customFormat="1" ht="20.100000000000001" customHeight="1">
      <c r="A82" s="125" t="str">
        <f t="array" ref="A82">INDEX(G:G,SMALL(IF($K$12:$K$500=2,ROW($12:$500),4^8),ROW(G71)))&amp;""</f>
        <v/>
      </c>
      <c r="B82" s="126"/>
      <c r="C82" s="195" t="str">
        <f>IF(ISERROR(VLOOKUP(A82,'[1]Z07 一般公共预算财政拨款收入支出决算表(财决07表)'!$A$10:$T$500,4,FALSE)),"",VLOOKUP(A82,'[1]Z07 一般公共预算财政拨款收入支出决算表(财决07表)'!$A$10:$T$500,4,FALSE))</f>
        <v/>
      </c>
      <c r="D82" s="129" t="str">
        <f>IF(ISERROR(VLOOKUP(A82,'[1]Z07 一般公共预算财政拨款收入支出决算表(财决07表)'!$A$10:$T$500,11,FALSE)),"",VLOOKUP(A82,'[1]Z07 一般公共预算财政拨款收入支出决算表(财决07表)'!$A$10:$T$500,11,FALSE))</f>
        <v/>
      </c>
      <c r="E82" s="129" t="str">
        <f>IF(ISERROR(VLOOKUP(A82,'[1]Z07 一般公共预算财政拨款收入支出决算表(财决07表)'!$A$10:$T$500,12,FALSE)),"",VLOOKUP(A82,'[1]Z07 一般公共预算财政拨款收入支出决算表(财决07表)'!$A$10:$T$500,12,FALSE))</f>
        <v/>
      </c>
      <c r="F82" s="129" t="str">
        <f>IF(ISERROR(VLOOKUP(A82,'[1]Z07 一般公共预算财政拨款收入支出决算表(财决07表)'!$A$10:$T$500,15,FALSE)),"",VLOOKUP(A82,'[1]Z07 一般公共预算财政拨款收入支出决算表(财决07表)'!$A$10:$T$500,15,FALSE))</f>
        <v/>
      </c>
      <c r="G82" s="190">
        <f>'[1]Z07 一般公共预算财政拨款收入支出决算表(财决07表)'!A80</f>
        <v>0</v>
      </c>
      <c r="H82" s="191">
        <f>'[1]Z07 一般公共预算财政拨款收入支出决算表(财决07表)'!$K80</f>
        <v>0</v>
      </c>
      <c r="I82" s="190" t="str">
        <f t="shared" si="4"/>
        <v>2</v>
      </c>
      <c r="J82" s="190" t="str">
        <f t="shared" si="5"/>
        <v>2</v>
      </c>
      <c r="K82" s="190">
        <f t="shared" si="6"/>
        <v>4</v>
      </c>
      <c r="L82" s="190" t="str">
        <f t="shared" si="7"/>
        <v/>
      </c>
      <c r="M82" s="190"/>
      <c r="N82" s="187"/>
    </row>
    <row r="83" spans="1:14" s="128" customFormat="1" ht="20.100000000000001" customHeight="1">
      <c r="A83" s="125" t="str">
        <f t="array" ref="A83">INDEX(G:G,SMALL(IF($K$12:$K$500=2,ROW($12:$500),4^8),ROW(G72)))&amp;""</f>
        <v/>
      </c>
      <c r="B83" s="126"/>
      <c r="C83" s="195" t="str">
        <f>IF(ISERROR(VLOOKUP(A83,'[1]Z07 一般公共预算财政拨款收入支出决算表(财决07表)'!$A$10:$T$500,4,FALSE)),"",VLOOKUP(A83,'[1]Z07 一般公共预算财政拨款收入支出决算表(财决07表)'!$A$10:$T$500,4,FALSE))</f>
        <v/>
      </c>
      <c r="D83" s="129" t="str">
        <f>IF(ISERROR(VLOOKUP(A83,'[1]Z07 一般公共预算财政拨款收入支出决算表(财决07表)'!$A$10:$T$500,11,FALSE)),"",VLOOKUP(A83,'[1]Z07 一般公共预算财政拨款收入支出决算表(财决07表)'!$A$10:$T$500,11,FALSE))</f>
        <v/>
      </c>
      <c r="E83" s="129" t="str">
        <f>IF(ISERROR(VLOOKUP(A83,'[1]Z07 一般公共预算财政拨款收入支出决算表(财决07表)'!$A$10:$T$500,12,FALSE)),"",VLOOKUP(A83,'[1]Z07 一般公共预算财政拨款收入支出决算表(财决07表)'!$A$10:$T$500,12,FALSE))</f>
        <v/>
      </c>
      <c r="F83" s="129" t="str">
        <f>IF(ISERROR(VLOOKUP(A83,'[1]Z07 一般公共预算财政拨款收入支出决算表(财决07表)'!$A$10:$T$500,15,FALSE)),"",VLOOKUP(A83,'[1]Z07 一般公共预算财政拨款收入支出决算表(财决07表)'!$A$10:$T$500,15,FALSE))</f>
        <v/>
      </c>
      <c r="G83" s="190">
        <f>'[1]Z07 一般公共预算财政拨款收入支出决算表(财决07表)'!A81</f>
        <v>0</v>
      </c>
      <c r="H83" s="191">
        <f>'[1]Z07 一般公共预算财政拨款收入支出决算表(财决07表)'!$K81</f>
        <v>0</v>
      </c>
      <c r="I83" s="190" t="str">
        <f t="shared" si="4"/>
        <v>2</v>
      </c>
      <c r="J83" s="190" t="str">
        <f t="shared" si="5"/>
        <v>2</v>
      </c>
      <c r="K83" s="190">
        <f t="shared" si="6"/>
        <v>4</v>
      </c>
      <c r="L83" s="190" t="str">
        <f t="shared" si="7"/>
        <v/>
      </c>
      <c r="M83" s="190"/>
      <c r="N83" s="187"/>
    </row>
    <row r="84" spans="1:14" s="128" customFormat="1" ht="20.100000000000001" customHeight="1">
      <c r="A84" s="125" t="str">
        <f t="array" ref="A84">INDEX(G:G,SMALL(IF($K$12:$K$500=2,ROW($12:$500),4^8),ROW(G73)))&amp;""</f>
        <v/>
      </c>
      <c r="B84" s="126"/>
      <c r="C84" s="195" t="str">
        <f>IF(ISERROR(VLOOKUP(A84,'[1]Z07 一般公共预算财政拨款收入支出决算表(财决07表)'!$A$10:$T$500,4,FALSE)),"",VLOOKUP(A84,'[1]Z07 一般公共预算财政拨款收入支出决算表(财决07表)'!$A$10:$T$500,4,FALSE))</f>
        <v/>
      </c>
      <c r="D84" s="129" t="str">
        <f>IF(ISERROR(VLOOKUP(A84,'[1]Z07 一般公共预算财政拨款收入支出决算表(财决07表)'!$A$10:$T$500,11,FALSE)),"",VLOOKUP(A84,'[1]Z07 一般公共预算财政拨款收入支出决算表(财决07表)'!$A$10:$T$500,11,FALSE))</f>
        <v/>
      </c>
      <c r="E84" s="129" t="str">
        <f>IF(ISERROR(VLOOKUP(A84,'[1]Z07 一般公共预算财政拨款收入支出决算表(财决07表)'!$A$10:$T$500,12,FALSE)),"",VLOOKUP(A84,'[1]Z07 一般公共预算财政拨款收入支出决算表(财决07表)'!$A$10:$T$500,12,FALSE))</f>
        <v/>
      </c>
      <c r="F84" s="129" t="str">
        <f>IF(ISERROR(VLOOKUP(A84,'[1]Z07 一般公共预算财政拨款收入支出决算表(财决07表)'!$A$10:$T$500,15,FALSE)),"",VLOOKUP(A84,'[1]Z07 一般公共预算财政拨款收入支出决算表(财决07表)'!$A$10:$T$500,15,FALSE))</f>
        <v/>
      </c>
      <c r="G84" s="190">
        <f>'[1]Z07 一般公共预算财政拨款收入支出决算表(财决07表)'!A82</f>
        <v>0</v>
      </c>
      <c r="H84" s="191">
        <f>'[1]Z07 一般公共预算财政拨款收入支出决算表(财决07表)'!$K82</f>
        <v>0</v>
      </c>
      <c r="I84" s="190" t="str">
        <f t="shared" si="4"/>
        <v>2</v>
      </c>
      <c r="J84" s="190" t="str">
        <f t="shared" si="5"/>
        <v>2</v>
      </c>
      <c r="K84" s="190">
        <f t="shared" si="6"/>
        <v>4</v>
      </c>
      <c r="L84" s="190" t="str">
        <f t="shared" si="7"/>
        <v/>
      </c>
      <c r="M84" s="190"/>
      <c r="N84" s="187"/>
    </row>
    <row r="85" spans="1:14" s="128" customFormat="1" ht="20.100000000000001" customHeight="1">
      <c r="A85" s="125" t="str">
        <f t="array" ref="A85">INDEX(G:G,SMALL(IF($K$12:$K$500=2,ROW($12:$500),4^8),ROW(G74)))&amp;""</f>
        <v/>
      </c>
      <c r="B85" s="126"/>
      <c r="C85" s="195" t="str">
        <f>IF(ISERROR(VLOOKUP(A85,'[1]Z07 一般公共预算财政拨款收入支出决算表(财决07表)'!$A$10:$T$500,4,FALSE)),"",VLOOKUP(A85,'[1]Z07 一般公共预算财政拨款收入支出决算表(财决07表)'!$A$10:$T$500,4,FALSE))</f>
        <v/>
      </c>
      <c r="D85" s="129" t="str">
        <f>IF(ISERROR(VLOOKUP(A85,'[1]Z07 一般公共预算财政拨款收入支出决算表(财决07表)'!$A$10:$T$500,11,FALSE)),"",VLOOKUP(A85,'[1]Z07 一般公共预算财政拨款收入支出决算表(财决07表)'!$A$10:$T$500,11,FALSE))</f>
        <v/>
      </c>
      <c r="E85" s="129" t="str">
        <f>IF(ISERROR(VLOOKUP(A85,'[1]Z07 一般公共预算财政拨款收入支出决算表(财决07表)'!$A$10:$T$500,12,FALSE)),"",VLOOKUP(A85,'[1]Z07 一般公共预算财政拨款收入支出决算表(财决07表)'!$A$10:$T$500,12,FALSE))</f>
        <v/>
      </c>
      <c r="F85" s="129" t="str">
        <f>IF(ISERROR(VLOOKUP(A85,'[1]Z07 一般公共预算财政拨款收入支出决算表(财决07表)'!$A$10:$T$500,15,FALSE)),"",VLOOKUP(A85,'[1]Z07 一般公共预算财政拨款收入支出决算表(财决07表)'!$A$10:$T$500,15,FALSE))</f>
        <v/>
      </c>
      <c r="G85" s="190">
        <f>'[1]Z07 一般公共预算财政拨款收入支出决算表(财决07表)'!A83</f>
        <v>0</v>
      </c>
      <c r="H85" s="191">
        <f>'[1]Z07 一般公共预算财政拨款收入支出决算表(财决07表)'!$K83</f>
        <v>0</v>
      </c>
      <c r="I85" s="190" t="str">
        <f t="shared" si="4"/>
        <v>2</v>
      </c>
      <c r="J85" s="190" t="str">
        <f t="shared" si="5"/>
        <v>2</v>
      </c>
      <c r="K85" s="190">
        <f t="shared" si="6"/>
        <v>4</v>
      </c>
      <c r="L85" s="190" t="str">
        <f t="shared" si="7"/>
        <v/>
      </c>
      <c r="M85" s="190"/>
      <c r="N85" s="187"/>
    </row>
    <row r="86" spans="1:14" s="128" customFormat="1" ht="20.100000000000001" customHeight="1">
      <c r="A86" s="125" t="str">
        <f t="array" ref="A86">INDEX(G:G,SMALL(IF($K$12:$K$500=2,ROW($12:$500),4^8),ROW(G75)))&amp;""</f>
        <v/>
      </c>
      <c r="B86" s="126"/>
      <c r="C86" s="195" t="str">
        <f>IF(ISERROR(VLOOKUP(A86,'[1]Z07 一般公共预算财政拨款收入支出决算表(财决07表)'!$A$10:$T$500,4,FALSE)),"",VLOOKUP(A86,'[1]Z07 一般公共预算财政拨款收入支出决算表(财决07表)'!$A$10:$T$500,4,FALSE))</f>
        <v/>
      </c>
      <c r="D86" s="129" t="str">
        <f>IF(ISERROR(VLOOKUP(A86,'[1]Z07 一般公共预算财政拨款收入支出决算表(财决07表)'!$A$10:$T$500,11,FALSE)),"",VLOOKUP(A86,'[1]Z07 一般公共预算财政拨款收入支出决算表(财决07表)'!$A$10:$T$500,11,FALSE))</f>
        <v/>
      </c>
      <c r="E86" s="129" t="str">
        <f>IF(ISERROR(VLOOKUP(A86,'[1]Z07 一般公共预算财政拨款收入支出决算表(财决07表)'!$A$10:$T$500,12,FALSE)),"",VLOOKUP(A86,'[1]Z07 一般公共预算财政拨款收入支出决算表(财决07表)'!$A$10:$T$500,12,FALSE))</f>
        <v/>
      </c>
      <c r="F86" s="129" t="str">
        <f>IF(ISERROR(VLOOKUP(A86,'[1]Z07 一般公共预算财政拨款收入支出决算表(财决07表)'!$A$10:$T$500,15,FALSE)),"",VLOOKUP(A86,'[1]Z07 一般公共预算财政拨款收入支出决算表(财决07表)'!$A$10:$T$500,15,FALSE))</f>
        <v/>
      </c>
      <c r="G86" s="190">
        <f>'[1]Z07 一般公共预算财政拨款收入支出决算表(财决07表)'!A84</f>
        <v>0</v>
      </c>
      <c r="H86" s="191">
        <f>'[1]Z07 一般公共预算财政拨款收入支出决算表(财决07表)'!$K84</f>
        <v>0</v>
      </c>
      <c r="I86" s="190" t="str">
        <f t="shared" si="4"/>
        <v>2</v>
      </c>
      <c r="J86" s="190" t="str">
        <f t="shared" si="5"/>
        <v>2</v>
      </c>
      <c r="K86" s="190">
        <f t="shared" si="6"/>
        <v>4</v>
      </c>
      <c r="L86" s="190" t="str">
        <f t="shared" si="7"/>
        <v/>
      </c>
      <c r="M86" s="190"/>
      <c r="N86" s="187"/>
    </row>
    <row r="87" spans="1:14" s="128" customFormat="1" ht="20.100000000000001" customHeight="1">
      <c r="A87" s="125" t="str">
        <f t="array" ref="A87">INDEX(G:G,SMALL(IF($K$12:$K$500=2,ROW($12:$500),4^8),ROW(G76)))&amp;""</f>
        <v/>
      </c>
      <c r="B87" s="126"/>
      <c r="C87" s="195" t="str">
        <f>IF(ISERROR(VLOOKUP(A87,'[1]Z07 一般公共预算财政拨款收入支出决算表(财决07表)'!$A$10:$T$500,4,FALSE)),"",VLOOKUP(A87,'[1]Z07 一般公共预算财政拨款收入支出决算表(财决07表)'!$A$10:$T$500,4,FALSE))</f>
        <v/>
      </c>
      <c r="D87" s="129" t="str">
        <f>IF(ISERROR(VLOOKUP(A87,'[1]Z07 一般公共预算财政拨款收入支出决算表(财决07表)'!$A$10:$T$500,11,FALSE)),"",VLOOKUP(A87,'[1]Z07 一般公共预算财政拨款收入支出决算表(财决07表)'!$A$10:$T$500,11,FALSE))</f>
        <v/>
      </c>
      <c r="E87" s="129" t="str">
        <f>IF(ISERROR(VLOOKUP(A87,'[1]Z07 一般公共预算财政拨款收入支出决算表(财决07表)'!$A$10:$T$500,12,FALSE)),"",VLOOKUP(A87,'[1]Z07 一般公共预算财政拨款收入支出决算表(财决07表)'!$A$10:$T$500,12,FALSE))</f>
        <v/>
      </c>
      <c r="F87" s="129" t="str">
        <f>IF(ISERROR(VLOOKUP(A87,'[1]Z07 一般公共预算财政拨款收入支出决算表(财决07表)'!$A$10:$T$500,15,FALSE)),"",VLOOKUP(A87,'[1]Z07 一般公共预算财政拨款收入支出决算表(财决07表)'!$A$10:$T$500,15,FALSE))</f>
        <v/>
      </c>
      <c r="G87" s="190">
        <f>'[1]Z07 一般公共预算财政拨款收入支出决算表(财决07表)'!A85</f>
        <v>0</v>
      </c>
      <c r="H87" s="191">
        <f>'[1]Z07 一般公共预算财政拨款收入支出决算表(财决07表)'!$K85</f>
        <v>0</v>
      </c>
      <c r="I87" s="190" t="str">
        <f t="shared" si="4"/>
        <v>2</v>
      </c>
      <c r="J87" s="190" t="str">
        <f t="shared" si="5"/>
        <v>2</v>
      </c>
      <c r="K87" s="190">
        <f t="shared" si="6"/>
        <v>4</v>
      </c>
      <c r="L87" s="190" t="str">
        <f t="shared" si="7"/>
        <v/>
      </c>
      <c r="M87" s="190"/>
      <c r="N87" s="187"/>
    </row>
    <row r="88" spans="1:14" s="128" customFormat="1" ht="20.100000000000001" customHeight="1">
      <c r="A88" s="125" t="str">
        <f t="array" ref="A88">INDEX(G:G,SMALL(IF($K$12:$K$500=2,ROW($12:$500),4^8),ROW(G77)))&amp;""</f>
        <v/>
      </c>
      <c r="B88" s="126"/>
      <c r="C88" s="195" t="str">
        <f>IF(ISERROR(VLOOKUP(A88,'[1]Z07 一般公共预算财政拨款收入支出决算表(财决07表)'!$A$10:$T$500,4,FALSE)),"",VLOOKUP(A88,'[1]Z07 一般公共预算财政拨款收入支出决算表(财决07表)'!$A$10:$T$500,4,FALSE))</f>
        <v/>
      </c>
      <c r="D88" s="129" t="str">
        <f>IF(ISERROR(VLOOKUP(A88,'[1]Z07 一般公共预算财政拨款收入支出决算表(财决07表)'!$A$10:$T$500,11,FALSE)),"",VLOOKUP(A88,'[1]Z07 一般公共预算财政拨款收入支出决算表(财决07表)'!$A$10:$T$500,11,FALSE))</f>
        <v/>
      </c>
      <c r="E88" s="129" t="str">
        <f>IF(ISERROR(VLOOKUP(A88,'[1]Z07 一般公共预算财政拨款收入支出决算表(财决07表)'!$A$10:$T$500,12,FALSE)),"",VLOOKUP(A88,'[1]Z07 一般公共预算财政拨款收入支出决算表(财决07表)'!$A$10:$T$500,12,FALSE))</f>
        <v/>
      </c>
      <c r="F88" s="129" t="str">
        <f>IF(ISERROR(VLOOKUP(A88,'[1]Z07 一般公共预算财政拨款收入支出决算表(财决07表)'!$A$10:$T$500,15,FALSE)),"",VLOOKUP(A88,'[1]Z07 一般公共预算财政拨款收入支出决算表(财决07表)'!$A$10:$T$500,15,FALSE))</f>
        <v/>
      </c>
      <c r="G88" s="190">
        <f>'[1]Z07 一般公共预算财政拨款收入支出决算表(财决07表)'!A86</f>
        <v>0</v>
      </c>
      <c r="H88" s="191">
        <f>'[1]Z07 一般公共预算财政拨款收入支出决算表(财决07表)'!$K86</f>
        <v>0</v>
      </c>
      <c r="I88" s="190" t="str">
        <f t="shared" si="4"/>
        <v>2</v>
      </c>
      <c r="J88" s="190" t="str">
        <f t="shared" si="5"/>
        <v>2</v>
      </c>
      <c r="K88" s="190">
        <f t="shared" si="6"/>
        <v>4</v>
      </c>
      <c r="L88" s="190" t="str">
        <f t="shared" si="7"/>
        <v/>
      </c>
      <c r="M88" s="190"/>
      <c r="N88" s="187"/>
    </row>
    <row r="89" spans="1:14" s="128" customFormat="1" ht="20.100000000000001" customHeight="1">
      <c r="A89" s="125" t="str">
        <f t="array" ref="A89">INDEX(G:G,SMALL(IF($K$12:$K$500=2,ROW($12:$500),4^8),ROW(G78)))&amp;""</f>
        <v/>
      </c>
      <c r="B89" s="126"/>
      <c r="C89" s="195" t="str">
        <f>IF(ISERROR(VLOOKUP(A89,'[1]Z07 一般公共预算财政拨款收入支出决算表(财决07表)'!$A$10:$T$500,4,FALSE)),"",VLOOKUP(A89,'[1]Z07 一般公共预算财政拨款收入支出决算表(财决07表)'!$A$10:$T$500,4,FALSE))</f>
        <v/>
      </c>
      <c r="D89" s="129" t="str">
        <f>IF(ISERROR(VLOOKUP(A89,'[1]Z07 一般公共预算财政拨款收入支出决算表(财决07表)'!$A$10:$T$500,11,FALSE)),"",VLOOKUP(A89,'[1]Z07 一般公共预算财政拨款收入支出决算表(财决07表)'!$A$10:$T$500,11,FALSE))</f>
        <v/>
      </c>
      <c r="E89" s="129" t="str">
        <f>IF(ISERROR(VLOOKUP(A89,'[1]Z07 一般公共预算财政拨款收入支出决算表(财决07表)'!$A$10:$T$500,12,FALSE)),"",VLOOKUP(A89,'[1]Z07 一般公共预算财政拨款收入支出决算表(财决07表)'!$A$10:$T$500,12,FALSE))</f>
        <v/>
      </c>
      <c r="F89" s="129" t="str">
        <f>IF(ISERROR(VLOOKUP(A89,'[1]Z07 一般公共预算财政拨款收入支出决算表(财决07表)'!$A$10:$T$500,15,FALSE)),"",VLOOKUP(A89,'[1]Z07 一般公共预算财政拨款收入支出决算表(财决07表)'!$A$10:$T$500,15,FALSE))</f>
        <v/>
      </c>
      <c r="G89" s="190">
        <f>'[1]Z07 一般公共预算财政拨款收入支出决算表(财决07表)'!A87</f>
        <v>0</v>
      </c>
      <c r="H89" s="191">
        <f>'[1]Z07 一般公共预算财政拨款收入支出决算表(财决07表)'!$K87</f>
        <v>0</v>
      </c>
      <c r="I89" s="190" t="str">
        <f t="shared" si="4"/>
        <v>2</v>
      </c>
      <c r="J89" s="190" t="str">
        <f t="shared" si="5"/>
        <v>2</v>
      </c>
      <c r="K89" s="190">
        <f t="shared" si="6"/>
        <v>4</v>
      </c>
      <c r="L89" s="190" t="str">
        <f t="shared" si="7"/>
        <v/>
      </c>
      <c r="M89" s="190"/>
      <c r="N89" s="187"/>
    </row>
    <row r="90" spans="1:14" s="128" customFormat="1" ht="20.100000000000001" customHeight="1">
      <c r="A90" s="125" t="str">
        <f t="array" ref="A90">INDEX(G:G,SMALL(IF($K$12:$K$500=2,ROW($12:$500),4^8),ROW(G79)))&amp;""</f>
        <v/>
      </c>
      <c r="B90" s="126"/>
      <c r="C90" s="195" t="str">
        <f>IF(ISERROR(VLOOKUP(A90,'[1]Z07 一般公共预算财政拨款收入支出决算表(财决07表)'!$A$10:$T$500,4,FALSE)),"",VLOOKUP(A90,'[1]Z07 一般公共预算财政拨款收入支出决算表(财决07表)'!$A$10:$T$500,4,FALSE))</f>
        <v/>
      </c>
      <c r="D90" s="129" t="str">
        <f>IF(ISERROR(VLOOKUP(A90,'[1]Z07 一般公共预算财政拨款收入支出决算表(财决07表)'!$A$10:$T$500,11,FALSE)),"",VLOOKUP(A90,'[1]Z07 一般公共预算财政拨款收入支出决算表(财决07表)'!$A$10:$T$500,11,FALSE))</f>
        <v/>
      </c>
      <c r="E90" s="129" t="str">
        <f>IF(ISERROR(VLOOKUP(A90,'[1]Z07 一般公共预算财政拨款收入支出决算表(财决07表)'!$A$10:$T$500,12,FALSE)),"",VLOOKUP(A90,'[1]Z07 一般公共预算财政拨款收入支出决算表(财决07表)'!$A$10:$T$500,12,FALSE))</f>
        <v/>
      </c>
      <c r="F90" s="129" t="str">
        <f>IF(ISERROR(VLOOKUP(A90,'[1]Z07 一般公共预算财政拨款收入支出决算表(财决07表)'!$A$10:$T$500,15,FALSE)),"",VLOOKUP(A90,'[1]Z07 一般公共预算财政拨款收入支出决算表(财决07表)'!$A$10:$T$500,15,FALSE))</f>
        <v/>
      </c>
      <c r="G90" s="190">
        <f>'[1]Z07 一般公共预算财政拨款收入支出决算表(财决07表)'!A88</f>
        <v>0</v>
      </c>
      <c r="H90" s="191">
        <f>'[1]Z07 一般公共预算财政拨款收入支出决算表(财决07表)'!$K88</f>
        <v>0</v>
      </c>
      <c r="I90" s="190" t="str">
        <f t="shared" si="4"/>
        <v>2</v>
      </c>
      <c r="J90" s="190" t="str">
        <f t="shared" si="5"/>
        <v>2</v>
      </c>
      <c r="K90" s="190">
        <f t="shared" si="6"/>
        <v>4</v>
      </c>
      <c r="L90" s="190" t="str">
        <f t="shared" si="7"/>
        <v/>
      </c>
      <c r="M90" s="190"/>
      <c r="N90" s="187"/>
    </row>
    <row r="91" spans="1:14" s="128" customFormat="1" ht="20.100000000000001" customHeight="1">
      <c r="A91" s="125" t="str">
        <f t="array" ref="A91">INDEX(G:G,SMALL(IF($K$12:$K$500=2,ROW($12:$500),4^8),ROW(G80)))&amp;""</f>
        <v/>
      </c>
      <c r="B91" s="126"/>
      <c r="C91" s="195" t="str">
        <f>IF(ISERROR(VLOOKUP(A91,'[1]Z07 一般公共预算财政拨款收入支出决算表(财决07表)'!$A$10:$T$500,4,FALSE)),"",VLOOKUP(A91,'[1]Z07 一般公共预算财政拨款收入支出决算表(财决07表)'!$A$10:$T$500,4,FALSE))</f>
        <v/>
      </c>
      <c r="D91" s="129" t="str">
        <f>IF(ISERROR(VLOOKUP(A91,'[1]Z07 一般公共预算财政拨款收入支出决算表(财决07表)'!$A$10:$T$500,11,FALSE)),"",VLOOKUP(A91,'[1]Z07 一般公共预算财政拨款收入支出决算表(财决07表)'!$A$10:$T$500,11,FALSE))</f>
        <v/>
      </c>
      <c r="E91" s="129" t="str">
        <f>IF(ISERROR(VLOOKUP(A91,'[1]Z07 一般公共预算财政拨款收入支出决算表(财决07表)'!$A$10:$T$500,12,FALSE)),"",VLOOKUP(A91,'[1]Z07 一般公共预算财政拨款收入支出决算表(财决07表)'!$A$10:$T$500,12,FALSE))</f>
        <v/>
      </c>
      <c r="F91" s="129" t="str">
        <f>IF(ISERROR(VLOOKUP(A91,'[1]Z07 一般公共预算财政拨款收入支出决算表(财决07表)'!$A$10:$T$500,15,FALSE)),"",VLOOKUP(A91,'[1]Z07 一般公共预算财政拨款收入支出决算表(财决07表)'!$A$10:$T$500,15,FALSE))</f>
        <v/>
      </c>
      <c r="G91" s="190">
        <f>'[1]Z07 一般公共预算财政拨款收入支出决算表(财决07表)'!A89</f>
        <v>0</v>
      </c>
      <c r="H91" s="191">
        <f>'[1]Z07 一般公共预算财政拨款收入支出决算表(财决07表)'!$K89</f>
        <v>0</v>
      </c>
      <c r="I91" s="190" t="str">
        <f t="shared" si="4"/>
        <v>2</v>
      </c>
      <c r="J91" s="190" t="str">
        <f t="shared" si="5"/>
        <v>2</v>
      </c>
      <c r="K91" s="190">
        <f t="shared" si="6"/>
        <v>4</v>
      </c>
      <c r="L91" s="190" t="str">
        <f t="shared" si="7"/>
        <v/>
      </c>
      <c r="M91" s="190"/>
      <c r="N91" s="187"/>
    </row>
    <row r="92" spans="1:14" s="128" customFormat="1" ht="20.100000000000001" customHeight="1">
      <c r="A92" s="125" t="str">
        <f t="array" ref="A92">INDEX(G:G,SMALL(IF($K$12:$K$500=2,ROW($12:$500),4^8),ROW(G81)))&amp;""</f>
        <v/>
      </c>
      <c r="B92" s="126"/>
      <c r="C92" s="195" t="str">
        <f>IF(ISERROR(VLOOKUP(A92,'[1]Z07 一般公共预算财政拨款收入支出决算表(财决07表)'!$A$10:$T$500,4,FALSE)),"",VLOOKUP(A92,'[1]Z07 一般公共预算财政拨款收入支出决算表(财决07表)'!$A$10:$T$500,4,FALSE))</f>
        <v/>
      </c>
      <c r="D92" s="129" t="str">
        <f>IF(ISERROR(VLOOKUP(A92,'[1]Z07 一般公共预算财政拨款收入支出决算表(财决07表)'!$A$10:$T$500,11,FALSE)),"",VLOOKUP(A92,'[1]Z07 一般公共预算财政拨款收入支出决算表(财决07表)'!$A$10:$T$500,11,FALSE))</f>
        <v/>
      </c>
      <c r="E92" s="129" t="str">
        <f>IF(ISERROR(VLOOKUP(A92,'[1]Z07 一般公共预算财政拨款收入支出决算表(财决07表)'!$A$10:$T$500,12,FALSE)),"",VLOOKUP(A92,'[1]Z07 一般公共预算财政拨款收入支出决算表(财决07表)'!$A$10:$T$500,12,FALSE))</f>
        <v/>
      </c>
      <c r="F92" s="129" t="str">
        <f>IF(ISERROR(VLOOKUP(A92,'[1]Z07 一般公共预算财政拨款收入支出决算表(财决07表)'!$A$10:$T$500,15,FALSE)),"",VLOOKUP(A92,'[1]Z07 一般公共预算财政拨款收入支出决算表(财决07表)'!$A$10:$T$500,15,FALSE))</f>
        <v/>
      </c>
      <c r="G92" s="190">
        <f>'[1]Z07 一般公共预算财政拨款收入支出决算表(财决07表)'!A90</f>
        <v>0</v>
      </c>
      <c r="H92" s="191">
        <f>'[1]Z07 一般公共预算财政拨款收入支出决算表(财决07表)'!$K90</f>
        <v>0</v>
      </c>
      <c r="I92" s="190" t="str">
        <f t="shared" si="4"/>
        <v>2</v>
      </c>
      <c r="J92" s="190" t="str">
        <f t="shared" si="5"/>
        <v>2</v>
      </c>
      <c r="K92" s="190">
        <f t="shared" si="6"/>
        <v>4</v>
      </c>
      <c r="L92" s="190" t="str">
        <f t="shared" si="7"/>
        <v/>
      </c>
      <c r="M92" s="190"/>
      <c r="N92" s="187"/>
    </row>
    <row r="93" spans="1:14" s="128" customFormat="1" ht="20.100000000000001" customHeight="1">
      <c r="A93" s="125" t="str">
        <f t="array" ref="A93">INDEX(G:G,SMALL(IF($K$12:$K$500=2,ROW($12:$500),4^8),ROW(G82)))&amp;""</f>
        <v/>
      </c>
      <c r="B93" s="126"/>
      <c r="C93" s="195" t="str">
        <f>IF(ISERROR(VLOOKUP(A93,'[1]Z07 一般公共预算财政拨款收入支出决算表(财决07表)'!$A$10:$T$500,4,FALSE)),"",VLOOKUP(A93,'[1]Z07 一般公共预算财政拨款收入支出决算表(财决07表)'!$A$10:$T$500,4,FALSE))</f>
        <v/>
      </c>
      <c r="D93" s="129" t="str">
        <f>IF(ISERROR(VLOOKUP(A93,'[1]Z07 一般公共预算财政拨款收入支出决算表(财决07表)'!$A$10:$T$500,11,FALSE)),"",VLOOKUP(A93,'[1]Z07 一般公共预算财政拨款收入支出决算表(财决07表)'!$A$10:$T$500,11,FALSE))</f>
        <v/>
      </c>
      <c r="E93" s="129" t="str">
        <f>IF(ISERROR(VLOOKUP(A93,'[1]Z07 一般公共预算财政拨款收入支出决算表(财决07表)'!$A$10:$T$500,12,FALSE)),"",VLOOKUP(A93,'[1]Z07 一般公共预算财政拨款收入支出决算表(财决07表)'!$A$10:$T$500,12,FALSE))</f>
        <v/>
      </c>
      <c r="F93" s="129" t="str">
        <f>IF(ISERROR(VLOOKUP(A93,'[1]Z07 一般公共预算财政拨款收入支出决算表(财决07表)'!$A$10:$T$500,15,FALSE)),"",VLOOKUP(A93,'[1]Z07 一般公共预算财政拨款收入支出决算表(财决07表)'!$A$10:$T$500,15,FALSE))</f>
        <v/>
      </c>
      <c r="G93" s="190">
        <f>'[1]Z07 一般公共预算财政拨款收入支出决算表(财决07表)'!A91</f>
        <v>0</v>
      </c>
      <c r="H93" s="191">
        <f>'[1]Z07 一般公共预算财政拨款收入支出决算表(财决07表)'!$K91</f>
        <v>0</v>
      </c>
      <c r="I93" s="190" t="str">
        <f t="shared" si="4"/>
        <v>2</v>
      </c>
      <c r="J93" s="190" t="str">
        <f t="shared" si="5"/>
        <v>2</v>
      </c>
      <c r="K93" s="190">
        <f t="shared" si="6"/>
        <v>4</v>
      </c>
      <c r="L93" s="190" t="str">
        <f t="shared" si="7"/>
        <v/>
      </c>
      <c r="M93" s="190"/>
      <c r="N93" s="187"/>
    </row>
    <row r="94" spans="1:14" s="128" customFormat="1" ht="20.100000000000001" customHeight="1">
      <c r="A94" s="125" t="str">
        <f t="array" ref="A94">INDEX(G:G,SMALL(IF($K$12:$K$500=2,ROW($12:$500),4^8),ROW(G83)))&amp;""</f>
        <v/>
      </c>
      <c r="B94" s="126"/>
      <c r="C94" s="195" t="str">
        <f>IF(ISERROR(VLOOKUP(A94,'[1]Z07 一般公共预算财政拨款收入支出决算表(财决07表)'!$A$10:$T$500,4,FALSE)),"",VLOOKUP(A94,'[1]Z07 一般公共预算财政拨款收入支出决算表(财决07表)'!$A$10:$T$500,4,FALSE))</f>
        <v/>
      </c>
      <c r="D94" s="129" t="str">
        <f>IF(ISERROR(VLOOKUP(A94,'[1]Z07 一般公共预算财政拨款收入支出决算表(财决07表)'!$A$10:$T$500,11,FALSE)),"",VLOOKUP(A94,'[1]Z07 一般公共预算财政拨款收入支出决算表(财决07表)'!$A$10:$T$500,11,FALSE))</f>
        <v/>
      </c>
      <c r="E94" s="129" t="str">
        <f>IF(ISERROR(VLOOKUP(A94,'[1]Z07 一般公共预算财政拨款收入支出决算表(财决07表)'!$A$10:$T$500,12,FALSE)),"",VLOOKUP(A94,'[1]Z07 一般公共预算财政拨款收入支出决算表(财决07表)'!$A$10:$T$500,12,FALSE))</f>
        <v/>
      </c>
      <c r="F94" s="129" t="str">
        <f>IF(ISERROR(VLOOKUP(A94,'[1]Z07 一般公共预算财政拨款收入支出决算表(财决07表)'!$A$10:$T$500,15,FALSE)),"",VLOOKUP(A94,'[1]Z07 一般公共预算财政拨款收入支出决算表(财决07表)'!$A$10:$T$500,15,FALSE))</f>
        <v/>
      </c>
      <c r="G94" s="190">
        <f>'[1]Z07 一般公共预算财政拨款收入支出决算表(财决07表)'!A92</f>
        <v>0</v>
      </c>
      <c r="H94" s="191">
        <f>'[1]Z07 一般公共预算财政拨款收入支出决算表(财决07表)'!$K92</f>
        <v>0</v>
      </c>
      <c r="I94" s="190" t="str">
        <f t="shared" si="4"/>
        <v>2</v>
      </c>
      <c r="J94" s="190" t="str">
        <f t="shared" si="5"/>
        <v>2</v>
      </c>
      <c r="K94" s="190">
        <f t="shared" si="6"/>
        <v>4</v>
      </c>
      <c r="L94" s="190" t="str">
        <f t="shared" si="7"/>
        <v/>
      </c>
      <c r="M94" s="190"/>
      <c r="N94" s="187"/>
    </row>
    <row r="95" spans="1:14" s="128" customFormat="1" ht="20.100000000000001" customHeight="1">
      <c r="A95" s="125" t="str">
        <f t="array" ref="A95">INDEX(G:G,SMALL(IF($K$12:$K$500=2,ROW($12:$500),4^8),ROW(G84)))&amp;""</f>
        <v/>
      </c>
      <c r="B95" s="126"/>
      <c r="C95" s="195" t="str">
        <f>IF(ISERROR(VLOOKUP(A95,'[1]Z07 一般公共预算财政拨款收入支出决算表(财决07表)'!$A$10:$T$500,4,FALSE)),"",VLOOKUP(A95,'[1]Z07 一般公共预算财政拨款收入支出决算表(财决07表)'!$A$10:$T$500,4,FALSE))</f>
        <v/>
      </c>
      <c r="D95" s="129" t="str">
        <f>IF(ISERROR(VLOOKUP(A95,'[1]Z07 一般公共预算财政拨款收入支出决算表(财决07表)'!$A$10:$T$500,11,FALSE)),"",VLOOKUP(A95,'[1]Z07 一般公共预算财政拨款收入支出决算表(财决07表)'!$A$10:$T$500,11,FALSE))</f>
        <v/>
      </c>
      <c r="E95" s="129" t="str">
        <f>IF(ISERROR(VLOOKUP(A95,'[1]Z07 一般公共预算财政拨款收入支出决算表(财决07表)'!$A$10:$T$500,12,FALSE)),"",VLOOKUP(A95,'[1]Z07 一般公共预算财政拨款收入支出决算表(财决07表)'!$A$10:$T$500,12,FALSE))</f>
        <v/>
      </c>
      <c r="F95" s="129" t="str">
        <f>IF(ISERROR(VLOOKUP(A95,'[1]Z07 一般公共预算财政拨款收入支出决算表(财决07表)'!$A$10:$T$500,15,FALSE)),"",VLOOKUP(A95,'[1]Z07 一般公共预算财政拨款收入支出决算表(财决07表)'!$A$10:$T$500,15,FALSE))</f>
        <v/>
      </c>
      <c r="G95" s="190">
        <f>'[1]Z07 一般公共预算财政拨款收入支出决算表(财决07表)'!A93</f>
        <v>0</v>
      </c>
      <c r="H95" s="191">
        <f>'[1]Z07 一般公共预算财政拨款收入支出决算表(财决07表)'!$K93</f>
        <v>0</v>
      </c>
      <c r="I95" s="190" t="str">
        <f t="shared" si="4"/>
        <v>2</v>
      </c>
      <c r="J95" s="190" t="str">
        <f t="shared" si="5"/>
        <v>2</v>
      </c>
      <c r="K95" s="190">
        <f t="shared" si="6"/>
        <v>4</v>
      </c>
      <c r="L95" s="190" t="str">
        <f t="shared" si="7"/>
        <v/>
      </c>
      <c r="M95" s="190"/>
      <c r="N95" s="187"/>
    </row>
    <row r="96" spans="1:14" s="128" customFormat="1" ht="20.100000000000001" customHeight="1">
      <c r="A96" s="125" t="str">
        <f t="array" ref="A96">INDEX(G:G,SMALL(IF($K$12:$K$500=2,ROW($12:$500),4^8),ROW(G85)))&amp;""</f>
        <v/>
      </c>
      <c r="B96" s="126"/>
      <c r="C96" s="195" t="str">
        <f>IF(ISERROR(VLOOKUP(A96,'[1]Z07 一般公共预算财政拨款收入支出决算表(财决07表)'!$A$10:$T$500,4,FALSE)),"",VLOOKUP(A96,'[1]Z07 一般公共预算财政拨款收入支出决算表(财决07表)'!$A$10:$T$500,4,FALSE))</f>
        <v/>
      </c>
      <c r="D96" s="129" t="str">
        <f>IF(ISERROR(VLOOKUP(A96,'[1]Z07 一般公共预算财政拨款收入支出决算表(财决07表)'!$A$10:$T$500,11,FALSE)),"",VLOOKUP(A96,'[1]Z07 一般公共预算财政拨款收入支出决算表(财决07表)'!$A$10:$T$500,11,FALSE))</f>
        <v/>
      </c>
      <c r="E96" s="129" t="str">
        <f>IF(ISERROR(VLOOKUP(A96,'[1]Z07 一般公共预算财政拨款收入支出决算表(财决07表)'!$A$10:$T$500,12,FALSE)),"",VLOOKUP(A96,'[1]Z07 一般公共预算财政拨款收入支出决算表(财决07表)'!$A$10:$T$500,12,FALSE))</f>
        <v/>
      </c>
      <c r="F96" s="129" t="str">
        <f>IF(ISERROR(VLOOKUP(A96,'[1]Z07 一般公共预算财政拨款收入支出决算表(财决07表)'!$A$10:$T$500,15,FALSE)),"",VLOOKUP(A96,'[1]Z07 一般公共预算财政拨款收入支出决算表(财决07表)'!$A$10:$T$500,15,FALSE))</f>
        <v/>
      </c>
      <c r="G96" s="190">
        <f>'[1]Z07 一般公共预算财政拨款收入支出决算表(财决07表)'!A94</f>
        <v>0</v>
      </c>
      <c r="H96" s="191">
        <f>'[1]Z07 一般公共预算财政拨款收入支出决算表(财决07表)'!$K94</f>
        <v>0</v>
      </c>
      <c r="I96" s="190" t="str">
        <f t="shared" si="4"/>
        <v>2</v>
      </c>
      <c r="J96" s="190" t="str">
        <f t="shared" si="5"/>
        <v>2</v>
      </c>
      <c r="K96" s="190">
        <f t="shared" si="6"/>
        <v>4</v>
      </c>
      <c r="L96" s="190" t="str">
        <f t="shared" si="7"/>
        <v/>
      </c>
      <c r="M96" s="190"/>
      <c r="N96" s="187"/>
    </row>
    <row r="97" spans="1:14" s="128" customFormat="1" ht="20.100000000000001" customHeight="1">
      <c r="A97" s="125" t="str">
        <f t="array" ref="A97">INDEX(G:G,SMALL(IF($K$12:$K$500=2,ROW($12:$500),4^8),ROW(G86)))&amp;""</f>
        <v/>
      </c>
      <c r="B97" s="126"/>
      <c r="C97" s="195" t="str">
        <f>IF(ISERROR(VLOOKUP(A97,'[1]Z07 一般公共预算财政拨款收入支出决算表(财决07表)'!$A$10:$T$500,4,FALSE)),"",VLOOKUP(A97,'[1]Z07 一般公共预算财政拨款收入支出决算表(财决07表)'!$A$10:$T$500,4,FALSE))</f>
        <v/>
      </c>
      <c r="D97" s="129" t="str">
        <f>IF(ISERROR(VLOOKUP(A97,'[1]Z07 一般公共预算财政拨款收入支出决算表(财决07表)'!$A$10:$T$500,11,FALSE)),"",VLOOKUP(A97,'[1]Z07 一般公共预算财政拨款收入支出决算表(财决07表)'!$A$10:$T$500,11,FALSE))</f>
        <v/>
      </c>
      <c r="E97" s="129" t="str">
        <f>IF(ISERROR(VLOOKUP(A97,'[1]Z07 一般公共预算财政拨款收入支出决算表(财决07表)'!$A$10:$T$500,12,FALSE)),"",VLOOKUP(A97,'[1]Z07 一般公共预算财政拨款收入支出决算表(财决07表)'!$A$10:$T$500,12,FALSE))</f>
        <v/>
      </c>
      <c r="F97" s="129" t="str">
        <f>IF(ISERROR(VLOOKUP(A97,'[1]Z07 一般公共预算财政拨款收入支出决算表(财决07表)'!$A$10:$T$500,15,FALSE)),"",VLOOKUP(A97,'[1]Z07 一般公共预算财政拨款收入支出决算表(财决07表)'!$A$10:$T$500,15,FALSE))</f>
        <v/>
      </c>
      <c r="G97" s="190">
        <f>'[1]Z07 一般公共预算财政拨款收入支出决算表(财决07表)'!A95</f>
        <v>0</v>
      </c>
      <c r="H97" s="191">
        <f>'[1]Z07 一般公共预算财政拨款收入支出决算表(财决07表)'!$K95</f>
        <v>0</v>
      </c>
      <c r="I97" s="190" t="str">
        <f t="shared" si="4"/>
        <v>2</v>
      </c>
      <c r="J97" s="190" t="str">
        <f t="shared" si="5"/>
        <v>2</v>
      </c>
      <c r="K97" s="190">
        <f t="shared" si="6"/>
        <v>4</v>
      </c>
      <c r="L97" s="190" t="str">
        <f t="shared" si="7"/>
        <v/>
      </c>
      <c r="M97" s="190"/>
      <c r="N97" s="187"/>
    </row>
    <row r="98" spans="1:14" s="128" customFormat="1" ht="20.100000000000001" customHeight="1">
      <c r="A98" s="125" t="str">
        <f t="array" ref="A98">INDEX(G:G,SMALL(IF($K$12:$K$500=2,ROW($12:$500),4^8),ROW(G87)))&amp;""</f>
        <v/>
      </c>
      <c r="B98" s="126"/>
      <c r="C98" s="195" t="str">
        <f>IF(ISERROR(VLOOKUP(A98,'[1]Z07 一般公共预算财政拨款收入支出决算表(财决07表)'!$A$10:$T$500,4,FALSE)),"",VLOOKUP(A98,'[1]Z07 一般公共预算财政拨款收入支出决算表(财决07表)'!$A$10:$T$500,4,FALSE))</f>
        <v/>
      </c>
      <c r="D98" s="129" t="str">
        <f>IF(ISERROR(VLOOKUP(A98,'[1]Z07 一般公共预算财政拨款收入支出决算表(财决07表)'!$A$10:$T$500,11,FALSE)),"",VLOOKUP(A98,'[1]Z07 一般公共预算财政拨款收入支出决算表(财决07表)'!$A$10:$T$500,11,FALSE))</f>
        <v/>
      </c>
      <c r="E98" s="129" t="str">
        <f>IF(ISERROR(VLOOKUP(A98,'[1]Z07 一般公共预算财政拨款收入支出决算表(财决07表)'!$A$10:$T$500,12,FALSE)),"",VLOOKUP(A98,'[1]Z07 一般公共预算财政拨款收入支出决算表(财决07表)'!$A$10:$T$500,12,FALSE))</f>
        <v/>
      </c>
      <c r="F98" s="129" t="str">
        <f>IF(ISERROR(VLOOKUP(A98,'[1]Z07 一般公共预算财政拨款收入支出决算表(财决07表)'!$A$10:$T$500,15,FALSE)),"",VLOOKUP(A98,'[1]Z07 一般公共预算财政拨款收入支出决算表(财决07表)'!$A$10:$T$500,15,FALSE))</f>
        <v/>
      </c>
      <c r="G98" s="190">
        <f>'[1]Z07 一般公共预算财政拨款收入支出决算表(财决07表)'!A96</f>
        <v>0</v>
      </c>
      <c r="H98" s="191">
        <f>'[1]Z07 一般公共预算财政拨款收入支出决算表(财决07表)'!$K96</f>
        <v>0</v>
      </c>
      <c r="I98" s="190" t="str">
        <f t="shared" si="4"/>
        <v>2</v>
      </c>
      <c r="J98" s="190" t="str">
        <f t="shared" si="5"/>
        <v>2</v>
      </c>
      <c r="K98" s="190">
        <f t="shared" si="6"/>
        <v>4</v>
      </c>
      <c r="L98" s="190" t="str">
        <f t="shared" si="7"/>
        <v/>
      </c>
      <c r="M98" s="190"/>
      <c r="N98" s="187"/>
    </row>
    <row r="99" spans="1:14" s="128" customFormat="1" ht="20.100000000000001" customHeight="1">
      <c r="A99" s="125" t="str">
        <f t="array" ref="A99">INDEX(G:G,SMALL(IF($K$12:$K$500=2,ROW($12:$500),4^8),ROW(G88)))&amp;""</f>
        <v/>
      </c>
      <c r="B99" s="126"/>
      <c r="C99" s="195" t="str">
        <f>IF(ISERROR(VLOOKUP(A99,'[1]Z07 一般公共预算财政拨款收入支出决算表(财决07表)'!$A$10:$T$500,4,FALSE)),"",VLOOKUP(A99,'[1]Z07 一般公共预算财政拨款收入支出决算表(财决07表)'!$A$10:$T$500,4,FALSE))</f>
        <v/>
      </c>
      <c r="D99" s="129" t="str">
        <f>IF(ISERROR(VLOOKUP(A99,'[1]Z07 一般公共预算财政拨款收入支出决算表(财决07表)'!$A$10:$T$500,11,FALSE)),"",VLOOKUP(A99,'[1]Z07 一般公共预算财政拨款收入支出决算表(财决07表)'!$A$10:$T$500,11,FALSE))</f>
        <v/>
      </c>
      <c r="E99" s="129" t="str">
        <f>IF(ISERROR(VLOOKUP(A99,'[1]Z07 一般公共预算财政拨款收入支出决算表(财决07表)'!$A$10:$T$500,12,FALSE)),"",VLOOKUP(A99,'[1]Z07 一般公共预算财政拨款收入支出决算表(财决07表)'!$A$10:$T$500,12,FALSE))</f>
        <v/>
      </c>
      <c r="F99" s="129" t="str">
        <f>IF(ISERROR(VLOOKUP(A99,'[1]Z07 一般公共预算财政拨款收入支出决算表(财决07表)'!$A$10:$T$500,15,FALSE)),"",VLOOKUP(A99,'[1]Z07 一般公共预算财政拨款收入支出决算表(财决07表)'!$A$10:$T$500,15,FALSE))</f>
        <v/>
      </c>
      <c r="G99" s="190">
        <f>'[1]Z07 一般公共预算财政拨款收入支出决算表(财决07表)'!A97</f>
        <v>0</v>
      </c>
      <c r="H99" s="191">
        <f>'[1]Z07 一般公共预算财政拨款收入支出决算表(财决07表)'!$K97</f>
        <v>0</v>
      </c>
      <c r="I99" s="190" t="str">
        <f t="shared" si="4"/>
        <v>2</v>
      </c>
      <c r="J99" s="190" t="str">
        <f t="shared" si="5"/>
        <v>2</v>
      </c>
      <c r="K99" s="190">
        <f t="shared" si="6"/>
        <v>4</v>
      </c>
      <c r="L99" s="190" t="str">
        <f t="shared" si="7"/>
        <v/>
      </c>
      <c r="M99" s="190"/>
      <c r="N99" s="187"/>
    </row>
    <row r="100" spans="1:14" s="128" customFormat="1" ht="20.100000000000001" customHeight="1">
      <c r="A100" s="125" t="str">
        <f t="array" ref="A100">INDEX(G:G,SMALL(IF($K$12:$K$500=2,ROW($12:$500),4^8),ROW(G89)))&amp;""</f>
        <v/>
      </c>
      <c r="B100" s="126"/>
      <c r="C100" s="195" t="str">
        <f>IF(ISERROR(VLOOKUP(A100,'[1]Z07 一般公共预算财政拨款收入支出决算表(财决07表)'!$A$10:$T$500,4,FALSE)),"",VLOOKUP(A100,'[1]Z07 一般公共预算财政拨款收入支出决算表(财决07表)'!$A$10:$T$500,4,FALSE))</f>
        <v/>
      </c>
      <c r="D100" s="129" t="str">
        <f>IF(ISERROR(VLOOKUP(A100,'[1]Z07 一般公共预算财政拨款收入支出决算表(财决07表)'!$A$10:$T$500,11,FALSE)),"",VLOOKUP(A100,'[1]Z07 一般公共预算财政拨款收入支出决算表(财决07表)'!$A$10:$T$500,11,FALSE))</f>
        <v/>
      </c>
      <c r="E100" s="129" t="str">
        <f>IF(ISERROR(VLOOKUP(A100,'[1]Z07 一般公共预算财政拨款收入支出决算表(财决07表)'!$A$10:$T$500,12,FALSE)),"",VLOOKUP(A100,'[1]Z07 一般公共预算财政拨款收入支出决算表(财决07表)'!$A$10:$T$500,12,FALSE))</f>
        <v/>
      </c>
      <c r="F100" s="129" t="str">
        <f>IF(ISERROR(VLOOKUP(A100,'[1]Z07 一般公共预算财政拨款收入支出决算表(财决07表)'!$A$10:$T$500,15,FALSE)),"",VLOOKUP(A100,'[1]Z07 一般公共预算财政拨款收入支出决算表(财决07表)'!$A$10:$T$500,15,FALSE))</f>
        <v/>
      </c>
      <c r="G100" s="190">
        <f>'[1]Z07 一般公共预算财政拨款收入支出决算表(财决07表)'!A98</f>
        <v>0</v>
      </c>
      <c r="H100" s="191">
        <f>'[1]Z07 一般公共预算财政拨款收入支出决算表(财决07表)'!$K98</f>
        <v>0</v>
      </c>
      <c r="I100" s="190" t="str">
        <f t="shared" si="4"/>
        <v>2</v>
      </c>
      <c r="J100" s="190" t="str">
        <f t="shared" si="5"/>
        <v>2</v>
      </c>
      <c r="K100" s="190">
        <f t="shared" si="6"/>
        <v>4</v>
      </c>
      <c r="L100" s="190" t="str">
        <f t="shared" si="7"/>
        <v/>
      </c>
      <c r="M100" s="190"/>
      <c r="N100" s="187"/>
    </row>
    <row r="101" spans="1:14" s="128" customFormat="1" ht="20.100000000000001" customHeight="1">
      <c r="A101" s="125" t="str">
        <f t="array" ref="A101">INDEX(G:G,SMALL(IF($K$12:$K$500=2,ROW($12:$500),4^8),ROW(G90)))&amp;""</f>
        <v/>
      </c>
      <c r="B101" s="126"/>
      <c r="C101" s="195" t="str">
        <f>IF(ISERROR(VLOOKUP(A101,'[1]Z07 一般公共预算财政拨款收入支出决算表(财决07表)'!$A$10:$T$500,4,FALSE)),"",VLOOKUP(A101,'[1]Z07 一般公共预算财政拨款收入支出决算表(财决07表)'!$A$10:$T$500,4,FALSE))</f>
        <v/>
      </c>
      <c r="D101" s="129" t="str">
        <f>IF(ISERROR(VLOOKUP(A101,'[1]Z07 一般公共预算财政拨款收入支出决算表(财决07表)'!$A$10:$T$500,11,FALSE)),"",VLOOKUP(A101,'[1]Z07 一般公共预算财政拨款收入支出决算表(财决07表)'!$A$10:$T$500,11,FALSE))</f>
        <v/>
      </c>
      <c r="E101" s="129" t="str">
        <f>IF(ISERROR(VLOOKUP(A101,'[1]Z07 一般公共预算财政拨款收入支出决算表(财决07表)'!$A$10:$T$500,12,FALSE)),"",VLOOKUP(A101,'[1]Z07 一般公共预算财政拨款收入支出决算表(财决07表)'!$A$10:$T$500,12,FALSE))</f>
        <v/>
      </c>
      <c r="F101" s="129" t="str">
        <f>IF(ISERROR(VLOOKUP(A101,'[1]Z07 一般公共预算财政拨款收入支出决算表(财决07表)'!$A$10:$T$500,15,FALSE)),"",VLOOKUP(A101,'[1]Z07 一般公共预算财政拨款收入支出决算表(财决07表)'!$A$10:$T$500,15,FALSE))</f>
        <v/>
      </c>
      <c r="G101" s="190">
        <f>'[1]Z07 一般公共预算财政拨款收入支出决算表(财决07表)'!A99</f>
        <v>0</v>
      </c>
      <c r="H101" s="191">
        <f>'[1]Z07 一般公共预算财政拨款收入支出决算表(财决07表)'!$K99</f>
        <v>0</v>
      </c>
      <c r="I101" s="190" t="str">
        <f t="shared" si="4"/>
        <v>2</v>
      </c>
      <c r="J101" s="190" t="str">
        <f t="shared" si="5"/>
        <v>2</v>
      </c>
      <c r="K101" s="190">
        <f t="shared" si="6"/>
        <v>4</v>
      </c>
      <c r="L101" s="190" t="str">
        <f t="shared" si="7"/>
        <v/>
      </c>
      <c r="M101" s="190"/>
      <c r="N101" s="187"/>
    </row>
    <row r="102" spans="1:14" s="128" customFormat="1" ht="20.100000000000001" customHeight="1">
      <c r="A102" s="125" t="str">
        <f t="array" ref="A102">INDEX(G:G,SMALL(IF($K$12:$K$500=2,ROW($12:$500),4^8),ROW(G91)))&amp;""</f>
        <v/>
      </c>
      <c r="B102" s="126"/>
      <c r="C102" s="195" t="str">
        <f>IF(ISERROR(VLOOKUP(A102,'[1]Z07 一般公共预算财政拨款收入支出决算表(财决07表)'!$A$10:$T$500,4,FALSE)),"",VLOOKUP(A102,'[1]Z07 一般公共预算财政拨款收入支出决算表(财决07表)'!$A$10:$T$500,4,FALSE))</f>
        <v/>
      </c>
      <c r="D102" s="129" t="str">
        <f>IF(ISERROR(VLOOKUP(A102,'[1]Z07 一般公共预算财政拨款收入支出决算表(财决07表)'!$A$10:$T$500,11,FALSE)),"",VLOOKUP(A102,'[1]Z07 一般公共预算财政拨款收入支出决算表(财决07表)'!$A$10:$T$500,11,FALSE))</f>
        <v/>
      </c>
      <c r="E102" s="129" t="str">
        <f>IF(ISERROR(VLOOKUP(A102,'[1]Z07 一般公共预算财政拨款收入支出决算表(财决07表)'!$A$10:$T$500,12,FALSE)),"",VLOOKUP(A102,'[1]Z07 一般公共预算财政拨款收入支出决算表(财决07表)'!$A$10:$T$500,12,FALSE))</f>
        <v/>
      </c>
      <c r="F102" s="129" t="str">
        <f>IF(ISERROR(VLOOKUP(A102,'[1]Z07 一般公共预算财政拨款收入支出决算表(财决07表)'!$A$10:$T$500,15,FALSE)),"",VLOOKUP(A102,'[1]Z07 一般公共预算财政拨款收入支出决算表(财决07表)'!$A$10:$T$500,15,FALSE))</f>
        <v/>
      </c>
      <c r="G102" s="190">
        <f>'[1]Z07 一般公共预算财政拨款收入支出决算表(财决07表)'!A100</f>
        <v>0</v>
      </c>
      <c r="H102" s="191">
        <f>'[1]Z07 一般公共预算财政拨款收入支出决算表(财决07表)'!$K100</f>
        <v>0</v>
      </c>
      <c r="I102" s="190" t="str">
        <f t="shared" si="4"/>
        <v>2</v>
      </c>
      <c r="J102" s="190" t="str">
        <f t="shared" si="5"/>
        <v>2</v>
      </c>
      <c r="K102" s="190">
        <f t="shared" si="6"/>
        <v>4</v>
      </c>
      <c r="L102" s="190" t="str">
        <f t="shared" si="7"/>
        <v/>
      </c>
      <c r="M102" s="190"/>
      <c r="N102" s="187"/>
    </row>
    <row r="103" spans="1:14" s="128" customFormat="1" ht="20.100000000000001" customHeight="1">
      <c r="A103" s="125" t="str">
        <f t="array" ref="A103">INDEX(G:G,SMALL(IF($K$12:$K$500=2,ROW($12:$500),4^8),ROW(G92)))&amp;""</f>
        <v/>
      </c>
      <c r="B103" s="126"/>
      <c r="C103" s="195" t="str">
        <f>IF(ISERROR(VLOOKUP(A103,'[1]Z07 一般公共预算财政拨款收入支出决算表(财决07表)'!$A$10:$T$500,4,FALSE)),"",VLOOKUP(A103,'[1]Z07 一般公共预算财政拨款收入支出决算表(财决07表)'!$A$10:$T$500,4,FALSE))</f>
        <v/>
      </c>
      <c r="D103" s="129" t="str">
        <f>IF(ISERROR(VLOOKUP(A103,'[1]Z07 一般公共预算财政拨款收入支出决算表(财决07表)'!$A$10:$T$500,11,FALSE)),"",VLOOKUP(A103,'[1]Z07 一般公共预算财政拨款收入支出决算表(财决07表)'!$A$10:$T$500,11,FALSE))</f>
        <v/>
      </c>
      <c r="E103" s="129" t="str">
        <f>IF(ISERROR(VLOOKUP(A103,'[1]Z07 一般公共预算财政拨款收入支出决算表(财决07表)'!$A$10:$T$500,12,FALSE)),"",VLOOKUP(A103,'[1]Z07 一般公共预算财政拨款收入支出决算表(财决07表)'!$A$10:$T$500,12,FALSE))</f>
        <v/>
      </c>
      <c r="F103" s="129" t="str">
        <f>IF(ISERROR(VLOOKUP(A103,'[1]Z07 一般公共预算财政拨款收入支出决算表(财决07表)'!$A$10:$T$500,15,FALSE)),"",VLOOKUP(A103,'[1]Z07 一般公共预算财政拨款收入支出决算表(财决07表)'!$A$10:$T$500,15,FALSE))</f>
        <v/>
      </c>
      <c r="G103" s="190">
        <f>'[1]Z07 一般公共预算财政拨款收入支出决算表(财决07表)'!A101</f>
        <v>0</v>
      </c>
      <c r="H103" s="191">
        <f>'[1]Z07 一般公共预算财政拨款收入支出决算表(财决07表)'!$K101</f>
        <v>0</v>
      </c>
      <c r="I103" s="190" t="str">
        <f t="shared" si="4"/>
        <v>2</v>
      </c>
      <c r="J103" s="190" t="str">
        <f t="shared" si="5"/>
        <v>2</v>
      </c>
      <c r="K103" s="190">
        <f t="shared" si="6"/>
        <v>4</v>
      </c>
      <c r="L103" s="190" t="str">
        <f t="shared" si="7"/>
        <v/>
      </c>
      <c r="M103" s="190"/>
      <c r="N103" s="187"/>
    </row>
    <row r="104" spans="1:14" s="128" customFormat="1" ht="20.100000000000001" customHeight="1">
      <c r="A104" s="125" t="str">
        <f t="array" ref="A104">INDEX(G:G,SMALL(IF($K$12:$K$500=2,ROW($12:$500),4^8),ROW(G93)))&amp;""</f>
        <v/>
      </c>
      <c r="B104" s="126"/>
      <c r="C104" s="195" t="str">
        <f>IF(ISERROR(VLOOKUP(A104,'[1]Z07 一般公共预算财政拨款收入支出决算表(财决07表)'!$A$10:$T$500,4,FALSE)),"",VLOOKUP(A104,'[1]Z07 一般公共预算财政拨款收入支出决算表(财决07表)'!$A$10:$T$500,4,FALSE))</f>
        <v/>
      </c>
      <c r="D104" s="129" t="str">
        <f>IF(ISERROR(VLOOKUP(A104,'[1]Z07 一般公共预算财政拨款收入支出决算表(财决07表)'!$A$10:$T$500,11,FALSE)),"",VLOOKUP(A104,'[1]Z07 一般公共预算财政拨款收入支出决算表(财决07表)'!$A$10:$T$500,11,FALSE))</f>
        <v/>
      </c>
      <c r="E104" s="129" t="str">
        <f>IF(ISERROR(VLOOKUP(A104,'[1]Z07 一般公共预算财政拨款收入支出决算表(财决07表)'!$A$10:$T$500,12,FALSE)),"",VLOOKUP(A104,'[1]Z07 一般公共预算财政拨款收入支出决算表(财决07表)'!$A$10:$T$500,12,FALSE))</f>
        <v/>
      </c>
      <c r="F104" s="129" t="str">
        <f>IF(ISERROR(VLOOKUP(A104,'[1]Z07 一般公共预算财政拨款收入支出决算表(财决07表)'!$A$10:$T$500,15,FALSE)),"",VLOOKUP(A104,'[1]Z07 一般公共预算财政拨款收入支出决算表(财决07表)'!$A$10:$T$500,15,FALSE))</f>
        <v/>
      </c>
      <c r="G104" s="190">
        <f>'[1]Z07 一般公共预算财政拨款收入支出决算表(财决07表)'!A102</f>
        <v>0</v>
      </c>
      <c r="H104" s="191">
        <f>'[1]Z07 一般公共预算财政拨款收入支出决算表(财决07表)'!$K102</f>
        <v>0</v>
      </c>
      <c r="I104" s="190" t="str">
        <f t="shared" si="4"/>
        <v>2</v>
      </c>
      <c r="J104" s="190" t="str">
        <f t="shared" si="5"/>
        <v>2</v>
      </c>
      <c r="K104" s="190">
        <f t="shared" si="6"/>
        <v>4</v>
      </c>
      <c r="L104" s="190" t="str">
        <f t="shared" si="7"/>
        <v/>
      </c>
      <c r="M104" s="190"/>
      <c r="N104" s="187"/>
    </row>
    <row r="105" spans="1:14" s="128" customFormat="1" ht="20.100000000000001" customHeight="1">
      <c r="A105" s="125" t="str">
        <f t="array" ref="A105">INDEX(G:G,SMALL(IF($K$12:$K$500=2,ROW($12:$500),4^8),ROW(G94)))&amp;""</f>
        <v/>
      </c>
      <c r="B105" s="126"/>
      <c r="C105" s="195" t="str">
        <f>IF(ISERROR(VLOOKUP(A105,'[1]Z07 一般公共预算财政拨款收入支出决算表(财决07表)'!$A$10:$T$500,4,FALSE)),"",VLOOKUP(A105,'[1]Z07 一般公共预算财政拨款收入支出决算表(财决07表)'!$A$10:$T$500,4,FALSE))</f>
        <v/>
      </c>
      <c r="D105" s="129" t="str">
        <f>IF(ISERROR(VLOOKUP(A105,'[1]Z07 一般公共预算财政拨款收入支出决算表(财决07表)'!$A$10:$T$500,11,FALSE)),"",VLOOKUP(A105,'[1]Z07 一般公共预算财政拨款收入支出决算表(财决07表)'!$A$10:$T$500,11,FALSE))</f>
        <v/>
      </c>
      <c r="E105" s="129" t="str">
        <f>IF(ISERROR(VLOOKUP(A105,'[1]Z07 一般公共预算财政拨款收入支出决算表(财决07表)'!$A$10:$T$500,12,FALSE)),"",VLOOKUP(A105,'[1]Z07 一般公共预算财政拨款收入支出决算表(财决07表)'!$A$10:$T$500,12,FALSE))</f>
        <v/>
      </c>
      <c r="F105" s="129" t="str">
        <f>IF(ISERROR(VLOOKUP(A105,'[1]Z07 一般公共预算财政拨款收入支出决算表(财决07表)'!$A$10:$T$500,15,FALSE)),"",VLOOKUP(A105,'[1]Z07 一般公共预算财政拨款收入支出决算表(财决07表)'!$A$10:$T$500,15,FALSE))</f>
        <v/>
      </c>
      <c r="G105" s="190">
        <f>'[1]Z07 一般公共预算财政拨款收入支出决算表(财决07表)'!A103</f>
        <v>0</v>
      </c>
      <c r="H105" s="191">
        <f>'[1]Z07 一般公共预算财政拨款收入支出决算表(财决07表)'!$K103</f>
        <v>0</v>
      </c>
      <c r="I105" s="190" t="str">
        <f t="shared" si="4"/>
        <v>2</v>
      </c>
      <c r="J105" s="190" t="str">
        <f t="shared" si="5"/>
        <v>2</v>
      </c>
      <c r="K105" s="190">
        <f t="shared" si="6"/>
        <v>4</v>
      </c>
      <c r="L105" s="190" t="str">
        <f t="shared" si="7"/>
        <v/>
      </c>
      <c r="M105" s="190"/>
      <c r="N105" s="187"/>
    </row>
    <row r="106" spans="1:14" s="128" customFormat="1" ht="20.100000000000001" customHeight="1">
      <c r="A106" s="125" t="str">
        <f t="array" ref="A106">INDEX(G:G,SMALL(IF($K$12:$K$500=2,ROW($12:$500),4^8),ROW(G95)))&amp;""</f>
        <v/>
      </c>
      <c r="B106" s="126"/>
      <c r="C106" s="195" t="str">
        <f>IF(ISERROR(VLOOKUP(A106,'[1]Z07 一般公共预算财政拨款收入支出决算表(财决07表)'!$A$10:$T$500,4,FALSE)),"",VLOOKUP(A106,'[1]Z07 一般公共预算财政拨款收入支出决算表(财决07表)'!$A$10:$T$500,4,FALSE))</f>
        <v/>
      </c>
      <c r="D106" s="129" t="str">
        <f>IF(ISERROR(VLOOKUP(A106,'[1]Z07 一般公共预算财政拨款收入支出决算表(财决07表)'!$A$10:$T$500,11,FALSE)),"",VLOOKUP(A106,'[1]Z07 一般公共预算财政拨款收入支出决算表(财决07表)'!$A$10:$T$500,11,FALSE))</f>
        <v/>
      </c>
      <c r="E106" s="129" t="str">
        <f>IF(ISERROR(VLOOKUP(A106,'[1]Z07 一般公共预算财政拨款收入支出决算表(财决07表)'!$A$10:$T$500,12,FALSE)),"",VLOOKUP(A106,'[1]Z07 一般公共预算财政拨款收入支出决算表(财决07表)'!$A$10:$T$500,12,FALSE))</f>
        <v/>
      </c>
      <c r="F106" s="129" t="str">
        <f>IF(ISERROR(VLOOKUP(A106,'[1]Z07 一般公共预算财政拨款收入支出决算表(财决07表)'!$A$10:$T$500,15,FALSE)),"",VLOOKUP(A106,'[1]Z07 一般公共预算财政拨款收入支出决算表(财决07表)'!$A$10:$T$500,15,FALSE))</f>
        <v/>
      </c>
      <c r="G106" s="190">
        <f>'[1]Z07 一般公共预算财政拨款收入支出决算表(财决07表)'!A104</f>
        <v>0</v>
      </c>
      <c r="H106" s="191">
        <f>'[1]Z07 一般公共预算财政拨款收入支出决算表(财决07表)'!$K104</f>
        <v>0</v>
      </c>
      <c r="I106" s="190" t="str">
        <f t="shared" si="4"/>
        <v>2</v>
      </c>
      <c r="J106" s="190" t="str">
        <f t="shared" si="5"/>
        <v>2</v>
      </c>
      <c r="K106" s="190">
        <f t="shared" si="6"/>
        <v>4</v>
      </c>
      <c r="L106" s="190" t="str">
        <f t="shared" si="7"/>
        <v/>
      </c>
      <c r="M106" s="190"/>
      <c r="N106" s="187"/>
    </row>
    <row r="107" spans="1:14" s="128" customFormat="1" ht="20.100000000000001" customHeight="1">
      <c r="A107" s="125" t="str">
        <f t="array" ref="A107">INDEX(G:G,SMALL(IF($K$12:$K$500=2,ROW($12:$500),4^8),ROW(G96)))&amp;""</f>
        <v/>
      </c>
      <c r="B107" s="126"/>
      <c r="C107" s="195" t="str">
        <f>IF(ISERROR(VLOOKUP(A107,'[1]Z07 一般公共预算财政拨款收入支出决算表(财决07表)'!$A$10:$T$500,4,FALSE)),"",VLOOKUP(A107,'[1]Z07 一般公共预算财政拨款收入支出决算表(财决07表)'!$A$10:$T$500,4,FALSE))</f>
        <v/>
      </c>
      <c r="D107" s="129" t="str">
        <f>IF(ISERROR(VLOOKUP(A107,'[1]Z07 一般公共预算财政拨款收入支出决算表(财决07表)'!$A$10:$T$500,11,FALSE)),"",VLOOKUP(A107,'[1]Z07 一般公共预算财政拨款收入支出决算表(财决07表)'!$A$10:$T$500,11,FALSE))</f>
        <v/>
      </c>
      <c r="E107" s="129" t="str">
        <f>IF(ISERROR(VLOOKUP(A107,'[1]Z07 一般公共预算财政拨款收入支出决算表(财决07表)'!$A$10:$T$500,12,FALSE)),"",VLOOKUP(A107,'[1]Z07 一般公共预算财政拨款收入支出决算表(财决07表)'!$A$10:$T$500,12,FALSE))</f>
        <v/>
      </c>
      <c r="F107" s="129" t="str">
        <f>IF(ISERROR(VLOOKUP(A107,'[1]Z07 一般公共预算财政拨款收入支出决算表(财决07表)'!$A$10:$T$500,15,FALSE)),"",VLOOKUP(A107,'[1]Z07 一般公共预算财政拨款收入支出决算表(财决07表)'!$A$10:$T$500,15,FALSE))</f>
        <v/>
      </c>
      <c r="G107" s="190">
        <f>'[1]Z07 一般公共预算财政拨款收入支出决算表(财决07表)'!A105</f>
        <v>0</v>
      </c>
      <c r="H107" s="191">
        <f>'[1]Z07 一般公共预算财政拨款收入支出决算表(财决07表)'!$K105</f>
        <v>0</v>
      </c>
      <c r="I107" s="190" t="str">
        <f t="shared" si="4"/>
        <v>2</v>
      </c>
      <c r="J107" s="190" t="str">
        <f t="shared" si="5"/>
        <v>2</v>
      </c>
      <c r="K107" s="190">
        <f t="shared" si="6"/>
        <v>4</v>
      </c>
      <c r="L107" s="190" t="str">
        <f t="shared" si="7"/>
        <v/>
      </c>
      <c r="M107" s="190"/>
      <c r="N107" s="187"/>
    </row>
    <row r="108" spans="1:14" s="128" customFormat="1" ht="20.100000000000001" customHeight="1">
      <c r="A108" s="125" t="str">
        <f t="array" ref="A108">INDEX(G:G,SMALL(IF($K$12:$K$500=2,ROW($12:$500),4^8),ROW(G97)))&amp;""</f>
        <v/>
      </c>
      <c r="B108" s="126"/>
      <c r="C108" s="195" t="str">
        <f>IF(ISERROR(VLOOKUP(A108,'[1]Z07 一般公共预算财政拨款收入支出决算表(财决07表)'!$A$10:$T$500,4,FALSE)),"",VLOOKUP(A108,'[1]Z07 一般公共预算财政拨款收入支出决算表(财决07表)'!$A$10:$T$500,4,FALSE))</f>
        <v/>
      </c>
      <c r="D108" s="129" t="str">
        <f>IF(ISERROR(VLOOKUP(A108,'[1]Z07 一般公共预算财政拨款收入支出决算表(财决07表)'!$A$10:$T$500,11,FALSE)),"",VLOOKUP(A108,'[1]Z07 一般公共预算财政拨款收入支出决算表(财决07表)'!$A$10:$T$500,11,FALSE))</f>
        <v/>
      </c>
      <c r="E108" s="129" t="str">
        <f>IF(ISERROR(VLOOKUP(A108,'[1]Z07 一般公共预算财政拨款收入支出决算表(财决07表)'!$A$10:$T$500,12,FALSE)),"",VLOOKUP(A108,'[1]Z07 一般公共预算财政拨款收入支出决算表(财决07表)'!$A$10:$T$500,12,FALSE))</f>
        <v/>
      </c>
      <c r="F108" s="129" t="str">
        <f>IF(ISERROR(VLOOKUP(A108,'[1]Z07 一般公共预算财政拨款收入支出决算表(财决07表)'!$A$10:$T$500,15,FALSE)),"",VLOOKUP(A108,'[1]Z07 一般公共预算财政拨款收入支出决算表(财决07表)'!$A$10:$T$500,15,FALSE))</f>
        <v/>
      </c>
      <c r="G108" s="190">
        <f>'[1]Z07 一般公共预算财政拨款收入支出决算表(财决07表)'!A106</f>
        <v>0</v>
      </c>
      <c r="H108" s="191">
        <f>'[1]Z07 一般公共预算财政拨款收入支出决算表(财决07表)'!$K106</f>
        <v>0</v>
      </c>
      <c r="I108" s="190" t="str">
        <f t="shared" si="4"/>
        <v>2</v>
      </c>
      <c r="J108" s="190" t="str">
        <f t="shared" si="5"/>
        <v>2</v>
      </c>
      <c r="K108" s="190">
        <f t="shared" si="6"/>
        <v>4</v>
      </c>
      <c r="L108" s="190" t="str">
        <f t="shared" si="7"/>
        <v/>
      </c>
      <c r="M108" s="190"/>
      <c r="N108" s="187"/>
    </row>
    <row r="109" spans="1:14" s="128" customFormat="1" ht="20.100000000000001" customHeight="1">
      <c r="A109" s="125" t="str">
        <f t="array" ref="A109">INDEX(G:G,SMALL(IF($K$12:$K$500=2,ROW($12:$500),4^8),ROW(G98)))&amp;""</f>
        <v/>
      </c>
      <c r="B109" s="126"/>
      <c r="C109" s="195" t="str">
        <f>IF(ISERROR(VLOOKUP(A109,'[1]Z07 一般公共预算财政拨款收入支出决算表(财决07表)'!$A$10:$T$500,4,FALSE)),"",VLOOKUP(A109,'[1]Z07 一般公共预算财政拨款收入支出决算表(财决07表)'!$A$10:$T$500,4,FALSE))</f>
        <v/>
      </c>
      <c r="D109" s="129" t="str">
        <f>IF(ISERROR(VLOOKUP(A109,'[1]Z07 一般公共预算财政拨款收入支出决算表(财决07表)'!$A$10:$T$500,11,FALSE)),"",VLOOKUP(A109,'[1]Z07 一般公共预算财政拨款收入支出决算表(财决07表)'!$A$10:$T$500,11,FALSE))</f>
        <v/>
      </c>
      <c r="E109" s="129" t="str">
        <f>IF(ISERROR(VLOOKUP(A109,'[1]Z07 一般公共预算财政拨款收入支出决算表(财决07表)'!$A$10:$T$500,12,FALSE)),"",VLOOKUP(A109,'[1]Z07 一般公共预算财政拨款收入支出决算表(财决07表)'!$A$10:$T$500,12,FALSE))</f>
        <v/>
      </c>
      <c r="F109" s="129" t="str">
        <f>IF(ISERROR(VLOOKUP(A109,'[1]Z07 一般公共预算财政拨款收入支出决算表(财决07表)'!$A$10:$T$500,15,FALSE)),"",VLOOKUP(A109,'[1]Z07 一般公共预算财政拨款收入支出决算表(财决07表)'!$A$10:$T$500,15,FALSE))</f>
        <v/>
      </c>
      <c r="G109" s="190">
        <f>'[1]Z07 一般公共预算财政拨款收入支出决算表(财决07表)'!A107</f>
        <v>0</v>
      </c>
      <c r="H109" s="191">
        <f>'[1]Z07 一般公共预算财政拨款收入支出决算表(财决07表)'!$K107</f>
        <v>0</v>
      </c>
      <c r="I109" s="190" t="str">
        <f t="shared" si="4"/>
        <v>2</v>
      </c>
      <c r="J109" s="190" t="str">
        <f t="shared" si="5"/>
        <v>2</v>
      </c>
      <c r="K109" s="190">
        <f t="shared" si="6"/>
        <v>4</v>
      </c>
      <c r="L109" s="190" t="str">
        <f t="shared" si="7"/>
        <v/>
      </c>
      <c r="M109" s="190"/>
      <c r="N109" s="187"/>
    </row>
    <row r="110" spans="1:14" s="128" customFormat="1" ht="20.100000000000001" customHeight="1">
      <c r="A110" s="125" t="str">
        <f t="array" ref="A110">INDEX(G:G,SMALL(IF($K$12:$K$500=2,ROW($12:$500),4^8),ROW(G99)))&amp;""</f>
        <v/>
      </c>
      <c r="B110" s="126"/>
      <c r="C110" s="195" t="str">
        <f>IF(ISERROR(VLOOKUP(A110,'[1]Z07 一般公共预算财政拨款收入支出决算表(财决07表)'!$A$10:$T$500,4,FALSE)),"",VLOOKUP(A110,'[1]Z07 一般公共预算财政拨款收入支出决算表(财决07表)'!$A$10:$T$500,4,FALSE))</f>
        <v/>
      </c>
      <c r="D110" s="129" t="str">
        <f>IF(ISERROR(VLOOKUP(A110,'[1]Z07 一般公共预算财政拨款收入支出决算表(财决07表)'!$A$10:$T$500,11,FALSE)),"",VLOOKUP(A110,'[1]Z07 一般公共预算财政拨款收入支出决算表(财决07表)'!$A$10:$T$500,11,FALSE))</f>
        <v/>
      </c>
      <c r="E110" s="129" t="str">
        <f>IF(ISERROR(VLOOKUP(A110,'[1]Z07 一般公共预算财政拨款收入支出决算表(财决07表)'!$A$10:$T$500,12,FALSE)),"",VLOOKUP(A110,'[1]Z07 一般公共预算财政拨款收入支出决算表(财决07表)'!$A$10:$T$500,12,FALSE))</f>
        <v/>
      </c>
      <c r="F110" s="129" t="str">
        <f>IF(ISERROR(VLOOKUP(A110,'[1]Z07 一般公共预算财政拨款收入支出决算表(财决07表)'!$A$10:$T$500,15,FALSE)),"",VLOOKUP(A110,'[1]Z07 一般公共预算财政拨款收入支出决算表(财决07表)'!$A$10:$T$500,15,FALSE))</f>
        <v/>
      </c>
      <c r="G110" s="190">
        <f>'[1]Z07 一般公共预算财政拨款收入支出决算表(财决07表)'!A108</f>
        <v>0</v>
      </c>
      <c r="H110" s="191">
        <f>'[1]Z07 一般公共预算财政拨款收入支出决算表(财决07表)'!$K108</f>
        <v>0</v>
      </c>
      <c r="I110" s="190" t="str">
        <f t="shared" si="4"/>
        <v>2</v>
      </c>
      <c r="J110" s="190" t="str">
        <f t="shared" si="5"/>
        <v>2</v>
      </c>
      <c r="K110" s="190">
        <f t="shared" si="6"/>
        <v>4</v>
      </c>
      <c r="L110" s="190" t="str">
        <f t="shared" si="7"/>
        <v/>
      </c>
      <c r="M110" s="190"/>
      <c r="N110" s="187"/>
    </row>
    <row r="111" spans="1:14" s="128" customFormat="1" ht="20.100000000000001" customHeight="1">
      <c r="A111" s="125" t="str">
        <f t="array" ref="A111">INDEX(G:G,SMALL(IF($K$12:$K$500=2,ROW($12:$500),4^8),ROW(G100)))&amp;""</f>
        <v/>
      </c>
      <c r="B111" s="126"/>
      <c r="C111" s="195" t="str">
        <f>IF(ISERROR(VLOOKUP(A111,'[1]Z07 一般公共预算财政拨款收入支出决算表(财决07表)'!$A$10:$T$500,4,FALSE)),"",VLOOKUP(A111,'[1]Z07 一般公共预算财政拨款收入支出决算表(财决07表)'!$A$10:$T$500,4,FALSE))</f>
        <v/>
      </c>
      <c r="D111" s="129" t="str">
        <f>IF(ISERROR(VLOOKUP(A111,'[1]Z07 一般公共预算财政拨款收入支出决算表(财决07表)'!$A$10:$T$500,11,FALSE)),"",VLOOKUP(A111,'[1]Z07 一般公共预算财政拨款收入支出决算表(财决07表)'!$A$10:$T$500,11,FALSE))</f>
        <v/>
      </c>
      <c r="E111" s="129" t="str">
        <f>IF(ISERROR(VLOOKUP(A111,'[1]Z07 一般公共预算财政拨款收入支出决算表(财决07表)'!$A$10:$T$500,12,FALSE)),"",VLOOKUP(A111,'[1]Z07 一般公共预算财政拨款收入支出决算表(财决07表)'!$A$10:$T$500,12,FALSE))</f>
        <v/>
      </c>
      <c r="F111" s="129" t="str">
        <f>IF(ISERROR(VLOOKUP(A111,'[1]Z07 一般公共预算财政拨款收入支出决算表(财决07表)'!$A$10:$T$500,15,FALSE)),"",VLOOKUP(A111,'[1]Z07 一般公共预算财政拨款收入支出决算表(财决07表)'!$A$10:$T$500,15,FALSE))</f>
        <v/>
      </c>
      <c r="G111" s="190">
        <f>'[1]Z07 一般公共预算财政拨款收入支出决算表(财决07表)'!A109</f>
        <v>0</v>
      </c>
      <c r="H111" s="191">
        <f>'[1]Z07 一般公共预算财政拨款收入支出决算表(财决07表)'!$K109</f>
        <v>0</v>
      </c>
      <c r="I111" s="190" t="str">
        <f t="shared" si="4"/>
        <v>2</v>
      </c>
      <c r="J111" s="190" t="str">
        <f t="shared" si="5"/>
        <v>2</v>
      </c>
      <c r="K111" s="190">
        <f t="shared" si="6"/>
        <v>4</v>
      </c>
      <c r="L111" s="190" t="str">
        <f t="shared" si="7"/>
        <v/>
      </c>
      <c r="M111" s="190"/>
      <c r="N111" s="187"/>
    </row>
    <row r="112" spans="1:14" s="128" customFormat="1" ht="20.100000000000001" customHeight="1">
      <c r="A112" s="125" t="str">
        <f t="array" ref="A112">INDEX(G:G,SMALL(IF($K$12:$K$500=2,ROW($12:$500),4^8),ROW(G101)))&amp;""</f>
        <v/>
      </c>
      <c r="B112" s="126"/>
      <c r="C112" s="195" t="str">
        <f>IF(ISERROR(VLOOKUP(A112,'[1]Z07 一般公共预算财政拨款收入支出决算表(财决07表)'!$A$10:$T$500,4,FALSE)),"",VLOOKUP(A112,'[1]Z07 一般公共预算财政拨款收入支出决算表(财决07表)'!$A$10:$T$500,4,FALSE))</f>
        <v/>
      </c>
      <c r="D112" s="129" t="str">
        <f>IF(ISERROR(VLOOKUP(A112,'[1]Z07 一般公共预算财政拨款收入支出决算表(财决07表)'!$A$10:$T$500,11,FALSE)),"",VLOOKUP(A112,'[1]Z07 一般公共预算财政拨款收入支出决算表(财决07表)'!$A$10:$T$500,11,FALSE))</f>
        <v/>
      </c>
      <c r="E112" s="129" t="str">
        <f>IF(ISERROR(VLOOKUP(A112,'[1]Z07 一般公共预算财政拨款收入支出决算表(财决07表)'!$A$10:$T$500,12,FALSE)),"",VLOOKUP(A112,'[1]Z07 一般公共预算财政拨款收入支出决算表(财决07表)'!$A$10:$T$500,12,FALSE))</f>
        <v/>
      </c>
      <c r="F112" s="129" t="str">
        <f>IF(ISERROR(VLOOKUP(A112,'[1]Z07 一般公共预算财政拨款收入支出决算表(财决07表)'!$A$10:$T$500,15,FALSE)),"",VLOOKUP(A112,'[1]Z07 一般公共预算财政拨款收入支出决算表(财决07表)'!$A$10:$T$500,15,FALSE))</f>
        <v/>
      </c>
      <c r="G112" s="190">
        <f>'[1]Z07 一般公共预算财政拨款收入支出决算表(财决07表)'!A110</f>
        <v>0</v>
      </c>
      <c r="H112" s="191">
        <f>'[1]Z07 一般公共预算财政拨款收入支出决算表(财决07表)'!$K110</f>
        <v>0</v>
      </c>
      <c r="I112" s="190" t="str">
        <f t="shared" si="4"/>
        <v>2</v>
      </c>
      <c r="J112" s="190" t="str">
        <f t="shared" si="5"/>
        <v>2</v>
      </c>
      <c r="K112" s="190">
        <f t="shared" si="6"/>
        <v>4</v>
      </c>
      <c r="L112" s="190" t="str">
        <f t="shared" si="7"/>
        <v/>
      </c>
      <c r="M112" s="190"/>
      <c r="N112" s="187"/>
    </row>
    <row r="113" spans="1:14" s="128" customFormat="1" ht="20.100000000000001" customHeight="1">
      <c r="A113" s="125" t="str">
        <f t="array" ref="A113">INDEX(G:G,SMALL(IF($K$12:$K$500=2,ROW($12:$500),4^8),ROW(G102)))&amp;""</f>
        <v/>
      </c>
      <c r="B113" s="126"/>
      <c r="C113" s="195" t="str">
        <f>IF(ISERROR(VLOOKUP(A113,'[1]Z07 一般公共预算财政拨款收入支出决算表(财决07表)'!$A$10:$T$500,4,FALSE)),"",VLOOKUP(A113,'[1]Z07 一般公共预算财政拨款收入支出决算表(财决07表)'!$A$10:$T$500,4,FALSE))</f>
        <v/>
      </c>
      <c r="D113" s="129" t="str">
        <f>IF(ISERROR(VLOOKUP(A113,'[1]Z07 一般公共预算财政拨款收入支出决算表(财决07表)'!$A$10:$T$500,11,FALSE)),"",VLOOKUP(A113,'[1]Z07 一般公共预算财政拨款收入支出决算表(财决07表)'!$A$10:$T$500,11,FALSE))</f>
        <v/>
      </c>
      <c r="E113" s="129" t="str">
        <f>IF(ISERROR(VLOOKUP(A113,'[1]Z07 一般公共预算财政拨款收入支出决算表(财决07表)'!$A$10:$T$500,12,FALSE)),"",VLOOKUP(A113,'[1]Z07 一般公共预算财政拨款收入支出决算表(财决07表)'!$A$10:$T$500,12,FALSE))</f>
        <v/>
      </c>
      <c r="F113" s="129" t="str">
        <f>IF(ISERROR(VLOOKUP(A113,'[1]Z07 一般公共预算财政拨款收入支出决算表(财决07表)'!$A$10:$T$500,15,FALSE)),"",VLOOKUP(A113,'[1]Z07 一般公共预算财政拨款收入支出决算表(财决07表)'!$A$10:$T$500,15,FALSE))</f>
        <v/>
      </c>
      <c r="G113" s="190">
        <f>'[1]Z07 一般公共预算财政拨款收入支出决算表(财决07表)'!A111</f>
        <v>0</v>
      </c>
      <c r="H113" s="191">
        <f>'[1]Z07 一般公共预算财政拨款收入支出决算表(财决07表)'!$K111</f>
        <v>0</v>
      </c>
      <c r="I113" s="190" t="str">
        <f t="shared" si="4"/>
        <v>2</v>
      </c>
      <c r="J113" s="190" t="str">
        <f t="shared" si="5"/>
        <v>2</v>
      </c>
      <c r="K113" s="190">
        <f t="shared" si="6"/>
        <v>4</v>
      </c>
      <c r="L113" s="190" t="str">
        <f t="shared" si="7"/>
        <v/>
      </c>
      <c r="M113" s="190"/>
      <c r="N113" s="187"/>
    </row>
    <row r="114" spans="1:14" s="128" customFormat="1" ht="20.100000000000001" customHeight="1">
      <c r="A114" s="125" t="str">
        <f t="array" ref="A114">INDEX(G:G,SMALL(IF($K$12:$K$500=2,ROW($12:$500),4^8),ROW(G103)))&amp;""</f>
        <v/>
      </c>
      <c r="B114" s="126"/>
      <c r="C114" s="195" t="str">
        <f>IF(ISERROR(VLOOKUP(A114,'[1]Z07 一般公共预算财政拨款收入支出决算表(财决07表)'!$A$10:$T$500,4,FALSE)),"",VLOOKUP(A114,'[1]Z07 一般公共预算财政拨款收入支出决算表(财决07表)'!$A$10:$T$500,4,FALSE))</f>
        <v/>
      </c>
      <c r="D114" s="129" t="str">
        <f>IF(ISERROR(VLOOKUP(A114,'[1]Z07 一般公共预算财政拨款收入支出决算表(财决07表)'!$A$10:$T$500,11,FALSE)),"",VLOOKUP(A114,'[1]Z07 一般公共预算财政拨款收入支出决算表(财决07表)'!$A$10:$T$500,11,FALSE))</f>
        <v/>
      </c>
      <c r="E114" s="129" t="str">
        <f>IF(ISERROR(VLOOKUP(A114,'[1]Z07 一般公共预算财政拨款收入支出决算表(财决07表)'!$A$10:$T$500,12,FALSE)),"",VLOOKUP(A114,'[1]Z07 一般公共预算财政拨款收入支出决算表(财决07表)'!$A$10:$T$500,12,FALSE))</f>
        <v/>
      </c>
      <c r="F114" s="129" t="str">
        <f>IF(ISERROR(VLOOKUP(A114,'[1]Z07 一般公共预算财政拨款收入支出决算表(财决07表)'!$A$10:$T$500,15,FALSE)),"",VLOOKUP(A114,'[1]Z07 一般公共预算财政拨款收入支出决算表(财决07表)'!$A$10:$T$500,15,FALSE))</f>
        <v/>
      </c>
      <c r="G114" s="190">
        <f>'[1]Z07 一般公共预算财政拨款收入支出决算表(财决07表)'!A112</f>
        <v>0</v>
      </c>
      <c r="H114" s="191">
        <f>'[1]Z07 一般公共预算财政拨款收入支出决算表(财决07表)'!$K112</f>
        <v>0</v>
      </c>
      <c r="I114" s="190" t="str">
        <f t="shared" si="4"/>
        <v>2</v>
      </c>
      <c r="J114" s="190" t="str">
        <f t="shared" si="5"/>
        <v>2</v>
      </c>
      <c r="K114" s="190">
        <f t="shared" si="6"/>
        <v>4</v>
      </c>
      <c r="L114" s="190" t="str">
        <f t="shared" si="7"/>
        <v/>
      </c>
      <c r="M114" s="190"/>
      <c r="N114" s="187"/>
    </row>
    <row r="115" spans="1:14" s="128" customFormat="1" ht="20.100000000000001" customHeight="1">
      <c r="A115" s="125" t="str">
        <f t="array" ref="A115">INDEX(G:G,SMALL(IF($K$12:$K$500=2,ROW($12:$500),4^8),ROW(G104)))&amp;""</f>
        <v/>
      </c>
      <c r="B115" s="126"/>
      <c r="C115" s="195" t="str">
        <f>IF(ISERROR(VLOOKUP(A115,'[1]Z07 一般公共预算财政拨款收入支出决算表(财决07表)'!$A$10:$T$500,4,FALSE)),"",VLOOKUP(A115,'[1]Z07 一般公共预算财政拨款收入支出决算表(财决07表)'!$A$10:$T$500,4,FALSE))</f>
        <v/>
      </c>
      <c r="D115" s="129" t="str">
        <f>IF(ISERROR(VLOOKUP(A115,'[1]Z07 一般公共预算财政拨款收入支出决算表(财决07表)'!$A$10:$T$500,11,FALSE)),"",VLOOKUP(A115,'[1]Z07 一般公共预算财政拨款收入支出决算表(财决07表)'!$A$10:$T$500,11,FALSE))</f>
        <v/>
      </c>
      <c r="E115" s="129" t="str">
        <f>IF(ISERROR(VLOOKUP(A115,'[1]Z07 一般公共预算财政拨款收入支出决算表(财决07表)'!$A$10:$T$500,12,FALSE)),"",VLOOKUP(A115,'[1]Z07 一般公共预算财政拨款收入支出决算表(财决07表)'!$A$10:$T$500,12,FALSE))</f>
        <v/>
      </c>
      <c r="F115" s="129" t="str">
        <f>IF(ISERROR(VLOOKUP(A115,'[1]Z07 一般公共预算财政拨款收入支出决算表(财决07表)'!$A$10:$T$500,15,FALSE)),"",VLOOKUP(A115,'[1]Z07 一般公共预算财政拨款收入支出决算表(财决07表)'!$A$10:$T$500,15,FALSE))</f>
        <v/>
      </c>
      <c r="G115" s="190">
        <f>'[1]Z07 一般公共预算财政拨款收入支出决算表(财决07表)'!A113</f>
        <v>0</v>
      </c>
      <c r="H115" s="191">
        <f>'[1]Z07 一般公共预算财政拨款收入支出决算表(财决07表)'!$K113</f>
        <v>0</v>
      </c>
      <c r="I115" s="190" t="str">
        <f t="shared" si="4"/>
        <v>2</v>
      </c>
      <c r="J115" s="190" t="str">
        <f t="shared" si="5"/>
        <v>2</v>
      </c>
      <c r="K115" s="190">
        <f t="shared" si="6"/>
        <v>4</v>
      </c>
      <c r="L115" s="190" t="str">
        <f t="shared" si="7"/>
        <v/>
      </c>
      <c r="M115" s="190"/>
      <c r="N115" s="187"/>
    </row>
    <row r="116" spans="1:14" s="128" customFormat="1" ht="20.100000000000001" customHeight="1">
      <c r="A116" s="125" t="str">
        <f t="array" ref="A116">INDEX(G:G,SMALL(IF($K$12:$K$500=2,ROW($12:$500),4^8),ROW(G105)))&amp;""</f>
        <v/>
      </c>
      <c r="B116" s="126"/>
      <c r="C116" s="195" t="str">
        <f>IF(ISERROR(VLOOKUP(A116,'[1]Z07 一般公共预算财政拨款收入支出决算表(财决07表)'!$A$10:$T$500,4,FALSE)),"",VLOOKUP(A116,'[1]Z07 一般公共预算财政拨款收入支出决算表(财决07表)'!$A$10:$T$500,4,FALSE))</f>
        <v/>
      </c>
      <c r="D116" s="129" t="str">
        <f>IF(ISERROR(VLOOKUP(A116,'[1]Z07 一般公共预算财政拨款收入支出决算表(财决07表)'!$A$10:$T$500,11,FALSE)),"",VLOOKUP(A116,'[1]Z07 一般公共预算财政拨款收入支出决算表(财决07表)'!$A$10:$T$500,11,FALSE))</f>
        <v/>
      </c>
      <c r="E116" s="129" t="str">
        <f>IF(ISERROR(VLOOKUP(A116,'[1]Z07 一般公共预算财政拨款收入支出决算表(财决07表)'!$A$10:$T$500,12,FALSE)),"",VLOOKUP(A116,'[1]Z07 一般公共预算财政拨款收入支出决算表(财决07表)'!$A$10:$T$500,12,FALSE))</f>
        <v/>
      </c>
      <c r="F116" s="129" t="str">
        <f>IF(ISERROR(VLOOKUP(A116,'[1]Z07 一般公共预算财政拨款收入支出决算表(财决07表)'!$A$10:$T$500,15,FALSE)),"",VLOOKUP(A116,'[1]Z07 一般公共预算财政拨款收入支出决算表(财决07表)'!$A$10:$T$500,15,FALSE))</f>
        <v/>
      </c>
      <c r="G116" s="190">
        <f>'[1]Z07 一般公共预算财政拨款收入支出决算表(财决07表)'!A114</f>
        <v>0</v>
      </c>
      <c r="H116" s="191">
        <f>'[1]Z07 一般公共预算财政拨款收入支出决算表(财决07表)'!$K114</f>
        <v>0</v>
      </c>
      <c r="I116" s="190" t="str">
        <f t="shared" si="4"/>
        <v>2</v>
      </c>
      <c r="J116" s="190" t="str">
        <f t="shared" si="5"/>
        <v>2</v>
      </c>
      <c r="K116" s="190">
        <f t="shared" si="6"/>
        <v>4</v>
      </c>
      <c r="L116" s="190" t="str">
        <f t="shared" si="7"/>
        <v/>
      </c>
      <c r="M116" s="190"/>
      <c r="N116" s="187"/>
    </row>
    <row r="117" spans="1:14" s="128" customFormat="1" ht="20.100000000000001" customHeight="1">
      <c r="A117" s="125" t="str">
        <f t="array" ref="A117">INDEX(G:G,SMALL(IF($K$12:$K$500=2,ROW($12:$500),4^8),ROW(G106)))&amp;""</f>
        <v/>
      </c>
      <c r="B117" s="126"/>
      <c r="C117" s="195" t="str">
        <f>IF(ISERROR(VLOOKUP(A117,'[1]Z07 一般公共预算财政拨款收入支出决算表(财决07表)'!$A$10:$T$500,4,FALSE)),"",VLOOKUP(A117,'[1]Z07 一般公共预算财政拨款收入支出决算表(财决07表)'!$A$10:$T$500,4,FALSE))</f>
        <v/>
      </c>
      <c r="D117" s="129" t="str">
        <f>IF(ISERROR(VLOOKUP(A117,'[1]Z07 一般公共预算财政拨款收入支出决算表(财决07表)'!$A$10:$T$500,11,FALSE)),"",VLOOKUP(A117,'[1]Z07 一般公共预算财政拨款收入支出决算表(财决07表)'!$A$10:$T$500,11,FALSE))</f>
        <v/>
      </c>
      <c r="E117" s="129" t="str">
        <f>IF(ISERROR(VLOOKUP(A117,'[1]Z07 一般公共预算财政拨款收入支出决算表(财决07表)'!$A$10:$T$500,12,FALSE)),"",VLOOKUP(A117,'[1]Z07 一般公共预算财政拨款收入支出决算表(财决07表)'!$A$10:$T$500,12,FALSE))</f>
        <v/>
      </c>
      <c r="F117" s="129" t="str">
        <f>IF(ISERROR(VLOOKUP(A117,'[1]Z07 一般公共预算财政拨款收入支出决算表(财决07表)'!$A$10:$T$500,15,FALSE)),"",VLOOKUP(A117,'[1]Z07 一般公共预算财政拨款收入支出决算表(财决07表)'!$A$10:$T$500,15,FALSE))</f>
        <v/>
      </c>
      <c r="G117" s="190">
        <f>'[1]Z07 一般公共预算财政拨款收入支出决算表(财决07表)'!A115</f>
        <v>0</v>
      </c>
      <c r="H117" s="191">
        <f>'[1]Z07 一般公共预算财政拨款收入支出决算表(财决07表)'!$K115</f>
        <v>0</v>
      </c>
      <c r="I117" s="190" t="str">
        <f t="shared" si="4"/>
        <v>2</v>
      </c>
      <c r="J117" s="190" t="str">
        <f t="shared" si="5"/>
        <v>2</v>
      </c>
      <c r="K117" s="190">
        <f t="shared" si="6"/>
        <v>4</v>
      </c>
      <c r="L117" s="190" t="str">
        <f t="shared" si="7"/>
        <v/>
      </c>
      <c r="M117" s="190"/>
      <c r="N117" s="187"/>
    </row>
    <row r="118" spans="1:14" s="128" customFormat="1" ht="20.100000000000001" customHeight="1">
      <c r="A118" s="125" t="str">
        <f t="array" ref="A118">INDEX(G:G,SMALL(IF($K$12:$K$500=2,ROW($12:$500),4^8),ROW(G107)))&amp;""</f>
        <v/>
      </c>
      <c r="B118" s="126"/>
      <c r="C118" s="195" t="str">
        <f>IF(ISERROR(VLOOKUP(A118,'[1]Z07 一般公共预算财政拨款收入支出决算表(财决07表)'!$A$10:$T$500,4,FALSE)),"",VLOOKUP(A118,'[1]Z07 一般公共预算财政拨款收入支出决算表(财决07表)'!$A$10:$T$500,4,FALSE))</f>
        <v/>
      </c>
      <c r="D118" s="129" t="str">
        <f>IF(ISERROR(VLOOKUP(A118,'[1]Z07 一般公共预算财政拨款收入支出决算表(财决07表)'!$A$10:$T$500,11,FALSE)),"",VLOOKUP(A118,'[1]Z07 一般公共预算财政拨款收入支出决算表(财决07表)'!$A$10:$T$500,11,FALSE))</f>
        <v/>
      </c>
      <c r="E118" s="129" t="str">
        <f>IF(ISERROR(VLOOKUP(A118,'[1]Z07 一般公共预算财政拨款收入支出决算表(财决07表)'!$A$10:$T$500,12,FALSE)),"",VLOOKUP(A118,'[1]Z07 一般公共预算财政拨款收入支出决算表(财决07表)'!$A$10:$T$500,12,FALSE))</f>
        <v/>
      </c>
      <c r="F118" s="129" t="str">
        <f>IF(ISERROR(VLOOKUP(A118,'[1]Z07 一般公共预算财政拨款收入支出决算表(财决07表)'!$A$10:$T$500,15,FALSE)),"",VLOOKUP(A118,'[1]Z07 一般公共预算财政拨款收入支出决算表(财决07表)'!$A$10:$T$500,15,FALSE))</f>
        <v/>
      </c>
      <c r="G118" s="190">
        <f>'[1]Z07 一般公共预算财政拨款收入支出决算表(财决07表)'!A116</f>
        <v>0</v>
      </c>
      <c r="H118" s="191">
        <f>'[1]Z07 一般公共预算财政拨款收入支出决算表(财决07表)'!$K116</f>
        <v>0</v>
      </c>
      <c r="I118" s="190" t="str">
        <f t="shared" si="4"/>
        <v>2</v>
      </c>
      <c r="J118" s="190" t="str">
        <f t="shared" si="5"/>
        <v>2</v>
      </c>
      <c r="K118" s="190">
        <f t="shared" si="6"/>
        <v>4</v>
      </c>
      <c r="L118" s="190" t="str">
        <f t="shared" si="7"/>
        <v/>
      </c>
      <c r="M118" s="190"/>
      <c r="N118" s="187"/>
    </row>
    <row r="119" spans="1:14" s="128" customFormat="1" ht="20.100000000000001" customHeight="1">
      <c r="A119" s="125" t="str">
        <f t="array" ref="A119">INDEX(G:G,SMALL(IF($K$12:$K$500=2,ROW($12:$500),4^8),ROW(G108)))&amp;""</f>
        <v/>
      </c>
      <c r="B119" s="126"/>
      <c r="C119" s="195" t="str">
        <f>IF(ISERROR(VLOOKUP(A119,'[1]Z07 一般公共预算财政拨款收入支出决算表(财决07表)'!$A$10:$T$500,4,FALSE)),"",VLOOKUP(A119,'[1]Z07 一般公共预算财政拨款收入支出决算表(财决07表)'!$A$10:$T$500,4,FALSE))</f>
        <v/>
      </c>
      <c r="D119" s="129" t="str">
        <f>IF(ISERROR(VLOOKUP(A119,'[1]Z07 一般公共预算财政拨款收入支出决算表(财决07表)'!$A$10:$T$500,11,FALSE)),"",VLOOKUP(A119,'[1]Z07 一般公共预算财政拨款收入支出决算表(财决07表)'!$A$10:$T$500,11,FALSE))</f>
        <v/>
      </c>
      <c r="E119" s="129" t="str">
        <f>IF(ISERROR(VLOOKUP(A119,'[1]Z07 一般公共预算财政拨款收入支出决算表(财决07表)'!$A$10:$T$500,12,FALSE)),"",VLOOKUP(A119,'[1]Z07 一般公共预算财政拨款收入支出决算表(财决07表)'!$A$10:$T$500,12,FALSE))</f>
        <v/>
      </c>
      <c r="F119" s="129" t="str">
        <f>IF(ISERROR(VLOOKUP(A119,'[1]Z07 一般公共预算财政拨款收入支出决算表(财决07表)'!$A$10:$T$500,15,FALSE)),"",VLOOKUP(A119,'[1]Z07 一般公共预算财政拨款收入支出决算表(财决07表)'!$A$10:$T$500,15,FALSE))</f>
        <v/>
      </c>
      <c r="G119" s="190">
        <f>'[1]Z07 一般公共预算财政拨款收入支出决算表(财决07表)'!A117</f>
        <v>0</v>
      </c>
      <c r="H119" s="191">
        <f>'[1]Z07 一般公共预算财政拨款收入支出决算表(财决07表)'!$K117</f>
        <v>0</v>
      </c>
      <c r="I119" s="190" t="str">
        <f t="shared" si="4"/>
        <v>2</v>
      </c>
      <c r="J119" s="190" t="str">
        <f t="shared" si="5"/>
        <v>2</v>
      </c>
      <c r="K119" s="190">
        <f t="shared" si="6"/>
        <v>4</v>
      </c>
      <c r="L119" s="190" t="str">
        <f t="shared" si="7"/>
        <v/>
      </c>
      <c r="M119" s="190"/>
      <c r="N119" s="187"/>
    </row>
    <row r="120" spans="1:14" s="128" customFormat="1" ht="20.100000000000001" customHeight="1">
      <c r="A120" s="125" t="str">
        <f t="array" ref="A120">INDEX(G:G,SMALL(IF($K$12:$K$500=2,ROW($12:$500),4^8),ROW(G109)))&amp;""</f>
        <v/>
      </c>
      <c r="B120" s="126"/>
      <c r="C120" s="195" t="str">
        <f>IF(ISERROR(VLOOKUP(A120,'[1]Z07 一般公共预算财政拨款收入支出决算表(财决07表)'!$A$10:$T$500,4,FALSE)),"",VLOOKUP(A120,'[1]Z07 一般公共预算财政拨款收入支出决算表(财决07表)'!$A$10:$T$500,4,FALSE))</f>
        <v/>
      </c>
      <c r="D120" s="129" t="str">
        <f>IF(ISERROR(VLOOKUP(A120,'[1]Z07 一般公共预算财政拨款收入支出决算表(财决07表)'!$A$10:$T$500,11,FALSE)),"",VLOOKUP(A120,'[1]Z07 一般公共预算财政拨款收入支出决算表(财决07表)'!$A$10:$T$500,11,FALSE))</f>
        <v/>
      </c>
      <c r="E120" s="129" t="str">
        <f>IF(ISERROR(VLOOKUP(A120,'[1]Z07 一般公共预算财政拨款收入支出决算表(财决07表)'!$A$10:$T$500,12,FALSE)),"",VLOOKUP(A120,'[1]Z07 一般公共预算财政拨款收入支出决算表(财决07表)'!$A$10:$T$500,12,FALSE))</f>
        <v/>
      </c>
      <c r="F120" s="129" t="str">
        <f>IF(ISERROR(VLOOKUP(A120,'[1]Z07 一般公共预算财政拨款收入支出决算表(财决07表)'!$A$10:$T$500,15,FALSE)),"",VLOOKUP(A120,'[1]Z07 一般公共预算财政拨款收入支出决算表(财决07表)'!$A$10:$T$500,15,FALSE))</f>
        <v/>
      </c>
      <c r="G120" s="190">
        <f>'[1]Z07 一般公共预算财政拨款收入支出决算表(财决07表)'!A118</f>
        <v>0</v>
      </c>
      <c r="H120" s="191">
        <f>'[1]Z07 一般公共预算财政拨款收入支出决算表(财决07表)'!$K118</f>
        <v>0</v>
      </c>
      <c r="I120" s="190" t="str">
        <f t="shared" si="4"/>
        <v>2</v>
      </c>
      <c r="J120" s="190" t="str">
        <f t="shared" si="5"/>
        <v>2</v>
      </c>
      <c r="K120" s="190">
        <f t="shared" si="6"/>
        <v>4</v>
      </c>
      <c r="L120" s="190" t="str">
        <f t="shared" si="7"/>
        <v/>
      </c>
      <c r="M120" s="190"/>
      <c r="N120" s="187"/>
    </row>
    <row r="121" spans="1:14" s="128" customFormat="1" ht="20.100000000000001" customHeight="1">
      <c r="A121" s="125" t="str">
        <f t="array" ref="A121">INDEX(G:G,SMALL(IF($K$12:$K$500=2,ROW($12:$500),4^8),ROW(G110)))&amp;""</f>
        <v/>
      </c>
      <c r="B121" s="126"/>
      <c r="C121" s="195" t="str">
        <f>IF(ISERROR(VLOOKUP(A121,'[1]Z07 一般公共预算财政拨款收入支出决算表(财决07表)'!$A$10:$T$500,4,FALSE)),"",VLOOKUP(A121,'[1]Z07 一般公共预算财政拨款收入支出决算表(财决07表)'!$A$10:$T$500,4,FALSE))</f>
        <v/>
      </c>
      <c r="D121" s="129" t="str">
        <f>IF(ISERROR(VLOOKUP(A121,'[1]Z07 一般公共预算财政拨款收入支出决算表(财决07表)'!$A$10:$T$500,11,FALSE)),"",VLOOKUP(A121,'[1]Z07 一般公共预算财政拨款收入支出决算表(财决07表)'!$A$10:$T$500,11,FALSE))</f>
        <v/>
      </c>
      <c r="E121" s="129" t="str">
        <f>IF(ISERROR(VLOOKUP(A121,'[1]Z07 一般公共预算财政拨款收入支出决算表(财决07表)'!$A$10:$T$500,12,FALSE)),"",VLOOKUP(A121,'[1]Z07 一般公共预算财政拨款收入支出决算表(财决07表)'!$A$10:$T$500,12,FALSE))</f>
        <v/>
      </c>
      <c r="F121" s="129" t="str">
        <f>IF(ISERROR(VLOOKUP(A121,'[1]Z07 一般公共预算财政拨款收入支出决算表(财决07表)'!$A$10:$T$500,15,FALSE)),"",VLOOKUP(A121,'[1]Z07 一般公共预算财政拨款收入支出决算表(财决07表)'!$A$10:$T$500,15,FALSE))</f>
        <v/>
      </c>
      <c r="G121" s="190">
        <f>'[1]Z07 一般公共预算财政拨款收入支出决算表(财决07表)'!A119</f>
        <v>0</v>
      </c>
      <c r="H121" s="191">
        <f>'[1]Z07 一般公共预算财政拨款收入支出决算表(财决07表)'!$K119</f>
        <v>0</v>
      </c>
      <c r="I121" s="190" t="str">
        <f t="shared" si="4"/>
        <v>2</v>
      </c>
      <c r="J121" s="190" t="str">
        <f t="shared" si="5"/>
        <v>2</v>
      </c>
      <c r="K121" s="190">
        <f t="shared" si="6"/>
        <v>4</v>
      </c>
      <c r="L121" s="190" t="str">
        <f t="shared" si="7"/>
        <v/>
      </c>
      <c r="M121" s="190"/>
      <c r="N121" s="187"/>
    </row>
    <row r="122" spans="1:14" s="128" customFormat="1" ht="20.100000000000001" customHeight="1">
      <c r="A122" s="125" t="str">
        <f t="array" ref="A122">INDEX(G:G,SMALL(IF($K$12:$K$500=2,ROW($12:$500),4^8),ROW(G111)))&amp;""</f>
        <v/>
      </c>
      <c r="B122" s="126"/>
      <c r="C122" s="195" t="str">
        <f>IF(ISERROR(VLOOKUP(A122,'[1]Z07 一般公共预算财政拨款收入支出决算表(财决07表)'!$A$10:$T$500,4,FALSE)),"",VLOOKUP(A122,'[1]Z07 一般公共预算财政拨款收入支出决算表(财决07表)'!$A$10:$T$500,4,FALSE))</f>
        <v/>
      </c>
      <c r="D122" s="129" t="str">
        <f>IF(ISERROR(VLOOKUP(A122,'[1]Z07 一般公共预算财政拨款收入支出决算表(财决07表)'!$A$10:$T$500,11,FALSE)),"",VLOOKUP(A122,'[1]Z07 一般公共预算财政拨款收入支出决算表(财决07表)'!$A$10:$T$500,11,FALSE))</f>
        <v/>
      </c>
      <c r="E122" s="129" t="str">
        <f>IF(ISERROR(VLOOKUP(A122,'[1]Z07 一般公共预算财政拨款收入支出决算表(财决07表)'!$A$10:$T$500,12,FALSE)),"",VLOOKUP(A122,'[1]Z07 一般公共预算财政拨款收入支出决算表(财决07表)'!$A$10:$T$500,12,FALSE))</f>
        <v/>
      </c>
      <c r="F122" s="129" t="str">
        <f>IF(ISERROR(VLOOKUP(A122,'[1]Z07 一般公共预算财政拨款收入支出决算表(财决07表)'!$A$10:$T$500,15,FALSE)),"",VLOOKUP(A122,'[1]Z07 一般公共预算财政拨款收入支出决算表(财决07表)'!$A$10:$T$500,15,FALSE))</f>
        <v/>
      </c>
      <c r="G122" s="190">
        <f>'[1]Z07 一般公共预算财政拨款收入支出决算表(财决07表)'!A120</f>
        <v>0</v>
      </c>
      <c r="H122" s="191">
        <f>'[1]Z07 一般公共预算财政拨款收入支出决算表(财决07表)'!$K120</f>
        <v>0</v>
      </c>
      <c r="I122" s="190" t="str">
        <f t="shared" si="4"/>
        <v>2</v>
      </c>
      <c r="J122" s="190" t="str">
        <f t="shared" si="5"/>
        <v>2</v>
      </c>
      <c r="K122" s="190">
        <f t="shared" si="6"/>
        <v>4</v>
      </c>
      <c r="L122" s="190" t="str">
        <f t="shared" si="7"/>
        <v/>
      </c>
      <c r="M122" s="190"/>
      <c r="N122" s="187"/>
    </row>
    <row r="123" spans="1:14" s="128" customFormat="1" ht="20.100000000000001" customHeight="1">
      <c r="A123" s="125" t="str">
        <f t="array" ref="A123">INDEX(G:G,SMALL(IF($K$12:$K$500=2,ROW($12:$500),4^8),ROW(G112)))&amp;""</f>
        <v/>
      </c>
      <c r="B123" s="126"/>
      <c r="C123" s="195" t="str">
        <f>IF(ISERROR(VLOOKUP(A123,'[1]Z07 一般公共预算财政拨款收入支出决算表(财决07表)'!$A$10:$T$500,4,FALSE)),"",VLOOKUP(A123,'[1]Z07 一般公共预算财政拨款收入支出决算表(财决07表)'!$A$10:$T$500,4,FALSE))</f>
        <v/>
      </c>
      <c r="D123" s="129" t="str">
        <f>IF(ISERROR(VLOOKUP(A123,'[1]Z07 一般公共预算财政拨款收入支出决算表(财决07表)'!$A$10:$T$500,11,FALSE)),"",VLOOKUP(A123,'[1]Z07 一般公共预算财政拨款收入支出决算表(财决07表)'!$A$10:$T$500,11,FALSE))</f>
        <v/>
      </c>
      <c r="E123" s="129" t="str">
        <f>IF(ISERROR(VLOOKUP(A123,'[1]Z07 一般公共预算财政拨款收入支出决算表(财决07表)'!$A$10:$T$500,12,FALSE)),"",VLOOKUP(A123,'[1]Z07 一般公共预算财政拨款收入支出决算表(财决07表)'!$A$10:$T$500,12,FALSE))</f>
        <v/>
      </c>
      <c r="F123" s="129" t="str">
        <f>IF(ISERROR(VLOOKUP(A123,'[1]Z07 一般公共预算财政拨款收入支出决算表(财决07表)'!$A$10:$T$500,15,FALSE)),"",VLOOKUP(A123,'[1]Z07 一般公共预算财政拨款收入支出决算表(财决07表)'!$A$10:$T$500,15,FALSE))</f>
        <v/>
      </c>
      <c r="G123" s="190">
        <f>'[1]Z07 一般公共预算财政拨款收入支出决算表(财决07表)'!A121</f>
        <v>0</v>
      </c>
      <c r="H123" s="191">
        <f>'[1]Z07 一般公共预算财政拨款收入支出决算表(财决07表)'!$K121</f>
        <v>0</v>
      </c>
      <c r="I123" s="190" t="str">
        <f t="shared" si="4"/>
        <v>2</v>
      </c>
      <c r="J123" s="190" t="str">
        <f t="shared" si="5"/>
        <v>2</v>
      </c>
      <c r="K123" s="190">
        <f t="shared" si="6"/>
        <v>4</v>
      </c>
      <c r="L123" s="190" t="str">
        <f t="shared" si="7"/>
        <v/>
      </c>
      <c r="M123" s="190"/>
      <c r="N123" s="187"/>
    </row>
    <row r="124" spans="1:14" s="128" customFormat="1" ht="20.100000000000001" customHeight="1">
      <c r="A124" s="125" t="str">
        <f t="array" ref="A124">INDEX(G:G,SMALL(IF($K$12:$K$500=2,ROW($12:$500),4^8),ROW(G113)))&amp;""</f>
        <v/>
      </c>
      <c r="B124" s="126"/>
      <c r="C124" s="195" t="str">
        <f>IF(ISERROR(VLOOKUP(A124,'[1]Z07 一般公共预算财政拨款收入支出决算表(财决07表)'!$A$10:$T$500,4,FALSE)),"",VLOOKUP(A124,'[1]Z07 一般公共预算财政拨款收入支出决算表(财决07表)'!$A$10:$T$500,4,FALSE))</f>
        <v/>
      </c>
      <c r="D124" s="129" t="str">
        <f>IF(ISERROR(VLOOKUP(A124,'[1]Z07 一般公共预算财政拨款收入支出决算表(财决07表)'!$A$10:$T$500,11,FALSE)),"",VLOOKUP(A124,'[1]Z07 一般公共预算财政拨款收入支出决算表(财决07表)'!$A$10:$T$500,11,FALSE))</f>
        <v/>
      </c>
      <c r="E124" s="129" t="str">
        <f>IF(ISERROR(VLOOKUP(A124,'[1]Z07 一般公共预算财政拨款收入支出决算表(财决07表)'!$A$10:$T$500,12,FALSE)),"",VLOOKUP(A124,'[1]Z07 一般公共预算财政拨款收入支出决算表(财决07表)'!$A$10:$T$500,12,FALSE))</f>
        <v/>
      </c>
      <c r="F124" s="129" t="str">
        <f>IF(ISERROR(VLOOKUP(A124,'[1]Z07 一般公共预算财政拨款收入支出决算表(财决07表)'!$A$10:$T$500,15,FALSE)),"",VLOOKUP(A124,'[1]Z07 一般公共预算财政拨款收入支出决算表(财决07表)'!$A$10:$T$500,15,FALSE))</f>
        <v/>
      </c>
      <c r="G124" s="190">
        <f>'[1]Z07 一般公共预算财政拨款收入支出决算表(财决07表)'!A122</f>
        <v>0</v>
      </c>
      <c r="H124" s="191">
        <f>'[1]Z07 一般公共预算财政拨款收入支出决算表(财决07表)'!$K122</f>
        <v>0</v>
      </c>
      <c r="I124" s="190" t="str">
        <f t="shared" si="4"/>
        <v>2</v>
      </c>
      <c r="J124" s="190" t="str">
        <f t="shared" si="5"/>
        <v>2</v>
      </c>
      <c r="K124" s="190">
        <f t="shared" si="6"/>
        <v>4</v>
      </c>
      <c r="L124" s="190" t="str">
        <f t="shared" si="7"/>
        <v/>
      </c>
      <c r="M124" s="190"/>
      <c r="N124" s="187"/>
    </row>
    <row r="125" spans="1:14" s="128" customFormat="1" ht="20.100000000000001" customHeight="1">
      <c r="A125" s="125" t="str">
        <f t="array" ref="A125">INDEX(G:G,SMALL(IF($K$12:$K$500=2,ROW($12:$500),4^8),ROW(G114)))&amp;""</f>
        <v/>
      </c>
      <c r="B125" s="126"/>
      <c r="C125" s="195" t="str">
        <f>IF(ISERROR(VLOOKUP(A125,'[1]Z07 一般公共预算财政拨款收入支出决算表(财决07表)'!$A$10:$T$500,4,FALSE)),"",VLOOKUP(A125,'[1]Z07 一般公共预算财政拨款收入支出决算表(财决07表)'!$A$10:$T$500,4,FALSE))</f>
        <v/>
      </c>
      <c r="D125" s="129" t="str">
        <f>IF(ISERROR(VLOOKUP(A125,'[1]Z07 一般公共预算财政拨款收入支出决算表(财决07表)'!$A$10:$T$500,11,FALSE)),"",VLOOKUP(A125,'[1]Z07 一般公共预算财政拨款收入支出决算表(财决07表)'!$A$10:$T$500,11,FALSE))</f>
        <v/>
      </c>
      <c r="E125" s="129" t="str">
        <f>IF(ISERROR(VLOOKUP(A125,'[1]Z07 一般公共预算财政拨款收入支出决算表(财决07表)'!$A$10:$T$500,12,FALSE)),"",VLOOKUP(A125,'[1]Z07 一般公共预算财政拨款收入支出决算表(财决07表)'!$A$10:$T$500,12,FALSE))</f>
        <v/>
      </c>
      <c r="F125" s="129" t="str">
        <f>IF(ISERROR(VLOOKUP(A125,'[1]Z07 一般公共预算财政拨款收入支出决算表(财决07表)'!$A$10:$T$500,15,FALSE)),"",VLOOKUP(A125,'[1]Z07 一般公共预算财政拨款收入支出决算表(财决07表)'!$A$10:$T$500,15,FALSE))</f>
        <v/>
      </c>
      <c r="G125" s="190">
        <f>'[1]Z07 一般公共预算财政拨款收入支出决算表(财决07表)'!A123</f>
        <v>0</v>
      </c>
      <c r="H125" s="191">
        <f>'[1]Z07 一般公共预算财政拨款收入支出决算表(财决07表)'!$K123</f>
        <v>0</v>
      </c>
      <c r="I125" s="190" t="str">
        <f t="shared" si="4"/>
        <v>2</v>
      </c>
      <c r="J125" s="190" t="str">
        <f t="shared" si="5"/>
        <v>2</v>
      </c>
      <c r="K125" s="190">
        <f t="shared" si="6"/>
        <v>4</v>
      </c>
      <c r="L125" s="190" t="str">
        <f t="shared" si="7"/>
        <v/>
      </c>
      <c r="M125" s="190"/>
      <c r="N125" s="187"/>
    </row>
    <row r="126" spans="1:14" s="128" customFormat="1" ht="20.100000000000001" customHeight="1">
      <c r="A126" s="125" t="str">
        <f t="array" ref="A126">INDEX(G:G,SMALL(IF($K$12:$K$500=2,ROW($12:$500),4^8),ROW(G115)))&amp;""</f>
        <v/>
      </c>
      <c r="B126" s="126"/>
      <c r="C126" s="195" t="str">
        <f>IF(ISERROR(VLOOKUP(A126,'[1]Z07 一般公共预算财政拨款收入支出决算表(财决07表)'!$A$10:$T$500,4,FALSE)),"",VLOOKUP(A126,'[1]Z07 一般公共预算财政拨款收入支出决算表(财决07表)'!$A$10:$T$500,4,FALSE))</f>
        <v/>
      </c>
      <c r="D126" s="129" t="str">
        <f>IF(ISERROR(VLOOKUP(A126,'[1]Z07 一般公共预算财政拨款收入支出决算表(财决07表)'!$A$10:$T$500,11,FALSE)),"",VLOOKUP(A126,'[1]Z07 一般公共预算财政拨款收入支出决算表(财决07表)'!$A$10:$T$500,11,FALSE))</f>
        <v/>
      </c>
      <c r="E126" s="129" t="str">
        <f>IF(ISERROR(VLOOKUP(A126,'[1]Z07 一般公共预算财政拨款收入支出决算表(财决07表)'!$A$10:$T$500,12,FALSE)),"",VLOOKUP(A126,'[1]Z07 一般公共预算财政拨款收入支出决算表(财决07表)'!$A$10:$T$500,12,FALSE))</f>
        <v/>
      </c>
      <c r="F126" s="129" t="str">
        <f>IF(ISERROR(VLOOKUP(A126,'[1]Z07 一般公共预算财政拨款收入支出决算表(财决07表)'!$A$10:$T$500,15,FALSE)),"",VLOOKUP(A126,'[1]Z07 一般公共预算财政拨款收入支出决算表(财决07表)'!$A$10:$T$500,15,FALSE))</f>
        <v/>
      </c>
      <c r="G126" s="190">
        <f>'[1]Z07 一般公共预算财政拨款收入支出决算表(财决07表)'!A124</f>
        <v>0</v>
      </c>
      <c r="H126" s="191">
        <f>'[1]Z07 一般公共预算财政拨款收入支出决算表(财决07表)'!$K124</f>
        <v>0</v>
      </c>
      <c r="I126" s="190" t="str">
        <f t="shared" si="4"/>
        <v>2</v>
      </c>
      <c r="J126" s="190" t="str">
        <f t="shared" si="5"/>
        <v>2</v>
      </c>
      <c r="K126" s="190">
        <f t="shared" si="6"/>
        <v>4</v>
      </c>
      <c r="L126" s="190" t="str">
        <f t="shared" si="7"/>
        <v/>
      </c>
      <c r="M126" s="190"/>
      <c r="N126" s="187"/>
    </row>
    <row r="127" spans="1:14" s="128" customFormat="1" ht="20.100000000000001" customHeight="1">
      <c r="A127" s="125" t="str">
        <f t="array" ref="A127">INDEX(G:G,SMALL(IF($K$12:$K$500=2,ROW($12:$500),4^8),ROW(G116)))&amp;""</f>
        <v/>
      </c>
      <c r="B127" s="126"/>
      <c r="C127" s="195" t="str">
        <f>IF(ISERROR(VLOOKUP(A127,'[1]Z07 一般公共预算财政拨款收入支出决算表(财决07表)'!$A$10:$T$500,4,FALSE)),"",VLOOKUP(A127,'[1]Z07 一般公共预算财政拨款收入支出决算表(财决07表)'!$A$10:$T$500,4,FALSE))</f>
        <v/>
      </c>
      <c r="D127" s="129" t="str">
        <f>IF(ISERROR(VLOOKUP(A127,'[1]Z07 一般公共预算财政拨款收入支出决算表(财决07表)'!$A$10:$T$500,11,FALSE)),"",VLOOKUP(A127,'[1]Z07 一般公共预算财政拨款收入支出决算表(财决07表)'!$A$10:$T$500,11,FALSE))</f>
        <v/>
      </c>
      <c r="E127" s="129" t="str">
        <f>IF(ISERROR(VLOOKUP(A127,'[1]Z07 一般公共预算财政拨款收入支出决算表(财决07表)'!$A$10:$T$500,12,FALSE)),"",VLOOKUP(A127,'[1]Z07 一般公共预算财政拨款收入支出决算表(财决07表)'!$A$10:$T$500,12,FALSE))</f>
        <v/>
      </c>
      <c r="F127" s="129" t="str">
        <f>IF(ISERROR(VLOOKUP(A127,'[1]Z07 一般公共预算财政拨款收入支出决算表(财决07表)'!$A$10:$T$500,15,FALSE)),"",VLOOKUP(A127,'[1]Z07 一般公共预算财政拨款收入支出决算表(财决07表)'!$A$10:$T$500,15,FALSE))</f>
        <v/>
      </c>
      <c r="G127" s="190">
        <f>'[1]Z07 一般公共预算财政拨款收入支出决算表(财决07表)'!A125</f>
        <v>0</v>
      </c>
      <c r="H127" s="191">
        <f>'[1]Z07 一般公共预算财政拨款收入支出决算表(财决07表)'!$K125</f>
        <v>0</v>
      </c>
      <c r="I127" s="190" t="str">
        <f t="shared" si="4"/>
        <v>2</v>
      </c>
      <c r="J127" s="190" t="str">
        <f t="shared" si="5"/>
        <v>2</v>
      </c>
      <c r="K127" s="190">
        <f t="shared" si="6"/>
        <v>4</v>
      </c>
      <c r="L127" s="190" t="str">
        <f t="shared" si="7"/>
        <v/>
      </c>
      <c r="M127" s="190"/>
      <c r="N127" s="187"/>
    </row>
    <row r="128" spans="1:14" s="128" customFormat="1" ht="20.100000000000001" customHeight="1">
      <c r="A128" s="125" t="str">
        <f t="array" ref="A128">INDEX(G:G,SMALL(IF($K$12:$K$500=2,ROW($12:$500),4^8),ROW(G117)))&amp;""</f>
        <v/>
      </c>
      <c r="B128" s="126"/>
      <c r="C128" s="195" t="str">
        <f>IF(ISERROR(VLOOKUP(A128,'[1]Z07 一般公共预算财政拨款收入支出决算表(财决07表)'!$A$10:$T$500,4,FALSE)),"",VLOOKUP(A128,'[1]Z07 一般公共预算财政拨款收入支出决算表(财决07表)'!$A$10:$T$500,4,FALSE))</f>
        <v/>
      </c>
      <c r="D128" s="129" t="str">
        <f>IF(ISERROR(VLOOKUP(A128,'[1]Z07 一般公共预算财政拨款收入支出决算表(财决07表)'!$A$10:$T$500,11,FALSE)),"",VLOOKUP(A128,'[1]Z07 一般公共预算财政拨款收入支出决算表(财决07表)'!$A$10:$T$500,11,FALSE))</f>
        <v/>
      </c>
      <c r="E128" s="129" t="str">
        <f>IF(ISERROR(VLOOKUP(A128,'[1]Z07 一般公共预算财政拨款收入支出决算表(财决07表)'!$A$10:$T$500,12,FALSE)),"",VLOOKUP(A128,'[1]Z07 一般公共预算财政拨款收入支出决算表(财决07表)'!$A$10:$T$500,12,FALSE))</f>
        <v/>
      </c>
      <c r="F128" s="129" t="str">
        <f>IF(ISERROR(VLOOKUP(A128,'[1]Z07 一般公共预算财政拨款收入支出决算表(财决07表)'!$A$10:$T$500,15,FALSE)),"",VLOOKUP(A128,'[1]Z07 一般公共预算财政拨款收入支出决算表(财决07表)'!$A$10:$T$500,15,FALSE))</f>
        <v/>
      </c>
      <c r="G128" s="190">
        <f>'[1]Z07 一般公共预算财政拨款收入支出决算表(财决07表)'!A126</f>
        <v>0</v>
      </c>
      <c r="H128" s="191">
        <f>'[1]Z07 一般公共预算财政拨款收入支出决算表(财决07表)'!$K126</f>
        <v>0</v>
      </c>
      <c r="I128" s="190" t="str">
        <f t="shared" si="4"/>
        <v>2</v>
      </c>
      <c r="J128" s="190" t="str">
        <f t="shared" si="5"/>
        <v>2</v>
      </c>
      <c r="K128" s="190">
        <f t="shared" si="6"/>
        <v>4</v>
      </c>
      <c r="L128" s="190" t="str">
        <f t="shared" si="7"/>
        <v/>
      </c>
      <c r="M128" s="190"/>
      <c r="N128" s="187"/>
    </row>
    <row r="129" spans="1:14" s="128" customFormat="1" ht="20.100000000000001" customHeight="1">
      <c r="A129" s="125" t="str">
        <f t="array" ref="A129">INDEX(G:G,SMALL(IF($K$12:$K$500=2,ROW($12:$500),4^8),ROW(G118)))&amp;""</f>
        <v/>
      </c>
      <c r="B129" s="126"/>
      <c r="C129" s="195" t="str">
        <f>IF(ISERROR(VLOOKUP(A129,'[1]Z07 一般公共预算财政拨款收入支出决算表(财决07表)'!$A$10:$T$500,4,FALSE)),"",VLOOKUP(A129,'[1]Z07 一般公共预算财政拨款收入支出决算表(财决07表)'!$A$10:$T$500,4,FALSE))</f>
        <v/>
      </c>
      <c r="D129" s="129" t="str">
        <f>IF(ISERROR(VLOOKUP(A129,'[1]Z07 一般公共预算财政拨款收入支出决算表(财决07表)'!$A$10:$T$500,11,FALSE)),"",VLOOKUP(A129,'[1]Z07 一般公共预算财政拨款收入支出决算表(财决07表)'!$A$10:$T$500,11,FALSE))</f>
        <v/>
      </c>
      <c r="E129" s="129" t="str">
        <f>IF(ISERROR(VLOOKUP(A129,'[1]Z07 一般公共预算财政拨款收入支出决算表(财决07表)'!$A$10:$T$500,12,FALSE)),"",VLOOKUP(A129,'[1]Z07 一般公共预算财政拨款收入支出决算表(财决07表)'!$A$10:$T$500,12,FALSE))</f>
        <v/>
      </c>
      <c r="F129" s="129" t="str">
        <f>IF(ISERROR(VLOOKUP(A129,'[1]Z07 一般公共预算财政拨款收入支出决算表(财决07表)'!$A$10:$T$500,15,FALSE)),"",VLOOKUP(A129,'[1]Z07 一般公共预算财政拨款收入支出决算表(财决07表)'!$A$10:$T$500,15,FALSE))</f>
        <v/>
      </c>
      <c r="G129" s="190">
        <f>'[1]Z07 一般公共预算财政拨款收入支出决算表(财决07表)'!A127</f>
        <v>0</v>
      </c>
      <c r="H129" s="191">
        <f>'[1]Z07 一般公共预算财政拨款收入支出决算表(财决07表)'!$K127</f>
        <v>0</v>
      </c>
      <c r="I129" s="190" t="str">
        <f t="shared" si="4"/>
        <v>2</v>
      </c>
      <c r="J129" s="190" t="str">
        <f t="shared" si="5"/>
        <v>2</v>
      </c>
      <c r="K129" s="190">
        <f t="shared" si="6"/>
        <v>4</v>
      </c>
      <c r="L129" s="190" t="str">
        <f t="shared" si="7"/>
        <v/>
      </c>
      <c r="M129" s="190"/>
      <c r="N129" s="187"/>
    </row>
    <row r="130" spans="1:14" s="128" customFormat="1" ht="20.100000000000001" customHeight="1">
      <c r="A130" s="125" t="str">
        <f t="array" ref="A130">INDEX(G:G,SMALL(IF($K$12:$K$500=2,ROW($12:$500),4^8),ROW(G119)))&amp;""</f>
        <v/>
      </c>
      <c r="B130" s="126"/>
      <c r="C130" s="195" t="str">
        <f>IF(ISERROR(VLOOKUP(A130,'[1]Z07 一般公共预算财政拨款收入支出决算表(财决07表)'!$A$10:$T$500,4,FALSE)),"",VLOOKUP(A130,'[1]Z07 一般公共预算财政拨款收入支出决算表(财决07表)'!$A$10:$T$500,4,FALSE))</f>
        <v/>
      </c>
      <c r="D130" s="129" t="str">
        <f>IF(ISERROR(VLOOKUP(A130,'[1]Z07 一般公共预算财政拨款收入支出决算表(财决07表)'!$A$10:$T$500,11,FALSE)),"",VLOOKUP(A130,'[1]Z07 一般公共预算财政拨款收入支出决算表(财决07表)'!$A$10:$T$500,11,FALSE))</f>
        <v/>
      </c>
      <c r="E130" s="129" t="str">
        <f>IF(ISERROR(VLOOKUP(A130,'[1]Z07 一般公共预算财政拨款收入支出决算表(财决07表)'!$A$10:$T$500,12,FALSE)),"",VLOOKUP(A130,'[1]Z07 一般公共预算财政拨款收入支出决算表(财决07表)'!$A$10:$T$500,12,FALSE))</f>
        <v/>
      </c>
      <c r="F130" s="129" t="str">
        <f>IF(ISERROR(VLOOKUP(A130,'[1]Z07 一般公共预算财政拨款收入支出决算表(财决07表)'!$A$10:$T$500,15,FALSE)),"",VLOOKUP(A130,'[1]Z07 一般公共预算财政拨款收入支出决算表(财决07表)'!$A$10:$T$500,15,FALSE))</f>
        <v/>
      </c>
      <c r="G130" s="190">
        <f>'[1]Z07 一般公共预算财政拨款收入支出决算表(财决07表)'!A128</f>
        <v>0</v>
      </c>
      <c r="H130" s="191">
        <f>'[1]Z07 一般公共预算财政拨款收入支出决算表(财决07表)'!$K128</f>
        <v>0</v>
      </c>
      <c r="I130" s="190" t="str">
        <f t="shared" si="4"/>
        <v>2</v>
      </c>
      <c r="J130" s="190" t="str">
        <f t="shared" si="5"/>
        <v>2</v>
      </c>
      <c r="K130" s="190">
        <f t="shared" si="6"/>
        <v>4</v>
      </c>
      <c r="L130" s="190" t="str">
        <f t="shared" si="7"/>
        <v/>
      </c>
      <c r="M130" s="190"/>
      <c r="N130" s="187"/>
    </row>
    <row r="131" spans="1:14" s="128" customFormat="1" ht="20.100000000000001" customHeight="1">
      <c r="A131" s="125" t="str">
        <f t="array" ref="A131">INDEX(G:G,SMALL(IF($K$12:$K$500=2,ROW($12:$500),4^8),ROW(G120)))&amp;""</f>
        <v/>
      </c>
      <c r="B131" s="126"/>
      <c r="C131" s="195" t="str">
        <f>IF(ISERROR(VLOOKUP(A131,'[1]Z07 一般公共预算财政拨款收入支出决算表(财决07表)'!$A$10:$T$500,4,FALSE)),"",VLOOKUP(A131,'[1]Z07 一般公共预算财政拨款收入支出决算表(财决07表)'!$A$10:$T$500,4,FALSE))</f>
        <v/>
      </c>
      <c r="D131" s="129" t="str">
        <f>IF(ISERROR(VLOOKUP(A131,'[1]Z07 一般公共预算财政拨款收入支出决算表(财决07表)'!$A$10:$T$500,11,FALSE)),"",VLOOKUP(A131,'[1]Z07 一般公共预算财政拨款收入支出决算表(财决07表)'!$A$10:$T$500,11,FALSE))</f>
        <v/>
      </c>
      <c r="E131" s="129" t="str">
        <f>IF(ISERROR(VLOOKUP(A131,'[1]Z07 一般公共预算财政拨款收入支出决算表(财决07表)'!$A$10:$T$500,12,FALSE)),"",VLOOKUP(A131,'[1]Z07 一般公共预算财政拨款收入支出决算表(财决07表)'!$A$10:$T$500,12,FALSE))</f>
        <v/>
      </c>
      <c r="F131" s="129" t="str">
        <f>IF(ISERROR(VLOOKUP(A131,'[1]Z07 一般公共预算财政拨款收入支出决算表(财决07表)'!$A$10:$T$500,15,FALSE)),"",VLOOKUP(A131,'[1]Z07 一般公共预算财政拨款收入支出决算表(财决07表)'!$A$10:$T$500,15,FALSE))</f>
        <v/>
      </c>
      <c r="G131" s="190">
        <f>'[1]Z07 一般公共预算财政拨款收入支出决算表(财决07表)'!A129</f>
        <v>0</v>
      </c>
      <c r="H131" s="191">
        <f>'[1]Z07 一般公共预算财政拨款收入支出决算表(财决07表)'!$K129</f>
        <v>0</v>
      </c>
      <c r="I131" s="190" t="str">
        <f t="shared" si="4"/>
        <v>2</v>
      </c>
      <c r="J131" s="190" t="str">
        <f t="shared" si="5"/>
        <v>2</v>
      </c>
      <c r="K131" s="190">
        <f t="shared" si="6"/>
        <v>4</v>
      </c>
      <c r="L131" s="190" t="str">
        <f t="shared" si="7"/>
        <v/>
      </c>
      <c r="M131" s="190"/>
      <c r="N131" s="187"/>
    </row>
    <row r="132" spans="1:14" s="128" customFormat="1" ht="20.100000000000001" customHeight="1">
      <c r="A132" s="125" t="str">
        <f t="array" ref="A132">INDEX(G:G,SMALL(IF($K$12:$K$500=2,ROW($12:$500),4^8),ROW(G121)))&amp;""</f>
        <v/>
      </c>
      <c r="B132" s="126"/>
      <c r="C132" s="195" t="str">
        <f>IF(ISERROR(VLOOKUP(A132,'[1]Z07 一般公共预算财政拨款收入支出决算表(财决07表)'!$A$10:$T$500,4,FALSE)),"",VLOOKUP(A132,'[1]Z07 一般公共预算财政拨款收入支出决算表(财决07表)'!$A$10:$T$500,4,FALSE))</f>
        <v/>
      </c>
      <c r="D132" s="129" t="str">
        <f>IF(ISERROR(VLOOKUP(A132,'[1]Z07 一般公共预算财政拨款收入支出决算表(财决07表)'!$A$10:$T$500,11,FALSE)),"",VLOOKUP(A132,'[1]Z07 一般公共预算财政拨款收入支出决算表(财决07表)'!$A$10:$T$500,11,FALSE))</f>
        <v/>
      </c>
      <c r="E132" s="129" t="str">
        <f>IF(ISERROR(VLOOKUP(A132,'[1]Z07 一般公共预算财政拨款收入支出决算表(财决07表)'!$A$10:$T$500,12,FALSE)),"",VLOOKUP(A132,'[1]Z07 一般公共预算财政拨款收入支出决算表(财决07表)'!$A$10:$T$500,12,FALSE))</f>
        <v/>
      </c>
      <c r="F132" s="129" t="str">
        <f>IF(ISERROR(VLOOKUP(A132,'[1]Z07 一般公共预算财政拨款收入支出决算表(财决07表)'!$A$10:$T$500,15,FALSE)),"",VLOOKUP(A132,'[1]Z07 一般公共预算财政拨款收入支出决算表(财决07表)'!$A$10:$T$500,15,FALSE))</f>
        <v/>
      </c>
      <c r="G132" s="190">
        <f>'[1]Z07 一般公共预算财政拨款收入支出决算表(财决07表)'!A130</f>
        <v>0</v>
      </c>
      <c r="H132" s="191">
        <f>'[1]Z07 一般公共预算财政拨款收入支出决算表(财决07表)'!$K130</f>
        <v>0</v>
      </c>
      <c r="I132" s="190" t="str">
        <f t="shared" si="4"/>
        <v>2</v>
      </c>
      <c r="J132" s="190" t="str">
        <f t="shared" si="5"/>
        <v>2</v>
      </c>
      <c r="K132" s="190">
        <f t="shared" si="6"/>
        <v>4</v>
      </c>
      <c r="L132" s="190" t="str">
        <f t="shared" si="7"/>
        <v/>
      </c>
      <c r="M132" s="190"/>
      <c r="N132" s="187"/>
    </row>
    <row r="133" spans="1:14" s="128" customFormat="1" ht="20.100000000000001" customHeight="1">
      <c r="A133" s="125" t="str">
        <f t="array" ref="A133">INDEX(G:G,SMALL(IF($K$12:$K$500=2,ROW($12:$500),4^8),ROW(G122)))&amp;""</f>
        <v/>
      </c>
      <c r="B133" s="126"/>
      <c r="C133" s="195" t="str">
        <f>IF(ISERROR(VLOOKUP(A133,'[1]Z07 一般公共预算财政拨款收入支出决算表(财决07表)'!$A$10:$T$500,4,FALSE)),"",VLOOKUP(A133,'[1]Z07 一般公共预算财政拨款收入支出决算表(财决07表)'!$A$10:$T$500,4,FALSE))</f>
        <v/>
      </c>
      <c r="D133" s="129" t="str">
        <f>IF(ISERROR(VLOOKUP(A133,'[1]Z07 一般公共预算财政拨款收入支出决算表(财决07表)'!$A$10:$T$500,11,FALSE)),"",VLOOKUP(A133,'[1]Z07 一般公共预算财政拨款收入支出决算表(财决07表)'!$A$10:$T$500,11,FALSE))</f>
        <v/>
      </c>
      <c r="E133" s="129" t="str">
        <f>IF(ISERROR(VLOOKUP(A133,'[1]Z07 一般公共预算财政拨款收入支出决算表(财决07表)'!$A$10:$T$500,12,FALSE)),"",VLOOKUP(A133,'[1]Z07 一般公共预算财政拨款收入支出决算表(财决07表)'!$A$10:$T$500,12,FALSE))</f>
        <v/>
      </c>
      <c r="F133" s="129" t="str">
        <f>IF(ISERROR(VLOOKUP(A133,'[1]Z07 一般公共预算财政拨款收入支出决算表(财决07表)'!$A$10:$T$500,15,FALSE)),"",VLOOKUP(A133,'[1]Z07 一般公共预算财政拨款收入支出决算表(财决07表)'!$A$10:$T$500,15,FALSE))</f>
        <v/>
      </c>
      <c r="G133" s="190">
        <f>'[1]Z07 一般公共预算财政拨款收入支出决算表(财决07表)'!A131</f>
        <v>0</v>
      </c>
      <c r="H133" s="191">
        <f>'[1]Z07 一般公共预算财政拨款收入支出决算表(财决07表)'!$K131</f>
        <v>0</v>
      </c>
      <c r="I133" s="190" t="str">
        <f t="shared" si="4"/>
        <v>2</v>
      </c>
      <c r="J133" s="190" t="str">
        <f t="shared" si="5"/>
        <v>2</v>
      </c>
      <c r="K133" s="190">
        <f t="shared" si="6"/>
        <v>4</v>
      </c>
      <c r="L133" s="190" t="str">
        <f t="shared" si="7"/>
        <v/>
      </c>
      <c r="M133" s="190"/>
      <c r="N133" s="187"/>
    </row>
    <row r="134" spans="1:14" s="128" customFormat="1" ht="20.100000000000001" customHeight="1">
      <c r="A134" s="125" t="str">
        <f t="array" ref="A134">INDEX(G:G,SMALL(IF($K$12:$K$500=2,ROW($12:$500),4^8),ROW(G123)))&amp;""</f>
        <v/>
      </c>
      <c r="B134" s="126"/>
      <c r="C134" s="195" t="str">
        <f>IF(ISERROR(VLOOKUP(A134,'[1]Z07 一般公共预算财政拨款收入支出决算表(财决07表)'!$A$10:$T$500,4,FALSE)),"",VLOOKUP(A134,'[1]Z07 一般公共预算财政拨款收入支出决算表(财决07表)'!$A$10:$T$500,4,FALSE))</f>
        <v/>
      </c>
      <c r="D134" s="129" t="str">
        <f>IF(ISERROR(VLOOKUP(A134,'[1]Z07 一般公共预算财政拨款收入支出决算表(财决07表)'!$A$10:$T$500,11,FALSE)),"",VLOOKUP(A134,'[1]Z07 一般公共预算财政拨款收入支出决算表(财决07表)'!$A$10:$T$500,11,FALSE))</f>
        <v/>
      </c>
      <c r="E134" s="129" t="str">
        <f>IF(ISERROR(VLOOKUP(A134,'[1]Z07 一般公共预算财政拨款收入支出决算表(财决07表)'!$A$10:$T$500,12,FALSE)),"",VLOOKUP(A134,'[1]Z07 一般公共预算财政拨款收入支出决算表(财决07表)'!$A$10:$T$500,12,FALSE))</f>
        <v/>
      </c>
      <c r="F134" s="129" t="str">
        <f>IF(ISERROR(VLOOKUP(A134,'[1]Z07 一般公共预算财政拨款收入支出决算表(财决07表)'!$A$10:$T$500,15,FALSE)),"",VLOOKUP(A134,'[1]Z07 一般公共预算财政拨款收入支出决算表(财决07表)'!$A$10:$T$500,15,FALSE))</f>
        <v/>
      </c>
      <c r="G134" s="190">
        <f>'[1]Z07 一般公共预算财政拨款收入支出决算表(财决07表)'!A132</f>
        <v>0</v>
      </c>
      <c r="H134" s="191">
        <f>'[1]Z07 一般公共预算财政拨款收入支出决算表(财决07表)'!$K132</f>
        <v>0</v>
      </c>
      <c r="I134" s="190" t="str">
        <f t="shared" si="4"/>
        <v>2</v>
      </c>
      <c r="J134" s="190" t="str">
        <f t="shared" si="5"/>
        <v>2</v>
      </c>
      <c r="K134" s="190">
        <f t="shared" si="6"/>
        <v>4</v>
      </c>
      <c r="L134" s="190" t="str">
        <f t="shared" si="7"/>
        <v/>
      </c>
      <c r="M134" s="190"/>
      <c r="N134" s="187"/>
    </row>
    <row r="135" spans="1:14" s="128" customFormat="1" ht="20.100000000000001" customHeight="1">
      <c r="A135" s="125" t="str">
        <f t="array" ref="A135">INDEX(G:G,SMALL(IF($K$12:$K$500=2,ROW($12:$500),4^8),ROW(G124)))&amp;""</f>
        <v/>
      </c>
      <c r="B135" s="126"/>
      <c r="C135" s="195" t="str">
        <f>IF(ISERROR(VLOOKUP(A135,'[1]Z07 一般公共预算财政拨款收入支出决算表(财决07表)'!$A$10:$T$500,4,FALSE)),"",VLOOKUP(A135,'[1]Z07 一般公共预算财政拨款收入支出决算表(财决07表)'!$A$10:$T$500,4,FALSE))</f>
        <v/>
      </c>
      <c r="D135" s="129" t="str">
        <f>IF(ISERROR(VLOOKUP(A135,'[1]Z07 一般公共预算财政拨款收入支出决算表(财决07表)'!$A$10:$T$500,11,FALSE)),"",VLOOKUP(A135,'[1]Z07 一般公共预算财政拨款收入支出决算表(财决07表)'!$A$10:$T$500,11,FALSE))</f>
        <v/>
      </c>
      <c r="E135" s="129" t="str">
        <f>IF(ISERROR(VLOOKUP(A135,'[1]Z07 一般公共预算财政拨款收入支出决算表(财决07表)'!$A$10:$T$500,12,FALSE)),"",VLOOKUP(A135,'[1]Z07 一般公共预算财政拨款收入支出决算表(财决07表)'!$A$10:$T$500,12,FALSE))</f>
        <v/>
      </c>
      <c r="F135" s="129" t="str">
        <f>IF(ISERROR(VLOOKUP(A135,'[1]Z07 一般公共预算财政拨款收入支出决算表(财决07表)'!$A$10:$T$500,15,FALSE)),"",VLOOKUP(A135,'[1]Z07 一般公共预算财政拨款收入支出决算表(财决07表)'!$A$10:$T$500,15,FALSE))</f>
        <v/>
      </c>
      <c r="G135" s="190">
        <f>'[1]Z07 一般公共预算财政拨款收入支出决算表(财决07表)'!A133</f>
        <v>0</v>
      </c>
      <c r="H135" s="191">
        <f>'[1]Z07 一般公共预算财政拨款收入支出决算表(财决07表)'!$K133</f>
        <v>0</v>
      </c>
      <c r="I135" s="190" t="str">
        <f t="shared" si="4"/>
        <v>2</v>
      </c>
      <c r="J135" s="190" t="str">
        <f t="shared" si="5"/>
        <v>2</v>
      </c>
      <c r="K135" s="190">
        <f t="shared" si="6"/>
        <v>4</v>
      </c>
      <c r="L135" s="190" t="str">
        <f t="shared" si="7"/>
        <v/>
      </c>
      <c r="M135" s="190"/>
      <c r="N135" s="187"/>
    </row>
    <row r="136" spans="1:14" s="128" customFormat="1" ht="20.100000000000001" customHeight="1">
      <c r="A136" s="125" t="str">
        <f t="array" ref="A136">INDEX(G:G,SMALL(IF($K$12:$K$500=2,ROW($12:$500),4^8),ROW(G125)))&amp;""</f>
        <v/>
      </c>
      <c r="B136" s="126"/>
      <c r="C136" s="195" t="str">
        <f>IF(ISERROR(VLOOKUP(A136,'[1]Z07 一般公共预算财政拨款收入支出决算表(财决07表)'!$A$10:$T$500,4,FALSE)),"",VLOOKUP(A136,'[1]Z07 一般公共预算财政拨款收入支出决算表(财决07表)'!$A$10:$T$500,4,FALSE))</f>
        <v/>
      </c>
      <c r="D136" s="129" t="str">
        <f>IF(ISERROR(VLOOKUP(A136,'[1]Z07 一般公共预算财政拨款收入支出决算表(财决07表)'!$A$10:$T$500,11,FALSE)),"",VLOOKUP(A136,'[1]Z07 一般公共预算财政拨款收入支出决算表(财决07表)'!$A$10:$T$500,11,FALSE))</f>
        <v/>
      </c>
      <c r="E136" s="129" t="str">
        <f>IF(ISERROR(VLOOKUP(A136,'[1]Z07 一般公共预算财政拨款收入支出决算表(财决07表)'!$A$10:$T$500,12,FALSE)),"",VLOOKUP(A136,'[1]Z07 一般公共预算财政拨款收入支出决算表(财决07表)'!$A$10:$T$500,12,FALSE))</f>
        <v/>
      </c>
      <c r="F136" s="129" t="str">
        <f>IF(ISERROR(VLOOKUP(A136,'[1]Z07 一般公共预算财政拨款收入支出决算表(财决07表)'!$A$10:$T$500,15,FALSE)),"",VLOOKUP(A136,'[1]Z07 一般公共预算财政拨款收入支出决算表(财决07表)'!$A$10:$T$500,15,FALSE))</f>
        <v/>
      </c>
      <c r="G136" s="190">
        <f>'[1]Z07 一般公共预算财政拨款收入支出决算表(财决07表)'!A134</f>
        <v>0</v>
      </c>
      <c r="H136" s="191">
        <f>'[1]Z07 一般公共预算财政拨款收入支出决算表(财决07表)'!$K134</f>
        <v>0</v>
      </c>
      <c r="I136" s="190" t="str">
        <f t="shared" si="4"/>
        <v>2</v>
      </c>
      <c r="J136" s="190" t="str">
        <f t="shared" si="5"/>
        <v>2</v>
      </c>
      <c r="K136" s="190">
        <f t="shared" si="6"/>
        <v>4</v>
      </c>
      <c r="L136" s="190" t="str">
        <f t="shared" si="7"/>
        <v/>
      </c>
      <c r="M136" s="190"/>
      <c r="N136" s="187"/>
    </row>
    <row r="137" spans="1:14" s="128" customFormat="1" ht="20.100000000000001" customHeight="1">
      <c r="A137" s="125" t="str">
        <f t="array" ref="A137">INDEX(G:G,SMALL(IF($K$12:$K$500=2,ROW($12:$500),4^8),ROW(G126)))&amp;""</f>
        <v/>
      </c>
      <c r="B137" s="126"/>
      <c r="C137" s="195" t="str">
        <f>IF(ISERROR(VLOOKUP(A137,'[1]Z07 一般公共预算财政拨款收入支出决算表(财决07表)'!$A$10:$T$500,4,FALSE)),"",VLOOKUP(A137,'[1]Z07 一般公共预算财政拨款收入支出决算表(财决07表)'!$A$10:$T$500,4,FALSE))</f>
        <v/>
      </c>
      <c r="D137" s="129" t="str">
        <f>IF(ISERROR(VLOOKUP(A137,'[1]Z07 一般公共预算财政拨款收入支出决算表(财决07表)'!$A$10:$T$500,11,FALSE)),"",VLOOKUP(A137,'[1]Z07 一般公共预算财政拨款收入支出决算表(财决07表)'!$A$10:$T$500,11,FALSE))</f>
        <v/>
      </c>
      <c r="E137" s="129" t="str">
        <f>IF(ISERROR(VLOOKUP(A137,'[1]Z07 一般公共预算财政拨款收入支出决算表(财决07表)'!$A$10:$T$500,12,FALSE)),"",VLOOKUP(A137,'[1]Z07 一般公共预算财政拨款收入支出决算表(财决07表)'!$A$10:$T$500,12,FALSE))</f>
        <v/>
      </c>
      <c r="F137" s="129" t="str">
        <f>IF(ISERROR(VLOOKUP(A137,'[1]Z07 一般公共预算财政拨款收入支出决算表(财决07表)'!$A$10:$T$500,15,FALSE)),"",VLOOKUP(A137,'[1]Z07 一般公共预算财政拨款收入支出决算表(财决07表)'!$A$10:$T$500,15,FALSE))</f>
        <v/>
      </c>
      <c r="G137" s="190">
        <f>'[1]Z07 一般公共预算财政拨款收入支出决算表(财决07表)'!A135</f>
        <v>0</v>
      </c>
      <c r="H137" s="191">
        <f>'[1]Z07 一般公共预算财政拨款收入支出决算表(财决07表)'!$K135</f>
        <v>0</v>
      </c>
      <c r="I137" s="190" t="str">
        <f t="shared" si="4"/>
        <v>2</v>
      </c>
      <c r="J137" s="190" t="str">
        <f t="shared" si="5"/>
        <v>2</v>
      </c>
      <c r="K137" s="190">
        <f t="shared" si="6"/>
        <v>4</v>
      </c>
      <c r="L137" s="190" t="str">
        <f t="shared" si="7"/>
        <v/>
      </c>
      <c r="M137" s="190"/>
      <c r="N137" s="187"/>
    </row>
    <row r="138" spans="1:14" s="128" customFormat="1" ht="20.100000000000001" customHeight="1">
      <c r="A138" s="125" t="str">
        <f t="array" ref="A138">INDEX(G:G,SMALL(IF($K$12:$K$500=2,ROW($12:$500),4^8),ROW(G127)))&amp;""</f>
        <v/>
      </c>
      <c r="B138" s="126"/>
      <c r="C138" s="195" t="str">
        <f>IF(ISERROR(VLOOKUP(A138,'[1]Z07 一般公共预算财政拨款收入支出决算表(财决07表)'!$A$10:$T$500,4,FALSE)),"",VLOOKUP(A138,'[1]Z07 一般公共预算财政拨款收入支出决算表(财决07表)'!$A$10:$T$500,4,FALSE))</f>
        <v/>
      </c>
      <c r="D138" s="129" t="str">
        <f>IF(ISERROR(VLOOKUP(A138,'[1]Z07 一般公共预算财政拨款收入支出决算表(财决07表)'!$A$10:$T$500,11,FALSE)),"",VLOOKUP(A138,'[1]Z07 一般公共预算财政拨款收入支出决算表(财决07表)'!$A$10:$T$500,11,FALSE))</f>
        <v/>
      </c>
      <c r="E138" s="129" t="str">
        <f>IF(ISERROR(VLOOKUP(A138,'[1]Z07 一般公共预算财政拨款收入支出决算表(财决07表)'!$A$10:$T$500,12,FALSE)),"",VLOOKUP(A138,'[1]Z07 一般公共预算财政拨款收入支出决算表(财决07表)'!$A$10:$T$500,12,FALSE))</f>
        <v/>
      </c>
      <c r="F138" s="129" t="str">
        <f>IF(ISERROR(VLOOKUP(A138,'[1]Z07 一般公共预算财政拨款收入支出决算表(财决07表)'!$A$10:$T$500,15,FALSE)),"",VLOOKUP(A138,'[1]Z07 一般公共预算财政拨款收入支出决算表(财决07表)'!$A$10:$T$500,15,FALSE))</f>
        <v/>
      </c>
      <c r="G138" s="190">
        <f>'[1]Z07 一般公共预算财政拨款收入支出决算表(财决07表)'!A136</f>
        <v>0</v>
      </c>
      <c r="H138" s="191">
        <f>'[1]Z07 一般公共预算财政拨款收入支出决算表(财决07表)'!$K136</f>
        <v>0</v>
      </c>
      <c r="I138" s="190" t="str">
        <f t="shared" si="4"/>
        <v>2</v>
      </c>
      <c r="J138" s="190" t="str">
        <f t="shared" si="5"/>
        <v>2</v>
      </c>
      <c r="K138" s="190">
        <f t="shared" si="6"/>
        <v>4</v>
      </c>
      <c r="L138" s="190" t="str">
        <f t="shared" si="7"/>
        <v/>
      </c>
      <c r="M138" s="190"/>
      <c r="N138" s="187"/>
    </row>
    <row r="139" spans="1:14" s="128" customFormat="1" ht="20.100000000000001" customHeight="1">
      <c r="A139" s="125" t="str">
        <f t="array" ref="A139">INDEX(G:G,SMALL(IF($K$12:$K$500=2,ROW($12:$500),4^8),ROW(G128)))&amp;""</f>
        <v/>
      </c>
      <c r="B139" s="126"/>
      <c r="C139" s="195" t="str">
        <f>IF(ISERROR(VLOOKUP(A139,'[1]Z07 一般公共预算财政拨款收入支出决算表(财决07表)'!$A$10:$T$500,4,FALSE)),"",VLOOKUP(A139,'[1]Z07 一般公共预算财政拨款收入支出决算表(财决07表)'!$A$10:$T$500,4,FALSE))</f>
        <v/>
      </c>
      <c r="D139" s="129" t="str">
        <f>IF(ISERROR(VLOOKUP(A139,'[1]Z07 一般公共预算财政拨款收入支出决算表(财决07表)'!$A$10:$T$500,11,FALSE)),"",VLOOKUP(A139,'[1]Z07 一般公共预算财政拨款收入支出决算表(财决07表)'!$A$10:$T$500,11,FALSE))</f>
        <v/>
      </c>
      <c r="E139" s="129" t="str">
        <f>IF(ISERROR(VLOOKUP(A139,'[1]Z07 一般公共预算财政拨款收入支出决算表(财决07表)'!$A$10:$T$500,12,FALSE)),"",VLOOKUP(A139,'[1]Z07 一般公共预算财政拨款收入支出决算表(财决07表)'!$A$10:$T$500,12,FALSE))</f>
        <v/>
      </c>
      <c r="F139" s="129" t="str">
        <f>IF(ISERROR(VLOOKUP(A139,'[1]Z07 一般公共预算财政拨款收入支出决算表(财决07表)'!$A$10:$T$500,15,FALSE)),"",VLOOKUP(A139,'[1]Z07 一般公共预算财政拨款收入支出决算表(财决07表)'!$A$10:$T$500,15,FALSE))</f>
        <v/>
      </c>
      <c r="G139" s="190">
        <f>'[1]Z07 一般公共预算财政拨款收入支出决算表(财决07表)'!A137</f>
        <v>0</v>
      </c>
      <c r="H139" s="191">
        <f>'[1]Z07 一般公共预算财政拨款收入支出决算表(财决07表)'!$K137</f>
        <v>0</v>
      </c>
      <c r="I139" s="190" t="str">
        <f t="shared" si="4"/>
        <v>2</v>
      </c>
      <c r="J139" s="190" t="str">
        <f t="shared" si="5"/>
        <v>2</v>
      </c>
      <c r="K139" s="190">
        <f t="shared" si="6"/>
        <v>4</v>
      </c>
      <c r="L139" s="190" t="str">
        <f t="shared" si="7"/>
        <v/>
      </c>
      <c r="M139" s="190"/>
      <c r="N139" s="187"/>
    </row>
    <row r="140" spans="1:14" s="128" customFormat="1" ht="20.100000000000001" customHeight="1">
      <c r="A140" s="125" t="str">
        <f t="array" ref="A140">INDEX(G:G,SMALL(IF($K$12:$K$500=2,ROW($12:$500),4^8),ROW(G129)))&amp;""</f>
        <v/>
      </c>
      <c r="B140" s="126"/>
      <c r="C140" s="195" t="str">
        <f>IF(ISERROR(VLOOKUP(A140,'[1]Z07 一般公共预算财政拨款收入支出决算表(财决07表)'!$A$10:$T$500,4,FALSE)),"",VLOOKUP(A140,'[1]Z07 一般公共预算财政拨款收入支出决算表(财决07表)'!$A$10:$T$500,4,FALSE))</f>
        <v/>
      </c>
      <c r="D140" s="129" t="str">
        <f>IF(ISERROR(VLOOKUP(A140,'[1]Z07 一般公共预算财政拨款收入支出决算表(财决07表)'!$A$10:$T$500,11,FALSE)),"",VLOOKUP(A140,'[1]Z07 一般公共预算财政拨款收入支出决算表(财决07表)'!$A$10:$T$500,11,FALSE))</f>
        <v/>
      </c>
      <c r="E140" s="129" t="str">
        <f>IF(ISERROR(VLOOKUP(A140,'[1]Z07 一般公共预算财政拨款收入支出决算表(财决07表)'!$A$10:$T$500,12,FALSE)),"",VLOOKUP(A140,'[1]Z07 一般公共预算财政拨款收入支出决算表(财决07表)'!$A$10:$T$500,12,FALSE))</f>
        <v/>
      </c>
      <c r="F140" s="129" t="str">
        <f>IF(ISERROR(VLOOKUP(A140,'[1]Z07 一般公共预算财政拨款收入支出决算表(财决07表)'!$A$10:$T$500,15,FALSE)),"",VLOOKUP(A140,'[1]Z07 一般公共预算财政拨款收入支出决算表(财决07表)'!$A$10:$T$500,15,FALSE))</f>
        <v/>
      </c>
      <c r="G140" s="190">
        <f>'[1]Z07 一般公共预算财政拨款收入支出决算表(财决07表)'!A138</f>
        <v>0</v>
      </c>
      <c r="H140" s="191">
        <f>'[1]Z07 一般公共预算财政拨款收入支出决算表(财决07表)'!$K138</f>
        <v>0</v>
      </c>
      <c r="I140" s="190" t="str">
        <f t="shared" si="4"/>
        <v>2</v>
      </c>
      <c r="J140" s="190" t="str">
        <f t="shared" si="5"/>
        <v>2</v>
      </c>
      <c r="K140" s="190">
        <f t="shared" si="6"/>
        <v>4</v>
      </c>
      <c r="L140" s="190" t="str">
        <f t="shared" si="7"/>
        <v/>
      </c>
      <c r="M140" s="190"/>
      <c r="N140" s="187"/>
    </row>
    <row r="141" spans="1:14" s="128" customFormat="1" ht="20.100000000000001" customHeight="1">
      <c r="A141" s="125" t="str">
        <f t="array" ref="A141">INDEX(G:G,SMALL(IF($K$12:$K$500=2,ROW($12:$500),4^8),ROW(G130)))&amp;""</f>
        <v/>
      </c>
      <c r="B141" s="126"/>
      <c r="C141" s="195" t="str">
        <f>IF(ISERROR(VLOOKUP(A141,'[1]Z07 一般公共预算财政拨款收入支出决算表(财决07表)'!$A$10:$T$500,4,FALSE)),"",VLOOKUP(A141,'[1]Z07 一般公共预算财政拨款收入支出决算表(财决07表)'!$A$10:$T$500,4,FALSE))</f>
        <v/>
      </c>
      <c r="D141" s="129" t="str">
        <f>IF(ISERROR(VLOOKUP(A141,'[1]Z07 一般公共预算财政拨款收入支出决算表(财决07表)'!$A$10:$T$500,11,FALSE)),"",VLOOKUP(A141,'[1]Z07 一般公共预算财政拨款收入支出决算表(财决07表)'!$A$10:$T$500,11,FALSE))</f>
        <v/>
      </c>
      <c r="E141" s="129" t="str">
        <f>IF(ISERROR(VLOOKUP(A141,'[1]Z07 一般公共预算财政拨款收入支出决算表(财决07表)'!$A$10:$T$500,12,FALSE)),"",VLOOKUP(A141,'[1]Z07 一般公共预算财政拨款收入支出决算表(财决07表)'!$A$10:$T$500,12,FALSE))</f>
        <v/>
      </c>
      <c r="F141" s="129" t="str">
        <f>IF(ISERROR(VLOOKUP(A141,'[1]Z07 一般公共预算财政拨款收入支出决算表(财决07表)'!$A$10:$T$500,15,FALSE)),"",VLOOKUP(A141,'[1]Z07 一般公共预算财政拨款收入支出决算表(财决07表)'!$A$10:$T$500,15,FALSE))</f>
        <v/>
      </c>
      <c r="G141" s="190">
        <f>'[1]Z07 一般公共预算财政拨款收入支出决算表(财决07表)'!A139</f>
        <v>0</v>
      </c>
      <c r="H141" s="191">
        <f>'[1]Z07 一般公共预算财政拨款收入支出决算表(财决07表)'!$K139</f>
        <v>0</v>
      </c>
      <c r="I141" s="190" t="str">
        <f t="shared" ref="I141:I204" si="8">IF(G141&gt;0,"1","2")</f>
        <v>2</v>
      </c>
      <c r="J141" s="190" t="str">
        <f t="shared" ref="J141:J204" si="9">IF(H141&gt;0,"1","2")</f>
        <v>2</v>
      </c>
      <c r="K141" s="190">
        <f t="shared" ref="K141:K204" si="10">I141+J141</f>
        <v>4</v>
      </c>
      <c r="L141" s="190" t="str">
        <f t="shared" ref="L141:L204" si="11">IF(C141&lt;&gt;"",ROW(),"")</f>
        <v/>
      </c>
      <c r="M141" s="190"/>
      <c r="N141" s="187"/>
    </row>
    <row r="142" spans="1:14" s="128" customFormat="1" ht="20.100000000000001" customHeight="1">
      <c r="A142" s="125" t="str">
        <f t="array" ref="A142">INDEX(G:G,SMALL(IF($K$12:$K$500=2,ROW($12:$500),4^8),ROW(G131)))&amp;""</f>
        <v/>
      </c>
      <c r="B142" s="126"/>
      <c r="C142" s="195" t="str">
        <f>IF(ISERROR(VLOOKUP(A142,'[1]Z07 一般公共预算财政拨款收入支出决算表(财决07表)'!$A$10:$T$500,4,FALSE)),"",VLOOKUP(A142,'[1]Z07 一般公共预算财政拨款收入支出决算表(财决07表)'!$A$10:$T$500,4,FALSE))</f>
        <v/>
      </c>
      <c r="D142" s="129" t="str">
        <f>IF(ISERROR(VLOOKUP(A142,'[1]Z07 一般公共预算财政拨款收入支出决算表(财决07表)'!$A$10:$T$500,11,FALSE)),"",VLOOKUP(A142,'[1]Z07 一般公共预算财政拨款收入支出决算表(财决07表)'!$A$10:$T$500,11,FALSE))</f>
        <v/>
      </c>
      <c r="E142" s="129" t="str">
        <f>IF(ISERROR(VLOOKUP(A142,'[1]Z07 一般公共预算财政拨款收入支出决算表(财决07表)'!$A$10:$T$500,12,FALSE)),"",VLOOKUP(A142,'[1]Z07 一般公共预算财政拨款收入支出决算表(财决07表)'!$A$10:$T$500,12,FALSE))</f>
        <v/>
      </c>
      <c r="F142" s="129" t="str">
        <f>IF(ISERROR(VLOOKUP(A142,'[1]Z07 一般公共预算财政拨款收入支出决算表(财决07表)'!$A$10:$T$500,15,FALSE)),"",VLOOKUP(A142,'[1]Z07 一般公共预算财政拨款收入支出决算表(财决07表)'!$A$10:$T$500,15,FALSE))</f>
        <v/>
      </c>
      <c r="G142" s="190">
        <f>'[1]Z07 一般公共预算财政拨款收入支出决算表(财决07表)'!A140</f>
        <v>0</v>
      </c>
      <c r="H142" s="191">
        <f>'[1]Z07 一般公共预算财政拨款收入支出决算表(财决07表)'!$K140</f>
        <v>0</v>
      </c>
      <c r="I142" s="190" t="str">
        <f t="shared" si="8"/>
        <v>2</v>
      </c>
      <c r="J142" s="190" t="str">
        <f t="shared" si="9"/>
        <v>2</v>
      </c>
      <c r="K142" s="190">
        <f t="shared" si="10"/>
        <v>4</v>
      </c>
      <c r="L142" s="190" t="str">
        <f t="shared" si="11"/>
        <v/>
      </c>
      <c r="M142" s="190"/>
      <c r="N142" s="187"/>
    </row>
    <row r="143" spans="1:14" s="128" customFormat="1" ht="20.100000000000001" customHeight="1">
      <c r="A143" s="125" t="str">
        <f t="array" ref="A143">INDEX(G:G,SMALL(IF($K$12:$K$500=2,ROW($12:$500),4^8),ROW(G132)))&amp;""</f>
        <v/>
      </c>
      <c r="B143" s="126"/>
      <c r="C143" s="195" t="str">
        <f>IF(ISERROR(VLOOKUP(A143,'[1]Z07 一般公共预算财政拨款收入支出决算表(财决07表)'!$A$10:$T$500,4,FALSE)),"",VLOOKUP(A143,'[1]Z07 一般公共预算财政拨款收入支出决算表(财决07表)'!$A$10:$T$500,4,FALSE))</f>
        <v/>
      </c>
      <c r="D143" s="129" t="str">
        <f>IF(ISERROR(VLOOKUP(A143,'[1]Z07 一般公共预算财政拨款收入支出决算表(财决07表)'!$A$10:$T$500,11,FALSE)),"",VLOOKUP(A143,'[1]Z07 一般公共预算财政拨款收入支出决算表(财决07表)'!$A$10:$T$500,11,FALSE))</f>
        <v/>
      </c>
      <c r="E143" s="129" t="str">
        <f>IF(ISERROR(VLOOKUP(A143,'[1]Z07 一般公共预算财政拨款收入支出决算表(财决07表)'!$A$10:$T$500,12,FALSE)),"",VLOOKUP(A143,'[1]Z07 一般公共预算财政拨款收入支出决算表(财决07表)'!$A$10:$T$500,12,FALSE))</f>
        <v/>
      </c>
      <c r="F143" s="129" t="str">
        <f>IF(ISERROR(VLOOKUP(A143,'[1]Z07 一般公共预算财政拨款收入支出决算表(财决07表)'!$A$10:$T$500,15,FALSE)),"",VLOOKUP(A143,'[1]Z07 一般公共预算财政拨款收入支出决算表(财决07表)'!$A$10:$T$500,15,FALSE))</f>
        <v/>
      </c>
      <c r="G143" s="190">
        <f>'[1]Z07 一般公共预算财政拨款收入支出决算表(财决07表)'!A141</f>
        <v>0</v>
      </c>
      <c r="H143" s="191">
        <f>'[1]Z07 一般公共预算财政拨款收入支出决算表(财决07表)'!$K141</f>
        <v>0</v>
      </c>
      <c r="I143" s="190" t="str">
        <f t="shared" si="8"/>
        <v>2</v>
      </c>
      <c r="J143" s="190" t="str">
        <f t="shared" si="9"/>
        <v>2</v>
      </c>
      <c r="K143" s="190">
        <f t="shared" si="10"/>
        <v>4</v>
      </c>
      <c r="L143" s="190" t="str">
        <f t="shared" si="11"/>
        <v/>
      </c>
      <c r="M143" s="190"/>
      <c r="N143" s="187"/>
    </row>
    <row r="144" spans="1:14" s="128" customFormat="1" ht="20.100000000000001" customHeight="1">
      <c r="A144" s="125" t="str">
        <f t="array" ref="A144">INDEX(G:G,SMALL(IF($K$12:$K$500=2,ROW($12:$500),4^8),ROW(G133)))&amp;""</f>
        <v/>
      </c>
      <c r="B144" s="126"/>
      <c r="C144" s="195" t="str">
        <f>IF(ISERROR(VLOOKUP(A144,'[1]Z07 一般公共预算财政拨款收入支出决算表(财决07表)'!$A$10:$T$500,4,FALSE)),"",VLOOKUP(A144,'[1]Z07 一般公共预算财政拨款收入支出决算表(财决07表)'!$A$10:$T$500,4,FALSE))</f>
        <v/>
      </c>
      <c r="D144" s="129" t="str">
        <f>IF(ISERROR(VLOOKUP(A144,'[1]Z07 一般公共预算财政拨款收入支出决算表(财决07表)'!$A$10:$T$500,11,FALSE)),"",VLOOKUP(A144,'[1]Z07 一般公共预算财政拨款收入支出决算表(财决07表)'!$A$10:$T$500,11,FALSE))</f>
        <v/>
      </c>
      <c r="E144" s="129" t="str">
        <f>IF(ISERROR(VLOOKUP(A144,'[1]Z07 一般公共预算财政拨款收入支出决算表(财决07表)'!$A$10:$T$500,12,FALSE)),"",VLOOKUP(A144,'[1]Z07 一般公共预算财政拨款收入支出决算表(财决07表)'!$A$10:$T$500,12,FALSE))</f>
        <v/>
      </c>
      <c r="F144" s="129" t="str">
        <f>IF(ISERROR(VLOOKUP(A144,'[1]Z07 一般公共预算财政拨款收入支出决算表(财决07表)'!$A$10:$T$500,15,FALSE)),"",VLOOKUP(A144,'[1]Z07 一般公共预算财政拨款收入支出决算表(财决07表)'!$A$10:$T$500,15,FALSE))</f>
        <v/>
      </c>
      <c r="G144" s="190">
        <f>'[1]Z07 一般公共预算财政拨款收入支出决算表(财决07表)'!A142</f>
        <v>0</v>
      </c>
      <c r="H144" s="191">
        <f>'[1]Z07 一般公共预算财政拨款收入支出决算表(财决07表)'!$K142</f>
        <v>0</v>
      </c>
      <c r="I144" s="190" t="str">
        <f t="shared" si="8"/>
        <v>2</v>
      </c>
      <c r="J144" s="190" t="str">
        <f t="shared" si="9"/>
        <v>2</v>
      </c>
      <c r="K144" s="190">
        <f t="shared" si="10"/>
        <v>4</v>
      </c>
      <c r="L144" s="190" t="str">
        <f t="shared" si="11"/>
        <v/>
      </c>
      <c r="M144" s="190"/>
      <c r="N144" s="187"/>
    </row>
    <row r="145" spans="1:14" s="128" customFormat="1" ht="20.100000000000001" customHeight="1">
      <c r="A145" s="125" t="str">
        <f t="array" ref="A145">INDEX(G:G,SMALL(IF($K$12:$K$500=2,ROW($12:$500),4^8),ROW(G134)))&amp;""</f>
        <v/>
      </c>
      <c r="B145" s="126"/>
      <c r="C145" s="195" t="str">
        <f>IF(ISERROR(VLOOKUP(A145,'[1]Z07 一般公共预算财政拨款收入支出决算表(财决07表)'!$A$10:$T$500,4,FALSE)),"",VLOOKUP(A145,'[1]Z07 一般公共预算财政拨款收入支出决算表(财决07表)'!$A$10:$T$500,4,FALSE))</f>
        <v/>
      </c>
      <c r="D145" s="129" t="str">
        <f>IF(ISERROR(VLOOKUP(A145,'[1]Z07 一般公共预算财政拨款收入支出决算表(财决07表)'!$A$10:$T$500,11,FALSE)),"",VLOOKUP(A145,'[1]Z07 一般公共预算财政拨款收入支出决算表(财决07表)'!$A$10:$T$500,11,FALSE))</f>
        <v/>
      </c>
      <c r="E145" s="129" t="str">
        <f>IF(ISERROR(VLOOKUP(A145,'[1]Z07 一般公共预算财政拨款收入支出决算表(财决07表)'!$A$10:$T$500,12,FALSE)),"",VLOOKUP(A145,'[1]Z07 一般公共预算财政拨款收入支出决算表(财决07表)'!$A$10:$T$500,12,FALSE))</f>
        <v/>
      </c>
      <c r="F145" s="129" t="str">
        <f>IF(ISERROR(VLOOKUP(A145,'[1]Z07 一般公共预算财政拨款收入支出决算表(财决07表)'!$A$10:$T$500,15,FALSE)),"",VLOOKUP(A145,'[1]Z07 一般公共预算财政拨款收入支出决算表(财决07表)'!$A$10:$T$500,15,FALSE))</f>
        <v/>
      </c>
      <c r="G145" s="190">
        <f>'[1]Z07 一般公共预算财政拨款收入支出决算表(财决07表)'!A143</f>
        <v>0</v>
      </c>
      <c r="H145" s="191">
        <f>'[1]Z07 一般公共预算财政拨款收入支出决算表(财决07表)'!$K143</f>
        <v>0</v>
      </c>
      <c r="I145" s="190" t="str">
        <f t="shared" si="8"/>
        <v>2</v>
      </c>
      <c r="J145" s="190" t="str">
        <f t="shared" si="9"/>
        <v>2</v>
      </c>
      <c r="K145" s="190">
        <f t="shared" si="10"/>
        <v>4</v>
      </c>
      <c r="L145" s="190" t="str">
        <f t="shared" si="11"/>
        <v/>
      </c>
      <c r="M145" s="190"/>
      <c r="N145" s="187"/>
    </row>
    <row r="146" spans="1:14" s="128" customFormat="1" ht="20.100000000000001" customHeight="1">
      <c r="A146" s="125" t="str">
        <f t="array" ref="A146">INDEX(G:G,SMALL(IF($K$12:$K$500=2,ROW($12:$500),4^8),ROW(G135)))&amp;""</f>
        <v/>
      </c>
      <c r="B146" s="126"/>
      <c r="C146" s="195" t="str">
        <f>IF(ISERROR(VLOOKUP(A146,'[1]Z07 一般公共预算财政拨款收入支出决算表(财决07表)'!$A$10:$T$500,4,FALSE)),"",VLOOKUP(A146,'[1]Z07 一般公共预算财政拨款收入支出决算表(财决07表)'!$A$10:$T$500,4,FALSE))</f>
        <v/>
      </c>
      <c r="D146" s="129" t="str">
        <f>IF(ISERROR(VLOOKUP(A146,'[1]Z07 一般公共预算财政拨款收入支出决算表(财决07表)'!$A$10:$T$500,11,FALSE)),"",VLOOKUP(A146,'[1]Z07 一般公共预算财政拨款收入支出决算表(财决07表)'!$A$10:$T$500,11,FALSE))</f>
        <v/>
      </c>
      <c r="E146" s="129" t="str">
        <f>IF(ISERROR(VLOOKUP(A146,'[1]Z07 一般公共预算财政拨款收入支出决算表(财决07表)'!$A$10:$T$500,12,FALSE)),"",VLOOKUP(A146,'[1]Z07 一般公共预算财政拨款收入支出决算表(财决07表)'!$A$10:$T$500,12,FALSE))</f>
        <v/>
      </c>
      <c r="F146" s="129" t="str">
        <f>IF(ISERROR(VLOOKUP(A146,'[1]Z07 一般公共预算财政拨款收入支出决算表(财决07表)'!$A$10:$T$500,15,FALSE)),"",VLOOKUP(A146,'[1]Z07 一般公共预算财政拨款收入支出决算表(财决07表)'!$A$10:$T$500,15,FALSE))</f>
        <v/>
      </c>
      <c r="G146" s="190">
        <f>'[1]Z07 一般公共预算财政拨款收入支出决算表(财决07表)'!A144</f>
        <v>0</v>
      </c>
      <c r="H146" s="191">
        <f>'[1]Z07 一般公共预算财政拨款收入支出决算表(财决07表)'!$K144</f>
        <v>0</v>
      </c>
      <c r="I146" s="190" t="str">
        <f t="shared" si="8"/>
        <v>2</v>
      </c>
      <c r="J146" s="190" t="str">
        <f t="shared" si="9"/>
        <v>2</v>
      </c>
      <c r="K146" s="190">
        <f t="shared" si="10"/>
        <v>4</v>
      </c>
      <c r="L146" s="190" t="str">
        <f t="shared" si="11"/>
        <v/>
      </c>
      <c r="M146" s="190"/>
      <c r="N146" s="187"/>
    </row>
    <row r="147" spans="1:14" s="128" customFormat="1" ht="20.100000000000001" customHeight="1">
      <c r="A147" s="125" t="str">
        <f t="array" ref="A147">INDEX(G:G,SMALL(IF($K$12:$K$500=2,ROW($12:$500),4^8),ROW(G136)))&amp;""</f>
        <v/>
      </c>
      <c r="B147" s="126"/>
      <c r="C147" s="195" t="str">
        <f>IF(ISERROR(VLOOKUP(A147,'[1]Z07 一般公共预算财政拨款收入支出决算表(财决07表)'!$A$10:$T$500,4,FALSE)),"",VLOOKUP(A147,'[1]Z07 一般公共预算财政拨款收入支出决算表(财决07表)'!$A$10:$T$500,4,FALSE))</f>
        <v/>
      </c>
      <c r="D147" s="129" t="str">
        <f>IF(ISERROR(VLOOKUP(A147,'[1]Z07 一般公共预算财政拨款收入支出决算表(财决07表)'!$A$10:$T$500,11,FALSE)),"",VLOOKUP(A147,'[1]Z07 一般公共预算财政拨款收入支出决算表(财决07表)'!$A$10:$T$500,11,FALSE))</f>
        <v/>
      </c>
      <c r="E147" s="129" t="str">
        <f>IF(ISERROR(VLOOKUP(A147,'[1]Z07 一般公共预算财政拨款收入支出决算表(财决07表)'!$A$10:$T$500,12,FALSE)),"",VLOOKUP(A147,'[1]Z07 一般公共预算财政拨款收入支出决算表(财决07表)'!$A$10:$T$500,12,FALSE))</f>
        <v/>
      </c>
      <c r="F147" s="129" t="str">
        <f>IF(ISERROR(VLOOKUP(A147,'[1]Z07 一般公共预算财政拨款收入支出决算表(财决07表)'!$A$10:$T$500,15,FALSE)),"",VLOOKUP(A147,'[1]Z07 一般公共预算财政拨款收入支出决算表(财决07表)'!$A$10:$T$500,15,FALSE))</f>
        <v/>
      </c>
      <c r="G147" s="190">
        <f>'[1]Z07 一般公共预算财政拨款收入支出决算表(财决07表)'!A145</f>
        <v>0</v>
      </c>
      <c r="H147" s="191">
        <f>'[1]Z07 一般公共预算财政拨款收入支出决算表(财决07表)'!$K145</f>
        <v>0</v>
      </c>
      <c r="I147" s="190" t="str">
        <f t="shared" si="8"/>
        <v>2</v>
      </c>
      <c r="J147" s="190" t="str">
        <f t="shared" si="9"/>
        <v>2</v>
      </c>
      <c r="K147" s="190">
        <f t="shared" si="10"/>
        <v>4</v>
      </c>
      <c r="L147" s="190" t="str">
        <f t="shared" si="11"/>
        <v/>
      </c>
      <c r="M147" s="190"/>
      <c r="N147" s="187"/>
    </row>
    <row r="148" spans="1:14" s="128" customFormat="1" ht="20.100000000000001" customHeight="1">
      <c r="A148" s="125" t="str">
        <f t="array" ref="A148">INDEX(G:G,SMALL(IF($K$12:$K$500=2,ROW($12:$500),4^8),ROW(G137)))&amp;""</f>
        <v/>
      </c>
      <c r="B148" s="126"/>
      <c r="C148" s="195" t="str">
        <f>IF(ISERROR(VLOOKUP(A148,'[1]Z07 一般公共预算财政拨款收入支出决算表(财决07表)'!$A$10:$T$500,4,FALSE)),"",VLOOKUP(A148,'[1]Z07 一般公共预算财政拨款收入支出决算表(财决07表)'!$A$10:$T$500,4,FALSE))</f>
        <v/>
      </c>
      <c r="D148" s="129" t="str">
        <f>IF(ISERROR(VLOOKUP(A148,'[1]Z07 一般公共预算财政拨款收入支出决算表(财决07表)'!$A$10:$T$500,11,FALSE)),"",VLOOKUP(A148,'[1]Z07 一般公共预算财政拨款收入支出决算表(财决07表)'!$A$10:$T$500,11,FALSE))</f>
        <v/>
      </c>
      <c r="E148" s="129" t="str">
        <f>IF(ISERROR(VLOOKUP(A148,'[1]Z07 一般公共预算财政拨款收入支出决算表(财决07表)'!$A$10:$T$500,12,FALSE)),"",VLOOKUP(A148,'[1]Z07 一般公共预算财政拨款收入支出决算表(财决07表)'!$A$10:$T$500,12,FALSE))</f>
        <v/>
      </c>
      <c r="F148" s="129" t="str">
        <f>IF(ISERROR(VLOOKUP(A148,'[1]Z07 一般公共预算财政拨款收入支出决算表(财决07表)'!$A$10:$T$500,15,FALSE)),"",VLOOKUP(A148,'[1]Z07 一般公共预算财政拨款收入支出决算表(财决07表)'!$A$10:$T$500,15,FALSE))</f>
        <v/>
      </c>
      <c r="G148" s="190">
        <f>'[1]Z07 一般公共预算财政拨款收入支出决算表(财决07表)'!A146</f>
        <v>0</v>
      </c>
      <c r="H148" s="191">
        <f>'[1]Z07 一般公共预算财政拨款收入支出决算表(财决07表)'!$K146</f>
        <v>0</v>
      </c>
      <c r="I148" s="190" t="str">
        <f t="shared" si="8"/>
        <v>2</v>
      </c>
      <c r="J148" s="190" t="str">
        <f t="shared" si="9"/>
        <v>2</v>
      </c>
      <c r="K148" s="190">
        <f t="shared" si="10"/>
        <v>4</v>
      </c>
      <c r="L148" s="190" t="str">
        <f t="shared" si="11"/>
        <v/>
      </c>
      <c r="M148" s="190"/>
      <c r="N148" s="187"/>
    </row>
    <row r="149" spans="1:14" s="128" customFormat="1" ht="20.100000000000001" customHeight="1">
      <c r="A149" s="125" t="str">
        <f t="array" ref="A149">INDEX(G:G,SMALL(IF($K$12:$K$500=2,ROW($12:$500),4^8),ROW(G138)))&amp;""</f>
        <v/>
      </c>
      <c r="B149" s="126"/>
      <c r="C149" s="195" t="str">
        <f>IF(ISERROR(VLOOKUP(A149,'[1]Z07 一般公共预算财政拨款收入支出决算表(财决07表)'!$A$10:$T$500,4,FALSE)),"",VLOOKUP(A149,'[1]Z07 一般公共预算财政拨款收入支出决算表(财决07表)'!$A$10:$T$500,4,FALSE))</f>
        <v/>
      </c>
      <c r="D149" s="129" t="str">
        <f>IF(ISERROR(VLOOKUP(A149,'[1]Z07 一般公共预算财政拨款收入支出决算表(财决07表)'!$A$10:$T$500,11,FALSE)),"",VLOOKUP(A149,'[1]Z07 一般公共预算财政拨款收入支出决算表(财决07表)'!$A$10:$T$500,11,FALSE))</f>
        <v/>
      </c>
      <c r="E149" s="129" t="str">
        <f>IF(ISERROR(VLOOKUP(A149,'[1]Z07 一般公共预算财政拨款收入支出决算表(财决07表)'!$A$10:$T$500,12,FALSE)),"",VLOOKUP(A149,'[1]Z07 一般公共预算财政拨款收入支出决算表(财决07表)'!$A$10:$T$500,12,FALSE))</f>
        <v/>
      </c>
      <c r="F149" s="129" t="str">
        <f>IF(ISERROR(VLOOKUP(A149,'[1]Z07 一般公共预算财政拨款收入支出决算表(财决07表)'!$A$10:$T$500,15,FALSE)),"",VLOOKUP(A149,'[1]Z07 一般公共预算财政拨款收入支出决算表(财决07表)'!$A$10:$T$500,15,FALSE))</f>
        <v/>
      </c>
      <c r="G149" s="190">
        <f>'[1]Z07 一般公共预算财政拨款收入支出决算表(财决07表)'!A147</f>
        <v>0</v>
      </c>
      <c r="H149" s="191">
        <f>'[1]Z07 一般公共预算财政拨款收入支出决算表(财决07表)'!$K147</f>
        <v>0</v>
      </c>
      <c r="I149" s="190" t="str">
        <f t="shared" si="8"/>
        <v>2</v>
      </c>
      <c r="J149" s="190" t="str">
        <f t="shared" si="9"/>
        <v>2</v>
      </c>
      <c r="K149" s="190">
        <f t="shared" si="10"/>
        <v>4</v>
      </c>
      <c r="L149" s="190" t="str">
        <f t="shared" si="11"/>
        <v/>
      </c>
      <c r="M149" s="190"/>
      <c r="N149" s="187"/>
    </row>
    <row r="150" spans="1:14" s="128" customFormat="1" ht="20.100000000000001" customHeight="1">
      <c r="A150" s="125" t="str">
        <f t="array" ref="A150">INDEX(G:G,SMALL(IF($K$12:$K$500=2,ROW($12:$500),4^8),ROW(G139)))&amp;""</f>
        <v/>
      </c>
      <c r="B150" s="126"/>
      <c r="C150" s="195" t="str">
        <f>IF(ISERROR(VLOOKUP(A150,'[1]Z07 一般公共预算财政拨款收入支出决算表(财决07表)'!$A$10:$T$500,4,FALSE)),"",VLOOKUP(A150,'[1]Z07 一般公共预算财政拨款收入支出决算表(财决07表)'!$A$10:$T$500,4,FALSE))</f>
        <v/>
      </c>
      <c r="D150" s="129" t="str">
        <f>IF(ISERROR(VLOOKUP(A150,'[1]Z07 一般公共预算财政拨款收入支出决算表(财决07表)'!$A$10:$T$500,11,FALSE)),"",VLOOKUP(A150,'[1]Z07 一般公共预算财政拨款收入支出决算表(财决07表)'!$A$10:$T$500,11,FALSE))</f>
        <v/>
      </c>
      <c r="E150" s="129" t="str">
        <f>IF(ISERROR(VLOOKUP(A150,'[1]Z07 一般公共预算财政拨款收入支出决算表(财决07表)'!$A$10:$T$500,12,FALSE)),"",VLOOKUP(A150,'[1]Z07 一般公共预算财政拨款收入支出决算表(财决07表)'!$A$10:$T$500,12,FALSE))</f>
        <v/>
      </c>
      <c r="F150" s="129" t="str">
        <f>IF(ISERROR(VLOOKUP(A150,'[1]Z07 一般公共预算财政拨款收入支出决算表(财决07表)'!$A$10:$T$500,15,FALSE)),"",VLOOKUP(A150,'[1]Z07 一般公共预算财政拨款收入支出决算表(财决07表)'!$A$10:$T$500,15,FALSE))</f>
        <v/>
      </c>
      <c r="G150" s="190">
        <f>'[1]Z07 一般公共预算财政拨款收入支出决算表(财决07表)'!A148</f>
        <v>0</v>
      </c>
      <c r="H150" s="191">
        <f>'[1]Z07 一般公共预算财政拨款收入支出决算表(财决07表)'!$K148</f>
        <v>0</v>
      </c>
      <c r="I150" s="190" t="str">
        <f t="shared" si="8"/>
        <v>2</v>
      </c>
      <c r="J150" s="190" t="str">
        <f t="shared" si="9"/>
        <v>2</v>
      </c>
      <c r="K150" s="190">
        <f t="shared" si="10"/>
        <v>4</v>
      </c>
      <c r="L150" s="190" t="str">
        <f t="shared" si="11"/>
        <v/>
      </c>
      <c r="M150" s="190"/>
      <c r="N150" s="187"/>
    </row>
    <row r="151" spans="1:14" ht="20.100000000000001" customHeight="1">
      <c r="A151" s="125" t="str">
        <f t="array" ref="A151">INDEX(G:G,SMALL(IF($K$12:$K$500=2,ROW($12:$500),4^8),ROW(G140)))&amp;""</f>
        <v/>
      </c>
      <c r="B151" s="126"/>
      <c r="C151" s="195" t="str">
        <f>IF(ISERROR(VLOOKUP(A151,'[1]Z07 一般公共预算财政拨款收入支出决算表(财决07表)'!$A$10:$T$500,4,FALSE)),"",VLOOKUP(A151,'[1]Z07 一般公共预算财政拨款收入支出决算表(财决07表)'!$A$10:$T$500,4,FALSE))</f>
        <v/>
      </c>
      <c r="D151" s="129" t="str">
        <f>IF(ISERROR(VLOOKUP(A151,'[1]Z07 一般公共预算财政拨款收入支出决算表(财决07表)'!$A$10:$T$500,11,FALSE)),"",VLOOKUP(A151,'[1]Z07 一般公共预算财政拨款收入支出决算表(财决07表)'!$A$10:$T$500,11,FALSE))</f>
        <v/>
      </c>
      <c r="E151" s="129" t="str">
        <f>IF(ISERROR(VLOOKUP(A151,'[1]Z07 一般公共预算财政拨款收入支出决算表(财决07表)'!$A$10:$T$500,12,FALSE)),"",VLOOKUP(A151,'[1]Z07 一般公共预算财政拨款收入支出决算表(财决07表)'!$A$10:$T$500,12,FALSE))</f>
        <v/>
      </c>
      <c r="F151" s="129" t="str">
        <f>IF(ISERROR(VLOOKUP(A151,'[1]Z07 一般公共预算财政拨款收入支出决算表(财决07表)'!$A$10:$T$500,15,FALSE)),"",VLOOKUP(A151,'[1]Z07 一般公共预算财政拨款收入支出决算表(财决07表)'!$A$10:$T$500,15,FALSE))</f>
        <v/>
      </c>
      <c r="G151" s="190">
        <f>'[1]Z07 一般公共预算财政拨款收入支出决算表(财决07表)'!A149</f>
        <v>0</v>
      </c>
      <c r="H151" s="191">
        <f>'[1]Z07 一般公共预算财政拨款收入支出决算表(财决07表)'!$K149</f>
        <v>0</v>
      </c>
      <c r="I151" s="190" t="str">
        <f t="shared" si="8"/>
        <v>2</v>
      </c>
      <c r="J151" s="190" t="str">
        <f t="shared" si="9"/>
        <v>2</v>
      </c>
      <c r="K151" s="190">
        <f t="shared" si="10"/>
        <v>4</v>
      </c>
      <c r="L151" s="190" t="str">
        <f t="shared" si="11"/>
        <v/>
      </c>
    </row>
    <row r="152" spans="1:14" ht="20.100000000000001" customHeight="1">
      <c r="A152" s="125" t="str">
        <f t="array" ref="A152">INDEX(G:G,SMALL(IF($K$12:$K$500=2,ROW($12:$500),4^8),ROW(G141)))&amp;""</f>
        <v/>
      </c>
      <c r="B152" s="126"/>
      <c r="C152" s="195" t="str">
        <f>IF(ISERROR(VLOOKUP(A152,'[1]Z07 一般公共预算财政拨款收入支出决算表(财决07表)'!$A$10:$T$500,4,FALSE)),"",VLOOKUP(A152,'[1]Z07 一般公共预算财政拨款收入支出决算表(财决07表)'!$A$10:$T$500,4,FALSE))</f>
        <v/>
      </c>
      <c r="D152" s="129" t="str">
        <f>IF(ISERROR(VLOOKUP(A152,'[1]Z07 一般公共预算财政拨款收入支出决算表(财决07表)'!$A$10:$T$500,11,FALSE)),"",VLOOKUP(A152,'[1]Z07 一般公共预算财政拨款收入支出决算表(财决07表)'!$A$10:$T$500,11,FALSE))</f>
        <v/>
      </c>
      <c r="E152" s="129" t="str">
        <f>IF(ISERROR(VLOOKUP(A152,'[1]Z07 一般公共预算财政拨款收入支出决算表(财决07表)'!$A$10:$T$500,12,FALSE)),"",VLOOKUP(A152,'[1]Z07 一般公共预算财政拨款收入支出决算表(财决07表)'!$A$10:$T$500,12,FALSE))</f>
        <v/>
      </c>
      <c r="F152" s="129" t="str">
        <f>IF(ISERROR(VLOOKUP(A152,'[1]Z07 一般公共预算财政拨款收入支出决算表(财决07表)'!$A$10:$T$500,15,FALSE)),"",VLOOKUP(A152,'[1]Z07 一般公共预算财政拨款收入支出决算表(财决07表)'!$A$10:$T$500,15,FALSE))</f>
        <v/>
      </c>
      <c r="G152" s="190">
        <f>'[1]Z07 一般公共预算财政拨款收入支出决算表(财决07表)'!A150</f>
        <v>0</v>
      </c>
      <c r="H152" s="191">
        <f>'[1]Z07 一般公共预算财政拨款收入支出决算表(财决07表)'!$K150</f>
        <v>0</v>
      </c>
      <c r="I152" s="190" t="str">
        <f t="shared" si="8"/>
        <v>2</v>
      </c>
      <c r="J152" s="190" t="str">
        <f t="shared" si="9"/>
        <v>2</v>
      </c>
      <c r="K152" s="190">
        <f t="shared" si="10"/>
        <v>4</v>
      </c>
      <c r="L152" s="190" t="str">
        <f t="shared" si="11"/>
        <v/>
      </c>
    </row>
    <row r="153" spans="1:14" ht="20.100000000000001" customHeight="1">
      <c r="A153" s="125" t="str">
        <f t="array" ref="A153">INDEX(G:G,SMALL(IF($K$12:$K$500=2,ROW($12:$500),4^8),ROW(G142)))&amp;""</f>
        <v/>
      </c>
      <c r="B153" s="126"/>
      <c r="C153" s="195" t="str">
        <f>IF(ISERROR(VLOOKUP(A153,'[1]Z07 一般公共预算财政拨款收入支出决算表(财决07表)'!$A$10:$T$500,4,FALSE)),"",VLOOKUP(A153,'[1]Z07 一般公共预算财政拨款收入支出决算表(财决07表)'!$A$10:$T$500,4,FALSE))</f>
        <v/>
      </c>
      <c r="D153" s="129" t="str">
        <f>IF(ISERROR(VLOOKUP(A153,'[1]Z07 一般公共预算财政拨款收入支出决算表(财决07表)'!$A$10:$T$500,11,FALSE)),"",VLOOKUP(A153,'[1]Z07 一般公共预算财政拨款收入支出决算表(财决07表)'!$A$10:$T$500,11,FALSE))</f>
        <v/>
      </c>
      <c r="E153" s="129" t="str">
        <f>IF(ISERROR(VLOOKUP(A153,'[1]Z07 一般公共预算财政拨款收入支出决算表(财决07表)'!$A$10:$T$500,12,FALSE)),"",VLOOKUP(A153,'[1]Z07 一般公共预算财政拨款收入支出决算表(财决07表)'!$A$10:$T$500,12,FALSE))</f>
        <v/>
      </c>
      <c r="F153" s="129" t="str">
        <f>IF(ISERROR(VLOOKUP(A153,'[1]Z07 一般公共预算财政拨款收入支出决算表(财决07表)'!$A$10:$T$500,15,FALSE)),"",VLOOKUP(A153,'[1]Z07 一般公共预算财政拨款收入支出决算表(财决07表)'!$A$10:$T$500,15,FALSE))</f>
        <v/>
      </c>
      <c r="G153" s="190">
        <f>'[1]Z07 一般公共预算财政拨款收入支出决算表(财决07表)'!A151</f>
        <v>0</v>
      </c>
      <c r="H153" s="191">
        <f>'[1]Z07 一般公共预算财政拨款收入支出决算表(财决07表)'!$K151</f>
        <v>0</v>
      </c>
      <c r="I153" s="190" t="str">
        <f t="shared" si="8"/>
        <v>2</v>
      </c>
      <c r="J153" s="190" t="str">
        <f t="shared" si="9"/>
        <v>2</v>
      </c>
      <c r="K153" s="190">
        <f t="shared" si="10"/>
        <v>4</v>
      </c>
      <c r="L153" s="190" t="str">
        <f t="shared" si="11"/>
        <v/>
      </c>
    </row>
    <row r="154" spans="1:14" ht="20.100000000000001" customHeight="1">
      <c r="A154" s="125" t="str">
        <f t="array" ref="A154">INDEX(G:G,SMALL(IF($K$12:$K$500=2,ROW($12:$500),4^8),ROW(G143)))&amp;""</f>
        <v/>
      </c>
      <c r="B154" s="126"/>
      <c r="C154" s="195" t="str">
        <f>IF(ISERROR(VLOOKUP(A154,'[1]Z07 一般公共预算财政拨款收入支出决算表(财决07表)'!$A$10:$T$500,4,FALSE)),"",VLOOKUP(A154,'[1]Z07 一般公共预算财政拨款收入支出决算表(财决07表)'!$A$10:$T$500,4,FALSE))</f>
        <v/>
      </c>
      <c r="D154" s="129" t="str">
        <f>IF(ISERROR(VLOOKUP(A154,'[1]Z07 一般公共预算财政拨款收入支出决算表(财决07表)'!$A$10:$T$500,11,FALSE)),"",VLOOKUP(A154,'[1]Z07 一般公共预算财政拨款收入支出决算表(财决07表)'!$A$10:$T$500,11,FALSE))</f>
        <v/>
      </c>
      <c r="E154" s="129" t="str">
        <f>IF(ISERROR(VLOOKUP(A154,'[1]Z07 一般公共预算财政拨款收入支出决算表(财决07表)'!$A$10:$T$500,12,FALSE)),"",VLOOKUP(A154,'[1]Z07 一般公共预算财政拨款收入支出决算表(财决07表)'!$A$10:$T$500,12,FALSE))</f>
        <v/>
      </c>
      <c r="F154" s="129" t="str">
        <f>IF(ISERROR(VLOOKUP(A154,'[1]Z07 一般公共预算财政拨款收入支出决算表(财决07表)'!$A$10:$T$500,15,FALSE)),"",VLOOKUP(A154,'[1]Z07 一般公共预算财政拨款收入支出决算表(财决07表)'!$A$10:$T$500,15,FALSE))</f>
        <v/>
      </c>
      <c r="G154" s="190">
        <f>'[1]Z07 一般公共预算财政拨款收入支出决算表(财决07表)'!A152</f>
        <v>0</v>
      </c>
      <c r="H154" s="191">
        <f>'[1]Z07 一般公共预算财政拨款收入支出决算表(财决07表)'!$K152</f>
        <v>0</v>
      </c>
      <c r="I154" s="190" t="str">
        <f t="shared" si="8"/>
        <v>2</v>
      </c>
      <c r="J154" s="190" t="str">
        <f t="shared" si="9"/>
        <v>2</v>
      </c>
      <c r="K154" s="190">
        <f t="shared" si="10"/>
        <v>4</v>
      </c>
      <c r="L154" s="190" t="str">
        <f t="shared" si="11"/>
        <v/>
      </c>
    </row>
    <row r="155" spans="1:14" ht="20.100000000000001" customHeight="1">
      <c r="A155" s="125" t="str">
        <f t="array" ref="A155">INDEX(G:G,SMALL(IF($K$12:$K$500=2,ROW($12:$500),4^8),ROW(G144)))&amp;""</f>
        <v/>
      </c>
      <c r="B155" s="126"/>
      <c r="C155" s="195" t="str">
        <f>IF(ISERROR(VLOOKUP(A155,'[1]Z07 一般公共预算财政拨款收入支出决算表(财决07表)'!$A$10:$T$500,4,FALSE)),"",VLOOKUP(A155,'[1]Z07 一般公共预算财政拨款收入支出决算表(财决07表)'!$A$10:$T$500,4,FALSE))</f>
        <v/>
      </c>
      <c r="D155" s="129" t="str">
        <f>IF(ISERROR(VLOOKUP(A155,'[1]Z07 一般公共预算财政拨款收入支出决算表(财决07表)'!$A$10:$T$500,11,FALSE)),"",VLOOKUP(A155,'[1]Z07 一般公共预算财政拨款收入支出决算表(财决07表)'!$A$10:$T$500,11,FALSE))</f>
        <v/>
      </c>
      <c r="E155" s="129" t="str">
        <f>IF(ISERROR(VLOOKUP(A155,'[1]Z07 一般公共预算财政拨款收入支出决算表(财决07表)'!$A$10:$T$500,12,FALSE)),"",VLOOKUP(A155,'[1]Z07 一般公共预算财政拨款收入支出决算表(财决07表)'!$A$10:$T$500,12,FALSE))</f>
        <v/>
      </c>
      <c r="F155" s="129" t="str">
        <f>IF(ISERROR(VLOOKUP(A155,'[1]Z07 一般公共预算财政拨款收入支出决算表(财决07表)'!$A$10:$T$500,15,FALSE)),"",VLOOKUP(A155,'[1]Z07 一般公共预算财政拨款收入支出决算表(财决07表)'!$A$10:$T$500,15,FALSE))</f>
        <v/>
      </c>
      <c r="G155" s="190">
        <f>'[1]Z07 一般公共预算财政拨款收入支出决算表(财决07表)'!A153</f>
        <v>0</v>
      </c>
      <c r="H155" s="191">
        <f>'[1]Z07 一般公共预算财政拨款收入支出决算表(财决07表)'!$K153</f>
        <v>0</v>
      </c>
      <c r="I155" s="190" t="str">
        <f t="shared" si="8"/>
        <v>2</v>
      </c>
      <c r="J155" s="190" t="str">
        <f t="shared" si="9"/>
        <v>2</v>
      </c>
      <c r="K155" s="190">
        <f t="shared" si="10"/>
        <v>4</v>
      </c>
      <c r="L155" s="190" t="str">
        <f t="shared" si="11"/>
        <v/>
      </c>
    </row>
    <row r="156" spans="1:14" ht="20.100000000000001" customHeight="1">
      <c r="A156" s="125" t="str">
        <f t="array" ref="A156">INDEX(G:G,SMALL(IF($K$12:$K$500=2,ROW($12:$500),4^8),ROW(G145)))&amp;""</f>
        <v/>
      </c>
      <c r="B156" s="126"/>
      <c r="C156" s="195" t="str">
        <f>IF(ISERROR(VLOOKUP(A156,'[1]Z07 一般公共预算财政拨款收入支出决算表(财决07表)'!$A$10:$T$500,4,FALSE)),"",VLOOKUP(A156,'[1]Z07 一般公共预算财政拨款收入支出决算表(财决07表)'!$A$10:$T$500,4,FALSE))</f>
        <v/>
      </c>
      <c r="D156" s="129" t="str">
        <f>IF(ISERROR(VLOOKUP(A156,'[1]Z07 一般公共预算财政拨款收入支出决算表(财决07表)'!$A$10:$T$500,11,FALSE)),"",VLOOKUP(A156,'[1]Z07 一般公共预算财政拨款收入支出决算表(财决07表)'!$A$10:$T$500,11,FALSE))</f>
        <v/>
      </c>
      <c r="E156" s="129" t="str">
        <f>IF(ISERROR(VLOOKUP(A156,'[1]Z07 一般公共预算财政拨款收入支出决算表(财决07表)'!$A$10:$T$500,12,FALSE)),"",VLOOKUP(A156,'[1]Z07 一般公共预算财政拨款收入支出决算表(财决07表)'!$A$10:$T$500,12,FALSE))</f>
        <v/>
      </c>
      <c r="F156" s="129" t="str">
        <f>IF(ISERROR(VLOOKUP(A156,'[1]Z07 一般公共预算财政拨款收入支出决算表(财决07表)'!$A$10:$T$500,15,FALSE)),"",VLOOKUP(A156,'[1]Z07 一般公共预算财政拨款收入支出决算表(财决07表)'!$A$10:$T$500,15,FALSE))</f>
        <v/>
      </c>
      <c r="G156" s="190">
        <f>'[1]Z07 一般公共预算财政拨款收入支出决算表(财决07表)'!A154</f>
        <v>0</v>
      </c>
      <c r="H156" s="191">
        <f>'[1]Z07 一般公共预算财政拨款收入支出决算表(财决07表)'!$K154</f>
        <v>0</v>
      </c>
      <c r="I156" s="190" t="str">
        <f t="shared" si="8"/>
        <v>2</v>
      </c>
      <c r="J156" s="190" t="str">
        <f t="shared" si="9"/>
        <v>2</v>
      </c>
      <c r="K156" s="190">
        <f t="shared" si="10"/>
        <v>4</v>
      </c>
      <c r="L156" s="190" t="str">
        <f t="shared" si="11"/>
        <v/>
      </c>
    </row>
    <row r="157" spans="1:14" ht="20.100000000000001" customHeight="1">
      <c r="A157" s="125" t="str">
        <f t="array" ref="A157">INDEX(G:G,SMALL(IF($K$12:$K$500=2,ROW($12:$500),4^8),ROW(G146)))&amp;""</f>
        <v/>
      </c>
      <c r="B157" s="126"/>
      <c r="C157" s="195" t="str">
        <f>IF(ISERROR(VLOOKUP(A157,'[1]Z07 一般公共预算财政拨款收入支出决算表(财决07表)'!$A$10:$T$500,4,FALSE)),"",VLOOKUP(A157,'[1]Z07 一般公共预算财政拨款收入支出决算表(财决07表)'!$A$10:$T$500,4,FALSE))</f>
        <v/>
      </c>
      <c r="D157" s="129" t="str">
        <f>IF(ISERROR(VLOOKUP(A157,'[1]Z07 一般公共预算财政拨款收入支出决算表(财决07表)'!$A$10:$T$500,11,FALSE)),"",VLOOKUP(A157,'[1]Z07 一般公共预算财政拨款收入支出决算表(财决07表)'!$A$10:$T$500,11,FALSE))</f>
        <v/>
      </c>
      <c r="E157" s="129" t="str">
        <f>IF(ISERROR(VLOOKUP(A157,'[1]Z07 一般公共预算财政拨款收入支出决算表(财决07表)'!$A$10:$T$500,12,FALSE)),"",VLOOKUP(A157,'[1]Z07 一般公共预算财政拨款收入支出决算表(财决07表)'!$A$10:$T$500,12,FALSE))</f>
        <v/>
      </c>
      <c r="F157" s="129" t="str">
        <f>IF(ISERROR(VLOOKUP(A157,'[1]Z07 一般公共预算财政拨款收入支出决算表(财决07表)'!$A$10:$T$500,15,FALSE)),"",VLOOKUP(A157,'[1]Z07 一般公共预算财政拨款收入支出决算表(财决07表)'!$A$10:$T$500,15,FALSE))</f>
        <v/>
      </c>
      <c r="G157" s="190">
        <f>'[1]Z07 一般公共预算财政拨款收入支出决算表(财决07表)'!A155</f>
        <v>0</v>
      </c>
      <c r="H157" s="191">
        <f>'[1]Z07 一般公共预算财政拨款收入支出决算表(财决07表)'!$K155</f>
        <v>0</v>
      </c>
      <c r="I157" s="190" t="str">
        <f t="shared" si="8"/>
        <v>2</v>
      </c>
      <c r="J157" s="190" t="str">
        <f t="shared" si="9"/>
        <v>2</v>
      </c>
      <c r="K157" s="190">
        <f t="shared" si="10"/>
        <v>4</v>
      </c>
      <c r="L157" s="190" t="str">
        <f t="shared" si="11"/>
        <v/>
      </c>
    </row>
    <row r="158" spans="1:14" ht="20.100000000000001" customHeight="1">
      <c r="A158" s="125" t="str">
        <f t="array" ref="A158">INDEX(G:G,SMALL(IF($K$12:$K$500=2,ROW($12:$500),4^8),ROW(G147)))&amp;""</f>
        <v/>
      </c>
      <c r="B158" s="126"/>
      <c r="C158" s="195" t="str">
        <f>IF(ISERROR(VLOOKUP(A158,'[1]Z07 一般公共预算财政拨款收入支出决算表(财决07表)'!$A$10:$T$500,4,FALSE)),"",VLOOKUP(A158,'[1]Z07 一般公共预算财政拨款收入支出决算表(财决07表)'!$A$10:$T$500,4,FALSE))</f>
        <v/>
      </c>
      <c r="D158" s="129" t="str">
        <f>IF(ISERROR(VLOOKUP(A158,'[1]Z07 一般公共预算财政拨款收入支出决算表(财决07表)'!$A$10:$T$500,11,FALSE)),"",VLOOKUP(A158,'[1]Z07 一般公共预算财政拨款收入支出决算表(财决07表)'!$A$10:$T$500,11,FALSE))</f>
        <v/>
      </c>
      <c r="E158" s="129" t="str">
        <f>IF(ISERROR(VLOOKUP(A158,'[1]Z07 一般公共预算财政拨款收入支出决算表(财决07表)'!$A$10:$T$500,12,FALSE)),"",VLOOKUP(A158,'[1]Z07 一般公共预算财政拨款收入支出决算表(财决07表)'!$A$10:$T$500,12,FALSE))</f>
        <v/>
      </c>
      <c r="F158" s="129" t="str">
        <f>IF(ISERROR(VLOOKUP(A158,'[1]Z07 一般公共预算财政拨款收入支出决算表(财决07表)'!$A$10:$T$500,15,FALSE)),"",VLOOKUP(A158,'[1]Z07 一般公共预算财政拨款收入支出决算表(财决07表)'!$A$10:$T$500,15,FALSE))</f>
        <v/>
      </c>
      <c r="G158" s="190">
        <f>'[1]Z07 一般公共预算财政拨款收入支出决算表(财决07表)'!A156</f>
        <v>0</v>
      </c>
      <c r="H158" s="191">
        <f>'[1]Z07 一般公共预算财政拨款收入支出决算表(财决07表)'!$K156</f>
        <v>0</v>
      </c>
      <c r="I158" s="190" t="str">
        <f t="shared" si="8"/>
        <v>2</v>
      </c>
      <c r="J158" s="190" t="str">
        <f t="shared" si="9"/>
        <v>2</v>
      </c>
      <c r="K158" s="190">
        <f t="shared" si="10"/>
        <v>4</v>
      </c>
      <c r="L158" s="190" t="str">
        <f t="shared" si="11"/>
        <v/>
      </c>
    </row>
    <row r="159" spans="1:14" ht="20.100000000000001" customHeight="1">
      <c r="A159" s="125" t="str">
        <f t="array" ref="A159">INDEX(G:G,SMALL(IF($K$12:$K$500=2,ROW($12:$500),4^8),ROW(G148)))&amp;""</f>
        <v/>
      </c>
      <c r="B159" s="126"/>
      <c r="C159" s="195" t="str">
        <f>IF(ISERROR(VLOOKUP(A159,'[1]Z07 一般公共预算财政拨款收入支出决算表(财决07表)'!$A$10:$T$500,4,FALSE)),"",VLOOKUP(A159,'[1]Z07 一般公共预算财政拨款收入支出决算表(财决07表)'!$A$10:$T$500,4,FALSE))</f>
        <v/>
      </c>
      <c r="D159" s="129" t="str">
        <f>IF(ISERROR(VLOOKUP(A159,'[1]Z07 一般公共预算财政拨款收入支出决算表(财决07表)'!$A$10:$T$500,11,FALSE)),"",VLOOKUP(A159,'[1]Z07 一般公共预算财政拨款收入支出决算表(财决07表)'!$A$10:$T$500,11,FALSE))</f>
        <v/>
      </c>
      <c r="E159" s="129" t="str">
        <f>IF(ISERROR(VLOOKUP(A159,'[1]Z07 一般公共预算财政拨款收入支出决算表(财决07表)'!$A$10:$T$500,12,FALSE)),"",VLOOKUP(A159,'[1]Z07 一般公共预算财政拨款收入支出决算表(财决07表)'!$A$10:$T$500,12,FALSE))</f>
        <v/>
      </c>
      <c r="F159" s="129" t="str">
        <f>IF(ISERROR(VLOOKUP(A159,'[1]Z07 一般公共预算财政拨款收入支出决算表(财决07表)'!$A$10:$T$500,15,FALSE)),"",VLOOKUP(A159,'[1]Z07 一般公共预算财政拨款收入支出决算表(财决07表)'!$A$10:$T$500,15,FALSE))</f>
        <v/>
      </c>
      <c r="G159" s="190">
        <f>'[1]Z07 一般公共预算财政拨款收入支出决算表(财决07表)'!A157</f>
        <v>0</v>
      </c>
      <c r="H159" s="191">
        <f>'[1]Z07 一般公共预算财政拨款收入支出决算表(财决07表)'!$K157</f>
        <v>0</v>
      </c>
      <c r="I159" s="190" t="str">
        <f t="shared" si="8"/>
        <v>2</v>
      </c>
      <c r="J159" s="190" t="str">
        <f t="shared" si="9"/>
        <v>2</v>
      </c>
      <c r="K159" s="190">
        <f t="shared" si="10"/>
        <v>4</v>
      </c>
      <c r="L159" s="190" t="str">
        <f t="shared" si="11"/>
        <v/>
      </c>
    </row>
    <row r="160" spans="1:14" ht="20.100000000000001" customHeight="1">
      <c r="A160" s="125" t="str">
        <f t="array" ref="A160">INDEX(G:G,SMALL(IF($K$12:$K$500=2,ROW($12:$500),4^8),ROW(G149)))&amp;""</f>
        <v/>
      </c>
      <c r="B160" s="126"/>
      <c r="C160" s="195" t="str">
        <f>IF(ISERROR(VLOOKUP(A160,'[1]Z07 一般公共预算财政拨款收入支出决算表(财决07表)'!$A$10:$T$500,4,FALSE)),"",VLOOKUP(A160,'[1]Z07 一般公共预算财政拨款收入支出决算表(财决07表)'!$A$10:$T$500,4,FALSE))</f>
        <v/>
      </c>
      <c r="D160" s="129" t="str">
        <f>IF(ISERROR(VLOOKUP(A160,'[1]Z07 一般公共预算财政拨款收入支出决算表(财决07表)'!$A$10:$T$500,11,FALSE)),"",VLOOKUP(A160,'[1]Z07 一般公共预算财政拨款收入支出决算表(财决07表)'!$A$10:$T$500,11,FALSE))</f>
        <v/>
      </c>
      <c r="E160" s="129" t="str">
        <f>IF(ISERROR(VLOOKUP(A160,'[1]Z07 一般公共预算财政拨款收入支出决算表(财决07表)'!$A$10:$T$500,12,FALSE)),"",VLOOKUP(A160,'[1]Z07 一般公共预算财政拨款收入支出决算表(财决07表)'!$A$10:$T$500,12,FALSE))</f>
        <v/>
      </c>
      <c r="F160" s="129" t="str">
        <f>IF(ISERROR(VLOOKUP(A160,'[1]Z07 一般公共预算财政拨款收入支出决算表(财决07表)'!$A$10:$T$500,15,FALSE)),"",VLOOKUP(A160,'[1]Z07 一般公共预算财政拨款收入支出决算表(财决07表)'!$A$10:$T$500,15,FALSE))</f>
        <v/>
      </c>
      <c r="G160" s="190">
        <f>'[1]Z07 一般公共预算财政拨款收入支出决算表(财决07表)'!A158</f>
        <v>0</v>
      </c>
      <c r="H160" s="191">
        <f>'[1]Z07 一般公共预算财政拨款收入支出决算表(财决07表)'!$K158</f>
        <v>0</v>
      </c>
      <c r="I160" s="190" t="str">
        <f t="shared" si="8"/>
        <v>2</v>
      </c>
      <c r="J160" s="190" t="str">
        <f t="shared" si="9"/>
        <v>2</v>
      </c>
      <c r="K160" s="190">
        <f t="shared" si="10"/>
        <v>4</v>
      </c>
      <c r="L160" s="190" t="str">
        <f t="shared" si="11"/>
        <v/>
      </c>
    </row>
    <row r="161" spans="1:12" ht="20.100000000000001" customHeight="1">
      <c r="A161" s="125" t="str">
        <f t="array" ref="A161">INDEX(G:G,SMALL(IF($K$12:$K$500=2,ROW($12:$500),4^8),ROW(G150)))&amp;""</f>
        <v/>
      </c>
      <c r="B161" s="126"/>
      <c r="C161" s="195" t="str">
        <f>IF(ISERROR(VLOOKUP(A161,'[1]Z07 一般公共预算财政拨款收入支出决算表(财决07表)'!$A$10:$T$500,4,FALSE)),"",VLOOKUP(A161,'[1]Z07 一般公共预算财政拨款收入支出决算表(财决07表)'!$A$10:$T$500,4,FALSE))</f>
        <v/>
      </c>
      <c r="D161" s="129" t="str">
        <f>IF(ISERROR(VLOOKUP(A161,'[1]Z07 一般公共预算财政拨款收入支出决算表(财决07表)'!$A$10:$T$500,11,FALSE)),"",VLOOKUP(A161,'[1]Z07 一般公共预算财政拨款收入支出决算表(财决07表)'!$A$10:$T$500,11,FALSE))</f>
        <v/>
      </c>
      <c r="E161" s="129" t="str">
        <f>IF(ISERROR(VLOOKUP(A161,'[1]Z07 一般公共预算财政拨款收入支出决算表(财决07表)'!$A$10:$T$500,12,FALSE)),"",VLOOKUP(A161,'[1]Z07 一般公共预算财政拨款收入支出决算表(财决07表)'!$A$10:$T$500,12,FALSE))</f>
        <v/>
      </c>
      <c r="F161" s="129" t="str">
        <f>IF(ISERROR(VLOOKUP(A161,'[1]Z07 一般公共预算财政拨款收入支出决算表(财决07表)'!$A$10:$T$500,15,FALSE)),"",VLOOKUP(A161,'[1]Z07 一般公共预算财政拨款收入支出决算表(财决07表)'!$A$10:$T$500,15,FALSE))</f>
        <v/>
      </c>
      <c r="G161" s="190">
        <f>'[1]Z07 一般公共预算财政拨款收入支出决算表(财决07表)'!A159</f>
        <v>0</v>
      </c>
      <c r="H161" s="191">
        <f>'[1]Z07 一般公共预算财政拨款收入支出决算表(财决07表)'!$K159</f>
        <v>0</v>
      </c>
      <c r="I161" s="190" t="str">
        <f t="shared" si="8"/>
        <v>2</v>
      </c>
      <c r="J161" s="190" t="str">
        <f t="shared" si="9"/>
        <v>2</v>
      </c>
      <c r="K161" s="190">
        <f t="shared" si="10"/>
        <v>4</v>
      </c>
      <c r="L161" s="190" t="str">
        <f t="shared" si="11"/>
        <v/>
      </c>
    </row>
    <row r="162" spans="1:12" ht="20.100000000000001" customHeight="1">
      <c r="A162" s="125" t="str">
        <f t="array" ref="A162">INDEX(G:G,SMALL(IF($K$12:$K$500=2,ROW($12:$500),4^8),ROW(G151)))&amp;""</f>
        <v/>
      </c>
      <c r="B162" s="126"/>
      <c r="C162" s="195" t="str">
        <f>IF(ISERROR(VLOOKUP(A162,'[1]Z07 一般公共预算财政拨款收入支出决算表(财决07表)'!$A$10:$T$500,4,FALSE)),"",VLOOKUP(A162,'[1]Z07 一般公共预算财政拨款收入支出决算表(财决07表)'!$A$10:$T$500,4,FALSE))</f>
        <v/>
      </c>
      <c r="D162" s="129" t="str">
        <f>IF(ISERROR(VLOOKUP(A162,'[1]Z07 一般公共预算财政拨款收入支出决算表(财决07表)'!$A$10:$T$500,11,FALSE)),"",VLOOKUP(A162,'[1]Z07 一般公共预算财政拨款收入支出决算表(财决07表)'!$A$10:$T$500,11,FALSE))</f>
        <v/>
      </c>
      <c r="E162" s="129" t="str">
        <f>IF(ISERROR(VLOOKUP(A162,'[1]Z07 一般公共预算财政拨款收入支出决算表(财决07表)'!$A$10:$T$500,12,FALSE)),"",VLOOKUP(A162,'[1]Z07 一般公共预算财政拨款收入支出决算表(财决07表)'!$A$10:$T$500,12,FALSE))</f>
        <v/>
      </c>
      <c r="F162" s="129" t="str">
        <f>IF(ISERROR(VLOOKUP(A162,'[1]Z07 一般公共预算财政拨款收入支出决算表(财决07表)'!$A$10:$T$500,15,FALSE)),"",VLOOKUP(A162,'[1]Z07 一般公共预算财政拨款收入支出决算表(财决07表)'!$A$10:$T$500,15,FALSE))</f>
        <v/>
      </c>
      <c r="G162" s="190">
        <f>'[1]Z07 一般公共预算财政拨款收入支出决算表(财决07表)'!A160</f>
        <v>0</v>
      </c>
      <c r="H162" s="191">
        <f>'[1]Z07 一般公共预算财政拨款收入支出决算表(财决07表)'!$K160</f>
        <v>0</v>
      </c>
      <c r="I162" s="190" t="str">
        <f t="shared" si="8"/>
        <v>2</v>
      </c>
      <c r="J162" s="190" t="str">
        <f t="shared" si="9"/>
        <v>2</v>
      </c>
      <c r="K162" s="190">
        <f t="shared" si="10"/>
        <v>4</v>
      </c>
      <c r="L162" s="190" t="str">
        <f t="shared" si="11"/>
        <v/>
      </c>
    </row>
    <row r="163" spans="1:12" ht="20.100000000000001" customHeight="1">
      <c r="A163" s="125" t="str">
        <f t="array" ref="A163">INDEX(G:G,SMALL(IF($K$12:$K$500=2,ROW($12:$500),4^8),ROW(G152)))&amp;""</f>
        <v/>
      </c>
      <c r="B163" s="126"/>
      <c r="C163" s="195" t="str">
        <f>IF(ISERROR(VLOOKUP(A163,'[1]Z07 一般公共预算财政拨款收入支出决算表(财决07表)'!$A$10:$T$500,4,FALSE)),"",VLOOKUP(A163,'[1]Z07 一般公共预算财政拨款收入支出决算表(财决07表)'!$A$10:$T$500,4,FALSE))</f>
        <v/>
      </c>
      <c r="D163" s="129" t="str">
        <f>IF(ISERROR(VLOOKUP(A163,'[1]Z07 一般公共预算财政拨款收入支出决算表(财决07表)'!$A$10:$T$500,11,FALSE)),"",VLOOKUP(A163,'[1]Z07 一般公共预算财政拨款收入支出决算表(财决07表)'!$A$10:$T$500,11,FALSE))</f>
        <v/>
      </c>
      <c r="E163" s="129" t="str">
        <f>IF(ISERROR(VLOOKUP(A163,'[1]Z07 一般公共预算财政拨款收入支出决算表(财决07表)'!$A$10:$T$500,12,FALSE)),"",VLOOKUP(A163,'[1]Z07 一般公共预算财政拨款收入支出决算表(财决07表)'!$A$10:$T$500,12,FALSE))</f>
        <v/>
      </c>
      <c r="F163" s="129" t="str">
        <f>IF(ISERROR(VLOOKUP(A163,'[1]Z07 一般公共预算财政拨款收入支出决算表(财决07表)'!$A$10:$T$500,15,FALSE)),"",VLOOKUP(A163,'[1]Z07 一般公共预算财政拨款收入支出决算表(财决07表)'!$A$10:$T$500,15,FALSE))</f>
        <v/>
      </c>
      <c r="G163" s="190">
        <f>'[1]Z07 一般公共预算财政拨款收入支出决算表(财决07表)'!A161</f>
        <v>0</v>
      </c>
      <c r="H163" s="191">
        <f>'[1]Z07 一般公共预算财政拨款收入支出决算表(财决07表)'!$K161</f>
        <v>0</v>
      </c>
      <c r="I163" s="190" t="str">
        <f t="shared" si="8"/>
        <v>2</v>
      </c>
      <c r="J163" s="190" t="str">
        <f t="shared" si="9"/>
        <v>2</v>
      </c>
      <c r="K163" s="190">
        <f t="shared" si="10"/>
        <v>4</v>
      </c>
      <c r="L163" s="190" t="str">
        <f t="shared" si="11"/>
        <v/>
      </c>
    </row>
    <row r="164" spans="1:12" ht="20.100000000000001" customHeight="1">
      <c r="A164" s="125" t="str">
        <f t="array" ref="A164">INDEX(G:G,SMALL(IF($K$12:$K$500=2,ROW($12:$500),4^8),ROW(G153)))&amp;""</f>
        <v/>
      </c>
      <c r="B164" s="126"/>
      <c r="C164" s="195" t="str">
        <f>IF(ISERROR(VLOOKUP(A164,'[1]Z07 一般公共预算财政拨款收入支出决算表(财决07表)'!$A$10:$T$500,4,FALSE)),"",VLOOKUP(A164,'[1]Z07 一般公共预算财政拨款收入支出决算表(财决07表)'!$A$10:$T$500,4,FALSE))</f>
        <v/>
      </c>
      <c r="D164" s="129" t="str">
        <f>IF(ISERROR(VLOOKUP(A164,'[1]Z07 一般公共预算财政拨款收入支出决算表(财决07表)'!$A$10:$T$500,11,FALSE)),"",VLOOKUP(A164,'[1]Z07 一般公共预算财政拨款收入支出决算表(财决07表)'!$A$10:$T$500,11,FALSE))</f>
        <v/>
      </c>
      <c r="E164" s="129" t="str">
        <f>IF(ISERROR(VLOOKUP(A164,'[1]Z07 一般公共预算财政拨款收入支出决算表(财决07表)'!$A$10:$T$500,12,FALSE)),"",VLOOKUP(A164,'[1]Z07 一般公共预算财政拨款收入支出决算表(财决07表)'!$A$10:$T$500,12,FALSE))</f>
        <v/>
      </c>
      <c r="F164" s="129" t="str">
        <f>IF(ISERROR(VLOOKUP(A164,'[1]Z07 一般公共预算财政拨款收入支出决算表(财决07表)'!$A$10:$T$500,15,FALSE)),"",VLOOKUP(A164,'[1]Z07 一般公共预算财政拨款收入支出决算表(财决07表)'!$A$10:$T$500,15,FALSE))</f>
        <v/>
      </c>
      <c r="G164" s="190">
        <f>'[1]Z07 一般公共预算财政拨款收入支出决算表(财决07表)'!A162</f>
        <v>0</v>
      </c>
      <c r="H164" s="191">
        <f>'[1]Z07 一般公共预算财政拨款收入支出决算表(财决07表)'!$K162</f>
        <v>0</v>
      </c>
      <c r="I164" s="190" t="str">
        <f t="shared" si="8"/>
        <v>2</v>
      </c>
      <c r="J164" s="190" t="str">
        <f t="shared" si="9"/>
        <v>2</v>
      </c>
      <c r="K164" s="190">
        <f t="shared" si="10"/>
        <v>4</v>
      </c>
      <c r="L164" s="190" t="str">
        <f t="shared" si="11"/>
        <v/>
      </c>
    </row>
    <row r="165" spans="1:12" ht="20.100000000000001" customHeight="1">
      <c r="A165" s="125" t="str">
        <f t="array" ref="A165">INDEX(G:G,SMALL(IF($K$12:$K$500=2,ROW($12:$500),4^8),ROW(G154)))&amp;""</f>
        <v/>
      </c>
      <c r="B165" s="126"/>
      <c r="C165" s="195" t="str">
        <f>IF(ISERROR(VLOOKUP(A165,'[1]Z07 一般公共预算财政拨款收入支出决算表(财决07表)'!$A$10:$T$500,4,FALSE)),"",VLOOKUP(A165,'[1]Z07 一般公共预算财政拨款收入支出决算表(财决07表)'!$A$10:$T$500,4,FALSE))</f>
        <v/>
      </c>
      <c r="D165" s="129" t="str">
        <f>IF(ISERROR(VLOOKUP(A165,'[1]Z07 一般公共预算财政拨款收入支出决算表(财决07表)'!$A$10:$T$500,11,FALSE)),"",VLOOKUP(A165,'[1]Z07 一般公共预算财政拨款收入支出决算表(财决07表)'!$A$10:$T$500,11,FALSE))</f>
        <v/>
      </c>
      <c r="E165" s="129" t="str">
        <f>IF(ISERROR(VLOOKUP(A165,'[1]Z07 一般公共预算财政拨款收入支出决算表(财决07表)'!$A$10:$T$500,12,FALSE)),"",VLOOKUP(A165,'[1]Z07 一般公共预算财政拨款收入支出决算表(财决07表)'!$A$10:$T$500,12,FALSE))</f>
        <v/>
      </c>
      <c r="F165" s="129" t="str">
        <f>IF(ISERROR(VLOOKUP(A165,'[1]Z07 一般公共预算财政拨款收入支出决算表(财决07表)'!$A$10:$T$500,15,FALSE)),"",VLOOKUP(A165,'[1]Z07 一般公共预算财政拨款收入支出决算表(财决07表)'!$A$10:$T$500,15,FALSE))</f>
        <v/>
      </c>
      <c r="G165" s="190">
        <f>'[1]Z07 一般公共预算财政拨款收入支出决算表(财决07表)'!A163</f>
        <v>0</v>
      </c>
      <c r="H165" s="191">
        <f>'[1]Z07 一般公共预算财政拨款收入支出决算表(财决07表)'!$K163</f>
        <v>0</v>
      </c>
      <c r="I165" s="190" t="str">
        <f t="shared" si="8"/>
        <v>2</v>
      </c>
      <c r="J165" s="190" t="str">
        <f t="shared" si="9"/>
        <v>2</v>
      </c>
      <c r="K165" s="190">
        <f t="shared" si="10"/>
        <v>4</v>
      </c>
      <c r="L165" s="190" t="str">
        <f t="shared" si="11"/>
        <v/>
      </c>
    </row>
    <row r="166" spans="1:12" ht="20.100000000000001" customHeight="1">
      <c r="A166" s="125" t="str">
        <f t="array" ref="A166">INDEX(G:G,SMALL(IF($K$12:$K$500=2,ROW($12:$500),4^8),ROW(G155)))&amp;""</f>
        <v/>
      </c>
      <c r="B166" s="126"/>
      <c r="C166" s="195" t="str">
        <f>IF(ISERROR(VLOOKUP(A166,'[1]Z07 一般公共预算财政拨款收入支出决算表(财决07表)'!$A$10:$T$500,4,FALSE)),"",VLOOKUP(A166,'[1]Z07 一般公共预算财政拨款收入支出决算表(财决07表)'!$A$10:$T$500,4,FALSE))</f>
        <v/>
      </c>
      <c r="D166" s="129" t="str">
        <f>IF(ISERROR(VLOOKUP(A166,'[1]Z07 一般公共预算财政拨款收入支出决算表(财决07表)'!$A$10:$T$500,11,FALSE)),"",VLOOKUP(A166,'[1]Z07 一般公共预算财政拨款收入支出决算表(财决07表)'!$A$10:$T$500,11,FALSE))</f>
        <v/>
      </c>
      <c r="E166" s="129" t="str">
        <f>IF(ISERROR(VLOOKUP(A166,'[1]Z07 一般公共预算财政拨款收入支出决算表(财决07表)'!$A$10:$T$500,12,FALSE)),"",VLOOKUP(A166,'[1]Z07 一般公共预算财政拨款收入支出决算表(财决07表)'!$A$10:$T$500,12,FALSE))</f>
        <v/>
      </c>
      <c r="F166" s="129" t="str">
        <f>IF(ISERROR(VLOOKUP(A166,'[1]Z07 一般公共预算财政拨款收入支出决算表(财决07表)'!$A$10:$T$500,15,FALSE)),"",VLOOKUP(A166,'[1]Z07 一般公共预算财政拨款收入支出决算表(财决07表)'!$A$10:$T$500,15,FALSE))</f>
        <v/>
      </c>
      <c r="G166" s="190">
        <f>'[1]Z07 一般公共预算财政拨款收入支出决算表(财决07表)'!A164</f>
        <v>0</v>
      </c>
      <c r="H166" s="191">
        <f>'[1]Z07 一般公共预算财政拨款收入支出决算表(财决07表)'!$K164</f>
        <v>0</v>
      </c>
      <c r="I166" s="190" t="str">
        <f t="shared" si="8"/>
        <v>2</v>
      </c>
      <c r="J166" s="190" t="str">
        <f t="shared" si="9"/>
        <v>2</v>
      </c>
      <c r="K166" s="190">
        <f t="shared" si="10"/>
        <v>4</v>
      </c>
      <c r="L166" s="190" t="str">
        <f t="shared" si="11"/>
        <v/>
      </c>
    </row>
    <row r="167" spans="1:12" ht="20.100000000000001" customHeight="1">
      <c r="A167" s="125" t="str">
        <f t="array" ref="A167">INDEX(G:G,SMALL(IF($K$12:$K$500=2,ROW($12:$500),4^8),ROW(G156)))&amp;""</f>
        <v/>
      </c>
      <c r="B167" s="126"/>
      <c r="C167" s="195" t="str">
        <f>IF(ISERROR(VLOOKUP(A167,'[1]Z07 一般公共预算财政拨款收入支出决算表(财决07表)'!$A$10:$T$500,4,FALSE)),"",VLOOKUP(A167,'[1]Z07 一般公共预算财政拨款收入支出决算表(财决07表)'!$A$10:$T$500,4,FALSE))</f>
        <v/>
      </c>
      <c r="D167" s="129" t="str">
        <f>IF(ISERROR(VLOOKUP(A167,'[1]Z07 一般公共预算财政拨款收入支出决算表(财决07表)'!$A$10:$T$500,11,FALSE)),"",VLOOKUP(A167,'[1]Z07 一般公共预算财政拨款收入支出决算表(财决07表)'!$A$10:$T$500,11,FALSE))</f>
        <v/>
      </c>
      <c r="E167" s="129" t="str">
        <f>IF(ISERROR(VLOOKUP(A167,'[1]Z07 一般公共预算财政拨款收入支出决算表(财决07表)'!$A$10:$T$500,12,FALSE)),"",VLOOKUP(A167,'[1]Z07 一般公共预算财政拨款收入支出决算表(财决07表)'!$A$10:$T$500,12,FALSE))</f>
        <v/>
      </c>
      <c r="F167" s="129" t="str">
        <f>IF(ISERROR(VLOOKUP(A167,'[1]Z07 一般公共预算财政拨款收入支出决算表(财决07表)'!$A$10:$T$500,15,FALSE)),"",VLOOKUP(A167,'[1]Z07 一般公共预算财政拨款收入支出决算表(财决07表)'!$A$10:$T$500,15,FALSE))</f>
        <v/>
      </c>
      <c r="G167" s="190">
        <f>'[1]Z07 一般公共预算财政拨款收入支出决算表(财决07表)'!A165</f>
        <v>0</v>
      </c>
      <c r="H167" s="191">
        <f>'[1]Z07 一般公共预算财政拨款收入支出决算表(财决07表)'!$K165</f>
        <v>0</v>
      </c>
      <c r="I167" s="190" t="str">
        <f t="shared" si="8"/>
        <v>2</v>
      </c>
      <c r="J167" s="190" t="str">
        <f t="shared" si="9"/>
        <v>2</v>
      </c>
      <c r="K167" s="190">
        <f t="shared" si="10"/>
        <v>4</v>
      </c>
      <c r="L167" s="190" t="str">
        <f t="shared" si="11"/>
        <v/>
      </c>
    </row>
    <row r="168" spans="1:12" ht="20.100000000000001" customHeight="1">
      <c r="A168" s="125" t="str">
        <f t="array" ref="A168">INDEX(G:G,SMALL(IF($K$12:$K$500=2,ROW($12:$500),4^8),ROW(G157)))&amp;""</f>
        <v/>
      </c>
      <c r="B168" s="126"/>
      <c r="C168" s="195" t="str">
        <f>IF(ISERROR(VLOOKUP(A168,'[1]Z07 一般公共预算财政拨款收入支出决算表(财决07表)'!$A$10:$T$500,4,FALSE)),"",VLOOKUP(A168,'[1]Z07 一般公共预算财政拨款收入支出决算表(财决07表)'!$A$10:$T$500,4,FALSE))</f>
        <v/>
      </c>
      <c r="D168" s="129" t="str">
        <f>IF(ISERROR(VLOOKUP(A168,'[1]Z07 一般公共预算财政拨款收入支出决算表(财决07表)'!$A$10:$T$500,11,FALSE)),"",VLOOKUP(A168,'[1]Z07 一般公共预算财政拨款收入支出决算表(财决07表)'!$A$10:$T$500,11,FALSE))</f>
        <v/>
      </c>
      <c r="E168" s="129" t="str">
        <f>IF(ISERROR(VLOOKUP(A168,'[1]Z07 一般公共预算财政拨款收入支出决算表(财决07表)'!$A$10:$T$500,12,FALSE)),"",VLOOKUP(A168,'[1]Z07 一般公共预算财政拨款收入支出决算表(财决07表)'!$A$10:$T$500,12,FALSE))</f>
        <v/>
      </c>
      <c r="F168" s="129" t="str">
        <f>IF(ISERROR(VLOOKUP(A168,'[1]Z07 一般公共预算财政拨款收入支出决算表(财决07表)'!$A$10:$T$500,15,FALSE)),"",VLOOKUP(A168,'[1]Z07 一般公共预算财政拨款收入支出决算表(财决07表)'!$A$10:$T$500,15,FALSE))</f>
        <v/>
      </c>
      <c r="G168" s="190">
        <f>'[1]Z07 一般公共预算财政拨款收入支出决算表(财决07表)'!A166</f>
        <v>0</v>
      </c>
      <c r="H168" s="191">
        <f>'[1]Z07 一般公共预算财政拨款收入支出决算表(财决07表)'!$K166</f>
        <v>0</v>
      </c>
      <c r="I168" s="190" t="str">
        <f t="shared" si="8"/>
        <v>2</v>
      </c>
      <c r="J168" s="190" t="str">
        <f t="shared" si="9"/>
        <v>2</v>
      </c>
      <c r="K168" s="190">
        <f t="shared" si="10"/>
        <v>4</v>
      </c>
      <c r="L168" s="190" t="str">
        <f t="shared" si="11"/>
        <v/>
      </c>
    </row>
    <row r="169" spans="1:12" ht="20.100000000000001" customHeight="1">
      <c r="A169" s="125" t="str">
        <f t="array" ref="A169">INDEX(G:G,SMALL(IF($K$12:$K$500=2,ROW($12:$500),4^8),ROW(G158)))&amp;""</f>
        <v/>
      </c>
      <c r="B169" s="126"/>
      <c r="C169" s="195" t="str">
        <f>IF(ISERROR(VLOOKUP(A169,'[1]Z07 一般公共预算财政拨款收入支出决算表(财决07表)'!$A$10:$T$500,4,FALSE)),"",VLOOKUP(A169,'[1]Z07 一般公共预算财政拨款收入支出决算表(财决07表)'!$A$10:$T$500,4,FALSE))</f>
        <v/>
      </c>
      <c r="D169" s="129" t="str">
        <f>IF(ISERROR(VLOOKUP(A169,'[1]Z07 一般公共预算财政拨款收入支出决算表(财决07表)'!$A$10:$T$500,11,FALSE)),"",VLOOKUP(A169,'[1]Z07 一般公共预算财政拨款收入支出决算表(财决07表)'!$A$10:$T$500,11,FALSE))</f>
        <v/>
      </c>
      <c r="E169" s="129" t="str">
        <f>IF(ISERROR(VLOOKUP(A169,'[1]Z07 一般公共预算财政拨款收入支出决算表(财决07表)'!$A$10:$T$500,12,FALSE)),"",VLOOKUP(A169,'[1]Z07 一般公共预算财政拨款收入支出决算表(财决07表)'!$A$10:$T$500,12,FALSE))</f>
        <v/>
      </c>
      <c r="F169" s="129" t="str">
        <f>IF(ISERROR(VLOOKUP(A169,'[1]Z07 一般公共预算财政拨款收入支出决算表(财决07表)'!$A$10:$T$500,15,FALSE)),"",VLOOKUP(A169,'[1]Z07 一般公共预算财政拨款收入支出决算表(财决07表)'!$A$10:$T$500,15,FALSE))</f>
        <v/>
      </c>
      <c r="G169" s="190">
        <f>'[1]Z07 一般公共预算财政拨款收入支出决算表(财决07表)'!A167</f>
        <v>0</v>
      </c>
      <c r="H169" s="191">
        <f>'[1]Z07 一般公共预算财政拨款收入支出决算表(财决07表)'!$K167</f>
        <v>0</v>
      </c>
      <c r="I169" s="190" t="str">
        <f t="shared" si="8"/>
        <v>2</v>
      </c>
      <c r="J169" s="190" t="str">
        <f t="shared" si="9"/>
        <v>2</v>
      </c>
      <c r="K169" s="190">
        <f t="shared" si="10"/>
        <v>4</v>
      </c>
      <c r="L169" s="190" t="str">
        <f t="shared" si="11"/>
        <v/>
      </c>
    </row>
    <row r="170" spans="1:12" ht="20.100000000000001" customHeight="1">
      <c r="A170" s="125" t="str">
        <f t="array" ref="A170">INDEX(G:G,SMALL(IF($K$12:$K$500=2,ROW($12:$500),4^8),ROW(G159)))&amp;""</f>
        <v/>
      </c>
      <c r="B170" s="126"/>
      <c r="C170" s="195" t="str">
        <f>IF(ISERROR(VLOOKUP(A170,'[1]Z07 一般公共预算财政拨款收入支出决算表(财决07表)'!$A$10:$T$500,4,FALSE)),"",VLOOKUP(A170,'[1]Z07 一般公共预算财政拨款收入支出决算表(财决07表)'!$A$10:$T$500,4,FALSE))</f>
        <v/>
      </c>
      <c r="D170" s="129" t="str">
        <f>IF(ISERROR(VLOOKUP(A170,'[1]Z07 一般公共预算财政拨款收入支出决算表(财决07表)'!$A$10:$T$500,11,FALSE)),"",VLOOKUP(A170,'[1]Z07 一般公共预算财政拨款收入支出决算表(财决07表)'!$A$10:$T$500,11,FALSE))</f>
        <v/>
      </c>
      <c r="E170" s="129" t="str">
        <f>IF(ISERROR(VLOOKUP(A170,'[1]Z07 一般公共预算财政拨款收入支出决算表(财决07表)'!$A$10:$T$500,12,FALSE)),"",VLOOKUP(A170,'[1]Z07 一般公共预算财政拨款收入支出决算表(财决07表)'!$A$10:$T$500,12,FALSE))</f>
        <v/>
      </c>
      <c r="F170" s="129" t="str">
        <f>IF(ISERROR(VLOOKUP(A170,'[1]Z07 一般公共预算财政拨款收入支出决算表(财决07表)'!$A$10:$T$500,15,FALSE)),"",VLOOKUP(A170,'[1]Z07 一般公共预算财政拨款收入支出决算表(财决07表)'!$A$10:$T$500,15,FALSE))</f>
        <v/>
      </c>
      <c r="G170" s="190">
        <f>'[1]Z07 一般公共预算财政拨款收入支出决算表(财决07表)'!A168</f>
        <v>0</v>
      </c>
      <c r="H170" s="191">
        <f>'[1]Z07 一般公共预算财政拨款收入支出决算表(财决07表)'!$K168</f>
        <v>0</v>
      </c>
      <c r="I170" s="190" t="str">
        <f t="shared" si="8"/>
        <v>2</v>
      </c>
      <c r="J170" s="190" t="str">
        <f t="shared" si="9"/>
        <v>2</v>
      </c>
      <c r="K170" s="190">
        <f t="shared" si="10"/>
        <v>4</v>
      </c>
      <c r="L170" s="190" t="str">
        <f t="shared" si="11"/>
        <v/>
      </c>
    </row>
    <row r="171" spans="1:12" ht="20.100000000000001" customHeight="1">
      <c r="A171" s="125" t="str">
        <f t="array" ref="A171">INDEX(G:G,SMALL(IF($K$12:$K$500=2,ROW($12:$500),4^8),ROW(G160)))&amp;""</f>
        <v/>
      </c>
      <c r="B171" s="126"/>
      <c r="C171" s="195" t="str">
        <f>IF(ISERROR(VLOOKUP(A171,'[1]Z07 一般公共预算财政拨款收入支出决算表(财决07表)'!$A$10:$T$500,4,FALSE)),"",VLOOKUP(A171,'[1]Z07 一般公共预算财政拨款收入支出决算表(财决07表)'!$A$10:$T$500,4,FALSE))</f>
        <v/>
      </c>
      <c r="D171" s="129" t="str">
        <f>IF(ISERROR(VLOOKUP(A171,'[1]Z07 一般公共预算财政拨款收入支出决算表(财决07表)'!$A$10:$T$500,11,FALSE)),"",VLOOKUP(A171,'[1]Z07 一般公共预算财政拨款收入支出决算表(财决07表)'!$A$10:$T$500,11,FALSE))</f>
        <v/>
      </c>
      <c r="E171" s="129" t="str">
        <f>IF(ISERROR(VLOOKUP(A171,'[1]Z07 一般公共预算财政拨款收入支出决算表(财决07表)'!$A$10:$T$500,12,FALSE)),"",VLOOKUP(A171,'[1]Z07 一般公共预算财政拨款收入支出决算表(财决07表)'!$A$10:$T$500,12,FALSE))</f>
        <v/>
      </c>
      <c r="F171" s="129" t="str">
        <f>IF(ISERROR(VLOOKUP(A171,'[1]Z07 一般公共预算财政拨款收入支出决算表(财决07表)'!$A$10:$T$500,15,FALSE)),"",VLOOKUP(A171,'[1]Z07 一般公共预算财政拨款收入支出决算表(财决07表)'!$A$10:$T$500,15,FALSE))</f>
        <v/>
      </c>
      <c r="G171" s="190">
        <f>'[1]Z07 一般公共预算财政拨款收入支出决算表(财决07表)'!A169</f>
        <v>0</v>
      </c>
      <c r="H171" s="191">
        <f>'[1]Z07 一般公共预算财政拨款收入支出决算表(财决07表)'!$K169</f>
        <v>0</v>
      </c>
      <c r="I171" s="190" t="str">
        <f t="shared" si="8"/>
        <v>2</v>
      </c>
      <c r="J171" s="190" t="str">
        <f t="shared" si="9"/>
        <v>2</v>
      </c>
      <c r="K171" s="190">
        <f t="shared" si="10"/>
        <v>4</v>
      </c>
      <c r="L171" s="190" t="str">
        <f t="shared" si="11"/>
        <v/>
      </c>
    </row>
    <row r="172" spans="1:12" ht="20.100000000000001" customHeight="1">
      <c r="A172" s="125" t="str">
        <f t="array" ref="A172">INDEX(G:G,SMALL(IF($K$12:$K$500=2,ROW($12:$500),4^8),ROW(G161)))&amp;""</f>
        <v/>
      </c>
      <c r="B172" s="126"/>
      <c r="C172" s="195" t="str">
        <f>IF(ISERROR(VLOOKUP(A172,'[1]Z07 一般公共预算财政拨款收入支出决算表(财决07表)'!$A$10:$T$500,4,FALSE)),"",VLOOKUP(A172,'[1]Z07 一般公共预算财政拨款收入支出决算表(财决07表)'!$A$10:$T$500,4,FALSE))</f>
        <v/>
      </c>
      <c r="D172" s="129" t="str">
        <f>IF(ISERROR(VLOOKUP(A172,'[1]Z07 一般公共预算财政拨款收入支出决算表(财决07表)'!$A$10:$T$500,11,FALSE)),"",VLOOKUP(A172,'[1]Z07 一般公共预算财政拨款收入支出决算表(财决07表)'!$A$10:$T$500,11,FALSE))</f>
        <v/>
      </c>
      <c r="E172" s="129" t="str">
        <f>IF(ISERROR(VLOOKUP(A172,'[1]Z07 一般公共预算财政拨款收入支出决算表(财决07表)'!$A$10:$T$500,12,FALSE)),"",VLOOKUP(A172,'[1]Z07 一般公共预算财政拨款收入支出决算表(财决07表)'!$A$10:$T$500,12,FALSE))</f>
        <v/>
      </c>
      <c r="F172" s="129" t="str">
        <f>IF(ISERROR(VLOOKUP(A172,'[1]Z07 一般公共预算财政拨款收入支出决算表(财决07表)'!$A$10:$T$500,15,FALSE)),"",VLOOKUP(A172,'[1]Z07 一般公共预算财政拨款收入支出决算表(财决07表)'!$A$10:$T$500,15,FALSE))</f>
        <v/>
      </c>
      <c r="G172" s="190">
        <f>'[1]Z07 一般公共预算财政拨款收入支出决算表(财决07表)'!A170</f>
        <v>0</v>
      </c>
      <c r="H172" s="191">
        <f>'[1]Z07 一般公共预算财政拨款收入支出决算表(财决07表)'!$K170</f>
        <v>0</v>
      </c>
      <c r="I172" s="190" t="str">
        <f t="shared" si="8"/>
        <v>2</v>
      </c>
      <c r="J172" s="190" t="str">
        <f t="shared" si="9"/>
        <v>2</v>
      </c>
      <c r="K172" s="190">
        <f t="shared" si="10"/>
        <v>4</v>
      </c>
      <c r="L172" s="190" t="str">
        <f t="shared" si="11"/>
        <v/>
      </c>
    </row>
    <row r="173" spans="1:12" ht="20.100000000000001" customHeight="1">
      <c r="A173" s="125" t="str">
        <f t="array" ref="A173">INDEX(G:G,SMALL(IF($K$12:$K$500=2,ROW($12:$500),4^8),ROW(G162)))&amp;""</f>
        <v/>
      </c>
      <c r="B173" s="126"/>
      <c r="C173" s="195" t="str">
        <f>IF(ISERROR(VLOOKUP(A173,'[1]Z07 一般公共预算财政拨款收入支出决算表(财决07表)'!$A$10:$T$500,4,FALSE)),"",VLOOKUP(A173,'[1]Z07 一般公共预算财政拨款收入支出决算表(财决07表)'!$A$10:$T$500,4,FALSE))</f>
        <v/>
      </c>
      <c r="D173" s="129" t="str">
        <f>IF(ISERROR(VLOOKUP(A173,'[1]Z07 一般公共预算财政拨款收入支出决算表(财决07表)'!$A$10:$T$500,11,FALSE)),"",VLOOKUP(A173,'[1]Z07 一般公共预算财政拨款收入支出决算表(财决07表)'!$A$10:$T$500,11,FALSE))</f>
        <v/>
      </c>
      <c r="E173" s="129" t="str">
        <f>IF(ISERROR(VLOOKUP(A173,'[1]Z07 一般公共预算财政拨款收入支出决算表(财决07表)'!$A$10:$T$500,12,FALSE)),"",VLOOKUP(A173,'[1]Z07 一般公共预算财政拨款收入支出决算表(财决07表)'!$A$10:$T$500,12,FALSE))</f>
        <v/>
      </c>
      <c r="F173" s="129" t="str">
        <f>IF(ISERROR(VLOOKUP(A173,'[1]Z07 一般公共预算财政拨款收入支出决算表(财决07表)'!$A$10:$T$500,15,FALSE)),"",VLOOKUP(A173,'[1]Z07 一般公共预算财政拨款收入支出决算表(财决07表)'!$A$10:$T$500,15,FALSE))</f>
        <v/>
      </c>
      <c r="G173" s="190">
        <f>'[1]Z07 一般公共预算财政拨款收入支出决算表(财决07表)'!A171</f>
        <v>0</v>
      </c>
      <c r="H173" s="191">
        <f>'[1]Z07 一般公共预算财政拨款收入支出决算表(财决07表)'!$K171</f>
        <v>0</v>
      </c>
      <c r="I173" s="190" t="str">
        <f t="shared" si="8"/>
        <v>2</v>
      </c>
      <c r="J173" s="190" t="str">
        <f t="shared" si="9"/>
        <v>2</v>
      </c>
      <c r="K173" s="190">
        <f t="shared" si="10"/>
        <v>4</v>
      </c>
      <c r="L173" s="190" t="str">
        <f t="shared" si="11"/>
        <v/>
      </c>
    </row>
    <row r="174" spans="1:12" ht="20.100000000000001" customHeight="1">
      <c r="A174" s="125" t="str">
        <f t="array" ref="A174">INDEX(G:G,SMALL(IF($K$12:$K$500=2,ROW($12:$500),4^8),ROW(G163)))&amp;""</f>
        <v/>
      </c>
      <c r="B174" s="126"/>
      <c r="C174" s="195" t="str">
        <f>IF(ISERROR(VLOOKUP(A174,'[1]Z07 一般公共预算财政拨款收入支出决算表(财决07表)'!$A$10:$T$500,4,FALSE)),"",VLOOKUP(A174,'[1]Z07 一般公共预算财政拨款收入支出决算表(财决07表)'!$A$10:$T$500,4,FALSE))</f>
        <v/>
      </c>
      <c r="D174" s="129" t="str">
        <f>IF(ISERROR(VLOOKUP(A174,'[1]Z07 一般公共预算财政拨款收入支出决算表(财决07表)'!$A$10:$T$500,11,FALSE)),"",VLOOKUP(A174,'[1]Z07 一般公共预算财政拨款收入支出决算表(财决07表)'!$A$10:$T$500,11,FALSE))</f>
        <v/>
      </c>
      <c r="E174" s="129" t="str">
        <f>IF(ISERROR(VLOOKUP(A174,'[1]Z07 一般公共预算财政拨款收入支出决算表(财决07表)'!$A$10:$T$500,12,FALSE)),"",VLOOKUP(A174,'[1]Z07 一般公共预算财政拨款收入支出决算表(财决07表)'!$A$10:$T$500,12,FALSE))</f>
        <v/>
      </c>
      <c r="F174" s="129" t="str">
        <f>IF(ISERROR(VLOOKUP(A174,'[1]Z07 一般公共预算财政拨款收入支出决算表(财决07表)'!$A$10:$T$500,15,FALSE)),"",VLOOKUP(A174,'[1]Z07 一般公共预算财政拨款收入支出决算表(财决07表)'!$A$10:$T$500,15,FALSE))</f>
        <v/>
      </c>
      <c r="G174" s="190">
        <f>'[1]Z07 一般公共预算财政拨款收入支出决算表(财决07表)'!A172</f>
        <v>0</v>
      </c>
      <c r="H174" s="191">
        <f>'[1]Z07 一般公共预算财政拨款收入支出决算表(财决07表)'!$K172</f>
        <v>0</v>
      </c>
      <c r="I174" s="190" t="str">
        <f t="shared" si="8"/>
        <v>2</v>
      </c>
      <c r="J174" s="190" t="str">
        <f t="shared" si="9"/>
        <v>2</v>
      </c>
      <c r="K174" s="190">
        <f t="shared" si="10"/>
        <v>4</v>
      </c>
      <c r="L174" s="190" t="str">
        <f t="shared" si="11"/>
        <v/>
      </c>
    </row>
    <row r="175" spans="1:12" ht="20.100000000000001" customHeight="1">
      <c r="A175" s="125" t="str">
        <f t="array" ref="A175">INDEX(G:G,SMALL(IF($K$12:$K$500=2,ROW($12:$500),4^8),ROW(G164)))&amp;""</f>
        <v/>
      </c>
      <c r="B175" s="126"/>
      <c r="C175" s="195" t="str">
        <f>IF(ISERROR(VLOOKUP(A175,'[1]Z07 一般公共预算财政拨款收入支出决算表(财决07表)'!$A$10:$T$500,4,FALSE)),"",VLOOKUP(A175,'[1]Z07 一般公共预算财政拨款收入支出决算表(财决07表)'!$A$10:$T$500,4,FALSE))</f>
        <v/>
      </c>
      <c r="D175" s="129" t="str">
        <f>IF(ISERROR(VLOOKUP(A175,'[1]Z07 一般公共预算财政拨款收入支出决算表(财决07表)'!$A$10:$T$500,11,FALSE)),"",VLOOKUP(A175,'[1]Z07 一般公共预算财政拨款收入支出决算表(财决07表)'!$A$10:$T$500,11,FALSE))</f>
        <v/>
      </c>
      <c r="E175" s="129" t="str">
        <f>IF(ISERROR(VLOOKUP(A175,'[1]Z07 一般公共预算财政拨款收入支出决算表(财决07表)'!$A$10:$T$500,12,FALSE)),"",VLOOKUP(A175,'[1]Z07 一般公共预算财政拨款收入支出决算表(财决07表)'!$A$10:$T$500,12,FALSE))</f>
        <v/>
      </c>
      <c r="F175" s="129" t="str">
        <f>IF(ISERROR(VLOOKUP(A175,'[1]Z07 一般公共预算财政拨款收入支出决算表(财决07表)'!$A$10:$T$500,15,FALSE)),"",VLOOKUP(A175,'[1]Z07 一般公共预算财政拨款收入支出决算表(财决07表)'!$A$10:$T$500,15,FALSE))</f>
        <v/>
      </c>
      <c r="G175" s="190">
        <f>'[1]Z07 一般公共预算财政拨款收入支出决算表(财决07表)'!A173</f>
        <v>0</v>
      </c>
      <c r="H175" s="191">
        <f>'[1]Z07 一般公共预算财政拨款收入支出决算表(财决07表)'!$K173</f>
        <v>0</v>
      </c>
      <c r="I175" s="190" t="str">
        <f t="shared" si="8"/>
        <v>2</v>
      </c>
      <c r="J175" s="190" t="str">
        <f t="shared" si="9"/>
        <v>2</v>
      </c>
      <c r="K175" s="190">
        <f t="shared" si="10"/>
        <v>4</v>
      </c>
      <c r="L175" s="190" t="str">
        <f t="shared" si="11"/>
        <v/>
      </c>
    </row>
    <row r="176" spans="1:12" ht="20.100000000000001" customHeight="1">
      <c r="A176" s="125" t="str">
        <f t="array" ref="A176">INDEX(G:G,SMALL(IF($K$12:$K$500=2,ROW($12:$500),4^8),ROW(G165)))&amp;""</f>
        <v/>
      </c>
      <c r="B176" s="126"/>
      <c r="C176" s="195" t="str">
        <f>IF(ISERROR(VLOOKUP(A176,'[1]Z07 一般公共预算财政拨款收入支出决算表(财决07表)'!$A$10:$T$500,4,FALSE)),"",VLOOKUP(A176,'[1]Z07 一般公共预算财政拨款收入支出决算表(财决07表)'!$A$10:$T$500,4,FALSE))</f>
        <v/>
      </c>
      <c r="D176" s="129" t="str">
        <f>IF(ISERROR(VLOOKUP(A176,'[1]Z07 一般公共预算财政拨款收入支出决算表(财决07表)'!$A$10:$T$500,11,FALSE)),"",VLOOKUP(A176,'[1]Z07 一般公共预算财政拨款收入支出决算表(财决07表)'!$A$10:$T$500,11,FALSE))</f>
        <v/>
      </c>
      <c r="E176" s="129" t="str">
        <f>IF(ISERROR(VLOOKUP(A176,'[1]Z07 一般公共预算财政拨款收入支出决算表(财决07表)'!$A$10:$T$500,12,FALSE)),"",VLOOKUP(A176,'[1]Z07 一般公共预算财政拨款收入支出决算表(财决07表)'!$A$10:$T$500,12,FALSE))</f>
        <v/>
      </c>
      <c r="F176" s="129" t="str">
        <f>IF(ISERROR(VLOOKUP(A176,'[1]Z07 一般公共预算财政拨款收入支出决算表(财决07表)'!$A$10:$T$500,15,FALSE)),"",VLOOKUP(A176,'[1]Z07 一般公共预算财政拨款收入支出决算表(财决07表)'!$A$10:$T$500,15,FALSE))</f>
        <v/>
      </c>
      <c r="G176" s="190">
        <f>'[1]Z07 一般公共预算财政拨款收入支出决算表(财决07表)'!A174</f>
        <v>0</v>
      </c>
      <c r="H176" s="191">
        <f>'[1]Z07 一般公共预算财政拨款收入支出决算表(财决07表)'!$K174</f>
        <v>0</v>
      </c>
      <c r="I176" s="190" t="str">
        <f t="shared" si="8"/>
        <v>2</v>
      </c>
      <c r="J176" s="190" t="str">
        <f t="shared" si="9"/>
        <v>2</v>
      </c>
      <c r="K176" s="190">
        <f t="shared" si="10"/>
        <v>4</v>
      </c>
      <c r="L176" s="190" t="str">
        <f t="shared" si="11"/>
        <v/>
      </c>
    </row>
    <row r="177" spans="1:12" ht="20.100000000000001" customHeight="1">
      <c r="A177" s="125" t="str">
        <f t="array" ref="A177">INDEX(G:G,SMALL(IF($K$12:$K$500=2,ROW($12:$500),4^8),ROW(G166)))&amp;""</f>
        <v/>
      </c>
      <c r="B177" s="126"/>
      <c r="C177" s="195" t="str">
        <f>IF(ISERROR(VLOOKUP(A177,'[1]Z07 一般公共预算财政拨款收入支出决算表(财决07表)'!$A$10:$T$500,4,FALSE)),"",VLOOKUP(A177,'[1]Z07 一般公共预算财政拨款收入支出决算表(财决07表)'!$A$10:$T$500,4,FALSE))</f>
        <v/>
      </c>
      <c r="D177" s="129" t="str">
        <f>IF(ISERROR(VLOOKUP(A177,'[1]Z07 一般公共预算财政拨款收入支出决算表(财决07表)'!$A$10:$T$500,11,FALSE)),"",VLOOKUP(A177,'[1]Z07 一般公共预算财政拨款收入支出决算表(财决07表)'!$A$10:$T$500,11,FALSE))</f>
        <v/>
      </c>
      <c r="E177" s="129" t="str">
        <f>IF(ISERROR(VLOOKUP(A177,'[1]Z07 一般公共预算财政拨款收入支出决算表(财决07表)'!$A$10:$T$500,12,FALSE)),"",VLOOKUP(A177,'[1]Z07 一般公共预算财政拨款收入支出决算表(财决07表)'!$A$10:$T$500,12,FALSE))</f>
        <v/>
      </c>
      <c r="F177" s="129" t="str">
        <f>IF(ISERROR(VLOOKUP(A177,'[1]Z07 一般公共预算财政拨款收入支出决算表(财决07表)'!$A$10:$T$500,15,FALSE)),"",VLOOKUP(A177,'[1]Z07 一般公共预算财政拨款收入支出决算表(财决07表)'!$A$10:$T$500,15,FALSE))</f>
        <v/>
      </c>
      <c r="G177" s="190">
        <f>'[1]Z07 一般公共预算财政拨款收入支出决算表(财决07表)'!A175</f>
        <v>0</v>
      </c>
      <c r="H177" s="191">
        <f>'[1]Z07 一般公共预算财政拨款收入支出决算表(财决07表)'!$K175</f>
        <v>0</v>
      </c>
      <c r="I177" s="190" t="str">
        <f t="shared" si="8"/>
        <v>2</v>
      </c>
      <c r="J177" s="190" t="str">
        <f t="shared" si="9"/>
        <v>2</v>
      </c>
      <c r="K177" s="190">
        <f t="shared" si="10"/>
        <v>4</v>
      </c>
      <c r="L177" s="190" t="str">
        <f t="shared" si="11"/>
        <v/>
      </c>
    </row>
    <row r="178" spans="1:12" ht="20.100000000000001" customHeight="1">
      <c r="A178" s="125" t="str">
        <f t="array" ref="A178">INDEX(G:G,SMALL(IF($K$12:$K$500=2,ROW($12:$500),4^8),ROW(G167)))&amp;""</f>
        <v/>
      </c>
      <c r="B178" s="126"/>
      <c r="C178" s="195" t="str">
        <f>IF(ISERROR(VLOOKUP(A178,'[1]Z07 一般公共预算财政拨款收入支出决算表(财决07表)'!$A$10:$T$500,4,FALSE)),"",VLOOKUP(A178,'[1]Z07 一般公共预算财政拨款收入支出决算表(财决07表)'!$A$10:$T$500,4,FALSE))</f>
        <v/>
      </c>
      <c r="D178" s="129" t="str">
        <f>IF(ISERROR(VLOOKUP(A178,'[1]Z07 一般公共预算财政拨款收入支出决算表(财决07表)'!$A$10:$T$500,11,FALSE)),"",VLOOKUP(A178,'[1]Z07 一般公共预算财政拨款收入支出决算表(财决07表)'!$A$10:$T$500,11,FALSE))</f>
        <v/>
      </c>
      <c r="E178" s="129" t="str">
        <f>IF(ISERROR(VLOOKUP(A178,'[1]Z07 一般公共预算财政拨款收入支出决算表(财决07表)'!$A$10:$T$500,12,FALSE)),"",VLOOKUP(A178,'[1]Z07 一般公共预算财政拨款收入支出决算表(财决07表)'!$A$10:$T$500,12,FALSE))</f>
        <v/>
      </c>
      <c r="F178" s="129" t="str">
        <f>IF(ISERROR(VLOOKUP(A178,'[1]Z07 一般公共预算财政拨款收入支出决算表(财决07表)'!$A$10:$T$500,15,FALSE)),"",VLOOKUP(A178,'[1]Z07 一般公共预算财政拨款收入支出决算表(财决07表)'!$A$10:$T$500,15,FALSE))</f>
        <v/>
      </c>
      <c r="G178" s="190">
        <f>'[1]Z07 一般公共预算财政拨款收入支出决算表(财决07表)'!A176</f>
        <v>0</v>
      </c>
      <c r="H178" s="191">
        <f>'[1]Z07 一般公共预算财政拨款收入支出决算表(财决07表)'!$K176</f>
        <v>0</v>
      </c>
      <c r="I178" s="190" t="str">
        <f t="shared" si="8"/>
        <v>2</v>
      </c>
      <c r="J178" s="190" t="str">
        <f t="shared" si="9"/>
        <v>2</v>
      </c>
      <c r="K178" s="190">
        <f t="shared" si="10"/>
        <v>4</v>
      </c>
      <c r="L178" s="190" t="str">
        <f t="shared" si="11"/>
        <v/>
      </c>
    </row>
    <row r="179" spans="1:12" ht="20.100000000000001" customHeight="1">
      <c r="A179" s="125" t="str">
        <f t="array" ref="A179">INDEX(G:G,SMALL(IF($K$12:$K$500=2,ROW($12:$500),4^8),ROW(G168)))&amp;""</f>
        <v/>
      </c>
      <c r="B179" s="126"/>
      <c r="C179" s="195" t="str">
        <f>IF(ISERROR(VLOOKUP(A179,'[1]Z07 一般公共预算财政拨款收入支出决算表(财决07表)'!$A$10:$T$500,4,FALSE)),"",VLOOKUP(A179,'[1]Z07 一般公共预算财政拨款收入支出决算表(财决07表)'!$A$10:$T$500,4,FALSE))</f>
        <v/>
      </c>
      <c r="D179" s="129" t="str">
        <f>IF(ISERROR(VLOOKUP(A179,'[1]Z07 一般公共预算财政拨款收入支出决算表(财决07表)'!$A$10:$T$500,11,FALSE)),"",VLOOKUP(A179,'[1]Z07 一般公共预算财政拨款收入支出决算表(财决07表)'!$A$10:$T$500,11,FALSE))</f>
        <v/>
      </c>
      <c r="E179" s="129" t="str">
        <f>IF(ISERROR(VLOOKUP(A179,'[1]Z07 一般公共预算财政拨款收入支出决算表(财决07表)'!$A$10:$T$500,12,FALSE)),"",VLOOKUP(A179,'[1]Z07 一般公共预算财政拨款收入支出决算表(财决07表)'!$A$10:$T$500,12,FALSE))</f>
        <v/>
      </c>
      <c r="F179" s="129" t="str">
        <f>IF(ISERROR(VLOOKUP(A179,'[1]Z07 一般公共预算财政拨款收入支出决算表(财决07表)'!$A$10:$T$500,15,FALSE)),"",VLOOKUP(A179,'[1]Z07 一般公共预算财政拨款收入支出决算表(财决07表)'!$A$10:$T$500,15,FALSE))</f>
        <v/>
      </c>
      <c r="G179" s="190">
        <f>'[1]Z07 一般公共预算财政拨款收入支出决算表(财决07表)'!A177</f>
        <v>0</v>
      </c>
      <c r="H179" s="191">
        <f>'[1]Z07 一般公共预算财政拨款收入支出决算表(财决07表)'!$K177</f>
        <v>0</v>
      </c>
      <c r="I179" s="190" t="str">
        <f t="shared" si="8"/>
        <v>2</v>
      </c>
      <c r="J179" s="190" t="str">
        <f t="shared" si="9"/>
        <v>2</v>
      </c>
      <c r="K179" s="190">
        <f t="shared" si="10"/>
        <v>4</v>
      </c>
      <c r="L179" s="190" t="str">
        <f t="shared" si="11"/>
        <v/>
      </c>
    </row>
    <row r="180" spans="1:12" ht="20.100000000000001" customHeight="1">
      <c r="A180" s="125" t="str">
        <f t="array" ref="A180">INDEX(G:G,SMALL(IF($K$12:$K$500=2,ROW($12:$500),4^8),ROW(G169)))&amp;""</f>
        <v/>
      </c>
      <c r="B180" s="126"/>
      <c r="C180" s="195" t="str">
        <f>IF(ISERROR(VLOOKUP(A180,'[1]Z07 一般公共预算财政拨款收入支出决算表(财决07表)'!$A$10:$T$500,4,FALSE)),"",VLOOKUP(A180,'[1]Z07 一般公共预算财政拨款收入支出决算表(财决07表)'!$A$10:$T$500,4,FALSE))</f>
        <v/>
      </c>
      <c r="D180" s="129" t="str">
        <f>IF(ISERROR(VLOOKUP(A180,'[1]Z07 一般公共预算财政拨款收入支出决算表(财决07表)'!$A$10:$T$500,11,FALSE)),"",VLOOKUP(A180,'[1]Z07 一般公共预算财政拨款收入支出决算表(财决07表)'!$A$10:$T$500,11,FALSE))</f>
        <v/>
      </c>
      <c r="E180" s="129" t="str">
        <f>IF(ISERROR(VLOOKUP(A180,'[1]Z07 一般公共预算财政拨款收入支出决算表(财决07表)'!$A$10:$T$500,12,FALSE)),"",VLOOKUP(A180,'[1]Z07 一般公共预算财政拨款收入支出决算表(财决07表)'!$A$10:$T$500,12,FALSE))</f>
        <v/>
      </c>
      <c r="F180" s="129" t="str">
        <f>IF(ISERROR(VLOOKUP(A180,'[1]Z07 一般公共预算财政拨款收入支出决算表(财决07表)'!$A$10:$T$500,15,FALSE)),"",VLOOKUP(A180,'[1]Z07 一般公共预算财政拨款收入支出决算表(财决07表)'!$A$10:$T$500,15,FALSE))</f>
        <v/>
      </c>
      <c r="G180" s="190">
        <f>'[1]Z07 一般公共预算财政拨款收入支出决算表(财决07表)'!A178</f>
        <v>0</v>
      </c>
      <c r="H180" s="191">
        <f>'[1]Z07 一般公共预算财政拨款收入支出决算表(财决07表)'!$K178</f>
        <v>0</v>
      </c>
      <c r="I180" s="190" t="str">
        <f t="shared" si="8"/>
        <v>2</v>
      </c>
      <c r="J180" s="190" t="str">
        <f t="shared" si="9"/>
        <v>2</v>
      </c>
      <c r="K180" s="190">
        <f t="shared" si="10"/>
        <v>4</v>
      </c>
      <c r="L180" s="190" t="str">
        <f t="shared" si="11"/>
        <v/>
      </c>
    </row>
    <row r="181" spans="1:12" ht="20.100000000000001" customHeight="1">
      <c r="A181" s="125" t="str">
        <f t="array" ref="A181">INDEX(G:G,SMALL(IF($K$12:$K$500=2,ROW($12:$500),4^8),ROW(G170)))&amp;""</f>
        <v/>
      </c>
      <c r="B181" s="126"/>
      <c r="C181" s="195" t="str">
        <f>IF(ISERROR(VLOOKUP(A181,'[1]Z07 一般公共预算财政拨款收入支出决算表(财决07表)'!$A$10:$T$500,4,FALSE)),"",VLOOKUP(A181,'[1]Z07 一般公共预算财政拨款收入支出决算表(财决07表)'!$A$10:$T$500,4,FALSE))</f>
        <v/>
      </c>
      <c r="D181" s="129" t="str">
        <f>IF(ISERROR(VLOOKUP(A181,'[1]Z07 一般公共预算财政拨款收入支出决算表(财决07表)'!$A$10:$T$500,11,FALSE)),"",VLOOKUP(A181,'[1]Z07 一般公共预算财政拨款收入支出决算表(财决07表)'!$A$10:$T$500,11,FALSE))</f>
        <v/>
      </c>
      <c r="E181" s="129" t="str">
        <f>IF(ISERROR(VLOOKUP(A181,'[1]Z07 一般公共预算财政拨款收入支出决算表(财决07表)'!$A$10:$T$500,12,FALSE)),"",VLOOKUP(A181,'[1]Z07 一般公共预算财政拨款收入支出决算表(财决07表)'!$A$10:$T$500,12,FALSE))</f>
        <v/>
      </c>
      <c r="F181" s="129" t="str">
        <f>IF(ISERROR(VLOOKUP(A181,'[1]Z07 一般公共预算财政拨款收入支出决算表(财决07表)'!$A$10:$T$500,15,FALSE)),"",VLOOKUP(A181,'[1]Z07 一般公共预算财政拨款收入支出决算表(财决07表)'!$A$10:$T$500,15,FALSE))</f>
        <v/>
      </c>
      <c r="G181" s="190">
        <f>'[1]Z07 一般公共预算财政拨款收入支出决算表(财决07表)'!A179</f>
        <v>0</v>
      </c>
      <c r="H181" s="191">
        <f>'[1]Z07 一般公共预算财政拨款收入支出决算表(财决07表)'!$K179</f>
        <v>0</v>
      </c>
      <c r="I181" s="190" t="str">
        <f t="shared" si="8"/>
        <v>2</v>
      </c>
      <c r="J181" s="190" t="str">
        <f t="shared" si="9"/>
        <v>2</v>
      </c>
      <c r="K181" s="190">
        <f t="shared" si="10"/>
        <v>4</v>
      </c>
      <c r="L181" s="190" t="str">
        <f t="shared" si="11"/>
        <v/>
      </c>
    </row>
    <row r="182" spans="1:12" ht="20.100000000000001" customHeight="1">
      <c r="A182" s="125" t="str">
        <f t="array" ref="A182">INDEX(G:G,SMALL(IF($K$12:$K$500=2,ROW($12:$500),4^8),ROW(G171)))&amp;""</f>
        <v/>
      </c>
      <c r="B182" s="126"/>
      <c r="C182" s="195" t="str">
        <f>IF(ISERROR(VLOOKUP(A182,'[1]Z07 一般公共预算财政拨款收入支出决算表(财决07表)'!$A$10:$T$500,4,FALSE)),"",VLOOKUP(A182,'[1]Z07 一般公共预算财政拨款收入支出决算表(财决07表)'!$A$10:$T$500,4,FALSE))</f>
        <v/>
      </c>
      <c r="D182" s="129" t="str">
        <f>IF(ISERROR(VLOOKUP(A182,'[1]Z07 一般公共预算财政拨款收入支出决算表(财决07表)'!$A$10:$T$500,11,FALSE)),"",VLOOKUP(A182,'[1]Z07 一般公共预算财政拨款收入支出决算表(财决07表)'!$A$10:$T$500,11,FALSE))</f>
        <v/>
      </c>
      <c r="E182" s="129" t="str">
        <f>IF(ISERROR(VLOOKUP(A182,'[1]Z07 一般公共预算财政拨款收入支出决算表(财决07表)'!$A$10:$T$500,12,FALSE)),"",VLOOKUP(A182,'[1]Z07 一般公共预算财政拨款收入支出决算表(财决07表)'!$A$10:$T$500,12,FALSE))</f>
        <v/>
      </c>
      <c r="F182" s="129" t="str">
        <f>IF(ISERROR(VLOOKUP(A182,'[1]Z07 一般公共预算财政拨款收入支出决算表(财决07表)'!$A$10:$T$500,15,FALSE)),"",VLOOKUP(A182,'[1]Z07 一般公共预算财政拨款收入支出决算表(财决07表)'!$A$10:$T$500,15,FALSE))</f>
        <v/>
      </c>
      <c r="G182" s="190">
        <f>'[1]Z07 一般公共预算财政拨款收入支出决算表(财决07表)'!A180</f>
        <v>0</v>
      </c>
      <c r="H182" s="191">
        <f>'[1]Z07 一般公共预算财政拨款收入支出决算表(财决07表)'!$K180</f>
        <v>0</v>
      </c>
      <c r="I182" s="190" t="str">
        <f t="shared" si="8"/>
        <v>2</v>
      </c>
      <c r="J182" s="190" t="str">
        <f t="shared" si="9"/>
        <v>2</v>
      </c>
      <c r="K182" s="190">
        <f t="shared" si="10"/>
        <v>4</v>
      </c>
      <c r="L182" s="190" t="str">
        <f t="shared" si="11"/>
        <v/>
      </c>
    </row>
    <row r="183" spans="1:12" ht="20.100000000000001" customHeight="1">
      <c r="A183" s="125" t="str">
        <f t="array" ref="A183">INDEX(G:G,SMALL(IF($K$12:$K$500=2,ROW($12:$500),4^8),ROW(G172)))&amp;""</f>
        <v/>
      </c>
      <c r="B183" s="126"/>
      <c r="C183" s="195" t="str">
        <f>IF(ISERROR(VLOOKUP(A183,'[1]Z07 一般公共预算财政拨款收入支出决算表(财决07表)'!$A$10:$T$500,4,FALSE)),"",VLOOKUP(A183,'[1]Z07 一般公共预算财政拨款收入支出决算表(财决07表)'!$A$10:$T$500,4,FALSE))</f>
        <v/>
      </c>
      <c r="D183" s="129" t="str">
        <f>IF(ISERROR(VLOOKUP(A183,'[1]Z07 一般公共预算财政拨款收入支出决算表(财决07表)'!$A$10:$T$500,11,FALSE)),"",VLOOKUP(A183,'[1]Z07 一般公共预算财政拨款收入支出决算表(财决07表)'!$A$10:$T$500,11,FALSE))</f>
        <v/>
      </c>
      <c r="E183" s="129" t="str">
        <f>IF(ISERROR(VLOOKUP(A183,'[1]Z07 一般公共预算财政拨款收入支出决算表(财决07表)'!$A$10:$T$500,12,FALSE)),"",VLOOKUP(A183,'[1]Z07 一般公共预算财政拨款收入支出决算表(财决07表)'!$A$10:$T$500,12,FALSE))</f>
        <v/>
      </c>
      <c r="F183" s="129" t="str">
        <f>IF(ISERROR(VLOOKUP(A183,'[1]Z07 一般公共预算财政拨款收入支出决算表(财决07表)'!$A$10:$T$500,15,FALSE)),"",VLOOKUP(A183,'[1]Z07 一般公共预算财政拨款收入支出决算表(财决07表)'!$A$10:$T$500,15,FALSE))</f>
        <v/>
      </c>
      <c r="G183" s="190">
        <f>'[1]Z07 一般公共预算财政拨款收入支出决算表(财决07表)'!A181</f>
        <v>0</v>
      </c>
      <c r="H183" s="191">
        <f>'[1]Z07 一般公共预算财政拨款收入支出决算表(财决07表)'!$K181</f>
        <v>0</v>
      </c>
      <c r="I183" s="190" t="str">
        <f t="shared" si="8"/>
        <v>2</v>
      </c>
      <c r="J183" s="190" t="str">
        <f t="shared" si="9"/>
        <v>2</v>
      </c>
      <c r="K183" s="190">
        <f t="shared" si="10"/>
        <v>4</v>
      </c>
      <c r="L183" s="190" t="str">
        <f t="shared" si="11"/>
        <v/>
      </c>
    </row>
    <row r="184" spans="1:12" ht="20.100000000000001" customHeight="1">
      <c r="A184" s="125" t="str">
        <f t="array" ref="A184">INDEX(G:G,SMALL(IF($K$12:$K$500=2,ROW($12:$500),4^8),ROW(G173)))&amp;""</f>
        <v/>
      </c>
      <c r="B184" s="126"/>
      <c r="C184" s="195" t="str">
        <f>IF(ISERROR(VLOOKUP(A184,'[1]Z07 一般公共预算财政拨款收入支出决算表(财决07表)'!$A$10:$T$500,4,FALSE)),"",VLOOKUP(A184,'[1]Z07 一般公共预算财政拨款收入支出决算表(财决07表)'!$A$10:$T$500,4,FALSE))</f>
        <v/>
      </c>
      <c r="D184" s="129" t="str">
        <f>IF(ISERROR(VLOOKUP(A184,'[1]Z07 一般公共预算财政拨款收入支出决算表(财决07表)'!$A$10:$T$500,11,FALSE)),"",VLOOKUP(A184,'[1]Z07 一般公共预算财政拨款收入支出决算表(财决07表)'!$A$10:$T$500,11,FALSE))</f>
        <v/>
      </c>
      <c r="E184" s="129" t="str">
        <f>IF(ISERROR(VLOOKUP(A184,'[1]Z07 一般公共预算财政拨款收入支出决算表(财决07表)'!$A$10:$T$500,12,FALSE)),"",VLOOKUP(A184,'[1]Z07 一般公共预算财政拨款收入支出决算表(财决07表)'!$A$10:$T$500,12,FALSE))</f>
        <v/>
      </c>
      <c r="F184" s="129" t="str">
        <f>IF(ISERROR(VLOOKUP(A184,'[1]Z07 一般公共预算财政拨款收入支出决算表(财决07表)'!$A$10:$T$500,15,FALSE)),"",VLOOKUP(A184,'[1]Z07 一般公共预算财政拨款收入支出决算表(财决07表)'!$A$10:$T$500,15,FALSE))</f>
        <v/>
      </c>
      <c r="G184" s="190">
        <f>'[1]Z07 一般公共预算财政拨款收入支出决算表(财决07表)'!A182</f>
        <v>0</v>
      </c>
      <c r="H184" s="191">
        <f>'[1]Z07 一般公共预算财政拨款收入支出决算表(财决07表)'!$K182</f>
        <v>0</v>
      </c>
      <c r="I184" s="190" t="str">
        <f t="shared" si="8"/>
        <v>2</v>
      </c>
      <c r="J184" s="190" t="str">
        <f t="shared" si="9"/>
        <v>2</v>
      </c>
      <c r="K184" s="190">
        <f t="shared" si="10"/>
        <v>4</v>
      </c>
      <c r="L184" s="190" t="str">
        <f t="shared" si="11"/>
        <v/>
      </c>
    </row>
    <row r="185" spans="1:12" ht="20.100000000000001" customHeight="1">
      <c r="A185" s="125" t="str">
        <f t="array" ref="A185">INDEX(G:G,SMALL(IF($K$12:$K$500=2,ROW($12:$500),4^8),ROW(G174)))&amp;""</f>
        <v/>
      </c>
      <c r="B185" s="126"/>
      <c r="C185" s="195" t="str">
        <f>IF(ISERROR(VLOOKUP(A185,'[1]Z07 一般公共预算财政拨款收入支出决算表(财决07表)'!$A$10:$T$500,4,FALSE)),"",VLOOKUP(A185,'[1]Z07 一般公共预算财政拨款收入支出决算表(财决07表)'!$A$10:$T$500,4,FALSE))</f>
        <v/>
      </c>
      <c r="D185" s="129" t="str">
        <f>IF(ISERROR(VLOOKUP(A185,'[1]Z07 一般公共预算财政拨款收入支出决算表(财决07表)'!$A$10:$T$500,11,FALSE)),"",VLOOKUP(A185,'[1]Z07 一般公共预算财政拨款收入支出决算表(财决07表)'!$A$10:$T$500,11,FALSE))</f>
        <v/>
      </c>
      <c r="E185" s="129" t="str">
        <f>IF(ISERROR(VLOOKUP(A185,'[1]Z07 一般公共预算财政拨款收入支出决算表(财决07表)'!$A$10:$T$500,12,FALSE)),"",VLOOKUP(A185,'[1]Z07 一般公共预算财政拨款收入支出决算表(财决07表)'!$A$10:$T$500,12,FALSE))</f>
        <v/>
      </c>
      <c r="F185" s="129" t="str">
        <f>IF(ISERROR(VLOOKUP(A185,'[1]Z07 一般公共预算财政拨款收入支出决算表(财决07表)'!$A$10:$T$500,15,FALSE)),"",VLOOKUP(A185,'[1]Z07 一般公共预算财政拨款收入支出决算表(财决07表)'!$A$10:$T$500,15,FALSE))</f>
        <v/>
      </c>
      <c r="G185" s="190">
        <f>'[1]Z07 一般公共预算财政拨款收入支出决算表(财决07表)'!A183</f>
        <v>0</v>
      </c>
      <c r="H185" s="191">
        <f>'[1]Z07 一般公共预算财政拨款收入支出决算表(财决07表)'!$K183</f>
        <v>0</v>
      </c>
      <c r="I185" s="190" t="str">
        <f t="shared" si="8"/>
        <v>2</v>
      </c>
      <c r="J185" s="190" t="str">
        <f t="shared" si="9"/>
        <v>2</v>
      </c>
      <c r="K185" s="190">
        <f t="shared" si="10"/>
        <v>4</v>
      </c>
      <c r="L185" s="190" t="str">
        <f t="shared" si="11"/>
        <v/>
      </c>
    </row>
    <row r="186" spans="1:12" ht="20.100000000000001" customHeight="1">
      <c r="A186" s="125" t="str">
        <f t="array" ref="A186">INDEX(G:G,SMALL(IF($K$12:$K$500=2,ROW($12:$500),4^8),ROW(G175)))&amp;""</f>
        <v/>
      </c>
      <c r="B186" s="126"/>
      <c r="C186" s="195" t="str">
        <f>IF(ISERROR(VLOOKUP(A186,'[1]Z07 一般公共预算财政拨款收入支出决算表(财决07表)'!$A$10:$T$500,4,FALSE)),"",VLOOKUP(A186,'[1]Z07 一般公共预算财政拨款收入支出决算表(财决07表)'!$A$10:$T$500,4,FALSE))</f>
        <v/>
      </c>
      <c r="D186" s="129" t="str">
        <f>IF(ISERROR(VLOOKUP(A186,'[1]Z07 一般公共预算财政拨款收入支出决算表(财决07表)'!$A$10:$T$500,11,FALSE)),"",VLOOKUP(A186,'[1]Z07 一般公共预算财政拨款收入支出决算表(财决07表)'!$A$10:$T$500,11,FALSE))</f>
        <v/>
      </c>
      <c r="E186" s="129" t="str">
        <f>IF(ISERROR(VLOOKUP(A186,'[1]Z07 一般公共预算财政拨款收入支出决算表(财决07表)'!$A$10:$T$500,12,FALSE)),"",VLOOKUP(A186,'[1]Z07 一般公共预算财政拨款收入支出决算表(财决07表)'!$A$10:$T$500,12,FALSE))</f>
        <v/>
      </c>
      <c r="F186" s="129" t="str">
        <f>IF(ISERROR(VLOOKUP(A186,'[1]Z07 一般公共预算财政拨款收入支出决算表(财决07表)'!$A$10:$T$500,15,FALSE)),"",VLOOKUP(A186,'[1]Z07 一般公共预算财政拨款收入支出决算表(财决07表)'!$A$10:$T$500,15,FALSE))</f>
        <v/>
      </c>
      <c r="G186" s="190">
        <f>'[1]Z07 一般公共预算财政拨款收入支出决算表(财决07表)'!A184</f>
        <v>0</v>
      </c>
      <c r="H186" s="191">
        <f>'[1]Z07 一般公共预算财政拨款收入支出决算表(财决07表)'!$K184</f>
        <v>0</v>
      </c>
      <c r="I186" s="190" t="str">
        <f t="shared" si="8"/>
        <v>2</v>
      </c>
      <c r="J186" s="190" t="str">
        <f t="shared" si="9"/>
        <v>2</v>
      </c>
      <c r="K186" s="190">
        <f t="shared" si="10"/>
        <v>4</v>
      </c>
      <c r="L186" s="190" t="str">
        <f t="shared" si="11"/>
        <v/>
      </c>
    </row>
    <row r="187" spans="1:12" ht="20.100000000000001" customHeight="1">
      <c r="A187" s="125" t="str">
        <f t="array" ref="A187">INDEX(G:G,SMALL(IF($K$12:$K$500=2,ROW($12:$500),4^8),ROW(G176)))&amp;""</f>
        <v/>
      </c>
      <c r="B187" s="126"/>
      <c r="C187" s="195" t="str">
        <f>IF(ISERROR(VLOOKUP(A187,'[1]Z07 一般公共预算财政拨款收入支出决算表(财决07表)'!$A$10:$T$500,4,FALSE)),"",VLOOKUP(A187,'[1]Z07 一般公共预算财政拨款收入支出决算表(财决07表)'!$A$10:$T$500,4,FALSE))</f>
        <v/>
      </c>
      <c r="D187" s="129" t="str">
        <f>IF(ISERROR(VLOOKUP(A187,'[1]Z07 一般公共预算财政拨款收入支出决算表(财决07表)'!$A$10:$T$500,11,FALSE)),"",VLOOKUP(A187,'[1]Z07 一般公共预算财政拨款收入支出决算表(财决07表)'!$A$10:$T$500,11,FALSE))</f>
        <v/>
      </c>
      <c r="E187" s="129" t="str">
        <f>IF(ISERROR(VLOOKUP(A187,'[1]Z07 一般公共预算财政拨款收入支出决算表(财决07表)'!$A$10:$T$500,12,FALSE)),"",VLOOKUP(A187,'[1]Z07 一般公共预算财政拨款收入支出决算表(财决07表)'!$A$10:$T$500,12,FALSE))</f>
        <v/>
      </c>
      <c r="F187" s="129" t="str">
        <f>IF(ISERROR(VLOOKUP(A187,'[1]Z07 一般公共预算财政拨款收入支出决算表(财决07表)'!$A$10:$T$500,15,FALSE)),"",VLOOKUP(A187,'[1]Z07 一般公共预算财政拨款收入支出决算表(财决07表)'!$A$10:$T$500,15,FALSE))</f>
        <v/>
      </c>
      <c r="G187" s="190">
        <f>'[1]Z07 一般公共预算财政拨款收入支出决算表(财决07表)'!A185</f>
        <v>0</v>
      </c>
      <c r="H187" s="191">
        <f>'[1]Z07 一般公共预算财政拨款收入支出决算表(财决07表)'!$K185</f>
        <v>0</v>
      </c>
      <c r="I187" s="190" t="str">
        <f t="shared" si="8"/>
        <v>2</v>
      </c>
      <c r="J187" s="190" t="str">
        <f t="shared" si="9"/>
        <v>2</v>
      </c>
      <c r="K187" s="190">
        <f t="shared" si="10"/>
        <v>4</v>
      </c>
      <c r="L187" s="190" t="str">
        <f t="shared" si="11"/>
        <v/>
      </c>
    </row>
    <row r="188" spans="1:12" ht="20.100000000000001" customHeight="1">
      <c r="A188" s="125" t="str">
        <f t="array" ref="A188">INDEX(G:G,SMALL(IF($K$12:$K$500=2,ROW($12:$500),4^8),ROW(G177)))&amp;""</f>
        <v/>
      </c>
      <c r="B188" s="126"/>
      <c r="C188" s="195" t="str">
        <f>IF(ISERROR(VLOOKUP(A188,'[1]Z07 一般公共预算财政拨款收入支出决算表(财决07表)'!$A$10:$T$500,4,FALSE)),"",VLOOKUP(A188,'[1]Z07 一般公共预算财政拨款收入支出决算表(财决07表)'!$A$10:$T$500,4,FALSE))</f>
        <v/>
      </c>
      <c r="D188" s="129" t="str">
        <f>IF(ISERROR(VLOOKUP(A188,'[1]Z07 一般公共预算财政拨款收入支出决算表(财决07表)'!$A$10:$T$500,11,FALSE)),"",VLOOKUP(A188,'[1]Z07 一般公共预算财政拨款收入支出决算表(财决07表)'!$A$10:$T$500,11,FALSE))</f>
        <v/>
      </c>
      <c r="E188" s="129" t="str">
        <f>IF(ISERROR(VLOOKUP(A188,'[1]Z07 一般公共预算财政拨款收入支出决算表(财决07表)'!$A$10:$T$500,12,FALSE)),"",VLOOKUP(A188,'[1]Z07 一般公共预算财政拨款收入支出决算表(财决07表)'!$A$10:$T$500,12,FALSE))</f>
        <v/>
      </c>
      <c r="F188" s="129" t="str">
        <f>IF(ISERROR(VLOOKUP(A188,'[1]Z07 一般公共预算财政拨款收入支出决算表(财决07表)'!$A$10:$T$500,15,FALSE)),"",VLOOKUP(A188,'[1]Z07 一般公共预算财政拨款收入支出决算表(财决07表)'!$A$10:$T$500,15,FALSE))</f>
        <v/>
      </c>
      <c r="G188" s="190">
        <f>'[1]Z07 一般公共预算财政拨款收入支出决算表(财决07表)'!A186</f>
        <v>0</v>
      </c>
      <c r="H188" s="191">
        <f>'[1]Z07 一般公共预算财政拨款收入支出决算表(财决07表)'!$K186</f>
        <v>0</v>
      </c>
      <c r="I188" s="190" t="str">
        <f t="shared" si="8"/>
        <v>2</v>
      </c>
      <c r="J188" s="190" t="str">
        <f t="shared" si="9"/>
        <v>2</v>
      </c>
      <c r="K188" s="190">
        <f t="shared" si="10"/>
        <v>4</v>
      </c>
      <c r="L188" s="190" t="str">
        <f t="shared" si="11"/>
        <v/>
      </c>
    </row>
    <row r="189" spans="1:12" ht="20.100000000000001" customHeight="1">
      <c r="A189" s="125" t="str">
        <f t="array" ref="A189">INDEX(G:G,SMALL(IF($K$12:$K$500=2,ROW($12:$500),4^8),ROW(G178)))&amp;""</f>
        <v/>
      </c>
      <c r="B189" s="126"/>
      <c r="C189" s="195" t="str">
        <f>IF(ISERROR(VLOOKUP(A189,'[1]Z07 一般公共预算财政拨款收入支出决算表(财决07表)'!$A$10:$T$500,4,FALSE)),"",VLOOKUP(A189,'[1]Z07 一般公共预算财政拨款收入支出决算表(财决07表)'!$A$10:$T$500,4,FALSE))</f>
        <v/>
      </c>
      <c r="D189" s="129" t="str">
        <f>IF(ISERROR(VLOOKUP(A189,'[1]Z07 一般公共预算财政拨款收入支出决算表(财决07表)'!$A$10:$T$500,11,FALSE)),"",VLOOKUP(A189,'[1]Z07 一般公共预算财政拨款收入支出决算表(财决07表)'!$A$10:$T$500,11,FALSE))</f>
        <v/>
      </c>
      <c r="E189" s="129" t="str">
        <f>IF(ISERROR(VLOOKUP(A189,'[1]Z07 一般公共预算财政拨款收入支出决算表(财决07表)'!$A$10:$T$500,12,FALSE)),"",VLOOKUP(A189,'[1]Z07 一般公共预算财政拨款收入支出决算表(财决07表)'!$A$10:$T$500,12,FALSE))</f>
        <v/>
      </c>
      <c r="F189" s="129" t="str">
        <f>IF(ISERROR(VLOOKUP(A189,'[1]Z07 一般公共预算财政拨款收入支出决算表(财决07表)'!$A$10:$T$500,15,FALSE)),"",VLOOKUP(A189,'[1]Z07 一般公共预算财政拨款收入支出决算表(财决07表)'!$A$10:$T$500,15,FALSE))</f>
        <v/>
      </c>
      <c r="G189" s="190">
        <f>'[1]Z07 一般公共预算财政拨款收入支出决算表(财决07表)'!A187</f>
        <v>0</v>
      </c>
      <c r="H189" s="191">
        <f>'[1]Z07 一般公共预算财政拨款收入支出决算表(财决07表)'!$K187</f>
        <v>0</v>
      </c>
      <c r="I189" s="190" t="str">
        <f t="shared" si="8"/>
        <v>2</v>
      </c>
      <c r="J189" s="190" t="str">
        <f t="shared" si="9"/>
        <v>2</v>
      </c>
      <c r="K189" s="190">
        <f t="shared" si="10"/>
        <v>4</v>
      </c>
      <c r="L189" s="190" t="str">
        <f t="shared" si="11"/>
        <v/>
      </c>
    </row>
    <row r="190" spans="1:12" ht="20.100000000000001" customHeight="1">
      <c r="A190" s="125" t="str">
        <f t="array" ref="A190">INDEX(G:G,SMALL(IF($K$12:$K$500=2,ROW($12:$500),4^8),ROW(G179)))&amp;""</f>
        <v/>
      </c>
      <c r="B190" s="126"/>
      <c r="C190" s="195" t="str">
        <f>IF(ISERROR(VLOOKUP(A190,'[1]Z07 一般公共预算财政拨款收入支出决算表(财决07表)'!$A$10:$T$500,4,FALSE)),"",VLOOKUP(A190,'[1]Z07 一般公共预算财政拨款收入支出决算表(财决07表)'!$A$10:$T$500,4,FALSE))</f>
        <v/>
      </c>
      <c r="D190" s="129" t="str">
        <f>IF(ISERROR(VLOOKUP(A190,'[1]Z07 一般公共预算财政拨款收入支出决算表(财决07表)'!$A$10:$T$500,11,FALSE)),"",VLOOKUP(A190,'[1]Z07 一般公共预算财政拨款收入支出决算表(财决07表)'!$A$10:$T$500,11,FALSE))</f>
        <v/>
      </c>
      <c r="E190" s="129" t="str">
        <f>IF(ISERROR(VLOOKUP(A190,'[1]Z07 一般公共预算财政拨款收入支出决算表(财决07表)'!$A$10:$T$500,12,FALSE)),"",VLOOKUP(A190,'[1]Z07 一般公共预算财政拨款收入支出决算表(财决07表)'!$A$10:$T$500,12,FALSE))</f>
        <v/>
      </c>
      <c r="F190" s="129" t="str">
        <f>IF(ISERROR(VLOOKUP(A190,'[1]Z07 一般公共预算财政拨款收入支出决算表(财决07表)'!$A$10:$T$500,15,FALSE)),"",VLOOKUP(A190,'[1]Z07 一般公共预算财政拨款收入支出决算表(财决07表)'!$A$10:$T$500,15,FALSE))</f>
        <v/>
      </c>
      <c r="G190" s="190">
        <f>'[1]Z07 一般公共预算财政拨款收入支出决算表(财决07表)'!A188</f>
        <v>0</v>
      </c>
      <c r="H190" s="191">
        <f>'[1]Z07 一般公共预算财政拨款收入支出决算表(财决07表)'!$K188</f>
        <v>0</v>
      </c>
      <c r="I190" s="190" t="str">
        <f t="shared" si="8"/>
        <v>2</v>
      </c>
      <c r="J190" s="190" t="str">
        <f t="shared" si="9"/>
        <v>2</v>
      </c>
      <c r="K190" s="190">
        <f t="shared" si="10"/>
        <v>4</v>
      </c>
      <c r="L190" s="190" t="str">
        <f t="shared" si="11"/>
        <v/>
      </c>
    </row>
    <row r="191" spans="1:12" ht="20.100000000000001" customHeight="1">
      <c r="A191" s="125" t="str">
        <f t="array" ref="A191">INDEX(G:G,SMALL(IF($K$12:$K$500=2,ROW($12:$500),4^8),ROW(G180)))&amp;""</f>
        <v/>
      </c>
      <c r="B191" s="126"/>
      <c r="C191" s="195" t="str">
        <f>IF(ISERROR(VLOOKUP(A191,'[1]Z07 一般公共预算财政拨款收入支出决算表(财决07表)'!$A$10:$T$500,4,FALSE)),"",VLOOKUP(A191,'[1]Z07 一般公共预算财政拨款收入支出决算表(财决07表)'!$A$10:$T$500,4,FALSE))</f>
        <v/>
      </c>
      <c r="D191" s="129" t="str">
        <f>IF(ISERROR(VLOOKUP(A191,'[1]Z07 一般公共预算财政拨款收入支出决算表(财决07表)'!$A$10:$T$500,11,FALSE)),"",VLOOKUP(A191,'[1]Z07 一般公共预算财政拨款收入支出决算表(财决07表)'!$A$10:$T$500,11,FALSE))</f>
        <v/>
      </c>
      <c r="E191" s="129" t="str">
        <f>IF(ISERROR(VLOOKUP(A191,'[1]Z07 一般公共预算财政拨款收入支出决算表(财决07表)'!$A$10:$T$500,12,FALSE)),"",VLOOKUP(A191,'[1]Z07 一般公共预算财政拨款收入支出决算表(财决07表)'!$A$10:$T$500,12,FALSE))</f>
        <v/>
      </c>
      <c r="F191" s="129" t="str">
        <f>IF(ISERROR(VLOOKUP(A191,'[1]Z07 一般公共预算财政拨款收入支出决算表(财决07表)'!$A$10:$T$500,15,FALSE)),"",VLOOKUP(A191,'[1]Z07 一般公共预算财政拨款收入支出决算表(财决07表)'!$A$10:$T$500,15,FALSE))</f>
        <v/>
      </c>
      <c r="G191" s="190">
        <f>'[1]Z07 一般公共预算财政拨款收入支出决算表(财决07表)'!A189</f>
        <v>0</v>
      </c>
      <c r="H191" s="191">
        <f>'[1]Z07 一般公共预算财政拨款收入支出决算表(财决07表)'!$K189</f>
        <v>0</v>
      </c>
      <c r="I191" s="190" t="str">
        <f t="shared" si="8"/>
        <v>2</v>
      </c>
      <c r="J191" s="190" t="str">
        <f t="shared" si="9"/>
        <v>2</v>
      </c>
      <c r="K191" s="190">
        <f t="shared" si="10"/>
        <v>4</v>
      </c>
      <c r="L191" s="190" t="str">
        <f t="shared" si="11"/>
        <v/>
      </c>
    </row>
    <row r="192" spans="1:12" ht="20.100000000000001" customHeight="1">
      <c r="A192" s="125" t="str">
        <f t="array" ref="A192">INDEX(G:G,SMALL(IF($K$12:$K$500=2,ROW($12:$500),4^8),ROW(G181)))&amp;""</f>
        <v/>
      </c>
      <c r="B192" s="126"/>
      <c r="C192" s="195" t="str">
        <f>IF(ISERROR(VLOOKUP(A192,'[1]Z07 一般公共预算财政拨款收入支出决算表(财决07表)'!$A$10:$T$500,4,FALSE)),"",VLOOKUP(A192,'[1]Z07 一般公共预算财政拨款收入支出决算表(财决07表)'!$A$10:$T$500,4,FALSE))</f>
        <v/>
      </c>
      <c r="D192" s="129" t="str">
        <f>IF(ISERROR(VLOOKUP(A192,'[1]Z07 一般公共预算财政拨款收入支出决算表(财决07表)'!$A$10:$T$500,11,FALSE)),"",VLOOKUP(A192,'[1]Z07 一般公共预算财政拨款收入支出决算表(财决07表)'!$A$10:$T$500,11,FALSE))</f>
        <v/>
      </c>
      <c r="E192" s="129" t="str">
        <f>IF(ISERROR(VLOOKUP(A192,'[1]Z07 一般公共预算财政拨款收入支出决算表(财决07表)'!$A$10:$T$500,12,FALSE)),"",VLOOKUP(A192,'[1]Z07 一般公共预算财政拨款收入支出决算表(财决07表)'!$A$10:$T$500,12,FALSE))</f>
        <v/>
      </c>
      <c r="F192" s="129" t="str">
        <f>IF(ISERROR(VLOOKUP(A192,'[1]Z07 一般公共预算财政拨款收入支出决算表(财决07表)'!$A$10:$T$500,15,FALSE)),"",VLOOKUP(A192,'[1]Z07 一般公共预算财政拨款收入支出决算表(财决07表)'!$A$10:$T$500,15,FALSE))</f>
        <v/>
      </c>
      <c r="G192" s="190">
        <f>'[1]Z07 一般公共预算财政拨款收入支出决算表(财决07表)'!A190</f>
        <v>0</v>
      </c>
      <c r="H192" s="191">
        <f>'[1]Z07 一般公共预算财政拨款收入支出决算表(财决07表)'!$K190</f>
        <v>0</v>
      </c>
      <c r="I192" s="190" t="str">
        <f t="shared" si="8"/>
        <v>2</v>
      </c>
      <c r="J192" s="190" t="str">
        <f t="shared" si="9"/>
        <v>2</v>
      </c>
      <c r="K192" s="190">
        <f t="shared" si="10"/>
        <v>4</v>
      </c>
      <c r="L192" s="190" t="str">
        <f t="shared" si="11"/>
        <v/>
      </c>
    </row>
    <row r="193" spans="1:12" ht="20.100000000000001" customHeight="1">
      <c r="A193" s="125" t="str">
        <f t="array" ref="A193">INDEX(G:G,SMALL(IF($K$12:$K$500=2,ROW($12:$500),4^8),ROW(G182)))&amp;""</f>
        <v/>
      </c>
      <c r="B193" s="126"/>
      <c r="C193" s="195" t="str">
        <f>IF(ISERROR(VLOOKUP(A193,'[1]Z07 一般公共预算财政拨款收入支出决算表(财决07表)'!$A$10:$T$500,4,FALSE)),"",VLOOKUP(A193,'[1]Z07 一般公共预算财政拨款收入支出决算表(财决07表)'!$A$10:$T$500,4,FALSE))</f>
        <v/>
      </c>
      <c r="D193" s="129" t="str">
        <f>IF(ISERROR(VLOOKUP(A193,'[1]Z07 一般公共预算财政拨款收入支出决算表(财决07表)'!$A$10:$T$500,11,FALSE)),"",VLOOKUP(A193,'[1]Z07 一般公共预算财政拨款收入支出决算表(财决07表)'!$A$10:$T$500,11,FALSE))</f>
        <v/>
      </c>
      <c r="E193" s="129" t="str">
        <f>IF(ISERROR(VLOOKUP(A193,'[1]Z07 一般公共预算财政拨款收入支出决算表(财决07表)'!$A$10:$T$500,12,FALSE)),"",VLOOKUP(A193,'[1]Z07 一般公共预算财政拨款收入支出决算表(财决07表)'!$A$10:$T$500,12,FALSE))</f>
        <v/>
      </c>
      <c r="F193" s="129" t="str">
        <f>IF(ISERROR(VLOOKUP(A193,'[1]Z07 一般公共预算财政拨款收入支出决算表(财决07表)'!$A$10:$T$500,15,FALSE)),"",VLOOKUP(A193,'[1]Z07 一般公共预算财政拨款收入支出决算表(财决07表)'!$A$10:$T$500,15,FALSE))</f>
        <v/>
      </c>
      <c r="G193" s="190">
        <f>'[1]Z07 一般公共预算财政拨款收入支出决算表(财决07表)'!A191</f>
        <v>0</v>
      </c>
      <c r="H193" s="191">
        <f>'[1]Z07 一般公共预算财政拨款收入支出决算表(财决07表)'!$K191</f>
        <v>0</v>
      </c>
      <c r="I193" s="190" t="str">
        <f t="shared" si="8"/>
        <v>2</v>
      </c>
      <c r="J193" s="190" t="str">
        <f t="shared" si="9"/>
        <v>2</v>
      </c>
      <c r="K193" s="190">
        <f t="shared" si="10"/>
        <v>4</v>
      </c>
      <c r="L193" s="190" t="str">
        <f t="shared" si="11"/>
        <v/>
      </c>
    </row>
    <row r="194" spans="1:12" ht="20.100000000000001" customHeight="1">
      <c r="A194" s="125" t="str">
        <f t="array" ref="A194">INDEX(G:G,SMALL(IF($K$12:$K$500=2,ROW($12:$500),4^8),ROW(G183)))&amp;""</f>
        <v/>
      </c>
      <c r="B194" s="126"/>
      <c r="C194" s="195" t="str">
        <f>IF(ISERROR(VLOOKUP(A194,'[1]Z07 一般公共预算财政拨款收入支出决算表(财决07表)'!$A$10:$T$500,4,FALSE)),"",VLOOKUP(A194,'[1]Z07 一般公共预算财政拨款收入支出决算表(财决07表)'!$A$10:$T$500,4,FALSE))</f>
        <v/>
      </c>
      <c r="D194" s="129" t="str">
        <f>IF(ISERROR(VLOOKUP(A194,'[1]Z07 一般公共预算财政拨款收入支出决算表(财决07表)'!$A$10:$T$500,11,FALSE)),"",VLOOKUP(A194,'[1]Z07 一般公共预算财政拨款收入支出决算表(财决07表)'!$A$10:$T$500,11,FALSE))</f>
        <v/>
      </c>
      <c r="E194" s="129" t="str">
        <f>IF(ISERROR(VLOOKUP(A194,'[1]Z07 一般公共预算财政拨款收入支出决算表(财决07表)'!$A$10:$T$500,12,FALSE)),"",VLOOKUP(A194,'[1]Z07 一般公共预算财政拨款收入支出决算表(财决07表)'!$A$10:$T$500,12,FALSE))</f>
        <v/>
      </c>
      <c r="F194" s="129" t="str">
        <f>IF(ISERROR(VLOOKUP(A194,'[1]Z07 一般公共预算财政拨款收入支出决算表(财决07表)'!$A$10:$T$500,15,FALSE)),"",VLOOKUP(A194,'[1]Z07 一般公共预算财政拨款收入支出决算表(财决07表)'!$A$10:$T$500,15,FALSE))</f>
        <v/>
      </c>
      <c r="G194" s="190">
        <f>'[1]Z07 一般公共预算财政拨款收入支出决算表(财决07表)'!A192</f>
        <v>0</v>
      </c>
      <c r="H194" s="191">
        <f>'[1]Z07 一般公共预算财政拨款收入支出决算表(财决07表)'!$K192</f>
        <v>0</v>
      </c>
      <c r="I194" s="190" t="str">
        <f t="shared" si="8"/>
        <v>2</v>
      </c>
      <c r="J194" s="190" t="str">
        <f t="shared" si="9"/>
        <v>2</v>
      </c>
      <c r="K194" s="190">
        <f t="shared" si="10"/>
        <v>4</v>
      </c>
      <c r="L194" s="190" t="str">
        <f t="shared" si="11"/>
        <v/>
      </c>
    </row>
    <row r="195" spans="1:12" ht="20.100000000000001" customHeight="1">
      <c r="A195" s="125" t="str">
        <f t="array" ref="A195">INDEX(G:G,SMALL(IF($K$12:$K$500=2,ROW($12:$500),4^8),ROW(G184)))&amp;""</f>
        <v/>
      </c>
      <c r="B195" s="126"/>
      <c r="C195" s="195" t="str">
        <f>IF(ISERROR(VLOOKUP(A195,'[1]Z07 一般公共预算财政拨款收入支出决算表(财决07表)'!$A$10:$T$500,4,FALSE)),"",VLOOKUP(A195,'[1]Z07 一般公共预算财政拨款收入支出决算表(财决07表)'!$A$10:$T$500,4,FALSE))</f>
        <v/>
      </c>
      <c r="D195" s="129" t="str">
        <f>IF(ISERROR(VLOOKUP(A195,'[1]Z07 一般公共预算财政拨款收入支出决算表(财决07表)'!$A$10:$T$500,11,FALSE)),"",VLOOKUP(A195,'[1]Z07 一般公共预算财政拨款收入支出决算表(财决07表)'!$A$10:$T$500,11,FALSE))</f>
        <v/>
      </c>
      <c r="E195" s="129" t="str">
        <f>IF(ISERROR(VLOOKUP(A195,'[1]Z07 一般公共预算财政拨款收入支出决算表(财决07表)'!$A$10:$T$500,12,FALSE)),"",VLOOKUP(A195,'[1]Z07 一般公共预算财政拨款收入支出决算表(财决07表)'!$A$10:$T$500,12,FALSE))</f>
        <v/>
      </c>
      <c r="F195" s="129" t="str">
        <f>IF(ISERROR(VLOOKUP(A195,'[1]Z07 一般公共预算财政拨款收入支出决算表(财决07表)'!$A$10:$T$500,15,FALSE)),"",VLOOKUP(A195,'[1]Z07 一般公共预算财政拨款收入支出决算表(财决07表)'!$A$10:$T$500,15,FALSE))</f>
        <v/>
      </c>
      <c r="G195" s="190">
        <f>'[1]Z07 一般公共预算财政拨款收入支出决算表(财决07表)'!A193</f>
        <v>0</v>
      </c>
      <c r="H195" s="191">
        <f>'[1]Z07 一般公共预算财政拨款收入支出决算表(财决07表)'!$K193</f>
        <v>0</v>
      </c>
      <c r="I195" s="190" t="str">
        <f t="shared" si="8"/>
        <v>2</v>
      </c>
      <c r="J195" s="190" t="str">
        <f t="shared" si="9"/>
        <v>2</v>
      </c>
      <c r="K195" s="190">
        <f t="shared" si="10"/>
        <v>4</v>
      </c>
      <c r="L195" s="190" t="str">
        <f t="shared" si="11"/>
        <v/>
      </c>
    </row>
    <row r="196" spans="1:12" ht="20.100000000000001" customHeight="1">
      <c r="A196" s="125" t="str">
        <f t="array" ref="A196">INDEX(G:G,SMALL(IF($K$12:$K$500=2,ROW($12:$500),4^8),ROW(G185)))&amp;""</f>
        <v/>
      </c>
      <c r="B196" s="126"/>
      <c r="C196" s="195" t="str">
        <f>IF(ISERROR(VLOOKUP(A196,'[1]Z07 一般公共预算财政拨款收入支出决算表(财决07表)'!$A$10:$T$500,4,FALSE)),"",VLOOKUP(A196,'[1]Z07 一般公共预算财政拨款收入支出决算表(财决07表)'!$A$10:$T$500,4,FALSE))</f>
        <v/>
      </c>
      <c r="D196" s="129" t="str">
        <f>IF(ISERROR(VLOOKUP(A196,'[1]Z07 一般公共预算财政拨款收入支出决算表(财决07表)'!$A$10:$T$500,11,FALSE)),"",VLOOKUP(A196,'[1]Z07 一般公共预算财政拨款收入支出决算表(财决07表)'!$A$10:$T$500,11,FALSE))</f>
        <v/>
      </c>
      <c r="E196" s="129" t="str">
        <f>IF(ISERROR(VLOOKUP(A196,'[1]Z07 一般公共预算财政拨款收入支出决算表(财决07表)'!$A$10:$T$500,12,FALSE)),"",VLOOKUP(A196,'[1]Z07 一般公共预算财政拨款收入支出决算表(财决07表)'!$A$10:$T$500,12,FALSE))</f>
        <v/>
      </c>
      <c r="F196" s="129" t="str">
        <f>IF(ISERROR(VLOOKUP(A196,'[1]Z07 一般公共预算财政拨款收入支出决算表(财决07表)'!$A$10:$T$500,15,FALSE)),"",VLOOKUP(A196,'[1]Z07 一般公共预算财政拨款收入支出决算表(财决07表)'!$A$10:$T$500,15,FALSE))</f>
        <v/>
      </c>
      <c r="G196" s="190">
        <f>'[1]Z07 一般公共预算财政拨款收入支出决算表(财决07表)'!A194</f>
        <v>0</v>
      </c>
      <c r="H196" s="191">
        <f>'[1]Z07 一般公共预算财政拨款收入支出决算表(财决07表)'!$K194</f>
        <v>0</v>
      </c>
      <c r="I196" s="190" t="str">
        <f t="shared" si="8"/>
        <v>2</v>
      </c>
      <c r="J196" s="190" t="str">
        <f t="shared" si="9"/>
        <v>2</v>
      </c>
      <c r="K196" s="190">
        <f t="shared" si="10"/>
        <v>4</v>
      </c>
      <c r="L196" s="190" t="str">
        <f t="shared" si="11"/>
        <v/>
      </c>
    </row>
    <row r="197" spans="1:12" ht="20.100000000000001" customHeight="1">
      <c r="A197" s="125" t="str">
        <f t="array" ref="A197">INDEX(G:G,SMALL(IF($K$12:$K$500=2,ROW($12:$500),4^8),ROW(G186)))&amp;""</f>
        <v/>
      </c>
      <c r="B197" s="126"/>
      <c r="C197" s="195" t="str">
        <f>IF(ISERROR(VLOOKUP(A197,'[1]Z07 一般公共预算财政拨款收入支出决算表(财决07表)'!$A$10:$T$500,4,FALSE)),"",VLOOKUP(A197,'[1]Z07 一般公共预算财政拨款收入支出决算表(财决07表)'!$A$10:$T$500,4,FALSE))</f>
        <v/>
      </c>
      <c r="D197" s="129" t="str">
        <f>IF(ISERROR(VLOOKUP(A197,'[1]Z07 一般公共预算财政拨款收入支出决算表(财决07表)'!$A$10:$T$500,11,FALSE)),"",VLOOKUP(A197,'[1]Z07 一般公共预算财政拨款收入支出决算表(财决07表)'!$A$10:$T$500,11,FALSE))</f>
        <v/>
      </c>
      <c r="E197" s="129" t="str">
        <f>IF(ISERROR(VLOOKUP(A197,'[1]Z07 一般公共预算财政拨款收入支出决算表(财决07表)'!$A$10:$T$500,12,FALSE)),"",VLOOKUP(A197,'[1]Z07 一般公共预算财政拨款收入支出决算表(财决07表)'!$A$10:$T$500,12,FALSE))</f>
        <v/>
      </c>
      <c r="F197" s="129" t="str">
        <f>IF(ISERROR(VLOOKUP(A197,'[1]Z07 一般公共预算财政拨款收入支出决算表(财决07表)'!$A$10:$T$500,15,FALSE)),"",VLOOKUP(A197,'[1]Z07 一般公共预算财政拨款收入支出决算表(财决07表)'!$A$10:$T$500,15,FALSE))</f>
        <v/>
      </c>
      <c r="G197" s="190">
        <f>'[1]Z07 一般公共预算财政拨款收入支出决算表(财决07表)'!A195</f>
        <v>0</v>
      </c>
      <c r="H197" s="191">
        <f>'[1]Z07 一般公共预算财政拨款收入支出决算表(财决07表)'!$K195</f>
        <v>0</v>
      </c>
      <c r="I197" s="190" t="str">
        <f t="shared" si="8"/>
        <v>2</v>
      </c>
      <c r="J197" s="190" t="str">
        <f t="shared" si="9"/>
        <v>2</v>
      </c>
      <c r="K197" s="190">
        <f t="shared" si="10"/>
        <v>4</v>
      </c>
      <c r="L197" s="190" t="str">
        <f t="shared" si="11"/>
        <v/>
      </c>
    </row>
    <row r="198" spans="1:12" ht="20.100000000000001" customHeight="1">
      <c r="A198" s="125" t="str">
        <f t="array" ref="A198">INDEX(G:G,SMALL(IF($K$12:$K$500=2,ROW($12:$500),4^8),ROW(G187)))&amp;""</f>
        <v/>
      </c>
      <c r="B198" s="126"/>
      <c r="C198" s="195" t="str">
        <f>IF(ISERROR(VLOOKUP(A198,'[1]Z07 一般公共预算财政拨款收入支出决算表(财决07表)'!$A$10:$T$500,4,FALSE)),"",VLOOKUP(A198,'[1]Z07 一般公共预算财政拨款收入支出决算表(财决07表)'!$A$10:$T$500,4,FALSE))</f>
        <v/>
      </c>
      <c r="D198" s="129" t="str">
        <f>IF(ISERROR(VLOOKUP(A198,'[1]Z07 一般公共预算财政拨款收入支出决算表(财决07表)'!$A$10:$T$500,11,FALSE)),"",VLOOKUP(A198,'[1]Z07 一般公共预算财政拨款收入支出决算表(财决07表)'!$A$10:$T$500,11,FALSE))</f>
        <v/>
      </c>
      <c r="E198" s="129" t="str">
        <f>IF(ISERROR(VLOOKUP(A198,'[1]Z07 一般公共预算财政拨款收入支出决算表(财决07表)'!$A$10:$T$500,12,FALSE)),"",VLOOKUP(A198,'[1]Z07 一般公共预算财政拨款收入支出决算表(财决07表)'!$A$10:$T$500,12,FALSE))</f>
        <v/>
      </c>
      <c r="F198" s="129" t="str">
        <f>IF(ISERROR(VLOOKUP(A198,'[1]Z07 一般公共预算财政拨款收入支出决算表(财决07表)'!$A$10:$T$500,15,FALSE)),"",VLOOKUP(A198,'[1]Z07 一般公共预算财政拨款收入支出决算表(财决07表)'!$A$10:$T$500,15,FALSE))</f>
        <v/>
      </c>
      <c r="G198" s="190">
        <f>'[1]Z07 一般公共预算财政拨款收入支出决算表(财决07表)'!A196</f>
        <v>0</v>
      </c>
      <c r="H198" s="191">
        <f>'[1]Z07 一般公共预算财政拨款收入支出决算表(财决07表)'!$K196</f>
        <v>0</v>
      </c>
      <c r="I198" s="190" t="str">
        <f t="shared" si="8"/>
        <v>2</v>
      </c>
      <c r="J198" s="190" t="str">
        <f t="shared" si="9"/>
        <v>2</v>
      </c>
      <c r="K198" s="190">
        <f t="shared" si="10"/>
        <v>4</v>
      </c>
      <c r="L198" s="190" t="str">
        <f t="shared" si="11"/>
        <v/>
      </c>
    </row>
    <row r="199" spans="1:12" ht="20.100000000000001" customHeight="1">
      <c r="A199" s="125" t="str">
        <f t="array" ref="A199">INDEX(G:G,SMALL(IF($K$12:$K$500=2,ROW($12:$500),4^8),ROW(G188)))&amp;""</f>
        <v/>
      </c>
      <c r="B199" s="126"/>
      <c r="C199" s="195" t="str">
        <f>IF(ISERROR(VLOOKUP(A199,'[1]Z07 一般公共预算财政拨款收入支出决算表(财决07表)'!$A$10:$T$500,4,FALSE)),"",VLOOKUP(A199,'[1]Z07 一般公共预算财政拨款收入支出决算表(财决07表)'!$A$10:$T$500,4,FALSE))</f>
        <v/>
      </c>
      <c r="D199" s="129" t="str">
        <f>IF(ISERROR(VLOOKUP(A199,'[1]Z07 一般公共预算财政拨款收入支出决算表(财决07表)'!$A$10:$T$500,11,FALSE)),"",VLOOKUP(A199,'[1]Z07 一般公共预算财政拨款收入支出决算表(财决07表)'!$A$10:$T$500,11,FALSE))</f>
        <v/>
      </c>
      <c r="E199" s="129" t="str">
        <f>IF(ISERROR(VLOOKUP(A199,'[1]Z07 一般公共预算财政拨款收入支出决算表(财决07表)'!$A$10:$T$500,12,FALSE)),"",VLOOKUP(A199,'[1]Z07 一般公共预算财政拨款收入支出决算表(财决07表)'!$A$10:$T$500,12,FALSE))</f>
        <v/>
      </c>
      <c r="F199" s="129" t="str">
        <f>IF(ISERROR(VLOOKUP(A199,'[1]Z07 一般公共预算财政拨款收入支出决算表(财决07表)'!$A$10:$T$500,15,FALSE)),"",VLOOKUP(A199,'[1]Z07 一般公共预算财政拨款收入支出决算表(财决07表)'!$A$10:$T$500,15,FALSE))</f>
        <v/>
      </c>
      <c r="G199" s="190">
        <f>'[1]Z07 一般公共预算财政拨款收入支出决算表(财决07表)'!A197</f>
        <v>0</v>
      </c>
      <c r="H199" s="191">
        <f>'[1]Z07 一般公共预算财政拨款收入支出决算表(财决07表)'!$K197</f>
        <v>0</v>
      </c>
      <c r="I199" s="190" t="str">
        <f t="shared" si="8"/>
        <v>2</v>
      </c>
      <c r="J199" s="190" t="str">
        <f t="shared" si="9"/>
        <v>2</v>
      </c>
      <c r="K199" s="190">
        <f t="shared" si="10"/>
        <v>4</v>
      </c>
      <c r="L199" s="190" t="str">
        <f t="shared" si="11"/>
        <v/>
      </c>
    </row>
    <row r="200" spans="1:12" ht="20.100000000000001" customHeight="1">
      <c r="A200" s="125" t="str">
        <f t="array" ref="A200">INDEX(G:G,SMALL(IF($K$12:$K$500=2,ROW($12:$500),4^8),ROW(G189)))&amp;""</f>
        <v/>
      </c>
      <c r="B200" s="126"/>
      <c r="C200" s="195" t="str">
        <f>IF(ISERROR(VLOOKUP(A200,'[1]Z07 一般公共预算财政拨款收入支出决算表(财决07表)'!$A$10:$T$500,4,FALSE)),"",VLOOKUP(A200,'[1]Z07 一般公共预算财政拨款收入支出决算表(财决07表)'!$A$10:$T$500,4,FALSE))</f>
        <v/>
      </c>
      <c r="D200" s="129" t="str">
        <f>IF(ISERROR(VLOOKUP(A200,'[1]Z07 一般公共预算财政拨款收入支出决算表(财决07表)'!$A$10:$T$500,11,FALSE)),"",VLOOKUP(A200,'[1]Z07 一般公共预算财政拨款收入支出决算表(财决07表)'!$A$10:$T$500,11,FALSE))</f>
        <v/>
      </c>
      <c r="E200" s="129" t="str">
        <f>IF(ISERROR(VLOOKUP(A200,'[1]Z07 一般公共预算财政拨款收入支出决算表(财决07表)'!$A$10:$T$500,12,FALSE)),"",VLOOKUP(A200,'[1]Z07 一般公共预算财政拨款收入支出决算表(财决07表)'!$A$10:$T$500,12,FALSE))</f>
        <v/>
      </c>
      <c r="F200" s="129" t="str">
        <f>IF(ISERROR(VLOOKUP(A200,'[1]Z07 一般公共预算财政拨款收入支出决算表(财决07表)'!$A$10:$T$500,15,FALSE)),"",VLOOKUP(A200,'[1]Z07 一般公共预算财政拨款收入支出决算表(财决07表)'!$A$10:$T$500,15,FALSE))</f>
        <v/>
      </c>
      <c r="G200" s="190">
        <f>'[1]Z07 一般公共预算财政拨款收入支出决算表(财决07表)'!A198</f>
        <v>0</v>
      </c>
      <c r="H200" s="191">
        <f>'[1]Z07 一般公共预算财政拨款收入支出决算表(财决07表)'!$K198</f>
        <v>0</v>
      </c>
      <c r="I200" s="190" t="str">
        <f t="shared" si="8"/>
        <v>2</v>
      </c>
      <c r="J200" s="190" t="str">
        <f t="shared" si="9"/>
        <v>2</v>
      </c>
      <c r="K200" s="190">
        <f t="shared" si="10"/>
        <v>4</v>
      </c>
      <c r="L200" s="190" t="str">
        <f t="shared" si="11"/>
        <v/>
      </c>
    </row>
    <row r="201" spans="1:12" ht="20.100000000000001" customHeight="1">
      <c r="A201" s="125" t="str">
        <f t="array" ref="A201">INDEX(G:G,SMALL(IF($K$12:$K$500=2,ROW($12:$500),4^8),ROW(G190)))&amp;""</f>
        <v/>
      </c>
      <c r="B201" s="126"/>
      <c r="C201" s="195" t="str">
        <f>IF(ISERROR(VLOOKUP(A201,'[1]Z07 一般公共预算财政拨款收入支出决算表(财决07表)'!$A$10:$T$500,4,FALSE)),"",VLOOKUP(A201,'[1]Z07 一般公共预算财政拨款收入支出决算表(财决07表)'!$A$10:$T$500,4,FALSE))</f>
        <v/>
      </c>
      <c r="D201" s="129" t="str">
        <f>IF(ISERROR(VLOOKUP(A201,'[1]Z07 一般公共预算财政拨款收入支出决算表(财决07表)'!$A$10:$T$500,11,FALSE)),"",VLOOKUP(A201,'[1]Z07 一般公共预算财政拨款收入支出决算表(财决07表)'!$A$10:$T$500,11,FALSE))</f>
        <v/>
      </c>
      <c r="E201" s="129" t="str">
        <f>IF(ISERROR(VLOOKUP(A201,'[1]Z07 一般公共预算财政拨款收入支出决算表(财决07表)'!$A$10:$T$500,12,FALSE)),"",VLOOKUP(A201,'[1]Z07 一般公共预算财政拨款收入支出决算表(财决07表)'!$A$10:$T$500,12,FALSE))</f>
        <v/>
      </c>
      <c r="F201" s="129" t="str">
        <f>IF(ISERROR(VLOOKUP(A201,'[1]Z07 一般公共预算财政拨款收入支出决算表(财决07表)'!$A$10:$T$500,15,FALSE)),"",VLOOKUP(A201,'[1]Z07 一般公共预算财政拨款收入支出决算表(财决07表)'!$A$10:$T$500,15,FALSE))</f>
        <v/>
      </c>
      <c r="G201" s="190">
        <f>'[1]Z07 一般公共预算财政拨款收入支出决算表(财决07表)'!A199</f>
        <v>0</v>
      </c>
      <c r="H201" s="191">
        <f>'[1]Z07 一般公共预算财政拨款收入支出决算表(财决07表)'!$K199</f>
        <v>0</v>
      </c>
      <c r="I201" s="190" t="str">
        <f t="shared" si="8"/>
        <v>2</v>
      </c>
      <c r="J201" s="190" t="str">
        <f t="shared" si="9"/>
        <v>2</v>
      </c>
      <c r="K201" s="190">
        <f t="shared" si="10"/>
        <v>4</v>
      </c>
      <c r="L201" s="190" t="str">
        <f t="shared" si="11"/>
        <v/>
      </c>
    </row>
    <row r="202" spans="1:12" ht="20.100000000000001" customHeight="1">
      <c r="A202" s="125" t="str">
        <f t="array" ref="A202">INDEX(G:G,SMALL(IF($K$12:$K$500=2,ROW($12:$500),4^8),ROW(G191)))&amp;""</f>
        <v/>
      </c>
      <c r="B202" s="126"/>
      <c r="C202" s="195" t="str">
        <f>IF(ISERROR(VLOOKUP(A202,'[1]Z07 一般公共预算财政拨款收入支出决算表(财决07表)'!$A$10:$T$500,4,FALSE)),"",VLOOKUP(A202,'[1]Z07 一般公共预算财政拨款收入支出决算表(财决07表)'!$A$10:$T$500,4,FALSE))</f>
        <v/>
      </c>
      <c r="D202" s="129" t="str">
        <f>IF(ISERROR(VLOOKUP(A202,'[1]Z07 一般公共预算财政拨款收入支出决算表(财决07表)'!$A$10:$T$500,11,FALSE)),"",VLOOKUP(A202,'[1]Z07 一般公共预算财政拨款收入支出决算表(财决07表)'!$A$10:$T$500,11,FALSE))</f>
        <v/>
      </c>
      <c r="E202" s="129" t="str">
        <f>IF(ISERROR(VLOOKUP(A202,'[1]Z07 一般公共预算财政拨款收入支出决算表(财决07表)'!$A$10:$T$500,12,FALSE)),"",VLOOKUP(A202,'[1]Z07 一般公共预算财政拨款收入支出决算表(财决07表)'!$A$10:$T$500,12,FALSE))</f>
        <v/>
      </c>
      <c r="F202" s="129" t="str">
        <f>IF(ISERROR(VLOOKUP(A202,'[1]Z07 一般公共预算财政拨款收入支出决算表(财决07表)'!$A$10:$T$500,15,FALSE)),"",VLOOKUP(A202,'[1]Z07 一般公共预算财政拨款收入支出决算表(财决07表)'!$A$10:$T$500,15,FALSE))</f>
        <v/>
      </c>
      <c r="G202" s="190">
        <f>'[1]Z07 一般公共预算财政拨款收入支出决算表(财决07表)'!A200</f>
        <v>0</v>
      </c>
      <c r="H202" s="191">
        <f>'[1]Z07 一般公共预算财政拨款收入支出决算表(财决07表)'!$K200</f>
        <v>0</v>
      </c>
      <c r="I202" s="190" t="str">
        <f t="shared" si="8"/>
        <v>2</v>
      </c>
      <c r="J202" s="190" t="str">
        <f t="shared" si="9"/>
        <v>2</v>
      </c>
      <c r="K202" s="190">
        <f t="shared" si="10"/>
        <v>4</v>
      </c>
      <c r="L202" s="190" t="str">
        <f t="shared" si="11"/>
        <v/>
      </c>
    </row>
    <row r="203" spans="1:12" ht="20.100000000000001" customHeight="1">
      <c r="A203" s="125" t="str">
        <f t="array" ref="A203">INDEX(G:G,SMALL(IF($K$12:$K$500=2,ROW($12:$500),4^8),ROW(G192)))&amp;""</f>
        <v/>
      </c>
      <c r="B203" s="126"/>
      <c r="C203" s="195" t="str">
        <f>IF(ISERROR(VLOOKUP(A203,'[1]Z07 一般公共预算财政拨款收入支出决算表(财决07表)'!$A$10:$T$500,4,FALSE)),"",VLOOKUP(A203,'[1]Z07 一般公共预算财政拨款收入支出决算表(财决07表)'!$A$10:$T$500,4,FALSE))</f>
        <v/>
      </c>
      <c r="D203" s="129" t="str">
        <f>IF(ISERROR(VLOOKUP(A203,'[1]Z07 一般公共预算财政拨款收入支出决算表(财决07表)'!$A$10:$T$500,11,FALSE)),"",VLOOKUP(A203,'[1]Z07 一般公共预算财政拨款收入支出决算表(财决07表)'!$A$10:$T$500,11,FALSE))</f>
        <v/>
      </c>
      <c r="E203" s="129" t="str">
        <f>IF(ISERROR(VLOOKUP(A203,'[1]Z07 一般公共预算财政拨款收入支出决算表(财决07表)'!$A$10:$T$500,12,FALSE)),"",VLOOKUP(A203,'[1]Z07 一般公共预算财政拨款收入支出决算表(财决07表)'!$A$10:$T$500,12,FALSE))</f>
        <v/>
      </c>
      <c r="F203" s="129" t="str">
        <f>IF(ISERROR(VLOOKUP(A203,'[1]Z07 一般公共预算财政拨款收入支出决算表(财决07表)'!$A$10:$T$500,15,FALSE)),"",VLOOKUP(A203,'[1]Z07 一般公共预算财政拨款收入支出决算表(财决07表)'!$A$10:$T$500,15,FALSE))</f>
        <v/>
      </c>
      <c r="G203" s="190">
        <f>'[1]Z07 一般公共预算财政拨款收入支出决算表(财决07表)'!A201</f>
        <v>0</v>
      </c>
      <c r="H203" s="191">
        <f>'[1]Z07 一般公共预算财政拨款收入支出决算表(财决07表)'!$K201</f>
        <v>0</v>
      </c>
      <c r="I203" s="190" t="str">
        <f t="shared" si="8"/>
        <v>2</v>
      </c>
      <c r="J203" s="190" t="str">
        <f t="shared" si="9"/>
        <v>2</v>
      </c>
      <c r="K203" s="190">
        <f t="shared" si="10"/>
        <v>4</v>
      </c>
      <c r="L203" s="190" t="str">
        <f t="shared" si="11"/>
        <v/>
      </c>
    </row>
    <row r="204" spans="1:12" ht="20.100000000000001" customHeight="1">
      <c r="A204" s="125" t="str">
        <f t="array" ref="A204">INDEX(G:G,SMALL(IF($K$12:$K$500=2,ROW($12:$500),4^8),ROW(G193)))&amp;""</f>
        <v/>
      </c>
      <c r="B204" s="126"/>
      <c r="C204" s="195" t="str">
        <f>IF(ISERROR(VLOOKUP(A204,'[1]Z07 一般公共预算财政拨款收入支出决算表(财决07表)'!$A$10:$T$500,4,FALSE)),"",VLOOKUP(A204,'[1]Z07 一般公共预算财政拨款收入支出决算表(财决07表)'!$A$10:$T$500,4,FALSE))</f>
        <v/>
      </c>
      <c r="D204" s="129" t="str">
        <f>IF(ISERROR(VLOOKUP(A204,'[1]Z07 一般公共预算财政拨款收入支出决算表(财决07表)'!$A$10:$T$500,11,FALSE)),"",VLOOKUP(A204,'[1]Z07 一般公共预算财政拨款收入支出决算表(财决07表)'!$A$10:$T$500,11,FALSE))</f>
        <v/>
      </c>
      <c r="E204" s="129" t="str">
        <f>IF(ISERROR(VLOOKUP(A204,'[1]Z07 一般公共预算财政拨款收入支出决算表(财决07表)'!$A$10:$T$500,12,FALSE)),"",VLOOKUP(A204,'[1]Z07 一般公共预算财政拨款收入支出决算表(财决07表)'!$A$10:$T$500,12,FALSE))</f>
        <v/>
      </c>
      <c r="F204" s="129" t="str">
        <f>IF(ISERROR(VLOOKUP(A204,'[1]Z07 一般公共预算财政拨款收入支出决算表(财决07表)'!$A$10:$T$500,15,FALSE)),"",VLOOKUP(A204,'[1]Z07 一般公共预算财政拨款收入支出决算表(财决07表)'!$A$10:$T$500,15,FALSE))</f>
        <v/>
      </c>
      <c r="G204" s="190">
        <f>'[1]Z07 一般公共预算财政拨款收入支出决算表(财决07表)'!A202</f>
        <v>0</v>
      </c>
      <c r="H204" s="191">
        <f>'[1]Z07 一般公共预算财政拨款收入支出决算表(财决07表)'!$K202</f>
        <v>0</v>
      </c>
      <c r="I204" s="190" t="str">
        <f t="shared" si="8"/>
        <v>2</v>
      </c>
      <c r="J204" s="190" t="str">
        <f t="shared" si="9"/>
        <v>2</v>
      </c>
      <c r="K204" s="190">
        <f t="shared" si="10"/>
        <v>4</v>
      </c>
      <c r="L204" s="190" t="str">
        <f t="shared" si="11"/>
        <v/>
      </c>
    </row>
    <row r="205" spans="1:12" ht="20.100000000000001" customHeight="1">
      <c r="A205" s="125" t="str">
        <f t="array" ref="A205">INDEX(G:G,SMALL(IF($K$12:$K$500=2,ROW($12:$500),4^8),ROW(G194)))&amp;""</f>
        <v/>
      </c>
      <c r="B205" s="126"/>
      <c r="C205" s="195" t="str">
        <f>IF(ISERROR(VLOOKUP(A205,'[1]Z07 一般公共预算财政拨款收入支出决算表(财决07表)'!$A$10:$T$500,4,FALSE)),"",VLOOKUP(A205,'[1]Z07 一般公共预算财政拨款收入支出决算表(财决07表)'!$A$10:$T$500,4,FALSE))</f>
        <v/>
      </c>
      <c r="D205" s="129" t="str">
        <f>IF(ISERROR(VLOOKUP(A205,'[1]Z07 一般公共预算财政拨款收入支出决算表(财决07表)'!$A$10:$T$500,11,FALSE)),"",VLOOKUP(A205,'[1]Z07 一般公共预算财政拨款收入支出决算表(财决07表)'!$A$10:$T$500,11,FALSE))</f>
        <v/>
      </c>
      <c r="E205" s="129" t="str">
        <f>IF(ISERROR(VLOOKUP(A205,'[1]Z07 一般公共预算财政拨款收入支出决算表(财决07表)'!$A$10:$T$500,12,FALSE)),"",VLOOKUP(A205,'[1]Z07 一般公共预算财政拨款收入支出决算表(财决07表)'!$A$10:$T$500,12,FALSE))</f>
        <v/>
      </c>
      <c r="F205" s="129" t="str">
        <f>IF(ISERROR(VLOOKUP(A205,'[1]Z07 一般公共预算财政拨款收入支出决算表(财决07表)'!$A$10:$T$500,15,FALSE)),"",VLOOKUP(A205,'[1]Z07 一般公共预算财政拨款收入支出决算表(财决07表)'!$A$10:$T$500,15,FALSE))</f>
        <v/>
      </c>
      <c r="G205" s="190">
        <f>'[1]Z07 一般公共预算财政拨款收入支出决算表(财决07表)'!A203</f>
        <v>0</v>
      </c>
      <c r="H205" s="191">
        <f>'[1]Z07 一般公共预算财政拨款收入支出决算表(财决07表)'!$K203</f>
        <v>0</v>
      </c>
      <c r="I205" s="190" t="str">
        <f t="shared" ref="I205:I268" si="12">IF(G205&gt;0,"1","2")</f>
        <v>2</v>
      </c>
      <c r="J205" s="190" t="str">
        <f t="shared" ref="J205:J268" si="13">IF(H205&gt;0,"1","2")</f>
        <v>2</v>
      </c>
      <c r="K205" s="190">
        <f t="shared" ref="K205:K268" si="14">I205+J205</f>
        <v>4</v>
      </c>
      <c r="L205" s="190" t="str">
        <f t="shared" ref="L205:L268" si="15">IF(C205&lt;&gt;"",ROW(),"")</f>
        <v/>
      </c>
    </row>
    <row r="206" spans="1:12" ht="20.100000000000001" customHeight="1">
      <c r="A206" s="125" t="str">
        <f t="array" ref="A206">INDEX(G:G,SMALL(IF($K$12:$K$500=2,ROW($12:$500),4^8),ROW(G195)))&amp;""</f>
        <v/>
      </c>
      <c r="B206" s="126"/>
      <c r="C206" s="195" t="str">
        <f>IF(ISERROR(VLOOKUP(A206,'[1]Z07 一般公共预算财政拨款收入支出决算表(财决07表)'!$A$10:$T$500,4,FALSE)),"",VLOOKUP(A206,'[1]Z07 一般公共预算财政拨款收入支出决算表(财决07表)'!$A$10:$T$500,4,FALSE))</f>
        <v/>
      </c>
      <c r="D206" s="129" t="str">
        <f>IF(ISERROR(VLOOKUP(A206,'[1]Z07 一般公共预算财政拨款收入支出决算表(财决07表)'!$A$10:$T$500,11,FALSE)),"",VLOOKUP(A206,'[1]Z07 一般公共预算财政拨款收入支出决算表(财决07表)'!$A$10:$T$500,11,FALSE))</f>
        <v/>
      </c>
      <c r="E206" s="129" t="str">
        <f>IF(ISERROR(VLOOKUP(A206,'[1]Z07 一般公共预算财政拨款收入支出决算表(财决07表)'!$A$10:$T$500,12,FALSE)),"",VLOOKUP(A206,'[1]Z07 一般公共预算财政拨款收入支出决算表(财决07表)'!$A$10:$T$500,12,FALSE))</f>
        <v/>
      </c>
      <c r="F206" s="129" t="str">
        <f>IF(ISERROR(VLOOKUP(A206,'[1]Z07 一般公共预算财政拨款收入支出决算表(财决07表)'!$A$10:$T$500,15,FALSE)),"",VLOOKUP(A206,'[1]Z07 一般公共预算财政拨款收入支出决算表(财决07表)'!$A$10:$T$500,15,FALSE))</f>
        <v/>
      </c>
      <c r="G206" s="190">
        <f>'[1]Z07 一般公共预算财政拨款收入支出决算表(财决07表)'!A204</f>
        <v>0</v>
      </c>
      <c r="H206" s="191">
        <f>'[1]Z07 一般公共预算财政拨款收入支出决算表(财决07表)'!$K204</f>
        <v>0</v>
      </c>
      <c r="I206" s="190" t="str">
        <f t="shared" si="12"/>
        <v>2</v>
      </c>
      <c r="J206" s="190" t="str">
        <f t="shared" si="13"/>
        <v>2</v>
      </c>
      <c r="K206" s="190">
        <f t="shared" si="14"/>
        <v>4</v>
      </c>
      <c r="L206" s="190" t="str">
        <f t="shared" si="15"/>
        <v/>
      </c>
    </row>
    <row r="207" spans="1:12" ht="20.100000000000001" customHeight="1">
      <c r="A207" s="125" t="str">
        <f t="array" ref="A207">INDEX(G:G,SMALL(IF($K$12:$K$500=2,ROW($12:$500),4^8),ROW(G196)))&amp;""</f>
        <v/>
      </c>
      <c r="B207" s="126"/>
      <c r="C207" s="195" t="str">
        <f>IF(ISERROR(VLOOKUP(A207,'[1]Z07 一般公共预算财政拨款收入支出决算表(财决07表)'!$A$10:$T$500,4,FALSE)),"",VLOOKUP(A207,'[1]Z07 一般公共预算财政拨款收入支出决算表(财决07表)'!$A$10:$T$500,4,FALSE))</f>
        <v/>
      </c>
      <c r="D207" s="129" t="str">
        <f>IF(ISERROR(VLOOKUP(A207,'[1]Z07 一般公共预算财政拨款收入支出决算表(财决07表)'!$A$10:$T$500,11,FALSE)),"",VLOOKUP(A207,'[1]Z07 一般公共预算财政拨款收入支出决算表(财决07表)'!$A$10:$T$500,11,FALSE))</f>
        <v/>
      </c>
      <c r="E207" s="129" t="str">
        <f>IF(ISERROR(VLOOKUP(A207,'[1]Z07 一般公共预算财政拨款收入支出决算表(财决07表)'!$A$10:$T$500,12,FALSE)),"",VLOOKUP(A207,'[1]Z07 一般公共预算财政拨款收入支出决算表(财决07表)'!$A$10:$T$500,12,FALSE))</f>
        <v/>
      </c>
      <c r="F207" s="129" t="str">
        <f>IF(ISERROR(VLOOKUP(A207,'[1]Z07 一般公共预算财政拨款收入支出决算表(财决07表)'!$A$10:$T$500,15,FALSE)),"",VLOOKUP(A207,'[1]Z07 一般公共预算财政拨款收入支出决算表(财决07表)'!$A$10:$T$500,15,FALSE))</f>
        <v/>
      </c>
      <c r="G207" s="190">
        <f>'[1]Z07 一般公共预算财政拨款收入支出决算表(财决07表)'!A205</f>
        <v>0</v>
      </c>
      <c r="H207" s="191">
        <f>'[1]Z07 一般公共预算财政拨款收入支出决算表(财决07表)'!$K205</f>
        <v>0</v>
      </c>
      <c r="I207" s="190" t="str">
        <f t="shared" si="12"/>
        <v>2</v>
      </c>
      <c r="J207" s="190" t="str">
        <f t="shared" si="13"/>
        <v>2</v>
      </c>
      <c r="K207" s="190">
        <f t="shared" si="14"/>
        <v>4</v>
      </c>
      <c r="L207" s="190" t="str">
        <f t="shared" si="15"/>
        <v/>
      </c>
    </row>
    <row r="208" spans="1:12" ht="20.100000000000001" customHeight="1">
      <c r="A208" s="125" t="str">
        <f t="array" ref="A208">INDEX(G:G,SMALL(IF($K$12:$K$500=2,ROW($12:$500),4^8),ROW(G197)))&amp;""</f>
        <v/>
      </c>
      <c r="B208" s="126"/>
      <c r="C208" s="195" t="str">
        <f>IF(ISERROR(VLOOKUP(A208,'[1]Z07 一般公共预算财政拨款收入支出决算表(财决07表)'!$A$10:$T$500,4,FALSE)),"",VLOOKUP(A208,'[1]Z07 一般公共预算财政拨款收入支出决算表(财决07表)'!$A$10:$T$500,4,FALSE))</f>
        <v/>
      </c>
      <c r="D208" s="129" t="str">
        <f>IF(ISERROR(VLOOKUP(A208,'[1]Z07 一般公共预算财政拨款收入支出决算表(财决07表)'!$A$10:$T$500,11,FALSE)),"",VLOOKUP(A208,'[1]Z07 一般公共预算财政拨款收入支出决算表(财决07表)'!$A$10:$T$500,11,FALSE))</f>
        <v/>
      </c>
      <c r="E208" s="129" t="str">
        <f>IF(ISERROR(VLOOKUP(A208,'[1]Z07 一般公共预算财政拨款收入支出决算表(财决07表)'!$A$10:$T$500,12,FALSE)),"",VLOOKUP(A208,'[1]Z07 一般公共预算财政拨款收入支出决算表(财决07表)'!$A$10:$T$500,12,FALSE))</f>
        <v/>
      </c>
      <c r="F208" s="129" t="str">
        <f>IF(ISERROR(VLOOKUP(A208,'[1]Z07 一般公共预算财政拨款收入支出决算表(财决07表)'!$A$10:$T$500,15,FALSE)),"",VLOOKUP(A208,'[1]Z07 一般公共预算财政拨款收入支出决算表(财决07表)'!$A$10:$T$500,15,FALSE))</f>
        <v/>
      </c>
      <c r="G208" s="190">
        <f>'[1]Z07 一般公共预算财政拨款收入支出决算表(财决07表)'!A206</f>
        <v>0</v>
      </c>
      <c r="H208" s="191">
        <f>'[1]Z07 一般公共预算财政拨款收入支出决算表(财决07表)'!$K206</f>
        <v>0</v>
      </c>
      <c r="I208" s="190" t="str">
        <f t="shared" si="12"/>
        <v>2</v>
      </c>
      <c r="J208" s="190" t="str">
        <f t="shared" si="13"/>
        <v>2</v>
      </c>
      <c r="K208" s="190">
        <f t="shared" si="14"/>
        <v>4</v>
      </c>
      <c r="L208" s="190" t="str">
        <f t="shared" si="15"/>
        <v/>
      </c>
    </row>
    <row r="209" spans="1:12" ht="20.100000000000001" customHeight="1">
      <c r="A209" s="125" t="str">
        <f t="array" ref="A209">INDEX(G:G,SMALL(IF($K$12:$K$500=2,ROW($12:$500),4^8),ROW(G198)))&amp;""</f>
        <v/>
      </c>
      <c r="B209" s="126"/>
      <c r="C209" s="195" t="str">
        <f>IF(ISERROR(VLOOKUP(A209,'[1]Z07 一般公共预算财政拨款收入支出决算表(财决07表)'!$A$10:$T$500,4,FALSE)),"",VLOOKUP(A209,'[1]Z07 一般公共预算财政拨款收入支出决算表(财决07表)'!$A$10:$T$500,4,FALSE))</f>
        <v/>
      </c>
      <c r="D209" s="129" t="str">
        <f>IF(ISERROR(VLOOKUP(A209,'[1]Z07 一般公共预算财政拨款收入支出决算表(财决07表)'!$A$10:$T$500,11,FALSE)),"",VLOOKUP(A209,'[1]Z07 一般公共预算财政拨款收入支出决算表(财决07表)'!$A$10:$T$500,11,FALSE))</f>
        <v/>
      </c>
      <c r="E209" s="129" t="str">
        <f>IF(ISERROR(VLOOKUP(A209,'[1]Z07 一般公共预算财政拨款收入支出决算表(财决07表)'!$A$10:$T$500,12,FALSE)),"",VLOOKUP(A209,'[1]Z07 一般公共预算财政拨款收入支出决算表(财决07表)'!$A$10:$T$500,12,FALSE))</f>
        <v/>
      </c>
      <c r="F209" s="129" t="str">
        <f>IF(ISERROR(VLOOKUP(A209,'[1]Z07 一般公共预算财政拨款收入支出决算表(财决07表)'!$A$10:$T$500,15,FALSE)),"",VLOOKUP(A209,'[1]Z07 一般公共预算财政拨款收入支出决算表(财决07表)'!$A$10:$T$500,15,FALSE))</f>
        <v/>
      </c>
      <c r="G209" s="190">
        <f>'[1]Z07 一般公共预算财政拨款收入支出决算表(财决07表)'!A207</f>
        <v>0</v>
      </c>
      <c r="H209" s="191">
        <f>'[1]Z07 一般公共预算财政拨款收入支出决算表(财决07表)'!$K207</f>
        <v>0</v>
      </c>
      <c r="I209" s="190" t="str">
        <f t="shared" si="12"/>
        <v>2</v>
      </c>
      <c r="J209" s="190" t="str">
        <f t="shared" si="13"/>
        <v>2</v>
      </c>
      <c r="K209" s="190">
        <f t="shared" si="14"/>
        <v>4</v>
      </c>
      <c r="L209" s="190" t="str">
        <f t="shared" si="15"/>
        <v/>
      </c>
    </row>
    <row r="210" spans="1:12" ht="20.100000000000001" customHeight="1">
      <c r="A210" s="125" t="str">
        <f t="array" ref="A210">INDEX(G:G,SMALL(IF($K$12:$K$500=2,ROW($12:$500),4^8),ROW(G199)))&amp;""</f>
        <v/>
      </c>
      <c r="B210" s="126"/>
      <c r="C210" s="195" t="str">
        <f>IF(ISERROR(VLOOKUP(A210,'[1]Z07 一般公共预算财政拨款收入支出决算表(财决07表)'!$A$10:$T$500,4,FALSE)),"",VLOOKUP(A210,'[1]Z07 一般公共预算财政拨款收入支出决算表(财决07表)'!$A$10:$T$500,4,FALSE))</f>
        <v/>
      </c>
      <c r="D210" s="129" t="str">
        <f>IF(ISERROR(VLOOKUP(A210,'[1]Z07 一般公共预算财政拨款收入支出决算表(财决07表)'!$A$10:$T$500,11,FALSE)),"",VLOOKUP(A210,'[1]Z07 一般公共预算财政拨款收入支出决算表(财决07表)'!$A$10:$T$500,11,FALSE))</f>
        <v/>
      </c>
      <c r="E210" s="129" t="str">
        <f>IF(ISERROR(VLOOKUP(A210,'[1]Z07 一般公共预算财政拨款收入支出决算表(财决07表)'!$A$10:$T$500,12,FALSE)),"",VLOOKUP(A210,'[1]Z07 一般公共预算财政拨款收入支出决算表(财决07表)'!$A$10:$T$500,12,FALSE))</f>
        <v/>
      </c>
      <c r="F210" s="129" t="str">
        <f>IF(ISERROR(VLOOKUP(A210,'[1]Z07 一般公共预算财政拨款收入支出决算表(财决07表)'!$A$10:$T$500,15,FALSE)),"",VLOOKUP(A210,'[1]Z07 一般公共预算财政拨款收入支出决算表(财决07表)'!$A$10:$T$500,15,FALSE))</f>
        <v/>
      </c>
      <c r="G210" s="190">
        <f>'[1]Z07 一般公共预算财政拨款收入支出决算表(财决07表)'!A208</f>
        <v>0</v>
      </c>
      <c r="H210" s="191">
        <f>'[1]Z07 一般公共预算财政拨款收入支出决算表(财决07表)'!$K208</f>
        <v>0</v>
      </c>
      <c r="I210" s="190" t="str">
        <f t="shared" si="12"/>
        <v>2</v>
      </c>
      <c r="J210" s="190" t="str">
        <f t="shared" si="13"/>
        <v>2</v>
      </c>
      <c r="K210" s="190">
        <f t="shared" si="14"/>
        <v>4</v>
      </c>
      <c r="L210" s="190" t="str">
        <f t="shared" si="15"/>
        <v/>
      </c>
    </row>
    <row r="211" spans="1:12" ht="20.100000000000001" customHeight="1">
      <c r="A211" s="125" t="str">
        <f t="array" ref="A211">INDEX(G:G,SMALL(IF($K$12:$K$500=2,ROW($12:$500),4^8),ROW(G200)))&amp;""</f>
        <v/>
      </c>
      <c r="B211" s="126"/>
      <c r="C211" s="195" t="str">
        <f>IF(ISERROR(VLOOKUP(A211,'[1]Z07 一般公共预算财政拨款收入支出决算表(财决07表)'!$A$10:$T$500,4,FALSE)),"",VLOOKUP(A211,'[1]Z07 一般公共预算财政拨款收入支出决算表(财决07表)'!$A$10:$T$500,4,FALSE))</f>
        <v/>
      </c>
      <c r="D211" s="129" t="str">
        <f>IF(ISERROR(VLOOKUP(A211,'[1]Z07 一般公共预算财政拨款收入支出决算表(财决07表)'!$A$10:$T$500,11,FALSE)),"",VLOOKUP(A211,'[1]Z07 一般公共预算财政拨款收入支出决算表(财决07表)'!$A$10:$T$500,11,FALSE))</f>
        <v/>
      </c>
      <c r="E211" s="129" t="str">
        <f>IF(ISERROR(VLOOKUP(A211,'[1]Z07 一般公共预算财政拨款收入支出决算表(财决07表)'!$A$10:$T$500,12,FALSE)),"",VLOOKUP(A211,'[1]Z07 一般公共预算财政拨款收入支出决算表(财决07表)'!$A$10:$T$500,12,FALSE))</f>
        <v/>
      </c>
      <c r="F211" s="129" t="str">
        <f>IF(ISERROR(VLOOKUP(A211,'[1]Z07 一般公共预算财政拨款收入支出决算表(财决07表)'!$A$10:$T$500,15,FALSE)),"",VLOOKUP(A211,'[1]Z07 一般公共预算财政拨款收入支出决算表(财决07表)'!$A$10:$T$500,15,FALSE))</f>
        <v/>
      </c>
      <c r="G211" s="190">
        <f>'[1]Z07 一般公共预算财政拨款收入支出决算表(财决07表)'!A209</f>
        <v>0</v>
      </c>
      <c r="H211" s="191">
        <f>'[1]Z07 一般公共预算财政拨款收入支出决算表(财决07表)'!$K209</f>
        <v>0</v>
      </c>
      <c r="I211" s="190" t="str">
        <f t="shared" si="12"/>
        <v>2</v>
      </c>
      <c r="J211" s="190" t="str">
        <f t="shared" si="13"/>
        <v>2</v>
      </c>
      <c r="K211" s="190">
        <f t="shared" si="14"/>
        <v>4</v>
      </c>
      <c r="L211" s="190" t="str">
        <f t="shared" si="15"/>
        <v/>
      </c>
    </row>
    <row r="212" spans="1:12" ht="20.100000000000001" customHeight="1">
      <c r="A212" s="125" t="str">
        <f t="array" ref="A212">INDEX(G:G,SMALL(IF($K$12:$K$500=2,ROW($12:$500),4^8),ROW(G201)))&amp;""</f>
        <v/>
      </c>
      <c r="B212" s="126"/>
      <c r="C212" s="195" t="str">
        <f>IF(ISERROR(VLOOKUP(A212,'[1]Z07 一般公共预算财政拨款收入支出决算表(财决07表)'!$A$10:$T$500,4,FALSE)),"",VLOOKUP(A212,'[1]Z07 一般公共预算财政拨款收入支出决算表(财决07表)'!$A$10:$T$500,4,FALSE))</f>
        <v/>
      </c>
      <c r="D212" s="129" t="str">
        <f>IF(ISERROR(VLOOKUP(A212,'[1]Z07 一般公共预算财政拨款收入支出决算表(财决07表)'!$A$10:$T$500,11,FALSE)),"",VLOOKUP(A212,'[1]Z07 一般公共预算财政拨款收入支出决算表(财决07表)'!$A$10:$T$500,11,FALSE))</f>
        <v/>
      </c>
      <c r="E212" s="129" t="str">
        <f>IF(ISERROR(VLOOKUP(A212,'[1]Z07 一般公共预算财政拨款收入支出决算表(财决07表)'!$A$10:$T$500,12,FALSE)),"",VLOOKUP(A212,'[1]Z07 一般公共预算财政拨款收入支出决算表(财决07表)'!$A$10:$T$500,12,FALSE))</f>
        <v/>
      </c>
      <c r="F212" s="129" t="str">
        <f>IF(ISERROR(VLOOKUP(A212,'[1]Z07 一般公共预算财政拨款收入支出决算表(财决07表)'!$A$10:$T$500,15,FALSE)),"",VLOOKUP(A212,'[1]Z07 一般公共预算财政拨款收入支出决算表(财决07表)'!$A$10:$T$500,15,FALSE))</f>
        <v/>
      </c>
      <c r="G212" s="190">
        <f>'[1]Z07 一般公共预算财政拨款收入支出决算表(财决07表)'!A210</f>
        <v>0</v>
      </c>
      <c r="H212" s="191">
        <f>'[1]Z07 一般公共预算财政拨款收入支出决算表(财决07表)'!$K210</f>
        <v>0</v>
      </c>
      <c r="I212" s="190" t="str">
        <f t="shared" si="12"/>
        <v>2</v>
      </c>
      <c r="J212" s="190" t="str">
        <f t="shared" si="13"/>
        <v>2</v>
      </c>
      <c r="K212" s="190">
        <f t="shared" si="14"/>
        <v>4</v>
      </c>
      <c r="L212" s="190" t="str">
        <f t="shared" si="15"/>
        <v/>
      </c>
    </row>
    <row r="213" spans="1:12" ht="20.100000000000001" customHeight="1">
      <c r="A213" s="125" t="str">
        <f t="array" ref="A213">INDEX(G:G,SMALL(IF($K$12:$K$500=2,ROW($12:$500),4^8),ROW(G202)))&amp;""</f>
        <v/>
      </c>
      <c r="B213" s="126"/>
      <c r="C213" s="195" t="str">
        <f>IF(ISERROR(VLOOKUP(A213,'[1]Z07 一般公共预算财政拨款收入支出决算表(财决07表)'!$A$10:$T$500,4,FALSE)),"",VLOOKUP(A213,'[1]Z07 一般公共预算财政拨款收入支出决算表(财决07表)'!$A$10:$T$500,4,FALSE))</f>
        <v/>
      </c>
      <c r="D213" s="129" t="str">
        <f>IF(ISERROR(VLOOKUP(A213,'[1]Z07 一般公共预算财政拨款收入支出决算表(财决07表)'!$A$10:$T$500,11,FALSE)),"",VLOOKUP(A213,'[1]Z07 一般公共预算财政拨款收入支出决算表(财决07表)'!$A$10:$T$500,11,FALSE))</f>
        <v/>
      </c>
      <c r="E213" s="129" t="str">
        <f>IF(ISERROR(VLOOKUP(A213,'[1]Z07 一般公共预算财政拨款收入支出决算表(财决07表)'!$A$10:$T$500,12,FALSE)),"",VLOOKUP(A213,'[1]Z07 一般公共预算财政拨款收入支出决算表(财决07表)'!$A$10:$T$500,12,FALSE))</f>
        <v/>
      </c>
      <c r="F213" s="129" t="str">
        <f>IF(ISERROR(VLOOKUP(A213,'[1]Z07 一般公共预算财政拨款收入支出决算表(财决07表)'!$A$10:$T$500,15,FALSE)),"",VLOOKUP(A213,'[1]Z07 一般公共预算财政拨款收入支出决算表(财决07表)'!$A$10:$T$500,15,FALSE))</f>
        <v/>
      </c>
      <c r="G213" s="190">
        <f>'[1]Z07 一般公共预算财政拨款收入支出决算表(财决07表)'!A211</f>
        <v>0</v>
      </c>
      <c r="H213" s="191">
        <f>'[1]Z07 一般公共预算财政拨款收入支出决算表(财决07表)'!$K211</f>
        <v>0</v>
      </c>
      <c r="I213" s="190" t="str">
        <f t="shared" si="12"/>
        <v>2</v>
      </c>
      <c r="J213" s="190" t="str">
        <f t="shared" si="13"/>
        <v>2</v>
      </c>
      <c r="K213" s="190">
        <f t="shared" si="14"/>
        <v>4</v>
      </c>
      <c r="L213" s="190" t="str">
        <f t="shared" si="15"/>
        <v/>
      </c>
    </row>
    <row r="214" spans="1:12" ht="20.100000000000001" customHeight="1">
      <c r="A214" s="125" t="str">
        <f t="array" ref="A214">INDEX(G:G,SMALL(IF($K$12:$K$500=2,ROW($12:$500),4^8),ROW(G203)))&amp;""</f>
        <v/>
      </c>
      <c r="B214" s="126"/>
      <c r="C214" s="195" t="str">
        <f>IF(ISERROR(VLOOKUP(A214,'[1]Z07 一般公共预算财政拨款收入支出决算表(财决07表)'!$A$10:$T$500,4,FALSE)),"",VLOOKUP(A214,'[1]Z07 一般公共预算财政拨款收入支出决算表(财决07表)'!$A$10:$T$500,4,FALSE))</f>
        <v/>
      </c>
      <c r="D214" s="129" t="str">
        <f>IF(ISERROR(VLOOKUP(A214,'[1]Z07 一般公共预算财政拨款收入支出决算表(财决07表)'!$A$10:$T$500,11,FALSE)),"",VLOOKUP(A214,'[1]Z07 一般公共预算财政拨款收入支出决算表(财决07表)'!$A$10:$T$500,11,FALSE))</f>
        <v/>
      </c>
      <c r="E214" s="129" t="str">
        <f>IF(ISERROR(VLOOKUP(A214,'[1]Z07 一般公共预算财政拨款收入支出决算表(财决07表)'!$A$10:$T$500,12,FALSE)),"",VLOOKUP(A214,'[1]Z07 一般公共预算财政拨款收入支出决算表(财决07表)'!$A$10:$T$500,12,FALSE))</f>
        <v/>
      </c>
      <c r="F214" s="129" t="str">
        <f>IF(ISERROR(VLOOKUP(A214,'[1]Z07 一般公共预算财政拨款收入支出决算表(财决07表)'!$A$10:$T$500,15,FALSE)),"",VLOOKUP(A214,'[1]Z07 一般公共预算财政拨款收入支出决算表(财决07表)'!$A$10:$T$500,15,FALSE))</f>
        <v/>
      </c>
      <c r="G214" s="190">
        <f>'[1]Z07 一般公共预算财政拨款收入支出决算表(财决07表)'!A212</f>
        <v>0</v>
      </c>
      <c r="H214" s="191">
        <f>'[1]Z07 一般公共预算财政拨款收入支出决算表(财决07表)'!$K212</f>
        <v>0</v>
      </c>
      <c r="I214" s="190" t="str">
        <f t="shared" si="12"/>
        <v>2</v>
      </c>
      <c r="J214" s="190" t="str">
        <f t="shared" si="13"/>
        <v>2</v>
      </c>
      <c r="K214" s="190">
        <f t="shared" si="14"/>
        <v>4</v>
      </c>
      <c r="L214" s="190" t="str">
        <f t="shared" si="15"/>
        <v/>
      </c>
    </row>
    <row r="215" spans="1:12" ht="20.100000000000001" customHeight="1">
      <c r="A215" s="125" t="str">
        <f t="array" ref="A215">INDEX(G:G,SMALL(IF($K$12:$K$500=2,ROW($12:$500),4^8),ROW(G204)))&amp;""</f>
        <v/>
      </c>
      <c r="B215" s="126"/>
      <c r="C215" s="195" t="str">
        <f>IF(ISERROR(VLOOKUP(A215,'[1]Z07 一般公共预算财政拨款收入支出决算表(财决07表)'!$A$10:$T$500,4,FALSE)),"",VLOOKUP(A215,'[1]Z07 一般公共预算财政拨款收入支出决算表(财决07表)'!$A$10:$T$500,4,FALSE))</f>
        <v/>
      </c>
      <c r="D215" s="129" t="str">
        <f>IF(ISERROR(VLOOKUP(A215,'[1]Z07 一般公共预算财政拨款收入支出决算表(财决07表)'!$A$10:$T$500,11,FALSE)),"",VLOOKUP(A215,'[1]Z07 一般公共预算财政拨款收入支出决算表(财决07表)'!$A$10:$T$500,11,FALSE))</f>
        <v/>
      </c>
      <c r="E215" s="129" t="str">
        <f>IF(ISERROR(VLOOKUP(A215,'[1]Z07 一般公共预算财政拨款收入支出决算表(财决07表)'!$A$10:$T$500,12,FALSE)),"",VLOOKUP(A215,'[1]Z07 一般公共预算财政拨款收入支出决算表(财决07表)'!$A$10:$T$500,12,FALSE))</f>
        <v/>
      </c>
      <c r="F215" s="129" t="str">
        <f>IF(ISERROR(VLOOKUP(A215,'[1]Z07 一般公共预算财政拨款收入支出决算表(财决07表)'!$A$10:$T$500,15,FALSE)),"",VLOOKUP(A215,'[1]Z07 一般公共预算财政拨款收入支出决算表(财决07表)'!$A$10:$T$500,15,FALSE))</f>
        <v/>
      </c>
      <c r="G215" s="190">
        <f>'[1]Z07 一般公共预算财政拨款收入支出决算表(财决07表)'!A213</f>
        <v>0</v>
      </c>
      <c r="H215" s="191">
        <f>'[1]Z07 一般公共预算财政拨款收入支出决算表(财决07表)'!$K213</f>
        <v>0</v>
      </c>
      <c r="I215" s="190" t="str">
        <f t="shared" si="12"/>
        <v>2</v>
      </c>
      <c r="J215" s="190" t="str">
        <f t="shared" si="13"/>
        <v>2</v>
      </c>
      <c r="K215" s="190">
        <f t="shared" si="14"/>
        <v>4</v>
      </c>
      <c r="L215" s="190" t="str">
        <f t="shared" si="15"/>
        <v/>
      </c>
    </row>
    <row r="216" spans="1:12" ht="20.100000000000001" customHeight="1">
      <c r="A216" s="125" t="str">
        <f t="array" ref="A216">INDEX(G:G,SMALL(IF($K$12:$K$500=2,ROW($12:$500),4^8),ROW(G205)))&amp;""</f>
        <v/>
      </c>
      <c r="B216" s="126"/>
      <c r="C216" s="195" t="str">
        <f>IF(ISERROR(VLOOKUP(A216,'[1]Z07 一般公共预算财政拨款收入支出决算表(财决07表)'!$A$10:$T$500,4,FALSE)),"",VLOOKUP(A216,'[1]Z07 一般公共预算财政拨款收入支出决算表(财决07表)'!$A$10:$T$500,4,FALSE))</f>
        <v/>
      </c>
      <c r="D216" s="129" t="str">
        <f>IF(ISERROR(VLOOKUP(A216,'[1]Z07 一般公共预算财政拨款收入支出决算表(财决07表)'!$A$10:$T$500,11,FALSE)),"",VLOOKUP(A216,'[1]Z07 一般公共预算财政拨款收入支出决算表(财决07表)'!$A$10:$T$500,11,FALSE))</f>
        <v/>
      </c>
      <c r="E216" s="129" t="str">
        <f>IF(ISERROR(VLOOKUP(A216,'[1]Z07 一般公共预算财政拨款收入支出决算表(财决07表)'!$A$10:$T$500,12,FALSE)),"",VLOOKUP(A216,'[1]Z07 一般公共预算财政拨款收入支出决算表(财决07表)'!$A$10:$T$500,12,FALSE))</f>
        <v/>
      </c>
      <c r="F216" s="129" t="str">
        <f>IF(ISERROR(VLOOKUP(A216,'[1]Z07 一般公共预算财政拨款收入支出决算表(财决07表)'!$A$10:$T$500,15,FALSE)),"",VLOOKUP(A216,'[1]Z07 一般公共预算财政拨款收入支出决算表(财决07表)'!$A$10:$T$500,15,FALSE))</f>
        <v/>
      </c>
      <c r="G216" s="190">
        <f>'[1]Z07 一般公共预算财政拨款收入支出决算表(财决07表)'!A214</f>
        <v>0</v>
      </c>
      <c r="H216" s="191">
        <f>'[1]Z07 一般公共预算财政拨款收入支出决算表(财决07表)'!$K214</f>
        <v>0</v>
      </c>
      <c r="I216" s="190" t="str">
        <f t="shared" si="12"/>
        <v>2</v>
      </c>
      <c r="J216" s="190" t="str">
        <f t="shared" si="13"/>
        <v>2</v>
      </c>
      <c r="K216" s="190">
        <f t="shared" si="14"/>
        <v>4</v>
      </c>
      <c r="L216" s="190" t="str">
        <f t="shared" si="15"/>
        <v/>
      </c>
    </row>
    <row r="217" spans="1:12" ht="20.100000000000001" customHeight="1">
      <c r="A217" s="125" t="str">
        <f t="array" ref="A217">INDEX(G:G,SMALL(IF($K$12:$K$500=2,ROW($12:$500),4^8),ROW(G206)))&amp;""</f>
        <v/>
      </c>
      <c r="B217" s="126"/>
      <c r="C217" s="195" t="str">
        <f>IF(ISERROR(VLOOKUP(A217,'[1]Z07 一般公共预算财政拨款收入支出决算表(财决07表)'!$A$10:$T$500,4,FALSE)),"",VLOOKUP(A217,'[1]Z07 一般公共预算财政拨款收入支出决算表(财决07表)'!$A$10:$T$500,4,FALSE))</f>
        <v/>
      </c>
      <c r="D217" s="129" t="str">
        <f>IF(ISERROR(VLOOKUP(A217,'[1]Z07 一般公共预算财政拨款收入支出决算表(财决07表)'!$A$10:$T$500,11,FALSE)),"",VLOOKUP(A217,'[1]Z07 一般公共预算财政拨款收入支出决算表(财决07表)'!$A$10:$T$500,11,FALSE))</f>
        <v/>
      </c>
      <c r="E217" s="129" t="str">
        <f>IF(ISERROR(VLOOKUP(A217,'[1]Z07 一般公共预算财政拨款收入支出决算表(财决07表)'!$A$10:$T$500,12,FALSE)),"",VLOOKUP(A217,'[1]Z07 一般公共预算财政拨款收入支出决算表(财决07表)'!$A$10:$T$500,12,FALSE))</f>
        <v/>
      </c>
      <c r="F217" s="129" t="str">
        <f>IF(ISERROR(VLOOKUP(A217,'[1]Z07 一般公共预算财政拨款收入支出决算表(财决07表)'!$A$10:$T$500,15,FALSE)),"",VLOOKUP(A217,'[1]Z07 一般公共预算财政拨款收入支出决算表(财决07表)'!$A$10:$T$500,15,FALSE))</f>
        <v/>
      </c>
      <c r="G217" s="190">
        <f>'[1]Z07 一般公共预算财政拨款收入支出决算表(财决07表)'!A215</f>
        <v>0</v>
      </c>
      <c r="H217" s="191">
        <f>'[1]Z07 一般公共预算财政拨款收入支出决算表(财决07表)'!$K215</f>
        <v>0</v>
      </c>
      <c r="I217" s="190" t="str">
        <f t="shared" si="12"/>
        <v>2</v>
      </c>
      <c r="J217" s="190" t="str">
        <f t="shared" si="13"/>
        <v>2</v>
      </c>
      <c r="K217" s="190">
        <f t="shared" si="14"/>
        <v>4</v>
      </c>
      <c r="L217" s="190" t="str">
        <f t="shared" si="15"/>
        <v/>
      </c>
    </row>
    <row r="218" spans="1:12" ht="20.100000000000001" customHeight="1">
      <c r="A218" s="125" t="str">
        <f t="array" ref="A218">INDEX(G:G,SMALL(IF($K$12:$K$500=2,ROW($12:$500),4^8),ROW(G207)))&amp;""</f>
        <v/>
      </c>
      <c r="B218" s="126"/>
      <c r="C218" s="195" t="str">
        <f>IF(ISERROR(VLOOKUP(A218,'[1]Z07 一般公共预算财政拨款收入支出决算表(财决07表)'!$A$10:$T$500,4,FALSE)),"",VLOOKUP(A218,'[1]Z07 一般公共预算财政拨款收入支出决算表(财决07表)'!$A$10:$T$500,4,FALSE))</f>
        <v/>
      </c>
      <c r="D218" s="129" t="str">
        <f>IF(ISERROR(VLOOKUP(A218,'[1]Z07 一般公共预算财政拨款收入支出决算表(财决07表)'!$A$10:$T$500,11,FALSE)),"",VLOOKUP(A218,'[1]Z07 一般公共预算财政拨款收入支出决算表(财决07表)'!$A$10:$T$500,11,FALSE))</f>
        <v/>
      </c>
      <c r="E218" s="129" t="str">
        <f>IF(ISERROR(VLOOKUP(A218,'[1]Z07 一般公共预算财政拨款收入支出决算表(财决07表)'!$A$10:$T$500,12,FALSE)),"",VLOOKUP(A218,'[1]Z07 一般公共预算财政拨款收入支出决算表(财决07表)'!$A$10:$T$500,12,FALSE))</f>
        <v/>
      </c>
      <c r="F218" s="129" t="str">
        <f>IF(ISERROR(VLOOKUP(A218,'[1]Z07 一般公共预算财政拨款收入支出决算表(财决07表)'!$A$10:$T$500,15,FALSE)),"",VLOOKUP(A218,'[1]Z07 一般公共预算财政拨款收入支出决算表(财决07表)'!$A$10:$T$500,15,FALSE))</f>
        <v/>
      </c>
      <c r="G218" s="190">
        <f>'[1]Z07 一般公共预算财政拨款收入支出决算表(财决07表)'!A216</f>
        <v>0</v>
      </c>
      <c r="H218" s="191">
        <f>'[1]Z07 一般公共预算财政拨款收入支出决算表(财决07表)'!$K216</f>
        <v>0</v>
      </c>
      <c r="I218" s="190" t="str">
        <f t="shared" si="12"/>
        <v>2</v>
      </c>
      <c r="J218" s="190" t="str">
        <f t="shared" si="13"/>
        <v>2</v>
      </c>
      <c r="K218" s="190">
        <f t="shared" si="14"/>
        <v>4</v>
      </c>
      <c r="L218" s="190" t="str">
        <f t="shared" si="15"/>
        <v/>
      </c>
    </row>
    <row r="219" spans="1:12" ht="20.100000000000001" customHeight="1">
      <c r="A219" s="125" t="str">
        <f t="array" ref="A219">INDEX(G:G,SMALL(IF($K$12:$K$500=2,ROW($12:$500),4^8),ROW(G208)))&amp;""</f>
        <v/>
      </c>
      <c r="B219" s="126"/>
      <c r="C219" s="195" t="str">
        <f>IF(ISERROR(VLOOKUP(A219,'[1]Z07 一般公共预算财政拨款收入支出决算表(财决07表)'!$A$10:$T$500,4,FALSE)),"",VLOOKUP(A219,'[1]Z07 一般公共预算财政拨款收入支出决算表(财决07表)'!$A$10:$T$500,4,FALSE))</f>
        <v/>
      </c>
      <c r="D219" s="129" t="str">
        <f>IF(ISERROR(VLOOKUP(A219,'[1]Z07 一般公共预算财政拨款收入支出决算表(财决07表)'!$A$10:$T$500,11,FALSE)),"",VLOOKUP(A219,'[1]Z07 一般公共预算财政拨款收入支出决算表(财决07表)'!$A$10:$T$500,11,FALSE))</f>
        <v/>
      </c>
      <c r="E219" s="129" t="str">
        <f>IF(ISERROR(VLOOKUP(A219,'[1]Z07 一般公共预算财政拨款收入支出决算表(财决07表)'!$A$10:$T$500,12,FALSE)),"",VLOOKUP(A219,'[1]Z07 一般公共预算财政拨款收入支出决算表(财决07表)'!$A$10:$T$500,12,FALSE))</f>
        <v/>
      </c>
      <c r="F219" s="129" t="str">
        <f>IF(ISERROR(VLOOKUP(A219,'[1]Z07 一般公共预算财政拨款收入支出决算表(财决07表)'!$A$10:$T$500,15,FALSE)),"",VLOOKUP(A219,'[1]Z07 一般公共预算财政拨款收入支出决算表(财决07表)'!$A$10:$T$500,15,FALSE))</f>
        <v/>
      </c>
      <c r="G219" s="190">
        <f>'[1]Z07 一般公共预算财政拨款收入支出决算表(财决07表)'!A217</f>
        <v>0</v>
      </c>
      <c r="H219" s="191">
        <f>'[1]Z07 一般公共预算财政拨款收入支出决算表(财决07表)'!$K217</f>
        <v>0</v>
      </c>
      <c r="I219" s="190" t="str">
        <f t="shared" si="12"/>
        <v>2</v>
      </c>
      <c r="J219" s="190" t="str">
        <f t="shared" si="13"/>
        <v>2</v>
      </c>
      <c r="K219" s="190">
        <f t="shared" si="14"/>
        <v>4</v>
      </c>
      <c r="L219" s="190" t="str">
        <f t="shared" si="15"/>
        <v/>
      </c>
    </row>
    <row r="220" spans="1:12" ht="20.100000000000001" customHeight="1">
      <c r="A220" s="125" t="str">
        <f t="array" ref="A220">INDEX(G:G,SMALL(IF($K$12:$K$500=2,ROW($12:$500),4^8),ROW(G209)))&amp;""</f>
        <v/>
      </c>
      <c r="B220" s="126"/>
      <c r="C220" s="195" t="str">
        <f>IF(ISERROR(VLOOKUP(A220,'[1]Z07 一般公共预算财政拨款收入支出决算表(财决07表)'!$A$10:$T$500,4,FALSE)),"",VLOOKUP(A220,'[1]Z07 一般公共预算财政拨款收入支出决算表(财决07表)'!$A$10:$T$500,4,FALSE))</f>
        <v/>
      </c>
      <c r="D220" s="129" t="str">
        <f>IF(ISERROR(VLOOKUP(A220,'[1]Z07 一般公共预算财政拨款收入支出决算表(财决07表)'!$A$10:$T$500,11,FALSE)),"",VLOOKUP(A220,'[1]Z07 一般公共预算财政拨款收入支出决算表(财决07表)'!$A$10:$T$500,11,FALSE))</f>
        <v/>
      </c>
      <c r="E220" s="129" t="str">
        <f>IF(ISERROR(VLOOKUP(A220,'[1]Z07 一般公共预算财政拨款收入支出决算表(财决07表)'!$A$10:$T$500,12,FALSE)),"",VLOOKUP(A220,'[1]Z07 一般公共预算财政拨款收入支出决算表(财决07表)'!$A$10:$T$500,12,FALSE))</f>
        <v/>
      </c>
      <c r="F220" s="129" t="str">
        <f>IF(ISERROR(VLOOKUP(A220,'[1]Z07 一般公共预算财政拨款收入支出决算表(财决07表)'!$A$10:$T$500,15,FALSE)),"",VLOOKUP(A220,'[1]Z07 一般公共预算财政拨款收入支出决算表(财决07表)'!$A$10:$T$500,15,FALSE))</f>
        <v/>
      </c>
      <c r="G220" s="190">
        <f>'[1]Z07 一般公共预算财政拨款收入支出决算表(财决07表)'!A218</f>
        <v>0</v>
      </c>
      <c r="H220" s="191">
        <f>'[1]Z07 一般公共预算财政拨款收入支出决算表(财决07表)'!$K218</f>
        <v>0</v>
      </c>
      <c r="I220" s="190" t="str">
        <f t="shared" si="12"/>
        <v>2</v>
      </c>
      <c r="J220" s="190" t="str">
        <f t="shared" si="13"/>
        <v>2</v>
      </c>
      <c r="K220" s="190">
        <f t="shared" si="14"/>
        <v>4</v>
      </c>
      <c r="L220" s="190" t="str">
        <f t="shared" si="15"/>
        <v/>
      </c>
    </row>
    <row r="221" spans="1:12" ht="20.100000000000001" customHeight="1">
      <c r="A221" s="125" t="str">
        <f t="array" ref="A221">INDEX(G:G,SMALL(IF($K$12:$K$500=2,ROW($12:$500),4^8),ROW(G210)))&amp;""</f>
        <v/>
      </c>
      <c r="B221" s="126"/>
      <c r="C221" s="195" t="str">
        <f>IF(ISERROR(VLOOKUP(A221,'[1]Z07 一般公共预算财政拨款收入支出决算表(财决07表)'!$A$10:$T$500,4,FALSE)),"",VLOOKUP(A221,'[1]Z07 一般公共预算财政拨款收入支出决算表(财决07表)'!$A$10:$T$500,4,FALSE))</f>
        <v/>
      </c>
      <c r="D221" s="129" t="str">
        <f>IF(ISERROR(VLOOKUP(A221,'[1]Z07 一般公共预算财政拨款收入支出决算表(财决07表)'!$A$10:$T$500,11,FALSE)),"",VLOOKUP(A221,'[1]Z07 一般公共预算财政拨款收入支出决算表(财决07表)'!$A$10:$T$500,11,FALSE))</f>
        <v/>
      </c>
      <c r="E221" s="129" t="str">
        <f>IF(ISERROR(VLOOKUP(A221,'[1]Z07 一般公共预算财政拨款收入支出决算表(财决07表)'!$A$10:$T$500,12,FALSE)),"",VLOOKUP(A221,'[1]Z07 一般公共预算财政拨款收入支出决算表(财决07表)'!$A$10:$T$500,12,FALSE))</f>
        <v/>
      </c>
      <c r="F221" s="129" t="str">
        <f>IF(ISERROR(VLOOKUP(A221,'[1]Z07 一般公共预算财政拨款收入支出决算表(财决07表)'!$A$10:$T$500,15,FALSE)),"",VLOOKUP(A221,'[1]Z07 一般公共预算财政拨款收入支出决算表(财决07表)'!$A$10:$T$500,15,FALSE))</f>
        <v/>
      </c>
      <c r="G221" s="190">
        <f>'[1]Z07 一般公共预算财政拨款收入支出决算表(财决07表)'!A219</f>
        <v>0</v>
      </c>
      <c r="H221" s="191">
        <f>'[1]Z07 一般公共预算财政拨款收入支出决算表(财决07表)'!$K219</f>
        <v>0</v>
      </c>
      <c r="I221" s="190" t="str">
        <f t="shared" si="12"/>
        <v>2</v>
      </c>
      <c r="J221" s="190" t="str">
        <f t="shared" si="13"/>
        <v>2</v>
      </c>
      <c r="K221" s="190">
        <f t="shared" si="14"/>
        <v>4</v>
      </c>
      <c r="L221" s="190" t="str">
        <f t="shared" si="15"/>
        <v/>
      </c>
    </row>
    <row r="222" spans="1:12" ht="20.100000000000001" customHeight="1">
      <c r="A222" s="125" t="str">
        <f t="array" ref="A222">INDEX(G:G,SMALL(IF($K$12:$K$500=2,ROW($12:$500),4^8),ROW(G211)))&amp;""</f>
        <v/>
      </c>
      <c r="B222" s="126"/>
      <c r="C222" s="195" t="str">
        <f>IF(ISERROR(VLOOKUP(A222,'[1]Z07 一般公共预算财政拨款收入支出决算表(财决07表)'!$A$10:$T$500,4,FALSE)),"",VLOOKUP(A222,'[1]Z07 一般公共预算财政拨款收入支出决算表(财决07表)'!$A$10:$T$500,4,FALSE))</f>
        <v/>
      </c>
      <c r="D222" s="129" t="str">
        <f>IF(ISERROR(VLOOKUP(A222,'[1]Z07 一般公共预算财政拨款收入支出决算表(财决07表)'!$A$10:$T$500,11,FALSE)),"",VLOOKUP(A222,'[1]Z07 一般公共预算财政拨款收入支出决算表(财决07表)'!$A$10:$T$500,11,FALSE))</f>
        <v/>
      </c>
      <c r="E222" s="129" t="str">
        <f>IF(ISERROR(VLOOKUP(A222,'[1]Z07 一般公共预算财政拨款收入支出决算表(财决07表)'!$A$10:$T$500,12,FALSE)),"",VLOOKUP(A222,'[1]Z07 一般公共预算财政拨款收入支出决算表(财决07表)'!$A$10:$T$500,12,FALSE))</f>
        <v/>
      </c>
      <c r="F222" s="129" t="str">
        <f>IF(ISERROR(VLOOKUP(A222,'[1]Z07 一般公共预算财政拨款收入支出决算表(财决07表)'!$A$10:$T$500,15,FALSE)),"",VLOOKUP(A222,'[1]Z07 一般公共预算财政拨款收入支出决算表(财决07表)'!$A$10:$T$500,15,FALSE))</f>
        <v/>
      </c>
      <c r="G222" s="190">
        <f>'[1]Z07 一般公共预算财政拨款收入支出决算表(财决07表)'!A220</f>
        <v>0</v>
      </c>
      <c r="H222" s="191">
        <f>'[1]Z07 一般公共预算财政拨款收入支出决算表(财决07表)'!$K220</f>
        <v>0</v>
      </c>
      <c r="I222" s="190" t="str">
        <f t="shared" si="12"/>
        <v>2</v>
      </c>
      <c r="J222" s="190" t="str">
        <f t="shared" si="13"/>
        <v>2</v>
      </c>
      <c r="K222" s="190">
        <f t="shared" si="14"/>
        <v>4</v>
      </c>
      <c r="L222" s="190" t="str">
        <f t="shared" si="15"/>
        <v/>
      </c>
    </row>
    <row r="223" spans="1:12" ht="20.100000000000001" customHeight="1">
      <c r="A223" s="125" t="str">
        <f t="array" ref="A223">INDEX(G:G,SMALL(IF($K$12:$K$500=2,ROW($12:$500),4^8),ROW(G212)))&amp;""</f>
        <v/>
      </c>
      <c r="B223" s="126"/>
      <c r="C223" s="195" t="str">
        <f>IF(ISERROR(VLOOKUP(A223,'[1]Z07 一般公共预算财政拨款收入支出决算表(财决07表)'!$A$10:$T$500,4,FALSE)),"",VLOOKUP(A223,'[1]Z07 一般公共预算财政拨款收入支出决算表(财决07表)'!$A$10:$T$500,4,FALSE))</f>
        <v/>
      </c>
      <c r="D223" s="129" t="str">
        <f>IF(ISERROR(VLOOKUP(A223,'[1]Z07 一般公共预算财政拨款收入支出决算表(财决07表)'!$A$10:$T$500,11,FALSE)),"",VLOOKUP(A223,'[1]Z07 一般公共预算财政拨款收入支出决算表(财决07表)'!$A$10:$T$500,11,FALSE))</f>
        <v/>
      </c>
      <c r="E223" s="129" t="str">
        <f>IF(ISERROR(VLOOKUP(A223,'[1]Z07 一般公共预算财政拨款收入支出决算表(财决07表)'!$A$10:$T$500,12,FALSE)),"",VLOOKUP(A223,'[1]Z07 一般公共预算财政拨款收入支出决算表(财决07表)'!$A$10:$T$500,12,FALSE))</f>
        <v/>
      </c>
      <c r="F223" s="129" t="str">
        <f>IF(ISERROR(VLOOKUP(A223,'[1]Z07 一般公共预算财政拨款收入支出决算表(财决07表)'!$A$10:$T$500,15,FALSE)),"",VLOOKUP(A223,'[1]Z07 一般公共预算财政拨款收入支出决算表(财决07表)'!$A$10:$T$500,15,FALSE))</f>
        <v/>
      </c>
      <c r="G223" s="190">
        <f>'[1]Z07 一般公共预算财政拨款收入支出决算表(财决07表)'!A221</f>
        <v>0</v>
      </c>
      <c r="H223" s="191">
        <f>'[1]Z07 一般公共预算财政拨款收入支出决算表(财决07表)'!$K221</f>
        <v>0</v>
      </c>
      <c r="I223" s="190" t="str">
        <f t="shared" si="12"/>
        <v>2</v>
      </c>
      <c r="J223" s="190" t="str">
        <f t="shared" si="13"/>
        <v>2</v>
      </c>
      <c r="K223" s="190">
        <f t="shared" si="14"/>
        <v>4</v>
      </c>
      <c r="L223" s="190" t="str">
        <f t="shared" si="15"/>
        <v/>
      </c>
    </row>
    <row r="224" spans="1:12" ht="20.100000000000001" customHeight="1">
      <c r="A224" s="125" t="str">
        <f t="array" ref="A224">INDEX(G:G,SMALL(IF($K$12:$K$500=2,ROW($12:$500),4^8),ROW(G213)))&amp;""</f>
        <v/>
      </c>
      <c r="B224" s="126"/>
      <c r="C224" s="195" t="str">
        <f>IF(ISERROR(VLOOKUP(A224,'[1]Z07 一般公共预算财政拨款收入支出决算表(财决07表)'!$A$10:$T$500,4,FALSE)),"",VLOOKUP(A224,'[1]Z07 一般公共预算财政拨款收入支出决算表(财决07表)'!$A$10:$T$500,4,FALSE))</f>
        <v/>
      </c>
      <c r="D224" s="129" t="str">
        <f>IF(ISERROR(VLOOKUP(A224,'[1]Z07 一般公共预算财政拨款收入支出决算表(财决07表)'!$A$10:$T$500,11,FALSE)),"",VLOOKUP(A224,'[1]Z07 一般公共预算财政拨款收入支出决算表(财决07表)'!$A$10:$T$500,11,FALSE))</f>
        <v/>
      </c>
      <c r="E224" s="129" t="str">
        <f>IF(ISERROR(VLOOKUP(A224,'[1]Z07 一般公共预算财政拨款收入支出决算表(财决07表)'!$A$10:$T$500,12,FALSE)),"",VLOOKUP(A224,'[1]Z07 一般公共预算财政拨款收入支出决算表(财决07表)'!$A$10:$T$500,12,FALSE))</f>
        <v/>
      </c>
      <c r="F224" s="129" t="str">
        <f>IF(ISERROR(VLOOKUP(A224,'[1]Z07 一般公共预算财政拨款收入支出决算表(财决07表)'!$A$10:$T$500,15,FALSE)),"",VLOOKUP(A224,'[1]Z07 一般公共预算财政拨款收入支出决算表(财决07表)'!$A$10:$T$500,15,FALSE))</f>
        <v/>
      </c>
      <c r="G224" s="190">
        <f>'[1]Z07 一般公共预算财政拨款收入支出决算表(财决07表)'!A222</f>
        <v>0</v>
      </c>
      <c r="H224" s="191">
        <f>'[1]Z07 一般公共预算财政拨款收入支出决算表(财决07表)'!$K222</f>
        <v>0</v>
      </c>
      <c r="I224" s="190" t="str">
        <f t="shared" si="12"/>
        <v>2</v>
      </c>
      <c r="J224" s="190" t="str">
        <f t="shared" si="13"/>
        <v>2</v>
      </c>
      <c r="K224" s="190">
        <f t="shared" si="14"/>
        <v>4</v>
      </c>
      <c r="L224" s="190" t="str">
        <f t="shared" si="15"/>
        <v/>
      </c>
    </row>
    <row r="225" spans="1:12" ht="20.100000000000001" customHeight="1">
      <c r="A225" s="125" t="str">
        <f t="array" ref="A225">INDEX(G:G,SMALL(IF($K$12:$K$500=2,ROW($12:$500),4^8),ROW(G214)))&amp;""</f>
        <v/>
      </c>
      <c r="B225" s="126"/>
      <c r="C225" s="195" t="str">
        <f>IF(ISERROR(VLOOKUP(A225,'[1]Z07 一般公共预算财政拨款收入支出决算表(财决07表)'!$A$10:$T$500,4,FALSE)),"",VLOOKUP(A225,'[1]Z07 一般公共预算财政拨款收入支出决算表(财决07表)'!$A$10:$T$500,4,FALSE))</f>
        <v/>
      </c>
      <c r="D225" s="129" t="str">
        <f>IF(ISERROR(VLOOKUP(A225,'[1]Z07 一般公共预算财政拨款收入支出决算表(财决07表)'!$A$10:$T$500,11,FALSE)),"",VLOOKUP(A225,'[1]Z07 一般公共预算财政拨款收入支出决算表(财决07表)'!$A$10:$T$500,11,FALSE))</f>
        <v/>
      </c>
      <c r="E225" s="129" t="str">
        <f>IF(ISERROR(VLOOKUP(A225,'[1]Z07 一般公共预算财政拨款收入支出决算表(财决07表)'!$A$10:$T$500,12,FALSE)),"",VLOOKUP(A225,'[1]Z07 一般公共预算财政拨款收入支出决算表(财决07表)'!$A$10:$T$500,12,FALSE))</f>
        <v/>
      </c>
      <c r="F225" s="129" t="str">
        <f>IF(ISERROR(VLOOKUP(A225,'[1]Z07 一般公共预算财政拨款收入支出决算表(财决07表)'!$A$10:$T$500,15,FALSE)),"",VLOOKUP(A225,'[1]Z07 一般公共预算财政拨款收入支出决算表(财决07表)'!$A$10:$T$500,15,FALSE))</f>
        <v/>
      </c>
      <c r="G225" s="190">
        <f>'[1]Z07 一般公共预算财政拨款收入支出决算表(财决07表)'!A223</f>
        <v>0</v>
      </c>
      <c r="H225" s="191">
        <f>'[1]Z07 一般公共预算财政拨款收入支出决算表(财决07表)'!$K223</f>
        <v>0</v>
      </c>
      <c r="I225" s="190" t="str">
        <f t="shared" si="12"/>
        <v>2</v>
      </c>
      <c r="J225" s="190" t="str">
        <f t="shared" si="13"/>
        <v>2</v>
      </c>
      <c r="K225" s="190">
        <f t="shared" si="14"/>
        <v>4</v>
      </c>
      <c r="L225" s="190" t="str">
        <f t="shared" si="15"/>
        <v/>
      </c>
    </row>
    <row r="226" spans="1:12" ht="20.100000000000001" customHeight="1">
      <c r="A226" s="125" t="str">
        <f t="array" ref="A226">INDEX(G:G,SMALL(IF($K$12:$K$500=2,ROW($12:$500),4^8),ROW(G215)))&amp;""</f>
        <v/>
      </c>
      <c r="B226" s="126"/>
      <c r="C226" s="195" t="str">
        <f>IF(ISERROR(VLOOKUP(A226,'[1]Z07 一般公共预算财政拨款收入支出决算表(财决07表)'!$A$10:$T$500,4,FALSE)),"",VLOOKUP(A226,'[1]Z07 一般公共预算财政拨款收入支出决算表(财决07表)'!$A$10:$T$500,4,FALSE))</f>
        <v/>
      </c>
      <c r="D226" s="129" t="str">
        <f>IF(ISERROR(VLOOKUP(A226,'[1]Z07 一般公共预算财政拨款收入支出决算表(财决07表)'!$A$10:$T$500,11,FALSE)),"",VLOOKUP(A226,'[1]Z07 一般公共预算财政拨款收入支出决算表(财决07表)'!$A$10:$T$500,11,FALSE))</f>
        <v/>
      </c>
      <c r="E226" s="129" t="str">
        <f>IF(ISERROR(VLOOKUP(A226,'[1]Z07 一般公共预算财政拨款收入支出决算表(财决07表)'!$A$10:$T$500,12,FALSE)),"",VLOOKUP(A226,'[1]Z07 一般公共预算财政拨款收入支出决算表(财决07表)'!$A$10:$T$500,12,FALSE))</f>
        <v/>
      </c>
      <c r="F226" s="129" t="str">
        <f>IF(ISERROR(VLOOKUP(A226,'[1]Z07 一般公共预算财政拨款收入支出决算表(财决07表)'!$A$10:$T$500,15,FALSE)),"",VLOOKUP(A226,'[1]Z07 一般公共预算财政拨款收入支出决算表(财决07表)'!$A$10:$T$500,15,FALSE))</f>
        <v/>
      </c>
      <c r="G226" s="190">
        <f>'[1]Z07 一般公共预算财政拨款收入支出决算表(财决07表)'!A224</f>
        <v>0</v>
      </c>
      <c r="H226" s="191">
        <f>'[1]Z07 一般公共预算财政拨款收入支出决算表(财决07表)'!$K224</f>
        <v>0</v>
      </c>
      <c r="I226" s="190" t="str">
        <f t="shared" si="12"/>
        <v>2</v>
      </c>
      <c r="J226" s="190" t="str">
        <f t="shared" si="13"/>
        <v>2</v>
      </c>
      <c r="K226" s="190">
        <f t="shared" si="14"/>
        <v>4</v>
      </c>
      <c r="L226" s="190" t="str">
        <f t="shared" si="15"/>
        <v/>
      </c>
    </row>
    <row r="227" spans="1:12" ht="20.100000000000001" customHeight="1">
      <c r="A227" s="125" t="str">
        <f t="array" ref="A227">INDEX(G:G,SMALL(IF($K$12:$K$500=2,ROW($12:$500),4^8),ROW(G216)))&amp;""</f>
        <v/>
      </c>
      <c r="B227" s="126"/>
      <c r="C227" s="195" t="str">
        <f>IF(ISERROR(VLOOKUP(A227,'[1]Z07 一般公共预算财政拨款收入支出决算表(财决07表)'!$A$10:$T$500,4,FALSE)),"",VLOOKUP(A227,'[1]Z07 一般公共预算财政拨款收入支出决算表(财决07表)'!$A$10:$T$500,4,FALSE))</f>
        <v/>
      </c>
      <c r="D227" s="129" t="str">
        <f>IF(ISERROR(VLOOKUP(A227,'[1]Z07 一般公共预算财政拨款收入支出决算表(财决07表)'!$A$10:$T$500,11,FALSE)),"",VLOOKUP(A227,'[1]Z07 一般公共预算财政拨款收入支出决算表(财决07表)'!$A$10:$T$500,11,FALSE))</f>
        <v/>
      </c>
      <c r="E227" s="129" t="str">
        <f>IF(ISERROR(VLOOKUP(A227,'[1]Z07 一般公共预算财政拨款收入支出决算表(财决07表)'!$A$10:$T$500,12,FALSE)),"",VLOOKUP(A227,'[1]Z07 一般公共预算财政拨款收入支出决算表(财决07表)'!$A$10:$T$500,12,FALSE))</f>
        <v/>
      </c>
      <c r="F227" s="129" t="str">
        <f>IF(ISERROR(VLOOKUP(A227,'[1]Z07 一般公共预算财政拨款收入支出决算表(财决07表)'!$A$10:$T$500,15,FALSE)),"",VLOOKUP(A227,'[1]Z07 一般公共预算财政拨款收入支出决算表(财决07表)'!$A$10:$T$500,15,FALSE))</f>
        <v/>
      </c>
      <c r="G227" s="190">
        <f>'[1]Z07 一般公共预算财政拨款收入支出决算表(财决07表)'!A225</f>
        <v>0</v>
      </c>
      <c r="H227" s="191">
        <f>'[1]Z07 一般公共预算财政拨款收入支出决算表(财决07表)'!$K225</f>
        <v>0</v>
      </c>
      <c r="I227" s="190" t="str">
        <f t="shared" si="12"/>
        <v>2</v>
      </c>
      <c r="J227" s="190" t="str">
        <f t="shared" si="13"/>
        <v>2</v>
      </c>
      <c r="K227" s="190">
        <f t="shared" si="14"/>
        <v>4</v>
      </c>
      <c r="L227" s="190" t="str">
        <f t="shared" si="15"/>
        <v/>
      </c>
    </row>
    <row r="228" spans="1:12" ht="20.100000000000001" customHeight="1">
      <c r="A228" s="125" t="str">
        <f t="array" ref="A228">INDEX(G:G,SMALL(IF($K$12:$K$500=2,ROW($12:$500),4^8),ROW(G217)))&amp;""</f>
        <v/>
      </c>
      <c r="B228" s="126"/>
      <c r="C228" s="195" t="str">
        <f>IF(ISERROR(VLOOKUP(A228,'[1]Z07 一般公共预算财政拨款收入支出决算表(财决07表)'!$A$10:$T$500,4,FALSE)),"",VLOOKUP(A228,'[1]Z07 一般公共预算财政拨款收入支出决算表(财决07表)'!$A$10:$T$500,4,FALSE))</f>
        <v/>
      </c>
      <c r="D228" s="129" t="str">
        <f>IF(ISERROR(VLOOKUP(A228,'[1]Z07 一般公共预算财政拨款收入支出决算表(财决07表)'!$A$10:$T$500,11,FALSE)),"",VLOOKUP(A228,'[1]Z07 一般公共预算财政拨款收入支出决算表(财决07表)'!$A$10:$T$500,11,FALSE))</f>
        <v/>
      </c>
      <c r="E228" s="129" t="str">
        <f>IF(ISERROR(VLOOKUP(A228,'[1]Z07 一般公共预算财政拨款收入支出决算表(财决07表)'!$A$10:$T$500,12,FALSE)),"",VLOOKUP(A228,'[1]Z07 一般公共预算财政拨款收入支出决算表(财决07表)'!$A$10:$T$500,12,FALSE))</f>
        <v/>
      </c>
      <c r="F228" s="129" t="str">
        <f>IF(ISERROR(VLOOKUP(A228,'[1]Z07 一般公共预算财政拨款收入支出决算表(财决07表)'!$A$10:$T$500,15,FALSE)),"",VLOOKUP(A228,'[1]Z07 一般公共预算财政拨款收入支出决算表(财决07表)'!$A$10:$T$500,15,FALSE))</f>
        <v/>
      </c>
      <c r="G228" s="190">
        <f>'[1]Z07 一般公共预算财政拨款收入支出决算表(财决07表)'!A226</f>
        <v>0</v>
      </c>
      <c r="H228" s="191">
        <f>'[1]Z07 一般公共预算财政拨款收入支出决算表(财决07表)'!$K226</f>
        <v>0</v>
      </c>
      <c r="I228" s="190" t="str">
        <f t="shared" si="12"/>
        <v>2</v>
      </c>
      <c r="J228" s="190" t="str">
        <f t="shared" si="13"/>
        <v>2</v>
      </c>
      <c r="K228" s="190">
        <f t="shared" si="14"/>
        <v>4</v>
      </c>
      <c r="L228" s="190" t="str">
        <f t="shared" si="15"/>
        <v/>
      </c>
    </row>
    <row r="229" spans="1:12" ht="20.100000000000001" customHeight="1">
      <c r="A229" s="125" t="str">
        <f t="array" ref="A229">INDEX(G:G,SMALL(IF($K$12:$K$500=2,ROW($12:$500),4^8),ROW(G218)))&amp;""</f>
        <v/>
      </c>
      <c r="B229" s="126"/>
      <c r="C229" s="195" t="str">
        <f>IF(ISERROR(VLOOKUP(A229,'[1]Z07 一般公共预算财政拨款收入支出决算表(财决07表)'!$A$10:$T$500,4,FALSE)),"",VLOOKUP(A229,'[1]Z07 一般公共预算财政拨款收入支出决算表(财决07表)'!$A$10:$T$500,4,FALSE))</f>
        <v/>
      </c>
      <c r="D229" s="129" t="str">
        <f>IF(ISERROR(VLOOKUP(A229,'[1]Z07 一般公共预算财政拨款收入支出决算表(财决07表)'!$A$10:$T$500,11,FALSE)),"",VLOOKUP(A229,'[1]Z07 一般公共预算财政拨款收入支出决算表(财决07表)'!$A$10:$T$500,11,FALSE))</f>
        <v/>
      </c>
      <c r="E229" s="129" t="str">
        <f>IF(ISERROR(VLOOKUP(A229,'[1]Z07 一般公共预算财政拨款收入支出决算表(财决07表)'!$A$10:$T$500,12,FALSE)),"",VLOOKUP(A229,'[1]Z07 一般公共预算财政拨款收入支出决算表(财决07表)'!$A$10:$T$500,12,FALSE))</f>
        <v/>
      </c>
      <c r="F229" s="129" t="str">
        <f>IF(ISERROR(VLOOKUP(A229,'[1]Z07 一般公共预算财政拨款收入支出决算表(财决07表)'!$A$10:$T$500,15,FALSE)),"",VLOOKUP(A229,'[1]Z07 一般公共预算财政拨款收入支出决算表(财决07表)'!$A$10:$T$500,15,FALSE))</f>
        <v/>
      </c>
      <c r="G229" s="190">
        <f>'[1]Z07 一般公共预算财政拨款收入支出决算表(财决07表)'!A227</f>
        <v>0</v>
      </c>
      <c r="H229" s="191">
        <f>'[1]Z07 一般公共预算财政拨款收入支出决算表(财决07表)'!$K227</f>
        <v>0</v>
      </c>
      <c r="I229" s="190" t="str">
        <f t="shared" si="12"/>
        <v>2</v>
      </c>
      <c r="J229" s="190" t="str">
        <f t="shared" si="13"/>
        <v>2</v>
      </c>
      <c r="K229" s="190">
        <f t="shared" si="14"/>
        <v>4</v>
      </c>
      <c r="L229" s="190" t="str">
        <f t="shared" si="15"/>
        <v/>
      </c>
    </row>
    <row r="230" spans="1:12" ht="20.100000000000001" customHeight="1">
      <c r="A230" s="125" t="str">
        <f t="array" ref="A230">INDEX(G:G,SMALL(IF($K$12:$K$500=2,ROW($12:$500),4^8),ROW(G219)))&amp;""</f>
        <v/>
      </c>
      <c r="B230" s="126"/>
      <c r="C230" s="195" t="str">
        <f>IF(ISERROR(VLOOKUP(A230,'[1]Z07 一般公共预算财政拨款收入支出决算表(财决07表)'!$A$10:$T$500,4,FALSE)),"",VLOOKUP(A230,'[1]Z07 一般公共预算财政拨款收入支出决算表(财决07表)'!$A$10:$T$500,4,FALSE))</f>
        <v/>
      </c>
      <c r="D230" s="129" t="str">
        <f>IF(ISERROR(VLOOKUP(A230,'[1]Z07 一般公共预算财政拨款收入支出决算表(财决07表)'!$A$10:$T$500,11,FALSE)),"",VLOOKUP(A230,'[1]Z07 一般公共预算财政拨款收入支出决算表(财决07表)'!$A$10:$T$500,11,FALSE))</f>
        <v/>
      </c>
      <c r="E230" s="129" t="str">
        <f>IF(ISERROR(VLOOKUP(A230,'[1]Z07 一般公共预算财政拨款收入支出决算表(财决07表)'!$A$10:$T$500,12,FALSE)),"",VLOOKUP(A230,'[1]Z07 一般公共预算财政拨款收入支出决算表(财决07表)'!$A$10:$T$500,12,FALSE))</f>
        <v/>
      </c>
      <c r="F230" s="129" t="str">
        <f>IF(ISERROR(VLOOKUP(A230,'[1]Z07 一般公共预算财政拨款收入支出决算表(财决07表)'!$A$10:$T$500,15,FALSE)),"",VLOOKUP(A230,'[1]Z07 一般公共预算财政拨款收入支出决算表(财决07表)'!$A$10:$T$500,15,FALSE))</f>
        <v/>
      </c>
      <c r="G230" s="190">
        <f>'[1]Z07 一般公共预算财政拨款收入支出决算表(财决07表)'!A228</f>
        <v>0</v>
      </c>
      <c r="H230" s="191">
        <f>'[1]Z07 一般公共预算财政拨款收入支出决算表(财决07表)'!$K228</f>
        <v>0</v>
      </c>
      <c r="I230" s="190" t="str">
        <f t="shared" si="12"/>
        <v>2</v>
      </c>
      <c r="J230" s="190" t="str">
        <f t="shared" si="13"/>
        <v>2</v>
      </c>
      <c r="K230" s="190">
        <f t="shared" si="14"/>
        <v>4</v>
      </c>
      <c r="L230" s="190" t="str">
        <f t="shared" si="15"/>
        <v/>
      </c>
    </row>
    <row r="231" spans="1:12" ht="20.100000000000001" customHeight="1">
      <c r="A231" s="125" t="str">
        <f t="array" ref="A231">INDEX(G:G,SMALL(IF($K$12:$K$500=2,ROW($12:$500),4^8),ROW(G220)))&amp;""</f>
        <v/>
      </c>
      <c r="B231" s="126"/>
      <c r="C231" s="195" t="str">
        <f>IF(ISERROR(VLOOKUP(A231,'[1]Z07 一般公共预算财政拨款收入支出决算表(财决07表)'!$A$10:$T$500,4,FALSE)),"",VLOOKUP(A231,'[1]Z07 一般公共预算财政拨款收入支出决算表(财决07表)'!$A$10:$T$500,4,FALSE))</f>
        <v/>
      </c>
      <c r="D231" s="129" t="str">
        <f>IF(ISERROR(VLOOKUP(A231,'[1]Z07 一般公共预算财政拨款收入支出决算表(财决07表)'!$A$10:$T$500,11,FALSE)),"",VLOOKUP(A231,'[1]Z07 一般公共预算财政拨款收入支出决算表(财决07表)'!$A$10:$T$500,11,FALSE))</f>
        <v/>
      </c>
      <c r="E231" s="129" t="str">
        <f>IF(ISERROR(VLOOKUP(A231,'[1]Z07 一般公共预算财政拨款收入支出决算表(财决07表)'!$A$10:$T$500,12,FALSE)),"",VLOOKUP(A231,'[1]Z07 一般公共预算财政拨款收入支出决算表(财决07表)'!$A$10:$T$500,12,FALSE))</f>
        <v/>
      </c>
      <c r="F231" s="129" t="str">
        <f>IF(ISERROR(VLOOKUP(A231,'[1]Z07 一般公共预算财政拨款收入支出决算表(财决07表)'!$A$10:$T$500,15,FALSE)),"",VLOOKUP(A231,'[1]Z07 一般公共预算财政拨款收入支出决算表(财决07表)'!$A$10:$T$500,15,FALSE))</f>
        <v/>
      </c>
      <c r="G231" s="190">
        <f>'[1]Z07 一般公共预算财政拨款收入支出决算表(财决07表)'!A229</f>
        <v>0</v>
      </c>
      <c r="H231" s="191">
        <f>'[1]Z07 一般公共预算财政拨款收入支出决算表(财决07表)'!$K229</f>
        <v>0</v>
      </c>
      <c r="I231" s="190" t="str">
        <f t="shared" si="12"/>
        <v>2</v>
      </c>
      <c r="J231" s="190" t="str">
        <f t="shared" si="13"/>
        <v>2</v>
      </c>
      <c r="K231" s="190">
        <f t="shared" si="14"/>
        <v>4</v>
      </c>
      <c r="L231" s="190" t="str">
        <f t="shared" si="15"/>
        <v/>
      </c>
    </row>
    <row r="232" spans="1:12" ht="20.100000000000001" customHeight="1">
      <c r="A232" s="125" t="str">
        <f t="array" ref="A232">INDEX(G:G,SMALL(IF($K$12:$K$500=2,ROW($12:$500),4^8),ROW(G221)))&amp;""</f>
        <v/>
      </c>
      <c r="B232" s="126"/>
      <c r="C232" s="195" t="str">
        <f>IF(ISERROR(VLOOKUP(A232,'[1]Z07 一般公共预算财政拨款收入支出决算表(财决07表)'!$A$10:$T$500,4,FALSE)),"",VLOOKUP(A232,'[1]Z07 一般公共预算财政拨款收入支出决算表(财决07表)'!$A$10:$T$500,4,FALSE))</f>
        <v/>
      </c>
      <c r="D232" s="129" t="str">
        <f>IF(ISERROR(VLOOKUP(A232,'[1]Z07 一般公共预算财政拨款收入支出决算表(财决07表)'!$A$10:$T$500,11,FALSE)),"",VLOOKUP(A232,'[1]Z07 一般公共预算财政拨款收入支出决算表(财决07表)'!$A$10:$T$500,11,FALSE))</f>
        <v/>
      </c>
      <c r="E232" s="129" t="str">
        <f>IF(ISERROR(VLOOKUP(A232,'[1]Z07 一般公共预算财政拨款收入支出决算表(财决07表)'!$A$10:$T$500,12,FALSE)),"",VLOOKUP(A232,'[1]Z07 一般公共预算财政拨款收入支出决算表(财决07表)'!$A$10:$T$500,12,FALSE))</f>
        <v/>
      </c>
      <c r="F232" s="129" t="str">
        <f>IF(ISERROR(VLOOKUP(A232,'[1]Z07 一般公共预算财政拨款收入支出决算表(财决07表)'!$A$10:$T$500,15,FALSE)),"",VLOOKUP(A232,'[1]Z07 一般公共预算财政拨款收入支出决算表(财决07表)'!$A$10:$T$500,15,FALSE))</f>
        <v/>
      </c>
      <c r="G232" s="190">
        <f>'[1]Z07 一般公共预算财政拨款收入支出决算表(财决07表)'!A230</f>
        <v>0</v>
      </c>
      <c r="H232" s="191">
        <f>'[1]Z07 一般公共预算财政拨款收入支出决算表(财决07表)'!$K230</f>
        <v>0</v>
      </c>
      <c r="I232" s="190" t="str">
        <f t="shared" si="12"/>
        <v>2</v>
      </c>
      <c r="J232" s="190" t="str">
        <f t="shared" si="13"/>
        <v>2</v>
      </c>
      <c r="K232" s="190">
        <f t="shared" si="14"/>
        <v>4</v>
      </c>
      <c r="L232" s="190" t="str">
        <f t="shared" si="15"/>
        <v/>
      </c>
    </row>
    <row r="233" spans="1:12" ht="20.100000000000001" customHeight="1">
      <c r="A233" s="125" t="str">
        <f t="array" ref="A233">INDEX(G:G,SMALL(IF($K$12:$K$500=2,ROW($12:$500),4^8),ROW(G222)))&amp;""</f>
        <v/>
      </c>
      <c r="B233" s="126"/>
      <c r="C233" s="195" t="str">
        <f>IF(ISERROR(VLOOKUP(A233,'[1]Z07 一般公共预算财政拨款收入支出决算表(财决07表)'!$A$10:$T$500,4,FALSE)),"",VLOOKUP(A233,'[1]Z07 一般公共预算财政拨款收入支出决算表(财决07表)'!$A$10:$T$500,4,FALSE))</f>
        <v/>
      </c>
      <c r="D233" s="129" t="str">
        <f>IF(ISERROR(VLOOKUP(A233,'[1]Z07 一般公共预算财政拨款收入支出决算表(财决07表)'!$A$10:$T$500,11,FALSE)),"",VLOOKUP(A233,'[1]Z07 一般公共预算财政拨款收入支出决算表(财决07表)'!$A$10:$T$500,11,FALSE))</f>
        <v/>
      </c>
      <c r="E233" s="129" t="str">
        <f>IF(ISERROR(VLOOKUP(A233,'[1]Z07 一般公共预算财政拨款收入支出决算表(财决07表)'!$A$10:$T$500,12,FALSE)),"",VLOOKUP(A233,'[1]Z07 一般公共预算财政拨款收入支出决算表(财决07表)'!$A$10:$T$500,12,FALSE))</f>
        <v/>
      </c>
      <c r="F233" s="129" t="str">
        <f>IF(ISERROR(VLOOKUP(A233,'[1]Z07 一般公共预算财政拨款收入支出决算表(财决07表)'!$A$10:$T$500,15,FALSE)),"",VLOOKUP(A233,'[1]Z07 一般公共预算财政拨款收入支出决算表(财决07表)'!$A$10:$T$500,15,FALSE))</f>
        <v/>
      </c>
      <c r="G233" s="190">
        <f>'[1]Z07 一般公共预算财政拨款收入支出决算表(财决07表)'!A231</f>
        <v>0</v>
      </c>
      <c r="H233" s="191">
        <f>'[1]Z07 一般公共预算财政拨款收入支出决算表(财决07表)'!$K231</f>
        <v>0</v>
      </c>
      <c r="I233" s="190" t="str">
        <f t="shared" si="12"/>
        <v>2</v>
      </c>
      <c r="J233" s="190" t="str">
        <f t="shared" si="13"/>
        <v>2</v>
      </c>
      <c r="K233" s="190">
        <f t="shared" si="14"/>
        <v>4</v>
      </c>
      <c r="L233" s="190" t="str">
        <f t="shared" si="15"/>
        <v/>
      </c>
    </row>
    <row r="234" spans="1:12" ht="20.100000000000001" customHeight="1">
      <c r="A234" s="125" t="str">
        <f t="array" ref="A234">INDEX(G:G,SMALL(IF($K$12:$K$500=2,ROW($12:$500),4^8),ROW(G223)))&amp;""</f>
        <v/>
      </c>
      <c r="B234" s="126"/>
      <c r="C234" s="195" t="str">
        <f>IF(ISERROR(VLOOKUP(A234,'[1]Z07 一般公共预算财政拨款收入支出决算表(财决07表)'!$A$10:$T$500,4,FALSE)),"",VLOOKUP(A234,'[1]Z07 一般公共预算财政拨款收入支出决算表(财决07表)'!$A$10:$T$500,4,FALSE))</f>
        <v/>
      </c>
      <c r="D234" s="129" t="str">
        <f>IF(ISERROR(VLOOKUP(A234,'[1]Z07 一般公共预算财政拨款收入支出决算表(财决07表)'!$A$10:$T$500,11,FALSE)),"",VLOOKUP(A234,'[1]Z07 一般公共预算财政拨款收入支出决算表(财决07表)'!$A$10:$T$500,11,FALSE))</f>
        <v/>
      </c>
      <c r="E234" s="129" t="str">
        <f>IF(ISERROR(VLOOKUP(A234,'[1]Z07 一般公共预算财政拨款收入支出决算表(财决07表)'!$A$10:$T$500,12,FALSE)),"",VLOOKUP(A234,'[1]Z07 一般公共预算财政拨款收入支出决算表(财决07表)'!$A$10:$T$500,12,FALSE))</f>
        <v/>
      </c>
      <c r="F234" s="129" t="str">
        <f>IF(ISERROR(VLOOKUP(A234,'[1]Z07 一般公共预算财政拨款收入支出决算表(财决07表)'!$A$10:$T$500,15,FALSE)),"",VLOOKUP(A234,'[1]Z07 一般公共预算财政拨款收入支出决算表(财决07表)'!$A$10:$T$500,15,FALSE))</f>
        <v/>
      </c>
      <c r="G234" s="190">
        <f>'[1]Z07 一般公共预算财政拨款收入支出决算表(财决07表)'!A232</f>
        <v>0</v>
      </c>
      <c r="H234" s="191">
        <f>'[1]Z07 一般公共预算财政拨款收入支出决算表(财决07表)'!$K232</f>
        <v>0</v>
      </c>
      <c r="I234" s="190" t="str">
        <f t="shared" si="12"/>
        <v>2</v>
      </c>
      <c r="J234" s="190" t="str">
        <f t="shared" si="13"/>
        <v>2</v>
      </c>
      <c r="K234" s="190">
        <f t="shared" si="14"/>
        <v>4</v>
      </c>
      <c r="L234" s="190" t="str">
        <f t="shared" si="15"/>
        <v/>
      </c>
    </row>
    <row r="235" spans="1:12" ht="20.100000000000001" customHeight="1">
      <c r="A235" s="125" t="str">
        <f t="array" ref="A235">INDEX(G:G,SMALL(IF($K$12:$K$500=2,ROW($12:$500),4^8),ROW(G224)))&amp;""</f>
        <v/>
      </c>
      <c r="B235" s="126"/>
      <c r="C235" s="195" t="str">
        <f>IF(ISERROR(VLOOKUP(A235,'[1]Z07 一般公共预算财政拨款收入支出决算表(财决07表)'!$A$10:$T$500,4,FALSE)),"",VLOOKUP(A235,'[1]Z07 一般公共预算财政拨款收入支出决算表(财决07表)'!$A$10:$T$500,4,FALSE))</f>
        <v/>
      </c>
      <c r="D235" s="129" t="str">
        <f>IF(ISERROR(VLOOKUP(A235,'[1]Z07 一般公共预算财政拨款收入支出决算表(财决07表)'!$A$10:$T$500,11,FALSE)),"",VLOOKUP(A235,'[1]Z07 一般公共预算财政拨款收入支出决算表(财决07表)'!$A$10:$T$500,11,FALSE))</f>
        <v/>
      </c>
      <c r="E235" s="129" t="str">
        <f>IF(ISERROR(VLOOKUP(A235,'[1]Z07 一般公共预算财政拨款收入支出决算表(财决07表)'!$A$10:$T$500,12,FALSE)),"",VLOOKUP(A235,'[1]Z07 一般公共预算财政拨款收入支出决算表(财决07表)'!$A$10:$T$500,12,FALSE))</f>
        <v/>
      </c>
      <c r="F235" s="129" t="str">
        <f>IF(ISERROR(VLOOKUP(A235,'[1]Z07 一般公共预算财政拨款收入支出决算表(财决07表)'!$A$10:$T$500,15,FALSE)),"",VLOOKUP(A235,'[1]Z07 一般公共预算财政拨款收入支出决算表(财决07表)'!$A$10:$T$500,15,FALSE))</f>
        <v/>
      </c>
      <c r="G235" s="190">
        <f>'[1]Z07 一般公共预算财政拨款收入支出决算表(财决07表)'!A233</f>
        <v>0</v>
      </c>
      <c r="H235" s="191">
        <f>'[1]Z07 一般公共预算财政拨款收入支出决算表(财决07表)'!$K233</f>
        <v>0</v>
      </c>
      <c r="I235" s="190" t="str">
        <f t="shared" si="12"/>
        <v>2</v>
      </c>
      <c r="J235" s="190" t="str">
        <f t="shared" si="13"/>
        <v>2</v>
      </c>
      <c r="K235" s="190">
        <f t="shared" si="14"/>
        <v>4</v>
      </c>
      <c r="L235" s="190" t="str">
        <f t="shared" si="15"/>
        <v/>
      </c>
    </row>
    <row r="236" spans="1:12" ht="20.100000000000001" customHeight="1">
      <c r="A236" s="125" t="str">
        <f t="array" ref="A236">INDEX(G:G,SMALL(IF($K$12:$K$500=2,ROW($12:$500),4^8),ROW(G225)))&amp;""</f>
        <v/>
      </c>
      <c r="B236" s="126"/>
      <c r="C236" s="195" t="str">
        <f>IF(ISERROR(VLOOKUP(A236,'[1]Z07 一般公共预算财政拨款收入支出决算表(财决07表)'!$A$10:$T$500,4,FALSE)),"",VLOOKUP(A236,'[1]Z07 一般公共预算财政拨款收入支出决算表(财决07表)'!$A$10:$T$500,4,FALSE))</f>
        <v/>
      </c>
      <c r="D236" s="129" t="str">
        <f>IF(ISERROR(VLOOKUP(A236,'[1]Z07 一般公共预算财政拨款收入支出决算表(财决07表)'!$A$10:$T$500,11,FALSE)),"",VLOOKUP(A236,'[1]Z07 一般公共预算财政拨款收入支出决算表(财决07表)'!$A$10:$T$500,11,FALSE))</f>
        <v/>
      </c>
      <c r="E236" s="129" t="str">
        <f>IF(ISERROR(VLOOKUP(A236,'[1]Z07 一般公共预算财政拨款收入支出决算表(财决07表)'!$A$10:$T$500,12,FALSE)),"",VLOOKUP(A236,'[1]Z07 一般公共预算财政拨款收入支出决算表(财决07表)'!$A$10:$T$500,12,FALSE))</f>
        <v/>
      </c>
      <c r="F236" s="129" t="str">
        <f>IF(ISERROR(VLOOKUP(A236,'[1]Z07 一般公共预算财政拨款收入支出决算表(财决07表)'!$A$10:$T$500,15,FALSE)),"",VLOOKUP(A236,'[1]Z07 一般公共预算财政拨款收入支出决算表(财决07表)'!$A$10:$T$500,15,FALSE))</f>
        <v/>
      </c>
      <c r="G236" s="190">
        <f>'[1]Z07 一般公共预算财政拨款收入支出决算表(财决07表)'!A234</f>
        <v>0</v>
      </c>
      <c r="H236" s="191">
        <f>'[1]Z07 一般公共预算财政拨款收入支出决算表(财决07表)'!$K234</f>
        <v>0</v>
      </c>
      <c r="I236" s="190" t="str">
        <f t="shared" si="12"/>
        <v>2</v>
      </c>
      <c r="J236" s="190" t="str">
        <f t="shared" si="13"/>
        <v>2</v>
      </c>
      <c r="K236" s="190">
        <f t="shared" si="14"/>
        <v>4</v>
      </c>
      <c r="L236" s="190" t="str">
        <f t="shared" si="15"/>
        <v/>
      </c>
    </row>
    <row r="237" spans="1:12" ht="20.100000000000001" customHeight="1">
      <c r="A237" s="125" t="str">
        <f t="array" ref="A237">INDEX(G:G,SMALL(IF($K$12:$K$500=2,ROW($12:$500),4^8),ROW(G226)))&amp;""</f>
        <v/>
      </c>
      <c r="B237" s="126"/>
      <c r="C237" s="195" t="str">
        <f>IF(ISERROR(VLOOKUP(A237,'[1]Z07 一般公共预算财政拨款收入支出决算表(财决07表)'!$A$10:$T$500,4,FALSE)),"",VLOOKUP(A237,'[1]Z07 一般公共预算财政拨款收入支出决算表(财决07表)'!$A$10:$T$500,4,FALSE))</f>
        <v/>
      </c>
      <c r="D237" s="129" t="str">
        <f>IF(ISERROR(VLOOKUP(A237,'[1]Z07 一般公共预算财政拨款收入支出决算表(财决07表)'!$A$10:$T$500,11,FALSE)),"",VLOOKUP(A237,'[1]Z07 一般公共预算财政拨款收入支出决算表(财决07表)'!$A$10:$T$500,11,FALSE))</f>
        <v/>
      </c>
      <c r="E237" s="129" t="str">
        <f>IF(ISERROR(VLOOKUP(A237,'[1]Z07 一般公共预算财政拨款收入支出决算表(财决07表)'!$A$10:$T$500,12,FALSE)),"",VLOOKUP(A237,'[1]Z07 一般公共预算财政拨款收入支出决算表(财决07表)'!$A$10:$T$500,12,FALSE))</f>
        <v/>
      </c>
      <c r="F237" s="129" t="str">
        <f>IF(ISERROR(VLOOKUP(A237,'[1]Z07 一般公共预算财政拨款收入支出决算表(财决07表)'!$A$10:$T$500,15,FALSE)),"",VLOOKUP(A237,'[1]Z07 一般公共预算财政拨款收入支出决算表(财决07表)'!$A$10:$T$500,15,FALSE))</f>
        <v/>
      </c>
      <c r="G237" s="190">
        <f>'[1]Z07 一般公共预算财政拨款收入支出决算表(财决07表)'!A235</f>
        <v>0</v>
      </c>
      <c r="H237" s="191">
        <f>'[1]Z07 一般公共预算财政拨款收入支出决算表(财决07表)'!$K235</f>
        <v>0</v>
      </c>
      <c r="I237" s="190" t="str">
        <f t="shared" si="12"/>
        <v>2</v>
      </c>
      <c r="J237" s="190" t="str">
        <f t="shared" si="13"/>
        <v>2</v>
      </c>
      <c r="K237" s="190">
        <f t="shared" si="14"/>
        <v>4</v>
      </c>
      <c r="L237" s="190" t="str">
        <f t="shared" si="15"/>
        <v/>
      </c>
    </row>
    <row r="238" spans="1:12" ht="20.100000000000001" customHeight="1">
      <c r="A238" s="125" t="str">
        <f t="array" ref="A238">INDEX(G:G,SMALL(IF($K$12:$K$500=2,ROW($12:$500),4^8),ROW(G227)))&amp;""</f>
        <v/>
      </c>
      <c r="B238" s="126"/>
      <c r="C238" s="195" t="str">
        <f>IF(ISERROR(VLOOKUP(A238,'[1]Z07 一般公共预算财政拨款收入支出决算表(财决07表)'!$A$10:$T$500,4,FALSE)),"",VLOOKUP(A238,'[1]Z07 一般公共预算财政拨款收入支出决算表(财决07表)'!$A$10:$T$500,4,FALSE))</f>
        <v/>
      </c>
      <c r="D238" s="129" t="str">
        <f>IF(ISERROR(VLOOKUP(A238,'[1]Z07 一般公共预算财政拨款收入支出决算表(财决07表)'!$A$10:$T$500,11,FALSE)),"",VLOOKUP(A238,'[1]Z07 一般公共预算财政拨款收入支出决算表(财决07表)'!$A$10:$T$500,11,FALSE))</f>
        <v/>
      </c>
      <c r="E238" s="129" t="str">
        <f>IF(ISERROR(VLOOKUP(A238,'[1]Z07 一般公共预算财政拨款收入支出决算表(财决07表)'!$A$10:$T$500,12,FALSE)),"",VLOOKUP(A238,'[1]Z07 一般公共预算财政拨款收入支出决算表(财决07表)'!$A$10:$T$500,12,FALSE))</f>
        <v/>
      </c>
      <c r="F238" s="129" t="str">
        <f>IF(ISERROR(VLOOKUP(A238,'[1]Z07 一般公共预算财政拨款收入支出决算表(财决07表)'!$A$10:$T$500,15,FALSE)),"",VLOOKUP(A238,'[1]Z07 一般公共预算财政拨款收入支出决算表(财决07表)'!$A$10:$T$500,15,FALSE))</f>
        <v/>
      </c>
      <c r="G238" s="190">
        <f>'[1]Z07 一般公共预算财政拨款收入支出决算表(财决07表)'!A236</f>
        <v>0</v>
      </c>
      <c r="H238" s="191">
        <f>'[1]Z07 一般公共预算财政拨款收入支出决算表(财决07表)'!$K236</f>
        <v>0</v>
      </c>
      <c r="I238" s="190" t="str">
        <f t="shared" si="12"/>
        <v>2</v>
      </c>
      <c r="J238" s="190" t="str">
        <f t="shared" si="13"/>
        <v>2</v>
      </c>
      <c r="K238" s="190">
        <f t="shared" si="14"/>
        <v>4</v>
      </c>
      <c r="L238" s="190" t="str">
        <f t="shared" si="15"/>
        <v/>
      </c>
    </row>
    <row r="239" spans="1:12" ht="20.100000000000001" customHeight="1">
      <c r="A239" s="125" t="str">
        <f t="array" ref="A239">INDEX(G:G,SMALL(IF($K$12:$K$500=2,ROW($12:$500),4^8),ROW(G228)))&amp;""</f>
        <v/>
      </c>
      <c r="B239" s="126"/>
      <c r="C239" s="195" t="str">
        <f>IF(ISERROR(VLOOKUP(A239,'[1]Z07 一般公共预算财政拨款收入支出决算表(财决07表)'!$A$10:$T$500,4,FALSE)),"",VLOOKUP(A239,'[1]Z07 一般公共预算财政拨款收入支出决算表(财决07表)'!$A$10:$T$500,4,FALSE))</f>
        <v/>
      </c>
      <c r="D239" s="129" t="str">
        <f>IF(ISERROR(VLOOKUP(A239,'[1]Z07 一般公共预算财政拨款收入支出决算表(财决07表)'!$A$10:$T$500,11,FALSE)),"",VLOOKUP(A239,'[1]Z07 一般公共预算财政拨款收入支出决算表(财决07表)'!$A$10:$T$500,11,FALSE))</f>
        <v/>
      </c>
      <c r="E239" s="129" t="str">
        <f>IF(ISERROR(VLOOKUP(A239,'[1]Z07 一般公共预算财政拨款收入支出决算表(财决07表)'!$A$10:$T$500,12,FALSE)),"",VLOOKUP(A239,'[1]Z07 一般公共预算财政拨款收入支出决算表(财决07表)'!$A$10:$T$500,12,FALSE))</f>
        <v/>
      </c>
      <c r="F239" s="129" t="str">
        <f>IF(ISERROR(VLOOKUP(A239,'[1]Z07 一般公共预算财政拨款收入支出决算表(财决07表)'!$A$10:$T$500,15,FALSE)),"",VLOOKUP(A239,'[1]Z07 一般公共预算财政拨款收入支出决算表(财决07表)'!$A$10:$T$500,15,FALSE))</f>
        <v/>
      </c>
      <c r="G239" s="190">
        <f>'[1]Z07 一般公共预算财政拨款收入支出决算表(财决07表)'!A237</f>
        <v>0</v>
      </c>
      <c r="H239" s="191">
        <f>'[1]Z07 一般公共预算财政拨款收入支出决算表(财决07表)'!$K237</f>
        <v>0</v>
      </c>
      <c r="I239" s="190" t="str">
        <f t="shared" si="12"/>
        <v>2</v>
      </c>
      <c r="J239" s="190" t="str">
        <f t="shared" si="13"/>
        <v>2</v>
      </c>
      <c r="K239" s="190">
        <f t="shared" si="14"/>
        <v>4</v>
      </c>
      <c r="L239" s="190" t="str">
        <f t="shared" si="15"/>
        <v/>
      </c>
    </row>
    <row r="240" spans="1:12" ht="20.100000000000001" customHeight="1">
      <c r="A240" s="125" t="str">
        <f t="array" ref="A240">INDEX(G:G,SMALL(IF($K$12:$K$500=2,ROW($12:$500),4^8),ROW(G229)))&amp;""</f>
        <v/>
      </c>
      <c r="B240" s="126"/>
      <c r="C240" s="195" t="str">
        <f>IF(ISERROR(VLOOKUP(A240,'[1]Z07 一般公共预算财政拨款收入支出决算表(财决07表)'!$A$10:$T$500,4,FALSE)),"",VLOOKUP(A240,'[1]Z07 一般公共预算财政拨款收入支出决算表(财决07表)'!$A$10:$T$500,4,FALSE))</f>
        <v/>
      </c>
      <c r="D240" s="129" t="str">
        <f>IF(ISERROR(VLOOKUP(A240,'[1]Z07 一般公共预算财政拨款收入支出决算表(财决07表)'!$A$10:$T$500,11,FALSE)),"",VLOOKUP(A240,'[1]Z07 一般公共预算财政拨款收入支出决算表(财决07表)'!$A$10:$T$500,11,FALSE))</f>
        <v/>
      </c>
      <c r="E240" s="129" t="str">
        <f>IF(ISERROR(VLOOKUP(A240,'[1]Z07 一般公共预算财政拨款收入支出决算表(财决07表)'!$A$10:$T$500,12,FALSE)),"",VLOOKUP(A240,'[1]Z07 一般公共预算财政拨款收入支出决算表(财决07表)'!$A$10:$T$500,12,FALSE))</f>
        <v/>
      </c>
      <c r="F240" s="129" t="str">
        <f>IF(ISERROR(VLOOKUP(A240,'[1]Z07 一般公共预算财政拨款收入支出决算表(财决07表)'!$A$10:$T$500,15,FALSE)),"",VLOOKUP(A240,'[1]Z07 一般公共预算财政拨款收入支出决算表(财决07表)'!$A$10:$T$500,15,FALSE))</f>
        <v/>
      </c>
      <c r="G240" s="190">
        <f>'[1]Z07 一般公共预算财政拨款收入支出决算表(财决07表)'!A238</f>
        <v>0</v>
      </c>
      <c r="H240" s="191">
        <f>'[1]Z07 一般公共预算财政拨款收入支出决算表(财决07表)'!$K238</f>
        <v>0</v>
      </c>
      <c r="I240" s="190" t="str">
        <f t="shared" si="12"/>
        <v>2</v>
      </c>
      <c r="J240" s="190" t="str">
        <f t="shared" si="13"/>
        <v>2</v>
      </c>
      <c r="K240" s="190">
        <f t="shared" si="14"/>
        <v>4</v>
      </c>
      <c r="L240" s="190" t="str">
        <f t="shared" si="15"/>
        <v/>
      </c>
    </row>
    <row r="241" spans="1:12" ht="20.100000000000001" customHeight="1">
      <c r="A241" s="125" t="str">
        <f t="array" ref="A241">INDEX(G:G,SMALL(IF($K$12:$K$500=2,ROW($12:$500),4^8),ROW(G230)))&amp;""</f>
        <v/>
      </c>
      <c r="B241" s="126"/>
      <c r="C241" s="195" t="str">
        <f>IF(ISERROR(VLOOKUP(A241,'[1]Z07 一般公共预算财政拨款收入支出决算表(财决07表)'!$A$10:$T$500,4,FALSE)),"",VLOOKUP(A241,'[1]Z07 一般公共预算财政拨款收入支出决算表(财决07表)'!$A$10:$T$500,4,FALSE))</f>
        <v/>
      </c>
      <c r="D241" s="129" t="str">
        <f>IF(ISERROR(VLOOKUP(A241,'[1]Z07 一般公共预算财政拨款收入支出决算表(财决07表)'!$A$10:$T$500,11,FALSE)),"",VLOOKUP(A241,'[1]Z07 一般公共预算财政拨款收入支出决算表(财决07表)'!$A$10:$T$500,11,FALSE))</f>
        <v/>
      </c>
      <c r="E241" s="129" t="str">
        <f>IF(ISERROR(VLOOKUP(A241,'[1]Z07 一般公共预算财政拨款收入支出决算表(财决07表)'!$A$10:$T$500,12,FALSE)),"",VLOOKUP(A241,'[1]Z07 一般公共预算财政拨款收入支出决算表(财决07表)'!$A$10:$T$500,12,FALSE))</f>
        <v/>
      </c>
      <c r="F241" s="129" t="str">
        <f>IF(ISERROR(VLOOKUP(A241,'[1]Z07 一般公共预算财政拨款收入支出决算表(财决07表)'!$A$10:$T$500,15,FALSE)),"",VLOOKUP(A241,'[1]Z07 一般公共预算财政拨款收入支出决算表(财决07表)'!$A$10:$T$500,15,FALSE))</f>
        <v/>
      </c>
      <c r="G241" s="190">
        <f>'[1]Z07 一般公共预算财政拨款收入支出决算表(财决07表)'!A239</f>
        <v>0</v>
      </c>
      <c r="H241" s="191">
        <f>'[1]Z07 一般公共预算财政拨款收入支出决算表(财决07表)'!$K239</f>
        <v>0</v>
      </c>
      <c r="I241" s="190" t="str">
        <f t="shared" si="12"/>
        <v>2</v>
      </c>
      <c r="J241" s="190" t="str">
        <f t="shared" si="13"/>
        <v>2</v>
      </c>
      <c r="K241" s="190">
        <f t="shared" si="14"/>
        <v>4</v>
      </c>
      <c r="L241" s="190" t="str">
        <f t="shared" si="15"/>
        <v/>
      </c>
    </row>
    <row r="242" spans="1:12" ht="20.100000000000001" customHeight="1">
      <c r="A242" s="125" t="str">
        <f t="array" ref="A242">INDEX(G:G,SMALL(IF($K$12:$K$500=2,ROW($12:$500),4^8),ROW(G231)))&amp;""</f>
        <v/>
      </c>
      <c r="B242" s="126"/>
      <c r="C242" s="195" t="str">
        <f>IF(ISERROR(VLOOKUP(A242,'[1]Z07 一般公共预算财政拨款收入支出决算表(财决07表)'!$A$10:$T$500,4,FALSE)),"",VLOOKUP(A242,'[1]Z07 一般公共预算财政拨款收入支出决算表(财决07表)'!$A$10:$T$500,4,FALSE))</f>
        <v/>
      </c>
      <c r="D242" s="129" t="str">
        <f>IF(ISERROR(VLOOKUP(A242,'[1]Z07 一般公共预算财政拨款收入支出决算表(财决07表)'!$A$10:$T$500,11,FALSE)),"",VLOOKUP(A242,'[1]Z07 一般公共预算财政拨款收入支出决算表(财决07表)'!$A$10:$T$500,11,FALSE))</f>
        <v/>
      </c>
      <c r="E242" s="129" t="str">
        <f>IF(ISERROR(VLOOKUP(A242,'[1]Z07 一般公共预算财政拨款收入支出决算表(财决07表)'!$A$10:$T$500,12,FALSE)),"",VLOOKUP(A242,'[1]Z07 一般公共预算财政拨款收入支出决算表(财决07表)'!$A$10:$T$500,12,FALSE))</f>
        <v/>
      </c>
      <c r="F242" s="129" t="str">
        <f>IF(ISERROR(VLOOKUP(A242,'[1]Z07 一般公共预算财政拨款收入支出决算表(财决07表)'!$A$10:$T$500,15,FALSE)),"",VLOOKUP(A242,'[1]Z07 一般公共预算财政拨款收入支出决算表(财决07表)'!$A$10:$T$500,15,FALSE))</f>
        <v/>
      </c>
      <c r="G242" s="190">
        <f>'[1]Z07 一般公共预算财政拨款收入支出决算表(财决07表)'!A240</f>
        <v>0</v>
      </c>
      <c r="H242" s="191">
        <f>'[1]Z07 一般公共预算财政拨款收入支出决算表(财决07表)'!$K240</f>
        <v>0</v>
      </c>
      <c r="I242" s="190" t="str">
        <f t="shared" si="12"/>
        <v>2</v>
      </c>
      <c r="J242" s="190" t="str">
        <f t="shared" si="13"/>
        <v>2</v>
      </c>
      <c r="K242" s="190">
        <f t="shared" si="14"/>
        <v>4</v>
      </c>
      <c r="L242" s="190" t="str">
        <f t="shared" si="15"/>
        <v/>
      </c>
    </row>
    <row r="243" spans="1:12" ht="20.100000000000001" customHeight="1">
      <c r="A243" s="125" t="str">
        <f t="array" ref="A243">INDEX(G:G,SMALL(IF($K$12:$K$500=2,ROW($12:$500),4^8),ROW(G232)))&amp;""</f>
        <v/>
      </c>
      <c r="B243" s="126"/>
      <c r="C243" s="195" t="str">
        <f>IF(ISERROR(VLOOKUP(A243,'[1]Z07 一般公共预算财政拨款收入支出决算表(财决07表)'!$A$10:$T$500,4,FALSE)),"",VLOOKUP(A243,'[1]Z07 一般公共预算财政拨款收入支出决算表(财决07表)'!$A$10:$T$500,4,FALSE))</f>
        <v/>
      </c>
      <c r="D243" s="129" t="str">
        <f>IF(ISERROR(VLOOKUP(A243,'[1]Z07 一般公共预算财政拨款收入支出决算表(财决07表)'!$A$10:$T$500,11,FALSE)),"",VLOOKUP(A243,'[1]Z07 一般公共预算财政拨款收入支出决算表(财决07表)'!$A$10:$T$500,11,FALSE))</f>
        <v/>
      </c>
      <c r="E243" s="129" t="str">
        <f>IF(ISERROR(VLOOKUP(A243,'[1]Z07 一般公共预算财政拨款收入支出决算表(财决07表)'!$A$10:$T$500,12,FALSE)),"",VLOOKUP(A243,'[1]Z07 一般公共预算财政拨款收入支出决算表(财决07表)'!$A$10:$T$500,12,FALSE))</f>
        <v/>
      </c>
      <c r="F243" s="129" t="str">
        <f>IF(ISERROR(VLOOKUP(A243,'[1]Z07 一般公共预算财政拨款收入支出决算表(财决07表)'!$A$10:$T$500,15,FALSE)),"",VLOOKUP(A243,'[1]Z07 一般公共预算财政拨款收入支出决算表(财决07表)'!$A$10:$T$500,15,FALSE))</f>
        <v/>
      </c>
      <c r="G243" s="190">
        <f>'[1]Z07 一般公共预算财政拨款收入支出决算表(财决07表)'!A241</f>
        <v>0</v>
      </c>
      <c r="H243" s="191">
        <f>'[1]Z07 一般公共预算财政拨款收入支出决算表(财决07表)'!$K241</f>
        <v>0</v>
      </c>
      <c r="I243" s="190" t="str">
        <f t="shared" si="12"/>
        <v>2</v>
      </c>
      <c r="J243" s="190" t="str">
        <f t="shared" si="13"/>
        <v>2</v>
      </c>
      <c r="K243" s="190">
        <f t="shared" si="14"/>
        <v>4</v>
      </c>
      <c r="L243" s="190" t="str">
        <f t="shared" si="15"/>
        <v/>
      </c>
    </row>
    <row r="244" spans="1:12" ht="20.100000000000001" customHeight="1">
      <c r="A244" s="125" t="str">
        <f t="array" ref="A244">INDEX(G:G,SMALL(IF($K$12:$K$500=2,ROW($12:$500),4^8),ROW(G233)))&amp;""</f>
        <v/>
      </c>
      <c r="B244" s="126"/>
      <c r="C244" s="195" t="str">
        <f>IF(ISERROR(VLOOKUP(A244,'[1]Z07 一般公共预算财政拨款收入支出决算表(财决07表)'!$A$10:$T$500,4,FALSE)),"",VLOOKUP(A244,'[1]Z07 一般公共预算财政拨款收入支出决算表(财决07表)'!$A$10:$T$500,4,FALSE))</f>
        <v/>
      </c>
      <c r="D244" s="129" t="str">
        <f>IF(ISERROR(VLOOKUP(A244,'[1]Z07 一般公共预算财政拨款收入支出决算表(财决07表)'!$A$10:$T$500,11,FALSE)),"",VLOOKUP(A244,'[1]Z07 一般公共预算财政拨款收入支出决算表(财决07表)'!$A$10:$T$500,11,FALSE))</f>
        <v/>
      </c>
      <c r="E244" s="129" t="str">
        <f>IF(ISERROR(VLOOKUP(A244,'[1]Z07 一般公共预算财政拨款收入支出决算表(财决07表)'!$A$10:$T$500,12,FALSE)),"",VLOOKUP(A244,'[1]Z07 一般公共预算财政拨款收入支出决算表(财决07表)'!$A$10:$T$500,12,FALSE))</f>
        <v/>
      </c>
      <c r="F244" s="129" t="str">
        <f>IF(ISERROR(VLOOKUP(A244,'[1]Z07 一般公共预算财政拨款收入支出决算表(财决07表)'!$A$10:$T$500,15,FALSE)),"",VLOOKUP(A244,'[1]Z07 一般公共预算财政拨款收入支出决算表(财决07表)'!$A$10:$T$500,15,FALSE))</f>
        <v/>
      </c>
      <c r="G244" s="190">
        <f>'[1]Z07 一般公共预算财政拨款收入支出决算表(财决07表)'!A242</f>
        <v>0</v>
      </c>
      <c r="H244" s="191">
        <f>'[1]Z07 一般公共预算财政拨款收入支出决算表(财决07表)'!$K242</f>
        <v>0</v>
      </c>
      <c r="I244" s="190" t="str">
        <f t="shared" si="12"/>
        <v>2</v>
      </c>
      <c r="J244" s="190" t="str">
        <f t="shared" si="13"/>
        <v>2</v>
      </c>
      <c r="K244" s="190">
        <f t="shared" si="14"/>
        <v>4</v>
      </c>
      <c r="L244" s="190" t="str">
        <f t="shared" si="15"/>
        <v/>
      </c>
    </row>
    <row r="245" spans="1:12" ht="20.100000000000001" customHeight="1">
      <c r="A245" s="125" t="str">
        <f t="array" ref="A245">INDEX(G:G,SMALL(IF($K$12:$K$500=2,ROW($12:$500),4^8),ROW(G234)))&amp;""</f>
        <v/>
      </c>
      <c r="B245" s="126"/>
      <c r="C245" s="195" t="str">
        <f>IF(ISERROR(VLOOKUP(A245,'[1]Z07 一般公共预算财政拨款收入支出决算表(财决07表)'!$A$10:$T$500,4,FALSE)),"",VLOOKUP(A245,'[1]Z07 一般公共预算财政拨款收入支出决算表(财决07表)'!$A$10:$T$500,4,FALSE))</f>
        <v/>
      </c>
      <c r="D245" s="129" t="str">
        <f>IF(ISERROR(VLOOKUP(A245,'[1]Z07 一般公共预算财政拨款收入支出决算表(财决07表)'!$A$10:$T$500,11,FALSE)),"",VLOOKUP(A245,'[1]Z07 一般公共预算财政拨款收入支出决算表(财决07表)'!$A$10:$T$500,11,FALSE))</f>
        <v/>
      </c>
      <c r="E245" s="129" t="str">
        <f>IF(ISERROR(VLOOKUP(A245,'[1]Z07 一般公共预算财政拨款收入支出决算表(财决07表)'!$A$10:$T$500,12,FALSE)),"",VLOOKUP(A245,'[1]Z07 一般公共预算财政拨款收入支出决算表(财决07表)'!$A$10:$T$500,12,FALSE))</f>
        <v/>
      </c>
      <c r="F245" s="129" t="str">
        <f>IF(ISERROR(VLOOKUP(A245,'[1]Z07 一般公共预算财政拨款收入支出决算表(财决07表)'!$A$10:$T$500,15,FALSE)),"",VLOOKUP(A245,'[1]Z07 一般公共预算财政拨款收入支出决算表(财决07表)'!$A$10:$T$500,15,FALSE))</f>
        <v/>
      </c>
      <c r="G245" s="190">
        <f>'[1]Z07 一般公共预算财政拨款收入支出决算表(财决07表)'!A243</f>
        <v>0</v>
      </c>
      <c r="H245" s="191">
        <f>'[1]Z07 一般公共预算财政拨款收入支出决算表(财决07表)'!$K243</f>
        <v>0</v>
      </c>
      <c r="I245" s="190" t="str">
        <f t="shared" si="12"/>
        <v>2</v>
      </c>
      <c r="J245" s="190" t="str">
        <f t="shared" si="13"/>
        <v>2</v>
      </c>
      <c r="K245" s="190">
        <f t="shared" si="14"/>
        <v>4</v>
      </c>
      <c r="L245" s="190" t="str">
        <f t="shared" si="15"/>
        <v/>
      </c>
    </row>
    <row r="246" spans="1:12" ht="20.100000000000001" customHeight="1">
      <c r="A246" s="125" t="str">
        <f t="array" ref="A246">INDEX(G:G,SMALL(IF($K$12:$K$500=2,ROW($12:$500),4^8),ROW(G235)))&amp;""</f>
        <v/>
      </c>
      <c r="B246" s="126"/>
      <c r="C246" s="195" t="str">
        <f>IF(ISERROR(VLOOKUP(A246,'[1]Z07 一般公共预算财政拨款收入支出决算表(财决07表)'!$A$10:$T$500,4,FALSE)),"",VLOOKUP(A246,'[1]Z07 一般公共预算财政拨款收入支出决算表(财决07表)'!$A$10:$T$500,4,FALSE))</f>
        <v/>
      </c>
      <c r="D246" s="129" t="str">
        <f>IF(ISERROR(VLOOKUP(A246,'[1]Z07 一般公共预算财政拨款收入支出决算表(财决07表)'!$A$10:$T$500,11,FALSE)),"",VLOOKUP(A246,'[1]Z07 一般公共预算财政拨款收入支出决算表(财决07表)'!$A$10:$T$500,11,FALSE))</f>
        <v/>
      </c>
      <c r="E246" s="129" t="str">
        <f>IF(ISERROR(VLOOKUP(A246,'[1]Z07 一般公共预算财政拨款收入支出决算表(财决07表)'!$A$10:$T$500,12,FALSE)),"",VLOOKUP(A246,'[1]Z07 一般公共预算财政拨款收入支出决算表(财决07表)'!$A$10:$T$500,12,FALSE))</f>
        <v/>
      </c>
      <c r="F246" s="129" t="str">
        <f>IF(ISERROR(VLOOKUP(A246,'[1]Z07 一般公共预算财政拨款收入支出决算表(财决07表)'!$A$10:$T$500,15,FALSE)),"",VLOOKUP(A246,'[1]Z07 一般公共预算财政拨款收入支出决算表(财决07表)'!$A$10:$T$500,15,FALSE))</f>
        <v/>
      </c>
      <c r="G246" s="190">
        <f>'[1]Z07 一般公共预算财政拨款收入支出决算表(财决07表)'!A244</f>
        <v>0</v>
      </c>
      <c r="H246" s="191">
        <f>'[1]Z07 一般公共预算财政拨款收入支出决算表(财决07表)'!$K244</f>
        <v>0</v>
      </c>
      <c r="I246" s="190" t="str">
        <f t="shared" si="12"/>
        <v>2</v>
      </c>
      <c r="J246" s="190" t="str">
        <f t="shared" si="13"/>
        <v>2</v>
      </c>
      <c r="K246" s="190">
        <f t="shared" si="14"/>
        <v>4</v>
      </c>
      <c r="L246" s="190" t="str">
        <f t="shared" si="15"/>
        <v/>
      </c>
    </row>
    <row r="247" spans="1:12" ht="20.100000000000001" customHeight="1">
      <c r="A247" s="125" t="str">
        <f t="array" ref="A247">INDEX(G:G,SMALL(IF($K$12:$K$500=2,ROW($12:$500),4^8),ROW(G236)))&amp;""</f>
        <v/>
      </c>
      <c r="B247" s="126"/>
      <c r="C247" s="195" t="str">
        <f>IF(ISERROR(VLOOKUP(A247,'[1]Z07 一般公共预算财政拨款收入支出决算表(财决07表)'!$A$10:$T$500,4,FALSE)),"",VLOOKUP(A247,'[1]Z07 一般公共预算财政拨款收入支出决算表(财决07表)'!$A$10:$T$500,4,FALSE))</f>
        <v/>
      </c>
      <c r="D247" s="129" t="str">
        <f>IF(ISERROR(VLOOKUP(A247,'[1]Z07 一般公共预算财政拨款收入支出决算表(财决07表)'!$A$10:$T$500,11,FALSE)),"",VLOOKUP(A247,'[1]Z07 一般公共预算财政拨款收入支出决算表(财决07表)'!$A$10:$T$500,11,FALSE))</f>
        <v/>
      </c>
      <c r="E247" s="129" t="str">
        <f>IF(ISERROR(VLOOKUP(A247,'[1]Z07 一般公共预算财政拨款收入支出决算表(财决07表)'!$A$10:$T$500,12,FALSE)),"",VLOOKUP(A247,'[1]Z07 一般公共预算财政拨款收入支出决算表(财决07表)'!$A$10:$T$500,12,FALSE))</f>
        <v/>
      </c>
      <c r="F247" s="129" t="str">
        <f>IF(ISERROR(VLOOKUP(A247,'[1]Z07 一般公共预算财政拨款收入支出决算表(财决07表)'!$A$10:$T$500,15,FALSE)),"",VLOOKUP(A247,'[1]Z07 一般公共预算财政拨款收入支出决算表(财决07表)'!$A$10:$T$500,15,FALSE))</f>
        <v/>
      </c>
      <c r="G247" s="190">
        <f>'[1]Z07 一般公共预算财政拨款收入支出决算表(财决07表)'!A245</f>
        <v>0</v>
      </c>
      <c r="H247" s="191">
        <f>'[1]Z07 一般公共预算财政拨款收入支出决算表(财决07表)'!$K245</f>
        <v>0</v>
      </c>
      <c r="I247" s="190" t="str">
        <f t="shared" si="12"/>
        <v>2</v>
      </c>
      <c r="J247" s="190" t="str">
        <f t="shared" si="13"/>
        <v>2</v>
      </c>
      <c r="K247" s="190">
        <f t="shared" si="14"/>
        <v>4</v>
      </c>
      <c r="L247" s="190" t="str">
        <f t="shared" si="15"/>
        <v/>
      </c>
    </row>
    <row r="248" spans="1:12" ht="20.100000000000001" customHeight="1">
      <c r="A248" s="125" t="str">
        <f t="array" ref="A248">INDEX(G:G,SMALL(IF($K$12:$K$500=2,ROW($12:$500),4^8),ROW(G237)))&amp;""</f>
        <v/>
      </c>
      <c r="B248" s="126"/>
      <c r="C248" s="195" t="str">
        <f>IF(ISERROR(VLOOKUP(A248,'[1]Z07 一般公共预算财政拨款收入支出决算表(财决07表)'!$A$10:$T$500,4,FALSE)),"",VLOOKUP(A248,'[1]Z07 一般公共预算财政拨款收入支出决算表(财决07表)'!$A$10:$T$500,4,FALSE))</f>
        <v/>
      </c>
      <c r="D248" s="129" t="str">
        <f>IF(ISERROR(VLOOKUP(A248,'[1]Z07 一般公共预算财政拨款收入支出决算表(财决07表)'!$A$10:$T$500,11,FALSE)),"",VLOOKUP(A248,'[1]Z07 一般公共预算财政拨款收入支出决算表(财决07表)'!$A$10:$T$500,11,FALSE))</f>
        <v/>
      </c>
      <c r="E248" s="129" t="str">
        <f>IF(ISERROR(VLOOKUP(A248,'[1]Z07 一般公共预算财政拨款收入支出决算表(财决07表)'!$A$10:$T$500,12,FALSE)),"",VLOOKUP(A248,'[1]Z07 一般公共预算财政拨款收入支出决算表(财决07表)'!$A$10:$T$500,12,FALSE))</f>
        <v/>
      </c>
      <c r="F248" s="129" t="str">
        <f>IF(ISERROR(VLOOKUP(A248,'[1]Z07 一般公共预算财政拨款收入支出决算表(财决07表)'!$A$10:$T$500,15,FALSE)),"",VLOOKUP(A248,'[1]Z07 一般公共预算财政拨款收入支出决算表(财决07表)'!$A$10:$T$500,15,FALSE))</f>
        <v/>
      </c>
      <c r="G248" s="190">
        <f>'[1]Z07 一般公共预算财政拨款收入支出决算表(财决07表)'!A246</f>
        <v>0</v>
      </c>
      <c r="H248" s="191">
        <f>'[1]Z07 一般公共预算财政拨款收入支出决算表(财决07表)'!$K246</f>
        <v>0</v>
      </c>
      <c r="I248" s="190" t="str">
        <f t="shared" si="12"/>
        <v>2</v>
      </c>
      <c r="J248" s="190" t="str">
        <f t="shared" si="13"/>
        <v>2</v>
      </c>
      <c r="K248" s="190">
        <f t="shared" si="14"/>
        <v>4</v>
      </c>
      <c r="L248" s="190" t="str">
        <f t="shared" si="15"/>
        <v/>
      </c>
    </row>
    <row r="249" spans="1:12" ht="20.100000000000001" customHeight="1">
      <c r="A249" s="125" t="str">
        <f t="array" ref="A249">INDEX(G:G,SMALL(IF($K$12:$K$500=2,ROW($12:$500),4^8),ROW(G238)))&amp;""</f>
        <v/>
      </c>
      <c r="B249" s="126"/>
      <c r="C249" s="195" t="str">
        <f>IF(ISERROR(VLOOKUP(A249,'[1]Z07 一般公共预算财政拨款收入支出决算表(财决07表)'!$A$10:$T$500,4,FALSE)),"",VLOOKUP(A249,'[1]Z07 一般公共预算财政拨款收入支出决算表(财决07表)'!$A$10:$T$500,4,FALSE))</f>
        <v/>
      </c>
      <c r="D249" s="129" t="str">
        <f>IF(ISERROR(VLOOKUP(A249,'[1]Z07 一般公共预算财政拨款收入支出决算表(财决07表)'!$A$10:$T$500,11,FALSE)),"",VLOOKUP(A249,'[1]Z07 一般公共预算财政拨款收入支出决算表(财决07表)'!$A$10:$T$500,11,FALSE))</f>
        <v/>
      </c>
      <c r="E249" s="129" t="str">
        <f>IF(ISERROR(VLOOKUP(A249,'[1]Z07 一般公共预算财政拨款收入支出决算表(财决07表)'!$A$10:$T$500,12,FALSE)),"",VLOOKUP(A249,'[1]Z07 一般公共预算财政拨款收入支出决算表(财决07表)'!$A$10:$T$500,12,FALSE))</f>
        <v/>
      </c>
      <c r="F249" s="129" t="str">
        <f>IF(ISERROR(VLOOKUP(A249,'[1]Z07 一般公共预算财政拨款收入支出决算表(财决07表)'!$A$10:$T$500,15,FALSE)),"",VLOOKUP(A249,'[1]Z07 一般公共预算财政拨款收入支出决算表(财决07表)'!$A$10:$T$500,15,FALSE))</f>
        <v/>
      </c>
      <c r="G249" s="190">
        <f>'[1]Z07 一般公共预算财政拨款收入支出决算表(财决07表)'!A247</f>
        <v>0</v>
      </c>
      <c r="H249" s="191">
        <f>'[1]Z07 一般公共预算财政拨款收入支出决算表(财决07表)'!$K247</f>
        <v>0</v>
      </c>
      <c r="I249" s="190" t="str">
        <f t="shared" si="12"/>
        <v>2</v>
      </c>
      <c r="J249" s="190" t="str">
        <f t="shared" si="13"/>
        <v>2</v>
      </c>
      <c r="K249" s="190">
        <f t="shared" si="14"/>
        <v>4</v>
      </c>
      <c r="L249" s="190" t="str">
        <f t="shared" si="15"/>
        <v/>
      </c>
    </row>
    <row r="250" spans="1:12" ht="20.100000000000001" customHeight="1">
      <c r="A250" s="125" t="str">
        <f t="array" ref="A250">INDEX(G:G,SMALL(IF($K$12:$K$500=2,ROW($12:$500),4^8),ROW(G239)))&amp;""</f>
        <v/>
      </c>
      <c r="B250" s="126"/>
      <c r="C250" s="195" t="str">
        <f>IF(ISERROR(VLOOKUP(A250,'[1]Z07 一般公共预算财政拨款收入支出决算表(财决07表)'!$A$10:$T$500,4,FALSE)),"",VLOOKUP(A250,'[1]Z07 一般公共预算财政拨款收入支出决算表(财决07表)'!$A$10:$T$500,4,FALSE))</f>
        <v/>
      </c>
      <c r="D250" s="129" t="str">
        <f>IF(ISERROR(VLOOKUP(A250,'[1]Z07 一般公共预算财政拨款收入支出决算表(财决07表)'!$A$10:$T$500,11,FALSE)),"",VLOOKUP(A250,'[1]Z07 一般公共预算财政拨款收入支出决算表(财决07表)'!$A$10:$T$500,11,FALSE))</f>
        <v/>
      </c>
      <c r="E250" s="129" t="str">
        <f>IF(ISERROR(VLOOKUP(A250,'[1]Z07 一般公共预算财政拨款收入支出决算表(财决07表)'!$A$10:$T$500,12,FALSE)),"",VLOOKUP(A250,'[1]Z07 一般公共预算财政拨款收入支出决算表(财决07表)'!$A$10:$T$500,12,FALSE))</f>
        <v/>
      </c>
      <c r="F250" s="129" t="str">
        <f>IF(ISERROR(VLOOKUP(A250,'[1]Z07 一般公共预算财政拨款收入支出决算表(财决07表)'!$A$10:$T$500,15,FALSE)),"",VLOOKUP(A250,'[1]Z07 一般公共预算财政拨款收入支出决算表(财决07表)'!$A$10:$T$500,15,FALSE))</f>
        <v/>
      </c>
      <c r="G250" s="190">
        <f>'[1]Z07 一般公共预算财政拨款收入支出决算表(财决07表)'!A248</f>
        <v>0</v>
      </c>
      <c r="H250" s="191">
        <f>'[1]Z07 一般公共预算财政拨款收入支出决算表(财决07表)'!$K248</f>
        <v>0</v>
      </c>
      <c r="I250" s="190" t="str">
        <f t="shared" si="12"/>
        <v>2</v>
      </c>
      <c r="J250" s="190" t="str">
        <f t="shared" si="13"/>
        <v>2</v>
      </c>
      <c r="K250" s="190">
        <f t="shared" si="14"/>
        <v>4</v>
      </c>
      <c r="L250" s="190" t="str">
        <f t="shared" si="15"/>
        <v/>
      </c>
    </row>
    <row r="251" spans="1:12" ht="20.100000000000001" customHeight="1">
      <c r="A251" s="125" t="str">
        <f t="array" ref="A251">INDEX(G:G,SMALL(IF($K$12:$K$500=2,ROW($12:$500),4^8),ROW(G240)))&amp;""</f>
        <v/>
      </c>
      <c r="B251" s="126"/>
      <c r="C251" s="195" t="str">
        <f>IF(ISERROR(VLOOKUP(A251,'[1]Z07 一般公共预算财政拨款收入支出决算表(财决07表)'!$A$10:$T$500,4,FALSE)),"",VLOOKUP(A251,'[1]Z07 一般公共预算财政拨款收入支出决算表(财决07表)'!$A$10:$T$500,4,FALSE))</f>
        <v/>
      </c>
      <c r="D251" s="129" t="str">
        <f>IF(ISERROR(VLOOKUP(A251,'[1]Z07 一般公共预算财政拨款收入支出决算表(财决07表)'!$A$10:$T$500,11,FALSE)),"",VLOOKUP(A251,'[1]Z07 一般公共预算财政拨款收入支出决算表(财决07表)'!$A$10:$T$500,11,FALSE))</f>
        <v/>
      </c>
      <c r="E251" s="129" t="str">
        <f>IF(ISERROR(VLOOKUP(A251,'[1]Z07 一般公共预算财政拨款收入支出决算表(财决07表)'!$A$10:$T$500,12,FALSE)),"",VLOOKUP(A251,'[1]Z07 一般公共预算财政拨款收入支出决算表(财决07表)'!$A$10:$T$500,12,FALSE))</f>
        <v/>
      </c>
      <c r="F251" s="129" t="str">
        <f>IF(ISERROR(VLOOKUP(A251,'[1]Z07 一般公共预算财政拨款收入支出决算表(财决07表)'!$A$10:$T$500,15,FALSE)),"",VLOOKUP(A251,'[1]Z07 一般公共预算财政拨款收入支出决算表(财决07表)'!$A$10:$T$500,15,FALSE))</f>
        <v/>
      </c>
      <c r="G251" s="190">
        <f>'[1]Z07 一般公共预算财政拨款收入支出决算表(财决07表)'!A249</f>
        <v>0</v>
      </c>
      <c r="H251" s="191">
        <f>'[1]Z07 一般公共预算财政拨款收入支出决算表(财决07表)'!$K249</f>
        <v>0</v>
      </c>
      <c r="I251" s="190" t="str">
        <f t="shared" si="12"/>
        <v>2</v>
      </c>
      <c r="J251" s="190" t="str">
        <f t="shared" si="13"/>
        <v>2</v>
      </c>
      <c r="K251" s="190">
        <f t="shared" si="14"/>
        <v>4</v>
      </c>
      <c r="L251" s="190" t="str">
        <f t="shared" si="15"/>
        <v/>
      </c>
    </row>
    <row r="252" spans="1:12" ht="20.100000000000001" customHeight="1">
      <c r="A252" s="125" t="str">
        <f t="array" ref="A252">INDEX(G:G,SMALL(IF($K$12:$K$500=2,ROW($12:$500),4^8),ROW(G241)))&amp;""</f>
        <v/>
      </c>
      <c r="B252" s="126"/>
      <c r="C252" s="195" t="str">
        <f>IF(ISERROR(VLOOKUP(A252,'[1]Z07 一般公共预算财政拨款收入支出决算表(财决07表)'!$A$10:$T$500,4,FALSE)),"",VLOOKUP(A252,'[1]Z07 一般公共预算财政拨款收入支出决算表(财决07表)'!$A$10:$T$500,4,FALSE))</f>
        <v/>
      </c>
      <c r="D252" s="129" t="str">
        <f>IF(ISERROR(VLOOKUP(A252,'[1]Z07 一般公共预算财政拨款收入支出决算表(财决07表)'!$A$10:$T$500,11,FALSE)),"",VLOOKUP(A252,'[1]Z07 一般公共预算财政拨款收入支出决算表(财决07表)'!$A$10:$T$500,11,FALSE))</f>
        <v/>
      </c>
      <c r="E252" s="129" t="str">
        <f>IF(ISERROR(VLOOKUP(A252,'[1]Z07 一般公共预算财政拨款收入支出决算表(财决07表)'!$A$10:$T$500,12,FALSE)),"",VLOOKUP(A252,'[1]Z07 一般公共预算财政拨款收入支出决算表(财决07表)'!$A$10:$T$500,12,FALSE))</f>
        <v/>
      </c>
      <c r="F252" s="129" t="str">
        <f>IF(ISERROR(VLOOKUP(A252,'[1]Z07 一般公共预算财政拨款收入支出决算表(财决07表)'!$A$10:$T$500,15,FALSE)),"",VLOOKUP(A252,'[1]Z07 一般公共预算财政拨款收入支出决算表(财决07表)'!$A$10:$T$500,15,FALSE))</f>
        <v/>
      </c>
      <c r="G252" s="190">
        <f>'[1]Z07 一般公共预算财政拨款收入支出决算表(财决07表)'!A250</f>
        <v>0</v>
      </c>
      <c r="H252" s="191">
        <f>'[1]Z07 一般公共预算财政拨款收入支出决算表(财决07表)'!$K250</f>
        <v>0</v>
      </c>
      <c r="I252" s="190" t="str">
        <f t="shared" si="12"/>
        <v>2</v>
      </c>
      <c r="J252" s="190" t="str">
        <f t="shared" si="13"/>
        <v>2</v>
      </c>
      <c r="K252" s="190">
        <f t="shared" si="14"/>
        <v>4</v>
      </c>
      <c r="L252" s="190" t="str">
        <f t="shared" si="15"/>
        <v/>
      </c>
    </row>
    <row r="253" spans="1:12" ht="20.100000000000001" customHeight="1">
      <c r="A253" s="125" t="str">
        <f t="array" ref="A253">INDEX(G:G,SMALL(IF($K$12:$K$500=2,ROW($12:$500),4^8),ROW(G242)))&amp;""</f>
        <v/>
      </c>
      <c r="B253" s="126"/>
      <c r="C253" s="195" t="str">
        <f>IF(ISERROR(VLOOKUP(A253,'[1]Z07 一般公共预算财政拨款收入支出决算表(财决07表)'!$A$10:$T$500,4,FALSE)),"",VLOOKUP(A253,'[1]Z07 一般公共预算财政拨款收入支出决算表(财决07表)'!$A$10:$T$500,4,FALSE))</f>
        <v/>
      </c>
      <c r="D253" s="129" t="str">
        <f>IF(ISERROR(VLOOKUP(A253,'[1]Z07 一般公共预算财政拨款收入支出决算表(财决07表)'!$A$10:$T$500,11,FALSE)),"",VLOOKUP(A253,'[1]Z07 一般公共预算财政拨款收入支出决算表(财决07表)'!$A$10:$T$500,11,FALSE))</f>
        <v/>
      </c>
      <c r="E253" s="129" t="str">
        <f>IF(ISERROR(VLOOKUP(A253,'[1]Z07 一般公共预算财政拨款收入支出决算表(财决07表)'!$A$10:$T$500,12,FALSE)),"",VLOOKUP(A253,'[1]Z07 一般公共预算财政拨款收入支出决算表(财决07表)'!$A$10:$T$500,12,FALSE))</f>
        <v/>
      </c>
      <c r="F253" s="129" t="str">
        <f>IF(ISERROR(VLOOKUP(A253,'[1]Z07 一般公共预算财政拨款收入支出决算表(财决07表)'!$A$10:$T$500,15,FALSE)),"",VLOOKUP(A253,'[1]Z07 一般公共预算财政拨款收入支出决算表(财决07表)'!$A$10:$T$500,15,FALSE))</f>
        <v/>
      </c>
      <c r="G253" s="190">
        <f>'[1]Z07 一般公共预算财政拨款收入支出决算表(财决07表)'!A251</f>
        <v>0</v>
      </c>
      <c r="H253" s="191">
        <f>'[1]Z07 一般公共预算财政拨款收入支出决算表(财决07表)'!$K251</f>
        <v>0</v>
      </c>
      <c r="I253" s="190" t="str">
        <f t="shared" si="12"/>
        <v>2</v>
      </c>
      <c r="J253" s="190" t="str">
        <f t="shared" si="13"/>
        <v>2</v>
      </c>
      <c r="K253" s="190">
        <f t="shared" si="14"/>
        <v>4</v>
      </c>
      <c r="L253" s="190" t="str">
        <f t="shared" si="15"/>
        <v/>
      </c>
    </row>
    <row r="254" spans="1:12" ht="20.100000000000001" customHeight="1">
      <c r="A254" s="125" t="str">
        <f t="array" ref="A254">INDEX(G:G,SMALL(IF($K$12:$K$500=2,ROW($12:$500),4^8),ROW(G243)))&amp;""</f>
        <v/>
      </c>
      <c r="B254" s="126"/>
      <c r="C254" s="195" t="str">
        <f>IF(ISERROR(VLOOKUP(A254,'[1]Z07 一般公共预算财政拨款收入支出决算表(财决07表)'!$A$10:$T$500,4,FALSE)),"",VLOOKUP(A254,'[1]Z07 一般公共预算财政拨款收入支出决算表(财决07表)'!$A$10:$T$500,4,FALSE))</f>
        <v/>
      </c>
      <c r="D254" s="129" t="str">
        <f>IF(ISERROR(VLOOKUP(A254,'[1]Z07 一般公共预算财政拨款收入支出决算表(财决07表)'!$A$10:$T$500,11,FALSE)),"",VLOOKUP(A254,'[1]Z07 一般公共预算财政拨款收入支出决算表(财决07表)'!$A$10:$T$500,11,FALSE))</f>
        <v/>
      </c>
      <c r="E254" s="129" t="str">
        <f>IF(ISERROR(VLOOKUP(A254,'[1]Z07 一般公共预算财政拨款收入支出决算表(财决07表)'!$A$10:$T$500,12,FALSE)),"",VLOOKUP(A254,'[1]Z07 一般公共预算财政拨款收入支出决算表(财决07表)'!$A$10:$T$500,12,FALSE))</f>
        <v/>
      </c>
      <c r="F254" s="129" t="str">
        <f>IF(ISERROR(VLOOKUP(A254,'[1]Z07 一般公共预算财政拨款收入支出决算表(财决07表)'!$A$10:$T$500,15,FALSE)),"",VLOOKUP(A254,'[1]Z07 一般公共预算财政拨款收入支出决算表(财决07表)'!$A$10:$T$500,15,FALSE))</f>
        <v/>
      </c>
      <c r="G254" s="190">
        <f>'[1]Z07 一般公共预算财政拨款收入支出决算表(财决07表)'!A252</f>
        <v>0</v>
      </c>
      <c r="H254" s="191">
        <f>'[1]Z07 一般公共预算财政拨款收入支出决算表(财决07表)'!$K252</f>
        <v>0</v>
      </c>
      <c r="I254" s="190" t="str">
        <f t="shared" si="12"/>
        <v>2</v>
      </c>
      <c r="J254" s="190" t="str">
        <f t="shared" si="13"/>
        <v>2</v>
      </c>
      <c r="K254" s="190">
        <f t="shared" si="14"/>
        <v>4</v>
      </c>
      <c r="L254" s="190" t="str">
        <f t="shared" si="15"/>
        <v/>
      </c>
    </row>
    <row r="255" spans="1:12" ht="20.100000000000001" customHeight="1">
      <c r="A255" s="125" t="str">
        <f t="array" ref="A255">INDEX(G:G,SMALL(IF($K$12:$K$500=2,ROW($12:$500),4^8),ROW(G244)))&amp;""</f>
        <v/>
      </c>
      <c r="B255" s="126"/>
      <c r="C255" s="195" t="str">
        <f>IF(ISERROR(VLOOKUP(A255,'[1]Z07 一般公共预算财政拨款收入支出决算表(财决07表)'!$A$10:$T$500,4,FALSE)),"",VLOOKUP(A255,'[1]Z07 一般公共预算财政拨款收入支出决算表(财决07表)'!$A$10:$T$500,4,FALSE))</f>
        <v/>
      </c>
      <c r="D255" s="129" t="str">
        <f>IF(ISERROR(VLOOKUP(A255,'[1]Z07 一般公共预算财政拨款收入支出决算表(财决07表)'!$A$10:$T$500,11,FALSE)),"",VLOOKUP(A255,'[1]Z07 一般公共预算财政拨款收入支出决算表(财决07表)'!$A$10:$T$500,11,FALSE))</f>
        <v/>
      </c>
      <c r="E255" s="129" t="str">
        <f>IF(ISERROR(VLOOKUP(A255,'[1]Z07 一般公共预算财政拨款收入支出决算表(财决07表)'!$A$10:$T$500,12,FALSE)),"",VLOOKUP(A255,'[1]Z07 一般公共预算财政拨款收入支出决算表(财决07表)'!$A$10:$T$500,12,FALSE))</f>
        <v/>
      </c>
      <c r="F255" s="129" t="str">
        <f>IF(ISERROR(VLOOKUP(A255,'[1]Z07 一般公共预算财政拨款收入支出决算表(财决07表)'!$A$10:$T$500,15,FALSE)),"",VLOOKUP(A255,'[1]Z07 一般公共预算财政拨款收入支出决算表(财决07表)'!$A$10:$T$500,15,FALSE))</f>
        <v/>
      </c>
      <c r="G255" s="190">
        <f>'[1]Z07 一般公共预算财政拨款收入支出决算表(财决07表)'!A253</f>
        <v>0</v>
      </c>
      <c r="H255" s="191">
        <f>'[1]Z07 一般公共预算财政拨款收入支出决算表(财决07表)'!$K253</f>
        <v>0</v>
      </c>
      <c r="I255" s="190" t="str">
        <f t="shared" si="12"/>
        <v>2</v>
      </c>
      <c r="J255" s="190" t="str">
        <f t="shared" si="13"/>
        <v>2</v>
      </c>
      <c r="K255" s="190">
        <f t="shared" si="14"/>
        <v>4</v>
      </c>
      <c r="L255" s="190" t="str">
        <f t="shared" si="15"/>
        <v/>
      </c>
    </row>
    <row r="256" spans="1:12" ht="20.100000000000001" customHeight="1">
      <c r="A256" s="125" t="str">
        <f t="array" ref="A256">INDEX(G:G,SMALL(IF($K$12:$K$500=2,ROW($12:$500),4^8),ROW(G245)))&amp;""</f>
        <v/>
      </c>
      <c r="B256" s="126"/>
      <c r="C256" s="195" t="str">
        <f>IF(ISERROR(VLOOKUP(A256,'[1]Z07 一般公共预算财政拨款收入支出决算表(财决07表)'!$A$10:$T$500,4,FALSE)),"",VLOOKUP(A256,'[1]Z07 一般公共预算财政拨款收入支出决算表(财决07表)'!$A$10:$T$500,4,FALSE))</f>
        <v/>
      </c>
      <c r="D256" s="129" t="str">
        <f>IF(ISERROR(VLOOKUP(A256,'[1]Z07 一般公共预算财政拨款收入支出决算表(财决07表)'!$A$10:$T$500,11,FALSE)),"",VLOOKUP(A256,'[1]Z07 一般公共预算财政拨款收入支出决算表(财决07表)'!$A$10:$T$500,11,FALSE))</f>
        <v/>
      </c>
      <c r="E256" s="129" t="str">
        <f>IF(ISERROR(VLOOKUP(A256,'[1]Z07 一般公共预算财政拨款收入支出决算表(财决07表)'!$A$10:$T$500,12,FALSE)),"",VLOOKUP(A256,'[1]Z07 一般公共预算财政拨款收入支出决算表(财决07表)'!$A$10:$T$500,12,FALSE))</f>
        <v/>
      </c>
      <c r="F256" s="129" t="str">
        <f>IF(ISERROR(VLOOKUP(A256,'[1]Z07 一般公共预算财政拨款收入支出决算表(财决07表)'!$A$10:$T$500,15,FALSE)),"",VLOOKUP(A256,'[1]Z07 一般公共预算财政拨款收入支出决算表(财决07表)'!$A$10:$T$500,15,FALSE))</f>
        <v/>
      </c>
      <c r="G256" s="190">
        <f>'[1]Z07 一般公共预算财政拨款收入支出决算表(财决07表)'!A254</f>
        <v>0</v>
      </c>
      <c r="H256" s="191">
        <f>'[1]Z07 一般公共预算财政拨款收入支出决算表(财决07表)'!$K254</f>
        <v>0</v>
      </c>
      <c r="I256" s="190" t="str">
        <f t="shared" si="12"/>
        <v>2</v>
      </c>
      <c r="J256" s="190" t="str">
        <f t="shared" si="13"/>
        <v>2</v>
      </c>
      <c r="K256" s="190">
        <f t="shared" si="14"/>
        <v>4</v>
      </c>
      <c r="L256" s="190" t="str">
        <f t="shared" si="15"/>
        <v/>
      </c>
    </row>
    <row r="257" spans="1:12" ht="20.100000000000001" customHeight="1">
      <c r="A257" s="125" t="str">
        <f t="array" ref="A257">INDEX(G:G,SMALL(IF($K$12:$K$500=2,ROW($12:$500),4^8),ROW(G246)))&amp;""</f>
        <v/>
      </c>
      <c r="B257" s="126"/>
      <c r="C257" s="195" t="str">
        <f>IF(ISERROR(VLOOKUP(A257,'[1]Z07 一般公共预算财政拨款收入支出决算表(财决07表)'!$A$10:$T$500,4,FALSE)),"",VLOOKUP(A257,'[1]Z07 一般公共预算财政拨款收入支出决算表(财决07表)'!$A$10:$T$500,4,FALSE))</f>
        <v/>
      </c>
      <c r="D257" s="129" t="str">
        <f>IF(ISERROR(VLOOKUP(A257,'[1]Z07 一般公共预算财政拨款收入支出决算表(财决07表)'!$A$10:$T$500,11,FALSE)),"",VLOOKUP(A257,'[1]Z07 一般公共预算财政拨款收入支出决算表(财决07表)'!$A$10:$T$500,11,FALSE))</f>
        <v/>
      </c>
      <c r="E257" s="129" t="str">
        <f>IF(ISERROR(VLOOKUP(A257,'[1]Z07 一般公共预算财政拨款收入支出决算表(财决07表)'!$A$10:$T$500,12,FALSE)),"",VLOOKUP(A257,'[1]Z07 一般公共预算财政拨款收入支出决算表(财决07表)'!$A$10:$T$500,12,FALSE))</f>
        <v/>
      </c>
      <c r="F257" s="129" t="str">
        <f>IF(ISERROR(VLOOKUP(A257,'[1]Z07 一般公共预算财政拨款收入支出决算表(财决07表)'!$A$10:$T$500,15,FALSE)),"",VLOOKUP(A257,'[1]Z07 一般公共预算财政拨款收入支出决算表(财决07表)'!$A$10:$T$500,15,FALSE))</f>
        <v/>
      </c>
      <c r="G257" s="190">
        <f>'[1]Z07 一般公共预算财政拨款收入支出决算表(财决07表)'!A255</f>
        <v>0</v>
      </c>
      <c r="H257" s="191">
        <f>'[1]Z07 一般公共预算财政拨款收入支出决算表(财决07表)'!$K255</f>
        <v>0</v>
      </c>
      <c r="I257" s="190" t="str">
        <f t="shared" si="12"/>
        <v>2</v>
      </c>
      <c r="J257" s="190" t="str">
        <f t="shared" si="13"/>
        <v>2</v>
      </c>
      <c r="K257" s="190">
        <f t="shared" si="14"/>
        <v>4</v>
      </c>
      <c r="L257" s="190" t="str">
        <f t="shared" si="15"/>
        <v/>
      </c>
    </row>
    <row r="258" spans="1:12" ht="20.100000000000001" customHeight="1">
      <c r="A258" s="125" t="str">
        <f t="array" ref="A258">INDEX(G:G,SMALL(IF($K$12:$K$500=2,ROW($12:$500),4^8),ROW(G247)))&amp;""</f>
        <v/>
      </c>
      <c r="B258" s="126"/>
      <c r="C258" s="195" t="str">
        <f>IF(ISERROR(VLOOKUP(A258,'[1]Z07 一般公共预算财政拨款收入支出决算表(财决07表)'!$A$10:$T$500,4,FALSE)),"",VLOOKUP(A258,'[1]Z07 一般公共预算财政拨款收入支出决算表(财决07表)'!$A$10:$T$500,4,FALSE))</f>
        <v/>
      </c>
      <c r="D258" s="129" t="str">
        <f>IF(ISERROR(VLOOKUP(A258,'[1]Z07 一般公共预算财政拨款收入支出决算表(财决07表)'!$A$10:$T$500,11,FALSE)),"",VLOOKUP(A258,'[1]Z07 一般公共预算财政拨款收入支出决算表(财决07表)'!$A$10:$T$500,11,FALSE))</f>
        <v/>
      </c>
      <c r="E258" s="129" t="str">
        <f>IF(ISERROR(VLOOKUP(A258,'[1]Z07 一般公共预算财政拨款收入支出决算表(财决07表)'!$A$10:$T$500,12,FALSE)),"",VLOOKUP(A258,'[1]Z07 一般公共预算财政拨款收入支出决算表(财决07表)'!$A$10:$T$500,12,FALSE))</f>
        <v/>
      </c>
      <c r="F258" s="129" t="str">
        <f>IF(ISERROR(VLOOKUP(A258,'[1]Z07 一般公共预算财政拨款收入支出决算表(财决07表)'!$A$10:$T$500,15,FALSE)),"",VLOOKUP(A258,'[1]Z07 一般公共预算财政拨款收入支出决算表(财决07表)'!$A$10:$T$500,15,FALSE))</f>
        <v/>
      </c>
      <c r="G258" s="190">
        <f>'[1]Z07 一般公共预算财政拨款收入支出决算表(财决07表)'!A256</f>
        <v>0</v>
      </c>
      <c r="H258" s="191">
        <f>'[1]Z07 一般公共预算财政拨款收入支出决算表(财决07表)'!$K256</f>
        <v>0</v>
      </c>
      <c r="I258" s="190" t="str">
        <f t="shared" si="12"/>
        <v>2</v>
      </c>
      <c r="J258" s="190" t="str">
        <f t="shared" si="13"/>
        <v>2</v>
      </c>
      <c r="K258" s="190">
        <f t="shared" si="14"/>
        <v>4</v>
      </c>
      <c r="L258" s="190" t="str">
        <f t="shared" si="15"/>
        <v/>
      </c>
    </row>
    <row r="259" spans="1:12" ht="20.100000000000001" customHeight="1">
      <c r="A259" s="125" t="str">
        <f t="array" ref="A259">INDEX(G:G,SMALL(IF($K$12:$K$500=2,ROW($12:$500),4^8),ROW(G248)))&amp;""</f>
        <v/>
      </c>
      <c r="B259" s="126"/>
      <c r="C259" s="195" t="str">
        <f>IF(ISERROR(VLOOKUP(A259,'[1]Z07 一般公共预算财政拨款收入支出决算表(财决07表)'!$A$10:$T$500,4,FALSE)),"",VLOOKUP(A259,'[1]Z07 一般公共预算财政拨款收入支出决算表(财决07表)'!$A$10:$T$500,4,FALSE))</f>
        <v/>
      </c>
      <c r="D259" s="129" t="str">
        <f>IF(ISERROR(VLOOKUP(A259,'[1]Z07 一般公共预算财政拨款收入支出决算表(财决07表)'!$A$10:$T$500,11,FALSE)),"",VLOOKUP(A259,'[1]Z07 一般公共预算财政拨款收入支出决算表(财决07表)'!$A$10:$T$500,11,FALSE))</f>
        <v/>
      </c>
      <c r="E259" s="129" t="str">
        <f>IF(ISERROR(VLOOKUP(A259,'[1]Z07 一般公共预算财政拨款收入支出决算表(财决07表)'!$A$10:$T$500,12,FALSE)),"",VLOOKUP(A259,'[1]Z07 一般公共预算财政拨款收入支出决算表(财决07表)'!$A$10:$T$500,12,FALSE))</f>
        <v/>
      </c>
      <c r="F259" s="129" t="str">
        <f>IF(ISERROR(VLOOKUP(A259,'[1]Z07 一般公共预算财政拨款收入支出决算表(财决07表)'!$A$10:$T$500,15,FALSE)),"",VLOOKUP(A259,'[1]Z07 一般公共预算财政拨款收入支出决算表(财决07表)'!$A$10:$T$500,15,FALSE))</f>
        <v/>
      </c>
      <c r="G259" s="190">
        <f>'[1]Z07 一般公共预算财政拨款收入支出决算表(财决07表)'!A257</f>
        <v>0</v>
      </c>
      <c r="H259" s="191">
        <f>'[1]Z07 一般公共预算财政拨款收入支出决算表(财决07表)'!$K257</f>
        <v>0</v>
      </c>
      <c r="I259" s="190" t="str">
        <f t="shared" si="12"/>
        <v>2</v>
      </c>
      <c r="J259" s="190" t="str">
        <f t="shared" si="13"/>
        <v>2</v>
      </c>
      <c r="K259" s="190">
        <f t="shared" si="14"/>
        <v>4</v>
      </c>
      <c r="L259" s="190" t="str">
        <f t="shared" si="15"/>
        <v/>
      </c>
    </row>
    <row r="260" spans="1:12" ht="20.100000000000001" customHeight="1">
      <c r="A260" s="125" t="str">
        <f t="array" ref="A260">INDEX(G:G,SMALL(IF($K$12:$K$500=2,ROW($12:$500),4^8),ROW(G249)))&amp;""</f>
        <v/>
      </c>
      <c r="B260" s="126"/>
      <c r="C260" s="195" t="str">
        <f>IF(ISERROR(VLOOKUP(A260,'[1]Z07 一般公共预算财政拨款收入支出决算表(财决07表)'!$A$10:$T$500,4,FALSE)),"",VLOOKUP(A260,'[1]Z07 一般公共预算财政拨款收入支出决算表(财决07表)'!$A$10:$T$500,4,FALSE))</f>
        <v/>
      </c>
      <c r="D260" s="129" t="str">
        <f>IF(ISERROR(VLOOKUP(A260,'[1]Z07 一般公共预算财政拨款收入支出决算表(财决07表)'!$A$10:$T$500,11,FALSE)),"",VLOOKUP(A260,'[1]Z07 一般公共预算财政拨款收入支出决算表(财决07表)'!$A$10:$T$500,11,FALSE))</f>
        <v/>
      </c>
      <c r="E260" s="129" t="str">
        <f>IF(ISERROR(VLOOKUP(A260,'[1]Z07 一般公共预算财政拨款收入支出决算表(财决07表)'!$A$10:$T$500,12,FALSE)),"",VLOOKUP(A260,'[1]Z07 一般公共预算财政拨款收入支出决算表(财决07表)'!$A$10:$T$500,12,FALSE))</f>
        <v/>
      </c>
      <c r="F260" s="129" t="str">
        <f>IF(ISERROR(VLOOKUP(A260,'[1]Z07 一般公共预算财政拨款收入支出决算表(财决07表)'!$A$10:$T$500,15,FALSE)),"",VLOOKUP(A260,'[1]Z07 一般公共预算财政拨款收入支出决算表(财决07表)'!$A$10:$T$500,15,FALSE))</f>
        <v/>
      </c>
      <c r="G260" s="190">
        <f>'[1]Z07 一般公共预算财政拨款收入支出决算表(财决07表)'!A258</f>
        <v>0</v>
      </c>
      <c r="H260" s="191">
        <f>'[1]Z07 一般公共预算财政拨款收入支出决算表(财决07表)'!$K258</f>
        <v>0</v>
      </c>
      <c r="I260" s="190" t="str">
        <f t="shared" si="12"/>
        <v>2</v>
      </c>
      <c r="J260" s="190" t="str">
        <f t="shared" si="13"/>
        <v>2</v>
      </c>
      <c r="K260" s="190">
        <f t="shared" si="14"/>
        <v>4</v>
      </c>
      <c r="L260" s="190" t="str">
        <f t="shared" si="15"/>
        <v/>
      </c>
    </row>
    <row r="261" spans="1:12" ht="20.100000000000001" customHeight="1">
      <c r="A261" s="125" t="str">
        <f t="array" ref="A261">INDEX(G:G,SMALL(IF($K$12:$K$500=2,ROW($12:$500),4^8),ROW(G250)))&amp;""</f>
        <v/>
      </c>
      <c r="B261" s="126"/>
      <c r="C261" s="195" t="str">
        <f>IF(ISERROR(VLOOKUP(A261,'[1]Z07 一般公共预算财政拨款收入支出决算表(财决07表)'!$A$10:$T$500,4,FALSE)),"",VLOOKUP(A261,'[1]Z07 一般公共预算财政拨款收入支出决算表(财决07表)'!$A$10:$T$500,4,FALSE))</f>
        <v/>
      </c>
      <c r="D261" s="129" t="str">
        <f>IF(ISERROR(VLOOKUP(A261,'[1]Z07 一般公共预算财政拨款收入支出决算表(财决07表)'!$A$10:$T$500,11,FALSE)),"",VLOOKUP(A261,'[1]Z07 一般公共预算财政拨款收入支出决算表(财决07表)'!$A$10:$T$500,11,FALSE))</f>
        <v/>
      </c>
      <c r="E261" s="129" t="str">
        <f>IF(ISERROR(VLOOKUP(A261,'[1]Z07 一般公共预算财政拨款收入支出决算表(财决07表)'!$A$10:$T$500,12,FALSE)),"",VLOOKUP(A261,'[1]Z07 一般公共预算财政拨款收入支出决算表(财决07表)'!$A$10:$T$500,12,FALSE))</f>
        <v/>
      </c>
      <c r="F261" s="129" t="str">
        <f>IF(ISERROR(VLOOKUP(A261,'[1]Z07 一般公共预算财政拨款收入支出决算表(财决07表)'!$A$10:$T$500,15,FALSE)),"",VLOOKUP(A261,'[1]Z07 一般公共预算财政拨款收入支出决算表(财决07表)'!$A$10:$T$500,15,FALSE))</f>
        <v/>
      </c>
      <c r="G261" s="190">
        <f>'[1]Z07 一般公共预算财政拨款收入支出决算表(财决07表)'!A259</f>
        <v>0</v>
      </c>
      <c r="H261" s="191">
        <f>'[1]Z07 一般公共预算财政拨款收入支出决算表(财决07表)'!$K259</f>
        <v>0</v>
      </c>
      <c r="I261" s="190" t="str">
        <f t="shared" si="12"/>
        <v>2</v>
      </c>
      <c r="J261" s="190" t="str">
        <f t="shared" si="13"/>
        <v>2</v>
      </c>
      <c r="K261" s="190">
        <f t="shared" si="14"/>
        <v>4</v>
      </c>
      <c r="L261" s="190" t="str">
        <f t="shared" si="15"/>
        <v/>
      </c>
    </row>
    <row r="262" spans="1:12" ht="20.100000000000001" customHeight="1">
      <c r="A262" s="125" t="str">
        <f t="array" ref="A262">INDEX(G:G,SMALL(IF($K$12:$K$500=2,ROW($12:$500),4^8),ROW(G251)))&amp;""</f>
        <v/>
      </c>
      <c r="B262" s="126"/>
      <c r="C262" s="195" t="str">
        <f>IF(ISERROR(VLOOKUP(A262,'[1]Z07 一般公共预算财政拨款收入支出决算表(财决07表)'!$A$10:$T$500,4,FALSE)),"",VLOOKUP(A262,'[1]Z07 一般公共预算财政拨款收入支出决算表(财决07表)'!$A$10:$T$500,4,FALSE))</f>
        <v/>
      </c>
      <c r="D262" s="129" t="str">
        <f>IF(ISERROR(VLOOKUP(A262,'[1]Z07 一般公共预算财政拨款收入支出决算表(财决07表)'!$A$10:$T$500,11,FALSE)),"",VLOOKUP(A262,'[1]Z07 一般公共预算财政拨款收入支出决算表(财决07表)'!$A$10:$T$500,11,FALSE))</f>
        <v/>
      </c>
      <c r="E262" s="129" t="str">
        <f>IF(ISERROR(VLOOKUP(A262,'[1]Z07 一般公共预算财政拨款收入支出决算表(财决07表)'!$A$10:$T$500,12,FALSE)),"",VLOOKUP(A262,'[1]Z07 一般公共预算财政拨款收入支出决算表(财决07表)'!$A$10:$T$500,12,FALSE))</f>
        <v/>
      </c>
      <c r="F262" s="129" t="str">
        <f>IF(ISERROR(VLOOKUP(A262,'[1]Z07 一般公共预算财政拨款收入支出决算表(财决07表)'!$A$10:$T$500,15,FALSE)),"",VLOOKUP(A262,'[1]Z07 一般公共预算财政拨款收入支出决算表(财决07表)'!$A$10:$T$500,15,FALSE))</f>
        <v/>
      </c>
      <c r="G262" s="190">
        <f>'[1]Z07 一般公共预算财政拨款收入支出决算表(财决07表)'!A260</f>
        <v>0</v>
      </c>
      <c r="H262" s="191">
        <f>'[1]Z07 一般公共预算财政拨款收入支出决算表(财决07表)'!$K260</f>
        <v>0</v>
      </c>
      <c r="I262" s="190" t="str">
        <f t="shared" si="12"/>
        <v>2</v>
      </c>
      <c r="J262" s="190" t="str">
        <f t="shared" si="13"/>
        <v>2</v>
      </c>
      <c r="K262" s="190">
        <f t="shared" si="14"/>
        <v>4</v>
      </c>
      <c r="L262" s="190" t="str">
        <f t="shared" si="15"/>
        <v/>
      </c>
    </row>
    <row r="263" spans="1:12" ht="20.100000000000001" customHeight="1">
      <c r="A263" s="125" t="str">
        <f t="array" ref="A263">INDEX(G:G,SMALL(IF($K$12:$K$500=2,ROW($12:$500),4^8),ROW(G252)))&amp;""</f>
        <v/>
      </c>
      <c r="B263" s="126"/>
      <c r="C263" s="195" t="str">
        <f>IF(ISERROR(VLOOKUP(A263,'[1]Z07 一般公共预算财政拨款收入支出决算表(财决07表)'!$A$10:$T$500,4,FALSE)),"",VLOOKUP(A263,'[1]Z07 一般公共预算财政拨款收入支出决算表(财决07表)'!$A$10:$T$500,4,FALSE))</f>
        <v/>
      </c>
      <c r="D263" s="129" t="str">
        <f>IF(ISERROR(VLOOKUP(A263,'[1]Z07 一般公共预算财政拨款收入支出决算表(财决07表)'!$A$10:$T$500,11,FALSE)),"",VLOOKUP(A263,'[1]Z07 一般公共预算财政拨款收入支出决算表(财决07表)'!$A$10:$T$500,11,FALSE))</f>
        <v/>
      </c>
      <c r="E263" s="129" t="str">
        <f>IF(ISERROR(VLOOKUP(A263,'[1]Z07 一般公共预算财政拨款收入支出决算表(财决07表)'!$A$10:$T$500,12,FALSE)),"",VLOOKUP(A263,'[1]Z07 一般公共预算财政拨款收入支出决算表(财决07表)'!$A$10:$T$500,12,FALSE))</f>
        <v/>
      </c>
      <c r="F263" s="129" t="str">
        <f>IF(ISERROR(VLOOKUP(A263,'[1]Z07 一般公共预算财政拨款收入支出决算表(财决07表)'!$A$10:$T$500,15,FALSE)),"",VLOOKUP(A263,'[1]Z07 一般公共预算财政拨款收入支出决算表(财决07表)'!$A$10:$T$500,15,FALSE))</f>
        <v/>
      </c>
      <c r="G263" s="190">
        <f>'[1]Z07 一般公共预算财政拨款收入支出决算表(财决07表)'!A261</f>
        <v>0</v>
      </c>
      <c r="H263" s="191">
        <f>'[1]Z07 一般公共预算财政拨款收入支出决算表(财决07表)'!$K261</f>
        <v>0</v>
      </c>
      <c r="I263" s="190" t="str">
        <f t="shared" si="12"/>
        <v>2</v>
      </c>
      <c r="J263" s="190" t="str">
        <f t="shared" si="13"/>
        <v>2</v>
      </c>
      <c r="K263" s="190">
        <f t="shared" si="14"/>
        <v>4</v>
      </c>
      <c r="L263" s="190" t="str">
        <f t="shared" si="15"/>
        <v/>
      </c>
    </row>
    <row r="264" spans="1:12" ht="20.100000000000001" customHeight="1">
      <c r="A264" s="125" t="str">
        <f t="array" ref="A264">INDEX(G:G,SMALL(IF($K$12:$K$500=2,ROW($12:$500),4^8),ROW(G253)))&amp;""</f>
        <v/>
      </c>
      <c r="B264" s="126"/>
      <c r="C264" s="195" t="str">
        <f>IF(ISERROR(VLOOKUP(A264,'[1]Z07 一般公共预算财政拨款收入支出决算表(财决07表)'!$A$10:$T$500,4,FALSE)),"",VLOOKUP(A264,'[1]Z07 一般公共预算财政拨款收入支出决算表(财决07表)'!$A$10:$T$500,4,FALSE))</f>
        <v/>
      </c>
      <c r="D264" s="129" t="str">
        <f>IF(ISERROR(VLOOKUP(A264,'[1]Z07 一般公共预算财政拨款收入支出决算表(财决07表)'!$A$10:$T$500,11,FALSE)),"",VLOOKUP(A264,'[1]Z07 一般公共预算财政拨款收入支出决算表(财决07表)'!$A$10:$T$500,11,FALSE))</f>
        <v/>
      </c>
      <c r="E264" s="129" t="str">
        <f>IF(ISERROR(VLOOKUP(A264,'[1]Z07 一般公共预算财政拨款收入支出决算表(财决07表)'!$A$10:$T$500,12,FALSE)),"",VLOOKUP(A264,'[1]Z07 一般公共预算财政拨款收入支出决算表(财决07表)'!$A$10:$T$500,12,FALSE))</f>
        <v/>
      </c>
      <c r="F264" s="129" t="str">
        <f>IF(ISERROR(VLOOKUP(A264,'[1]Z07 一般公共预算财政拨款收入支出决算表(财决07表)'!$A$10:$T$500,15,FALSE)),"",VLOOKUP(A264,'[1]Z07 一般公共预算财政拨款收入支出决算表(财决07表)'!$A$10:$T$500,15,FALSE))</f>
        <v/>
      </c>
      <c r="G264" s="190">
        <f>'[1]Z07 一般公共预算财政拨款收入支出决算表(财决07表)'!A262</f>
        <v>0</v>
      </c>
      <c r="H264" s="191">
        <f>'[1]Z07 一般公共预算财政拨款收入支出决算表(财决07表)'!$K262</f>
        <v>0</v>
      </c>
      <c r="I264" s="190" t="str">
        <f t="shared" si="12"/>
        <v>2</v>
      </c>
      <c r="J264" s="190" t="str">
        <f t="shared" si="13"/>
        <v>2</v>
      </c>
      <c r="K264" s="190">
        <f t="shared" si="14"/>
        <v>4</v>
      </c>
      <c r="L264" s="190" t="str">
        <f t="shared" si="15"/>
        <v/>
      </c>
    </row>
    <row r="265" spans="1:12" ht="20.100000000000001" customHeight="1">
      <c r="A265" s="125" t="str">
        <f t="array" ref="A265">INDEX(G:G,SMALL(IF($K$12:$K$500=2,ROW($12:$500),4^8),ROW(G254)))&amp;""</f>
        <v/>
      </c>
      <c r="B265" s="126"/>
      <c r="C265" s="195" t="str">
        <f>IF(ISERROR(VLOOKUP(A265,'[1]Z07 一般公共预算财政拨款收入支出决算表(财决07表)'!$A$10:$T$500,4,FALSE)),"",VLOOKUP(A265,'[1]Z07 一般公共预算财政拨款收入支出决算表(财决07表)'!$A$10:$T$500,4,FALSE))</f>
        <v/>
      </c>
      <c r="D265" s="129" t="str">
        <f>IF(ISERROR(VLOOKUP(A265,'[1]Z07 一般公共预算财政拨款收入支出决算表(财决07表)'!$A$10:$T$500,11,FALSE)),"",VLOOKUP(A265,'[1]Z07 一般公共预算财政拨款收入支出决算表(财决07表)'!$A$10:$T$500,11,FALSE))</f>
        <v/>
      </c>
      <c r="E265" s="129" t="str">
        <f>IF(ISERROR(VLOOKUP(A265,'[1]Z07 一般公共预算财政拨款收入支出决算表(财决07表)'!$A$10:$T$500,12,FALSE)),"",VLOOKUP(A265,'[1]Z07 一般公共预算财政拨款收入支出决算表(财决07表)'!$A$10:$T$500,12,FALSE))</f>
        <v/>
      </c>
      <c r="F265" s="129" t="str">
        <f>IF(ISERROR(VLOOKUP(A265,'[1]Z07 一般公共预算财政拨款收入支出决算表(财决07表)'!$A$10:$T$500,15,FALSE)),"",VLOOKUP(A265,'[1]Z07 一般公共预算财政拨款收入支出决算表(财决07表)'!$A$10:$T$500,15,FALSE))</f>
        <v/>
      </c>
      <c r="G265" s="190">
        <f>'[1]Z07 一般公共预算财政拨款收入支出决算表(财决07表)'!A263</f>
        <v>0</v>
      </c>
      <c r="H265" s="191">
        <f>'[1]Z07 一般公共预算财政拨款收入支出决算表(财决07表)'!$K263</f>
        <v>0</v>
      </c>
      <c r="I265" s="190" t="str">
        <f t="shared" si="12"/>
        <v>2</v>
      </c>
      <c r="J265" s="190" t="str">
        <f t="shared" si="13"/>
        <v>2</v>
      </c>
      <c r="K265" s="190">
        <f t="shared" si="14"/>
        <v>4</v>
      </c>
      <c r="L265" s="190" t="str">
        <f t="shared" si="15"/>
        <v/>
      </c>
    </row>
    <row r="266" spans="1:12" ht="20.100000000000001" customHeight="1">
      <c r="A266" s="125" t="str">
        <f t="array" ref="A266">INDEX(G:G,SMALL(IF($K$12:$K$500=2,ROW($12:$500),4^8),ROW(G255)))&amp;""</f>
        <v/>
      </c>
      <c r="B266" s="126"/>
      <c r="C266" s="195" t="str">
        <f>IF(ISERROR(VLOOKUP(A266,'[1]Z07 一般公共预算财政拨款收入支出决算表(财决07表)'!$A$10:$T$500,4,FALSE)),"",VLOOKUP(A266,'[1]Z07 一般公共预算财政拨款收入支出决算表(财决07表)'!$A$10:$T$500,4,FALSE))</f>
        <v/>
      </c>
      <c r="D266" s="129" t="str">
        <f>IF(ISERROR(VLOOKUP(A266,'[1]Z07 一般公共预算财政拨款收入支出决算表(财决07表)'!$A$10:$T$500,11,FALSE)),"",VLOOKUP(A266,'[1]Z07 一般公共预算财政拨款收入支出决算表(财决07表)'!$A$10:$T$500,11,FALSE))</f>
        <v/>
      </c>
      <c r="E266" s="129" t="str">
        <f>IF(ISERROR(VLOOKUP(A266,'[1]Z07 一般公共预算财政拨款收入支出决算表(财决07表)'!$A$10:$T$500,12,FALSE)),"",VLOOKUP(A266,'[1]Z07 一般公共预算财政拨款收入支出决算表(财决07表)'!$A$10:$T$500,12,FALSE))</f>
        <v/>
      </c>
      <c r="F266" s="129" t="str">
        <f>IF(ISERROR(VLOOKUP(A266,'[1]Z07 一般公共预算财政拨款收入支出决算表(财决07表)'!$A$10:$T$500,15,FALSE)),"",VLOOKUP(A266,'[1]Z07 一般公共预算财政拨款收入支出决算表(财决07表)'!$A$10:$T$500,15,FALSE))</f>
        <v/>
      </c>
      <c r="G266" s="190">
        <f>'[1]Z07 一般公共预算财政拨款收入支出决算表(财决07表)'!A264</f>
        <v>0</v>
      </c>
      <c r="H266" s="191">
        <f>'[1]Z07 一般公共预算财政拨款收入支出决算表(财决07表)'!$K264</f>
        <v>0</v>
      </c>
      <c r="I266" s="190" t="str">
        <f t="shared" si="12"/>
        <v>2</v>
      </c>
      <c r="J266" s="190" t="str">
        <f t="shared" si="13"/>
        <v>2</v>
      </c>
      <c r="K266" s="190">
        <f t="shared" si="14"/>
        <v>4</v>
      </c>
      <c r="L266" s="190" t="str">
        <f t="shared" si="15"/>
        <v/>
      </c>
    </row>
    <row r="267" spans="1:12" ht="20.100000000000001" customHeight="1">
      <c r="A267" s="125" t="str">
        <f t="array" ref="A267">INDEX(G:G,SMALL(IF($K$12:$K$500=2,ROW($12:$500),4^8),ROW(G256)))&amp;""</f>
        <v/>
      </c>
      <c r="B267" s="126"/>
      <c r="C267" s="195" t="str">
        <f>IF(ISERROR(VLOOKUP(A267,'[1]Z07 一般公共预算财政拨款收入支出决算表(财决07表)'!$A$10:$T$500,4,FALSE)),"",VLOOKUP(A267,'[1]Z07 一般公共预算财政拨款收入支出决算表(财决07表)'!$A$10:$T$500,4,FALSE))</f>
        <v/>
      </c>
      <c r="D267" s="129" t="str">
        <f>IF(ISERROR(VLOOKUP(A267,'[1]Z07 一般公共预算财政拨款收入支出决算表(财决07表)'!$A$10:$T$500,11,FALSE)),"",VLOOKUP(A267,'[1]Z07 一般公共预算财政拨款收入支出决算表(财决07表)'!$A$10:$T$500,11,FALSE))</f>
        <v/>
      </c>
      <c r="E267" s="129" t="str">
        <f>IF(ISERROR(VLOOKUP(A267,'[1]Z07 一般公共预算财政拨款收入支出决算表(财决07表)'!$A$10:$T$500,12,FALSE)),"",VLOOKUP(A267,'[1]Z07 一般公共预算财政拨款收入支出决算表(财决07表)'!$A$10:$T$500,12,FALSE))</f>
        <v/>
      </c>
      <c r="F267" s="129" t="str">
        <f>IF(ISERROR(VLOOKUP(A267,'[1]Z07 一般公共预算财政拨款收入支出决算表(财决07表)'!$A$10:$T$500,15,FALSE)),"",VLOOKUP(A267,'[1]Z07 一般公共预算财政拨款收入支出决算表(财决07表)'!$A$10:$T$500,15,FALSE))</f>
        <v/>
      </c>
      <c r="G267" s="190">
        <f>'[1]Z07 一般公共预算财政拨款收入支出决算表(财决07表)'!A265</f>
        <v>0</v>
      </c>
      <c r="H267" s="191">
        <f>'[1]Z07 一般公共预算财政拨款收入支出决算表(财决07表)'!$K265</f>
        <v>0</v>
      </c>
      <c r="I267" s="190" t="str">
        <f t="shared" si="12"/>
        <v>2</v>
      </c>
      <c r="J267" s="190" t="str">
        <f t="shared" si="13"/>
        <v>2</v>
      </c>
      <c r="K267" s="190">
        <f t="shared" si="14"/>
        <v>4</v>
      </c>
      <c r="L267" s="190" t="str">
        <f t="shared" si="15"/>
        <v/>
      </c>
    </row>
    <row r="268" spans="1:12" ht="20.100000000000001" customHeight="1">
      <c r="A268" s="125" t="str">
        <f t="array" ref="A268">INDEX(G:G,SMALL(IF($K$12:$K$500=2,ROW($12:$500),4^8),ROW(G257)))&amp;""</f>
        <v/>
      </c>
      <c r="B268" s="126"/>
      <c r="C268" s="195" t="str">
        <f>IF(ISERROR(VLOOKUP(A268,'[1]Z07 一般公共预算财政拨款收入支出决算表(财决07表)'!$A$10:$T$500,4,FALSE)),"",VLOOKUP(A268,'[1]Z07 一般公共预算财政拨款收入支出决算表(财决07表)'!$A$10:$T$500,4,FALSE))</f>
        <v/>
      </c>
      <c r="D268" s="129" t="str">
        <f>IF(ISERROR(VLOOKUP(A268,'[1]Z07 一般公共预算财政拨款收入支出决算表(财决07表)'!$A$10:$T$500,11,FALSE)),"",VLOOKUP(A268,'[1]Z07 一般公共预算财政拨款收入支出决算表(财决07表)'!$A$10:$T$500,11,FALSE))</f>
        <v/>
      </c>
      <c r="E268" s="129" t="str">
        <f>IF(ISERROR(VLOOKUP(A268,'[1]Z07 一般公共预算财政拨款收入支出决算表(财决07表)'!$A$10:$T$500,12,FALSE)),"",VLOOKUP(A268,'[1]Z07 一般公共预算财政拨款收入支出决算表(财决07表)'!$A$10:$T$500,12,FALSE))</f>
        <v/>
      </c>
      <c r="F268" s="129" t="str">
        <f>IF(ISERROR(VLOOKUP(A268,'[1]Z07 一般公共预算财政拨款收入支出决算表(财决07表)'!$A$10:$T$500,15,FALSE)),"",VLOOKUP(A268,'[1]Z07 一般公共预算财政拨款收入支出决算表(财决07表)'!$A$10:$T$500,15,FALSE))</f>
        <v/>
      </c>
      <c r="G268" s="190">
        <f>'[1]Z07 一般公共预算财政拨款收入支出决算表(财决07表)'!A266</f>
        <v>0</v>
      </c>
      <c r="H268" s="191">
        <f>'[1]Z07 一般公共预算财政拨款收入支出决算表(财决07表)'!$K266</f>
        <v>0</v>
      </c>
      <c r="I268" s="190" t="str">
        <f t="shared" si="12"/>
        <v>2</v>
      </c>
      <c r="J268" s="190" t="str">
        <f t="shared" si="13"/>
        <v>2</v>
      </c>
      <c r="K268" s="190">
        <f t="shared" si="14"/>
        <v>4</v>
      </c>
      <c r="L268" s="190" t="str">
        <f t="shared" si="15"/>
        <v/>
      </c>
    </row>
    <row r="269" spans="1:12" ht="20.100000000000001" customHeight="1">
      <c r="A269" s="125" t="str">
        <f t="array" ref="A269">INDEX(G:G,SMALL(IF($K$12:$K$500=2,ROW($12:$500),4^8),ROW(G258)))&amp;""</f>
        <v/>
      </c>
      <c r="B269" s="126"/>
      <c r="C269" s="195" t="str">
        <f>IF(ISERROR(VLOOKUP(A269,'[1]Z07 一般公共预算财政拨款收入支出决算表(财决07表)'!$A$10:$T$500,4,FALSE)),"",VLOOKUP(A269,'[1]Z07 一般公共预算财政拨款收入支出决算表(财决07表)'!$A$10:$T$500,4,FALSE))</f>
        <v/>
      </c>
      <c r="D269" s="129" t="str">
        <f>IF(ISERROR(VLOOKUP(A269,'[1]Z07 一般公共预算财政拨款收入支出决算表(财决07表)'!$A$10:$T$500,11,FALSE)),"",VLOOKUP(A269,'[1]Z07 一般公共预算财政拨款收入支出决算表(财决07表)'!$A$10:$T$500,11,FALSE))</f>
        <v/>
      </c>
      <c r="E269" s="129" t="str">
        <f>IF(ISERROR(VLOOKUP(A269,'[1]Z07 一般公共预算财政拨款收入支出决算表(财决07表)'!$A$10:$T$500,12,FALSE)),"",VLOOKUP(A269,'[1]Z07 一般公共预算财政拨款收入支出决算表(财决07表)'!$A$10:$T$500,12,FALSE))</f>
        <v/>
      </c>
      <c r="F269" s="129" t="str">
        <f>IF(ISERROR(VLOOKUP(A269,'[1]Z07 一般公共预算财政拨款收入支出决算表(财决07表)'!$A$10:$T$500,15,FALSE)),"",VLOOKUP(A269,'[1]Z07 一般公共预算财政拨款收入支出决算表(财决07表)'!$A$10:$T$500,15,FALSE))</f>
        <v/>
      </c>
      <c r="G269" s="190">
        <f>'[1]Z07 一般公共预算财政拨款收入支出决算表(财决07表)'!A267</f>
        <v>0</v>
      </c>
      <c r="H269" s="191">
        <f>'[1]Z07 一般公共预算财政拨款收入支出决算表(财决07表)'!$K267</f>
        <v>0</v>
      </c>
      <c r="I269" s="190" t="str">
        <f t="shared" ref="I269:I332" si="16">IF(G269&gt;0,"1","2")</f>
        <v>2</v>
      </c>
      <c r="J269" s="190" t="str">
        <f t="shared" ref="J269:J332" si="17">IF(H269&gt;0,"1","2")</f>
        <v>2</v>
      </c>
      <c r="K269" s="190">
        <f t="shared" ref="K269:K332" si="18">I269+J269</f>
        <v>4</v>
      </c>
      <c r="L269" s="190" t="str">
        <f t="shared" ref="L269:L332" si="19">IF(C269&lt;&gt;"",ROW(),"")</f>
        <v/>
      </c>
    </row>
    <row r="270" spans="1:12" ht="20.100000000000001" customHeight="1">
      <c r="A270" s="125" t="str">
        <f t="array" ref="A270">INDEX(G:G,SMALL(IF($K$12:$K$500=2,ROW($12:$500),4^8),ROW(G259)))&amp;""</f>
        <v/>
      </c>
      <c r="B270" s="126"/>
      <c r="C270" s="195" t="str">
        <f>IF(ISERROR(VLOOKUP(A270,'[1]Z07 一般公共预算财政拨款收入支出决算表(财决07表)'!$A$10:$T$500,4,FALSE)),"",VLOOKUP(A270,'[1]Z07 一般公共预算财政拨款收入支出决算表(财决07表)'!$A$10:$T$500,4,FALSE))</f>
        <v/>
      </c>
      <c r="D270" s="129" t="str">
        <f>IF(ISERROR(VLOOKUP(A270,'[1]Z07 一般公共预算财政拨款收入支出决算表(财决07表)'!$A$10:$T$500,11,FALSE)),"",VLOOKUP(A270,'[1]Z07 一般公共预算财政拨款收入支出决算表(财决07表)'!$A$10:$T$500,11,FALSE))</f>
        <v/>
      </c>
      <c r="E270" s="129" t="str">
        <f>IF(ISERROR(VLOOKUP(A270,'[1]Z07 一般公共预算财政拨款收入支出决算表(财决07表)'!$A$10:$T$500,12,FALSE)),"",VLOOKUP(A270,'[1]Z07 一般公共预算财政拨款收入支出决算表(财决07表)'!$A$10:$T$500,12,FALSE))</f>
        <v/>
      </c>
      <c r="F270" s="129" t="str">
        <f>IF(ISERROR(VLOOKUP(A270,'[1]Z07 一般公共预算财政拨款收入支出决算表(财决07表)'!$A$10:$T$500,15,FALSE)),"",VLOOKUP(A270,'[1]Z07 一般公共预算财政拨款收入支出决算表(财决07表)'!$A$10:$T$500,15,FALSE))</f>
        <v/>
      </c>
      <c r="G270" s="190">
        <f>'[1]Z07 一般公共预算财政拨款收入支出决算表(财决07表)'!A268</f>
        <v>0</v>
      </c>
      <c r="H270" s="191">
        <f>'[1]Z07 一般公共预算财政拨款收入支出决算表(财决07表)'!$K268</f>
        <v>0</v>
      </c>
      <c r="I270" s="190" t="str">
        <f t="shared" si="16"/>
        <v>2</v>
      </c>
      <c r="J270" s="190" t="str">
        <f t="shared" si="17"/>
        <v>2</v>
      </c>
      <c r="K270" s="190">
        <f t="shared" si="18"/>
        <v>4</v>
      </c>
      <c r="L270" s="190" t="str">
        <f t="shared" si="19"/>
        <v/>
      </c>
    </row>
    <row r="271" spans="1:12" ht="20.100000000000001" customHeight="1">
      <c r="A271" s="125" t="str">
        <f t="array" ref="A271">INDEX(G:G,SMALL(IF($K$12:$K$500=2,ROW($12:$500),4^8),ROW(G260)))&amp;""</f>
        <v/>
      </c>
      <c r="B271" s="126"/>
      <c r="C271" s="195" t="str">
        <f>IF(ISERROR(VLOOKUP(A271,'[1]Z07 一般公共预算财政拨款收入支出决算表(财决07表)'!$A$10:$T$500,4,FALSE)),"",VLOOKUP(A271,'[1]Z07 一般公共预算财政拨款收入支出决算表(财决07表)'!$A$10:$T$500,4,FALSE))</f>
        <v/>
      </c>
      <c r="D271" s="129" t="str">
        <f>IF(ISERROR(VLOOKUP(A271,'[1]Z07 一般公共预算财政拨款收入支出决算表(财决07表)'!$A$10:$T$500,11,FALSE)),"",VLOOKUP(A271,'[1]Z07 一般公共预算财政拨款收入支出决算表(财决07表)'!$A$10:$T$500,11,FALSE))</f>
        <v/>
      </c>
      <c r="E271" s="129" t="str">
        <f>IF(ISERROR(VLOOKUP(A271,'[1]Z07 一般公共预算财政拨款收入支出决算表(财决07表)'!$A$10:$T$500,12,FALSE)),"",VLOOKUP(A271,'[1]Z07 一般公共预算财政拨款收入支出决算表(财决07表)'!$A$10:$T$500,12,FALSE))</f>
        <v/>
      </c>
      <c r="F271" s="129" t="str">
        <f>IF(ISERROR(VLOOKUP(A271,'[1]Z07 一般公共预算财政拨款收入支出决算表(财决07表)'!$A$10:$T$500,15,FALSE)),"",VLOOKUP(A271,'[1]Z07 一般公共预算财政拨款收入支出决算表(财决07表)'!$A$10:$T$500,15,FALSE))</f>
        <v/>
      </c>
      <c r="G271" s="190">
        <f>'[1]Z07 一般公共预算财政拨款收入支出决算表(财决07表)'!A269</f>
        <v>0</v>
      </c>
      <c r="H271" s="191">
        <f>'[1]Z07 一般公共预算财政拨款收入支出决算表(财决07表)'!$K269</f>
        <v>0</v>
      </c>
      <c r="I271" s="190" t="str">
        <f t="shared" si="16"/>
        <v>2</v>
      </c>
      <c r="J271" s="190" t="str">
        <f t="shared" si="17"/>
        <v>2</v>
      </c>
      <c r="K271" s="190">
        <f t="shared" si="18"/>
        <v>4</v>
      </c>
      <c r="L271" s="190" t="str">
        <f t="shared" si="19"/>
        <v/>
      </c>
    </row>
    <row r="272" spans="1:12" ht="20.100000000000001" customHeight="1">
      <c r="A272" s="125" t="str">
        <f t="array" ref="A272">INDEX(G:G,SMALL(IF($K$12:$K$500=2,ROW($12:$500),4^8),ROW(G261)))&amp;""</f>
        <v/>
      </c>
      <c r="B272" s="126"/>
      <c r="C272" s="195" t="str">
        <f>IF(ISERROR(VLOOKUP(A272,'[1]Z07 一般公共预算财政拨款收入支出决算表(财决07表)'!$A$10:$T$500,4,FALSE)),"",VLOOKUP(A272,'[1]Z07 一般公共预算财政拨款收入支出决算表(财决07表)'!$A$10:$T$500,4,FALSE))</f>
        <v/>
      </c>
      <c r="D272" s="129" t="str">
        <f>IF(ISERROR(VLOOKUP(A272,'[1]Z07 一般公共预算财政拨款收入支出决算表(财决07表)'!$A$10:$T$500,11,FALSE)),"",VLOOKUP(A272,'[1]Z07 一般公共预算财政拨款收入支出决算表(财决07表)'!$A$10:$T$500,11,FALSE))</f>
        <v/>
      </c>
      <c r="E272" s="129" t="str">
        <f>IF(ISERROR(VLOOKUP(A272,'[1]Z07 一般公共预算财政拨款收入支出决算表(财决07表)'!$A$10:$T$500,12,FALSE)),"",VLOOKUP(A272,'[1]Z07 一般公共预算财政拨款收入支出决算表(财决07表)'!$A$10:$T$500,12,FALSE))</f>
        <v/>
      </c>
      <c r="F272" s="129" t="str">
        <f>IF(ISERROR(VLOOKUP(A272,'[1]Z07 一般公共预算财政拨款收入支出决算表(财决07表)'!$A$10:$T$500,15,FALSE)),"",VLOOKUP(A272,'[1]Z07 一般公共预算财政拨款收入支出决算表(财决07表)'!$A$10:$T$500,15,FALSE))</f>
        <v/>
      </c>
      <c r="G272" s="190">
        <f>'[1]Z07 一般公共预算财政拨款收入支出决算表(财决07表)'!A270</f>
        <v>0</v>
      </c>
      <c r="H272" s="191">
        <f>'[1]Z07 一般公共预算财政拨款收入支出决算表(财决07表)'!$K270</f>
        <v>0</v>
      </c>
      <c r="I272" s="190" t="str">
        <f t="shared" si="16"/>
        <v>2</v>
      </c>
      <c r="J272" s="190" t="str">
        <f t="shared" si="17"/>
        <v>2</v>
      </c>
      <c r="K272" s="190">
        <f t="shared" si="18"/>
        <v>4</v>
      </c>
      <c r="L272" s="190" t="str">
        <f t="shared" si="19"/>
        <v/>
      </c>
    </row>
    <row r="273" spans="1:12" ht="20.100000000000001" customHeight="1">
      <c r="A273" s="125" t="str">
        <f t="array" ref="A273">INDEX(G:G,SMALL(IF($K$12:$K$500=2,ROW($12:$500),4^8),ROW(G262)))&amp;""</f>
        <v/>
      </c>
      <c r="B273" s="126"/>
      <c r="C273" s="195" t="str">
        <f>IF(ISERROR(VLOOKUP(A273,'[1]Z07 一般公共预算财政拨款收入支出决算表(财决07表)'!$A$10:$T$500,4,FALSE)),"",VLOOKUP(A273,'[1]Z07 一般公共预算财政拨款收入支出决算表(财决07表)'!$A$10:$T$500,4,FALSE))</f>
        <v/>
      </c>
      <c r="D273" s="129" t="str">
        <f>IF(ISERROR(VLOOKUP(A273,'[1]Z07 一般公共预算财政拨款收入支出决算表(财决07表)'!$A$10:$T$500,11,FALSE)),"",VLOOKUP(A273,'[1]Z07 一般公共预算财政拨款收入支出决算表(财决07表)'!$A$10:$T$500,11,FALSE))</f>
        <v/>
      </c>
      <c r="E273" s="129" t="str">
        <f>IF(ISERROR(VLOOKUP(A273,'[1]Z07 一般公共预算财政拨款收入支出决算表(财决07表)'!$A$10:$T$500,12,FALSE)),"",VLOOKUP(A273,'[1]Z07 一般公共预算财政拨款收入支出决算表(财决07表)'!$A$10:$T$500,12,FALSE))</f>
        <v/>
      </c>
      <c r="F273" s="129" t="str">
        <f>IF(ISERROR(VLOOKUP(A273,'[1]Z07 一般公共预算财政拨款收入支出决算表(财决07表)'!$A$10:$T$500,15,FALSE)),"",VLOOKUP(A273,'[1]Z07 一般公共预算财政拨款收入支出决算表(财决07表)'!$A$10:$T$500,15,FALSE))</f>
        <v/>
      </c>
      <c r="G273" s="190">
        <f>'[1]Z07 一般公共预算财政拨款收入支出决算表(财决07表)'!A271</f>
        <v>0</v>
      </c>
      <c r="H273" s="191">
        <f>'[1]Z07 一般公共预算财政拨款收入支出决算表(财决07表)'!$K271</f>
        <v>0</v>
      </c>
      <c r="I273" s="190" t="str">
        <f t="shared" si="16"/>
        <v>2</v>
      </c>
      <c r="J273" s="190" t="str">
        <f t="shared" si="17"/>
        <v>2</v>
      </c>
      <c r="K273" s="190">
        <f t="shared" si="18"/>
        <v>4</v>
      </c>
      <c r="L273" s="190" t="str">
        <f t="shared" si="19"/>
        <v/>
      </c>
    </row>
    <row r="274" spans="1:12" ht="20.100000000000001" customHeight="1">
      <c r="A274" s="125" t="str">
        <f t="array" ref="A274">INDEX(G:G,SMALL(IF($K$12:$K$500=2,ROW($12:$500),4^8),ROW(G263)))&amp;""</f>
        <v/>
      </c>
      <c r="B274" s="126"/>
      <c r="C274" s="195" t="str">
        <f>IF(ISERROR(VLOOKUP(A274,'[1]Z07 一般公共预算财政拨款收入支出决算表(财决07表)'!$A$10:$T$500,4,FALSE)),"",VLOOKUP(A274,'[1]Z07 一般公共预算财政拨款收入支出决算表(财决07表)'!$A$10:$T$500,4,FALSE))</f>
        <v/>
      </c>
      <c r="D274" s="129" t="str">
        <f>IF(ISERROR(VLOOKUP(A274,'[1]Z07 一般公共预算财政拨款收入支出决算表(财决07表)'!$A$10:$T$500,11,FALSE)),"",VLOOKUP(A274,'[1]Z07 一般公共预算财政拨款收入支出决算表(财决07表)'!$A$10:$T$500,11,FALSE))</f>
        <v/>
      </c>
      <c r="E274" s="129" t="str">
        <f>IF(ISERROR(VLOOKUP(A274,'[1]Z07 一般公共预算财政拨款收入支出决算表(财决07表)'!$A$10:$T$500,12,FALSE)),"",VLOOKUP(A274,'[1]Z07 一般公共预算财政拨款收入支出决算表(财决07表)'!$A$10:$T$500,12,FALSE))</f>
        <v/>
      </c>
      <c r="F274" s="129" t="str">
        <f>IF(ISERROR(VLOOKUP(A274,'[1]Z07 一般公共预算财政拨款收入支出决算表(财决07表)'!$A$10:$T$500,15,FALSE)),"",VLOOKUP(A274,'[1]Z07 一般公共预算财政拨款收入支出决算表(财决07表)'!$A$10:$T$500,15,FALSE))</f>
        <v/>
      </c>
      <c r="G274" s="190">
        <f>'[1]Z07 一般公共预算财政拨款收入支出决算表(财决07表)'!A272</f>
        <v>0</v>
      </c>
      <c r="H274" s="191">
        <f>'[1]Z07 一般公共预算财政拨款收入支出决算表(财决07表)'!$K272</f>
        <v>0</v>
      </c>
      <c r="I274" s="190" t="str">
        <f t="shared" si="16"/>
        <v>2</v>
      </c>
      <c r="J274" s="190" t="str">
        <f t="shared" si="17"/>
        <v>2</v>
      </c>
      <c r="K274" s="190">
        <f t="shared" si="18"/>
        <v>4</v>
      </c>
      <c r="L274" s="190" t="str">
        <f t="shared" si="19"/>
        <v/>
      </c>
    </row>
    <row r="275" spans="1:12" ht="20.100000000000001" customHeight="1">
      <c r="A275" s="125" t="str">
        <f t="array" ref="A275">INDEX(G:G,SMALL(IF($K$12:$K$500=2,ROW($12:$500),4^8),ROW(G264)))&amp;""</f>
        <v/>
      </c>
      <c r="B275" s="126"/>
      <c r="C275" s="195" t="str">
        <f>IF(ISERROR(VLOOKUP(A275,'[1]Z07 一般公共预算财政拨款收入支出决算表(财决07表)'!$A$10:$T$500,4,FALSE)),"",VLOOKUP(A275,'[1]Z07 一般公共预算财政拨款收入支出决算表(财决07表)'!$A$10:$T$500,4,FALSE))</f>
        <v/>
      </c>
      <c r="D275" s="129" t="str">
        <f>IF(ISERROR(VLOOKUP(A275,'[1]Z07 一般公共预算财政拨款收入支出决算表(财决07表)'!$A$10:$T$500,11,FALSE)),"",VLOOKUP(A275,'[1]Z07 一般公共预算财政拨款收入支出决算表(财决07表)'!$A$10:$T$500,11,FALSE))</f>
        <v/>
      </c>
      <c r="E275" s="129" t="str">
        <f>IF(ISERROR(VLOOKUP(A275,'[1]Z07 一般公共预算财政拨款收入支出决算表(财决07表)'!$A$10:$T$500,12,FALSE)),"",VLOOKUP(A275,'[1]Z07 一般公共预算财政拨款收入支出决算表(财决07表)'!$A$10:$T$500,12,FALSE))</f>
        <v/>
      </c>
      <c r="F275" s="129" t="str">
        <f>IF(ISERROR(VLOOKUP(A275,'[1]Z07 一般公共预算财政拨款收入支出决算表(财决07表)'!$A$10:$T$500,15,FALSE)),"",VLOOKUP(A275,'[1]Z07 一般公共预算财政拨款收入支出决算表(财决07表)'!$A$10:$T$500,15,FALSE))</f>
        <v/>
      </c>
      <c r="G275" s="190">
        <f>'[1]Z07 一般公共预算财政拨款收入支出决算表(财决07表)'!A273</f>
        <v>0</v>
      </c>
      <c r="H275" s="191">
        <f>'[1]Z07 一般公共预算财政拨款收入支出决算表(财决07表)'!$K273</f>
        <v>0</v>
      </c>
      <c r="I275" s="190" t="str">
        <f t="shared" si="16"/>
        <v>2</v>
      </c>
      <c r="J275" s="190" t="str">
        <f t="shared" si="17"/>
        <v>2</v>
      </c>
      <c r="K275" s="190">
        <f t="shared" si="18"/>
        <v>4</v>
      </c>
      <c r="L275" s="190" t="str">
        <f t="shared" si="19"/>
        <v/>
      </c>
    </row>
    <row r="276" spans="1:12" ht="20.100000000000001" customHeight="1">
      <c r="A276" s="125" t="str">
        <f t="array" ref="A276">INDEX(G:G,SMALL(IF($K$12:$K$500=2,ROW($12:$500),4^8),ROW(G265)))&amp;""</f>
        <v/>
      </c>
      <c r="B276" s="126"/>
      <c r="C276" s="195" t="str">
        <f>IF(ISERROR(VLOOKUP(A276,'[1]Z07 一般公共预算财政拨款收入支出决算表(财决07表)'!$A$10:$T$500,4,FALSE)),"",VLOOKUP(A276,'[1]Z07 一般公共预算财政拨款收入支出决算表(财决07表)'!$A$10:$T$500,4,FALSE))</f>
        <v/>
      </c>
      <c r="D276" s="129" t="str">
        <f>IF(ISERROR(VLOOKUP(A276,'[1]Z07 一般公共预算财政拨款收入支出决算表(财决07表)'!$A$10:$T$500,11,FALSE)),"",VLOOKUP(A276,'[1]Z07 一般公共预算财政拨款收入支出决算表(财决07表)'!$A$10:$T$500,11,FALSE))</f>
        <v/>
      </c>
      <c r="E276" s="129" t="str">
        <f>IF(ISERROR(VLOOKUP(A276,'[1]Z07 一般公共预算财政拨款收入支出决算表(财决07表)'!$A$10:$T$500,12,FALSE)),"",VLOOKUP(A276,'[1]Z07 一般公共预算财政拨款收入支出决算表(财决07表)'!$A$10:$T$500,12,FALSE))</f>
        <v/>
      </c>
      <c r="F276" s="129" t="str">
        <f>IF(ISERROR(VLOOKUP(A276,'[1]Z07 一般公共预算财政拨款收入支出决算表(财决07表)'!$A$10:$T$500,15,FALSE)),"",VLOOKUP(A276,'[1]Z07 一般公共预算财政拨款收入支出决算表(财决07表)'!$A$10:$T$500,15,FALSE))</f>
        <v/>
      </c>
      <c r="G276" s="190">
        <f>'[1]Z07 一般公共预算财政拨款收入支出决算表(财决07表)'!A274</f>
        <v>0</v>
      </c>
      <c r="H276" s="191">
        <f>'[1]Z07 一般公共预算财政拨款收入支出决算表(财决07表)'!$K274</f>
        <v>0</v>
      </c>
      <c r="I276" s="190" t="str">
        <f t="shared" si="16"/>
        <v>2</v>
      </c>
      <c r="J276" s="190" t="str">
        <f t="shared" si="17"/>
        <v>2</v>
      </c>
      <c r="K276" s="190">
        <f t="shared" si="18"/>
        <v>4</v>
      </c>
      <c r="L276" s="190" t="str">
        <f t="shared" si="19"/>
        <v/>
      </c>
    </row>
    <row r="277" spans="1:12" ht="20.100000000000001" customHeight="1">
      <c r="A277" s="125" t="str">
        <f t="array" ref="A277">INDEX(G:G,SMALL(IF($K$12:$K$500=2,ROW($12:$500),4^8),ROW(G266)))&amp;""</f>
        <v/>
      </c>
      <c r="B277" s="126"/>
      <c r="C277" s="195" t="str">
        <f>IF(ISERROR(VLOOKUP(A277,'[1]Z07 一般公共预算财政拨款收入支出决算表(财决07表)'!$A$10:$T$500,4,FALSE)),"",VLOOKUP(A277,'[1]Z07 一般公共预算财政拨款收入支出决算表(财决07表)'!$A$10:$T$500,4,FALSE))</f>
        <v/>
      </c>
      <c r="D277" s="129" t="str">
        <f>IF(ISERROR(VLOOKUP(A277,'[1]Z07 一般公共预算财政拨款收入支出决算表(财决07表)'!$A$10:$T$500,11,FALSE)),"",VLOOKUP(A277,'[1]Z07 一般公共预算财政拨款收入支出决算表(财决07表)'!$A$10:$T$500,11,FALSE))</f>
        <v/>
      </c>
      <c r="E277" s="129" t="str">
        <f>IF(ISERROR(VLOOKUP(A277,'[1]Z07 一般公共预算财政拨款收入支出决算表(财决07表)'!$A$10:$T$500,12,FALSE)),"",VLOOKUP(A277,'[1]Z07 一般公共预算财政拨款收入支出决算表(财决07表)'!$A$10:$T$500,12,FALSE))</f>
        <v/>
      </c>
      <c r="F277" s="129" t="str">
        <f>IF(ISERROR(VLOOKUP(A277,'[1]Z07 一般公共预算财政拨款收入支出决算表(财决07表)'!$A$10:$T$500,15,FALSE)),"",VLOOKUP(A277,'[1]Z07 一般公共预算财政拨款收入支出决算表(财决07表)'!$A$10:$T$500,15,FALSE))</f>
        <v/>
      </c>
      <c r="G277" s="190">
        <f>'[1]Z07 一般公共预算财政拨款收入支出决算表(财决07表)'!A275</f>
        <v>0</v>
      </c>
      <c r="H277" s="191">
        <f>'[1]Z07 一般公共预算财政拨款收入支出决算表(财决07表)'!$K275</f>
        <v>0</v>
      </c>
      <c r="I277" s="190" t="str">
        <f t="shared" si="16"/>
        <v>2</v>
      </c>
      <c r="J277" s="190" t="str">
        <f t="shared" si="17"/>
        <v>2</v>
      </c>
      <c r="K277" s="190">
        <f t="shared" si="18"/>
        <v>4</v>
      </c>
      <c r="L277" s="190" t="str">
        <f t="shared" si="19"/>
        <v/>
      </c>
    </row>
    <row r="278" spans="1:12" ht="20.100000000000001" customHeight="1">
      <c r="A278" s="125" t="str">
        <f t="array" ref="A278">INDEX(G:G,SMALL(IF($K$12:$K$500=2,ROW($12:$500),4^8),ROW(G267)))&amp;""</f>
        <v/>
      </c>
      <c r="B278" s="126"/>
      <c r="C278" s="195" t="str">
        <f>IF(ISERROR(VLOOKUP(A278,'[1]Z07 一般公共预算财政拨款收入支出决算表(财决07表)'!$A$10:$T$500,4,FALSE)),"",VLOOKUP(A278,'[1]Z07 一般公共预算财政拨款收入支出决算表(财决07表)'!$A$10:$T$500,4,FALSE))</f>
        <v/>
      </c>
      <c r="D278" s="129" t="str">
        <f>IF(ISERROR(VLOOKUP(A278,'[1]Z07 一般公共预算财政拨款收入支出决算表(财决07表)'!$A$10:$T$500,11,FALSE)),"",VLOOKUP(A278,'[1]Z07 一般公共预算财政拨款收入支出决算表(财决07表)'!$A$10:$T$500,11,FALSE))</f>
        <v/>
      </c>
      <c r="E278" s="129" t="str">
        <f>IF(ISERROR(VLOOKUP(A278,'[1]Z07 一般公共预算财政拨款收入支出决算表(财决07表)'!$A$10:$T$500,12,FALSE)),"",VLOOKUP(A278,'[1]Z07 一般公共预算财政拨款收入支出决算表(财决07表)'!$A$10:$T$500,12,FALSE))</f>
        <v/>
      </c>
      <c r="F278" s="129" t="str">
        <f>IF(ISERROR(VLOOKUP(A278,'[1]Z07 一般公共预算财政拨款收入支出决算表(财决07表)'!$A$10:$T$500,15,FALSE)),"",VLOOKUP(A278,'[1]Z07 一般公共预算财政拨款收入支出决算表(财决07表)'!$A$10:$T$500,15,FALSE))</f>
        <v/>
      </c>
      <c r="G278" s="190">
        <f>'[1]Z07 一般公共预算财政拨款收入支出决算表(财决07表)'!A276</f>
        <v>0</v>
      </c>
      <c r="H278" s="191">
        <f>'[1]Z07 一般公共预算财政拨款收入支出决算表(财决07表)'!$K276</f>
        <v>0</v>
      </c>
      <c r="I278" s="190" t="str">
        <f t="shared" si="16"/>
        <v>2</v>
      </c>
      <c r="J278" s="190" t="str">
        <f t="shared" si="17"/>
        <v>2</v>
      </c>
      <c r="K278" s="190">
        <f t="shared" si="18"/>
        <v>4</v>
      </c>
      <c r="L278" s="190" t="str">
        <f t="shared" si="19"/>
        <v/>
      </c>
    </row>
    <row r="279" spans="1:12" ht="20.100000000000001" customHeight="1">
      <c r="A279" s="125" t="str">
        <f t="array" ref="A279">INDEX(G:G,SMALL(IF($K$12:$K$500=2,ROW($12:$500),4^8),ROW(G268)))&amp;""</f>
        <v/>
      </c>
      <c r="B279" s="126"/>
      <c r="C279" s="195" t="str">
        <f>IF(ISERROR(VLOOKUP(A279,'[1]Z07 一般公共预算财政拨款收入支出决算表(财决07表)'!$A$10:$T$500,4,FALSE)),"",VLOOKUP(A279,'[1]Z07 一般公共预算财政拨款收入支出决算表(财决07表)'!$A$10:$T$500,4,FALSE))</f>
        <v/>
      </c>
      <c r="D279" s="129" t="str">
        <f>IF(ISERROR(VLOOKUP(A279,'[1]Z07 一般公共预算财政拨款收入支出决算表(财决07表)'!$A$10:$T$500,11,FALSE)),"",VLOOKUP(A279,'[1]Z07 一般公共预算财政拨款收入支出决算表(财决07表)'!$A$10:$T$500,11,FALSE))</f>
        <v/>
      </c>
      <c r="E279" s="129" t="str">
        <f>IF(ISERROR(VLOOKUP(A279,'[1]Z07 一般公共预算财政拨款收入支出决算表(财决07表)'!$A$10:$T$500,12,FALSE)),"",VLOOKUP(A279,'[1]Z07 一般公共预算财政拨款收入支出决算表(财决07表)'!$A$10:$T$500,12,FALSE))</f>
        <v/>
      </c>
      <c r="F279" s="129" t="str">
        <f>IF(ISERROR(VLOOKUP(A279,'[1]Z07 一般公共预算财政拨款收入支出决算表(财决07表)'!$A$10:$T$500,15,FALSE)),"",VLOOKUP(A279,'[1]Z07 一般公共预算财政拨款收入支出决算表(财决07表)'!$A$10:$T$500,15,FALSE))</f>
        <v/>
      </c>
      <c r="G279" s="190">
        <f>'[1]Z07 一般公共预算财政拨款收入支出决算表(财决07表)'!A277</f>
        <v>0</v>
      </c>
      <c r="H279" s="191">
        <f>'[1]Z07 一般公共预算财政拨款收入支出决算表(财决07表)'!$K277</f>
        <v>0</v>
      </c>
      <c r="I279" s="190" t="str">
        <f t="shared" si="16"/>
        <v>2</v>
      </c>
      <c r="J279" s="190" t="str">
        <f t="shared" si="17"/>
        <v>2</v>
      </c>
      <c r="K279" s="190">
        <f t="shared" si="18"/>
        <v>4</v>
      </c>
      <c r="L279" s="190" t="str">
        <f t="shared" si="19"/>
        <v/>
      </c>
    </row>
    <row r="280" spans="1:12" ht="20.100000000000001" customHeight="1">
      <c r="A280" s="125" t="str">
        <f t="array" ref="A280">INDEX(G:G,SMALL(IF($K$12:$K$500=2,ROW($12:$500),4^8),ROW(G269)))&amp;""</f>
        <v/>
      </c>
      <c r="B280" s="126"/>
      <c r="C280" s="195" t="str">
        <f>IF(ISERROR(VLOOKUP(A280,'[1]Z07 一般公共预算财政拨款收入支出决算表(财决07表)'!$A$10:$T$500,4,FALSE)),"",VLOOKUP(A280,'[1]Z07 一般公共预算财政拨款收入支出决算表(财决07表)'!$A$10:$T$500,4,FALSE))</f>
        <v/>
      </c>
      <c r="D280" s="129" t="str">
        <f>IF(ISERROR(VLOOKUP(A280,'[1]Z07 一般公共预算财政拨款收入支出决算表(财决07表)'!$A$10:$T$500,11,FALSE)),"",VLOOKUP(A280,'[1]Z07 一般公共预算财政拨款收入支出决算表(财决07表)'!$A$10:$T$500,11,FALSE))</f>
        <v/>
      </c>
      <c r="E280" s="129" t="str">
        <f>IF(ISERROR(VLOOKUP(A280,'[1]Z07 一般公共预算财政拨款收入支出决算表(财决07表)'!$A$10:$T$500,12,FALSE)),"",VLOOKUP(A280,'[1]Z07 一般公共预算财政拨款收入支出决算表(财决07表)'!$A$10:$T$500,12,FALSE))</f>
        <v/>
      </c>
      <c r="F280" s="129" t="str">
        <f>IF(ISERROR(VLOOKUP(A280,'[1]Z07 一般公共预算财政拨款收入支出决算表(财决07表)'!$A$10:$T$500,15,FALSE)),"",VLOOKUP(A280,'[1]Z07 一般公共预算财政拨款收入支出决算表(财决07表)'!$A$10:$T$500,15,FALSE))</f>
        <v/>
      </c>
      <c r="G280" s="190">
        <f>'[1]Z07 一般公共预算财政拨款收入支出决算表(财决07表)'!A278</f>
        <v>0</v>
      </c>
      <c r="H280" s="191">
        <f>'[1]Z07 一般公共预算财政拨款收入支出决算表(财决07表)'!$K278</f>
        <v>0</v>
      </c>
      <c r="I280" s="190" t="str">
        <f t="shared" si="16"/>
        <v>2</v>
      </c>
      <c r="J280" s="190" t="str">
        <f t="shared" si="17"/>
        <v>2</v>
      </c>
      <c r="K280" s="190">
        <f t="shared" si="18"/>
        <v>4</v>
      </c>
      <c r="L280" s="190" t="str">
        <f t="shared" si="19"/>
        <v/>
      </c>
    </row>
    <row r="281" spans="1:12" ht="20.100000000000001" customHeight="1">
      <c r="A281" s="125" t="str">
        <f t="array" ref="A281">INDEX(G:G,SMALL(IF($K$12:$K$500=2,ROW($12:$500),4^8),ROW(G270)))&amp;""</f>
        <v/>
      </c>
      <c r="B281" s="126"/>
      <c r="C281" s="195" t="str">
        <f>IF(ISERROR(VLOOKUP(A281,'[1]Z07 一般公共预算财政拨款收入支出决算表(财决07表)'!$A$10:$T$500,4,FALSE)),"",VLOOKUP(A281,'[1]Z07 一般公共预算财政拨款收入支出决算表(财决07表)'!$A$10:$T$500,4,FALSE))</f>
        <v/>
      </c>
      <c r="D281" s="129" t="str">
        <f>IF(ISERROR(VLOOKUP(A281,'[1]Z07 一般公共预算财政拨款收入支出决算表(财决07表)'!$A$10:$T$500,11,FALSE)),"",VLOOKUP(A281,'[1]Z07 一般公共预算财政拨款收入支出决算表(财决07表)'!$A$10:$T$500,11,FALSE))</f>
        <v/>
      </c>
      <c r="E281" s="129" t="str">
        <f>IF(ISERROR(VLOOKUP(A281,'[1]Z07 一般公共预算财政拨款收入支出决算表(财决07表)'!$A$10:$T$500,12,FALSE)),"",VLOOKUP(A281,'[1]Z07 一般公共预算财政拨款收入支出决算表(财决07表)'!$A$10:$T$500,12,FALSE))</f>
        <v/>
      </c>
      <c r="F281" s="129" t="str">
        <f>IF(ISERROR(VLOOKUP(A281,'[1]Z07 一般公共预算财政拨款收入支出决算表(财决07表)'!$A$10:$T$500,15,FALSE)),"",VLOOKUP(A281,'[1]Z07 一般公共预算财政拨款收入支出决算表(财决07表)'!$A$10:$T$500,15,FALSE))</f>
        <v/>
      </c>
      <c r="G281" s="190">
        <f>'[1]Z07 一般公共预算财政拨款收入支出决算表(财决07表)'!A279</f>
        <v>0</v>
      </c>
      <c r="H281" s="191">
        <f>'[1]Z07 一般公共预算财政拨款收入支出决算表(财决07表)'!$K279</f>
        <v>0</v>
      </c>
      <c r="I281" s="190" t="str">
        <f t="shared" si="16"/>
        <v>2</v>
      </c>
      <c r="J281" s="190" t="str">
        <f t="shared" si="17"/>
        <v>2</v>
      </c>
      <c r="K281" s="190">
        <f t="shared" si="18"/>
        <v>4</v>
      </c>
      <c r="L281" s="190" t="str">
        <f t="shared" si="19"/>
        <v/>
      </c>
    </row>
    <row r="282" spans="1:12" ht="20.100000000000001" customHeight="1">
      <c r="A282" s="125" t="str">
        <f t="array" ref="A282">INDEX(G:G,SMALL(IF($K$12:$K$500=2,ROW($12:$500),4^8),ROW(G271)))&amp;""</f>
        <v/>
      </c>
      <c r="B282" s="126"/>
      <c r="C282" s="195" t="str">
        <f>IF(ISERROR(VLOOKUP(A282,'[1]Z07 一般公共预算财政拨款收入支出决算表(财决07表)'!$A$10:$T$500,4,FALSE)),"",VLOOKUP(A282,'[1]Z07 一般公共预算财政拨款收入支出决算表(财决07表)'!$A$10:$T$500,4,FALSE))</f>
        <v/>
      </c>
      <c r="D282" s="129" t="str">
        <f>IF(ISERROR(VLOOKUP(A282,'[1]Z07 一般公共预算财政拨款收入支出决算表(财决07表)'!$A$10:$T$500,11,FALSE)),"",VLOOKUP(A282,'[1]Z07 一般公共预算财政拨款收入支出决算表(财决07表)'!$A$10:$T$500,11,FALSE))</f>
        <v/>
      </c>
      <c r="E282" s="129" t="str">
        <f>IF(ISERROR(VLOOKUP(A282,'[1]Z07 一般公共预算财政拨款收入支出决算表(财决07表)'!$A$10:$T$500,12,FALSE)),"",VLOOKUP(A282,'[1]Z07 一般公共预算财政拨款收入支出决算表(财决07表)'!$A$10:$T$500,12,FALSE))</f>
        <v/>
      </c>
      <c r="F282" s="129" t="str">
        <f>IF(ISERROR(VLOOKUP(A282,'[1]Z07 一般公共预算财政拨款收入支出决算表(财决07表)'!$A$10:$T$500,15,FALSE)),"",VLOOKUP(A282,'[1]Z07 一般公共预算财政拨款收入支出决算表(财决07表)'!$A$10:$T$500,15,FALSE))</f>
        <v/>
      </c>
      <c r="G282" s="190">
        <f>'[1]Z07 一般公共预算财政拨款收入支出决算表(财决07表)'!A280</f>
        <v>0</v>
      </c>
      <c r="H282" s="191">
        <f>'[1]Z07 一般公共预算财政拨款收入支出决算表(财决07表)'!$K280</f>
        <v>0</v>
      </c>
      <c r="I282" s="190" t="str">
        <f t="shared" si="16"/>
        <v>2</v>
      </c>
      <c r="J282" s="190" t="str">
        <f t="shared" si="17"/>
        <v>2</v>
      </c>
      <c r="K282" s="190">
        <f t="shared" si="18"/>
        <v>4</v>
      </c>
      <c r="L282" s="190" t="str">
        <f t="shared" si="19"/>
        <v/>
      </c>
    </row>
    <row r="283" spans="1:12" ht="20.100000000000001" customHeight="1">
      <c r="A283" s="125" t="str">
        <f t="array" ref="A283">INDEX(G:G,SMALL(IF($K$12:$K$500=2,ROW($12:$500),4^8),ROW(G272)))&amp;""</f>
        <v/>
      </c>
      <c r="B283" s="126"/>
      <c r="C283" s="195" t="str">
        <f>IF(ISERROR(VLOOKUP(A283,'[1]Z07 一般公共预算财政拨款收入支出决算表(财决07表)'!$A$10:$T$500,4,FALSE)),"",VLOOKUP(A283,'[1]Z07 一般公共预算财政拨款收入支出决算表(财决07表)'!$A$10:$T$500,4,FALSE))</f>
        <v/>
      </c>
      <c r="D283" s="129" t="str">
        <f>IF(ISERROR(VLOOKUP(A283,'[1]Z07 一般公共预算财政拨款收入支出决算表(财决07表)'!$A$10:$T$500,11,FALSE)),"",VLOOKUP(A283,'[1]Z07 一般公共预算财政拨款收入支出决算表(财决07表)'!$A$10:$T$500,11,FALSE))</f>
        <v/>
      </c>
      <c r="E283" s="129" t="str">
        <f>IF(ISERROR(VLOOKUP(A283,'[1]Z07 一般公共预算财政拨款收入支出决算表(财决07表)'!$A$10:$T$500,12,FALSE)),"",VLOOKUP(A283,'[1]Z07 一般公共预算财政拨款收入支出决算表(财决07表)'!$A$10:$T$500,12,FALSE))</f>
        <v/>
      </c>
      <c r="F283" s="129" t="str">
        <f>IF(ISERROR(VLOOKUP(A283,'[1]Z07 一般公共预算财政拨款收入支出决算表(财决07表)'!$A$10:$T$500,15,FALSE)),"",VLOOKUP(A283,'[1]Z07 一般公共预算财政拨款收入支出决算表(财决07表)'!$A$10:$T$500,15,FALSE))</f>
        <v/>
      </c>
      <c r="G283" s="190">
        <f>'[1]Z07 一般公共预算财政拨款收入支出决算表(财决07表)'!A281</f>
        <v>0</v>
      </c>
      <c r="H283" s="191">
        <f>'[1]Z07 一般公共预算财政拨款收入支出决算表(财决07表)'!$K281</f>
        <v>0</v>
      </c>
      <c r="I283" s="190" t="str">
        <f t="shared" si="16"/>
        <v>2</v>
      </c>
      <c r="J283" s="190" t="str">
        <f t="shared" si="17"/>
        <v>2</v>
      </c>
      <c r="K283" s="190">
        <f t="shared" si="18"/>
        <v>4</v>
      </c>
      <c r="L283" s="190" t="str">
        <f t="shared" si="19"/>
        <v/>
      </c>
    </row>
    <row r="284" spans="1:12" ht="20.100000000000001" customHeight="1">
      <c r="A284" s="125" t="str">
        <f t="array" ref="A284">INDEX(G:G,SMALL(IF($K$12:$K$500=2,ROW($12:$500),4^8),ROW(G273)))&amp;""</f>
        <v/>
      </c>
      <c r="B284" s="126"/>
      <c r="C284" s="195" t="str">
        <f>IF(ISERROR(VLOOKUP(A284,'[1]Z07 一般公共预算财政拨款收入支出决算表(财决07表)'!$A$10:$T$500,4,FALSE)),"",VLOOKUP(A284,'[1]Z07 一般公共预算财政拨款收入支出决算表(财决07表)'!$A$10:$T$500,4,FALSE))</f>
        <v/>
      </c>
      <c r="D284" s="129" t="str">
        <f>IF(ISERROR(VLOOKUP(A284,'[1]Z07 一般公共预算财政拨款收入支出决算表(财决07表)'!$A$10:$T$500,11,FALSE)),"",VLOOKUP(A284,'[1]Z07 一般公共预算财政拨款收入支出决算表(财决07表)'!$A$10:$T$500,11,FALSE))</f>
        <v/>
      </c>
      <c r="E284" s="129" t="str">
        <f>IF(ISERROR(VLOOKUP(A284,'[1]Z07 一般公共预算财政拨款收入支出决算表(财决07表)'!$A$10:$T$500,12,FALSE)),"",VLOOKUP(A284,'[1]Z07 一般公共预算财政拨款收入支出决算表(财决07表)'!$A$10:$T$500,12,FALSE))</f>
        <v/>
      </c>
      <c r="F284" s="129" t="str">
        <f>IF(ISERROR(VLOOKUP(A284,'[1]Z07 一般公共预算财政拨款收入支出决算表(财决07表)'!$A$10:$T$500,15,FALSE)),"",VLOOKUP(A284,'[1]Z07 一般公共预算财政拨款收入支出决算表(财决07表)'!$A$10:$T$500,15,FALSE))</f>
        <v/>
      </c>
      <c r="G284" s="190">
        <f>'[1]Z07 一般公共预算财政拨款收入支出决算表(财决07表)'!A282</f>
        <v>0</v>
      </c>
      <c r="H284" s="191">
        <f>'[1]Z07 一般公共预算财政拨款收入支出决算表(财决07表)'!$K282</f>
        <v>0</v>
      </c>
      <c r="I284" s="190" t="str">
        <f t="shared" si="16"/>
        <v>2</v>
      </c>
      <c r="J284" s="190" t="str">
        <f t="shared" si="17"/>
        <v>2</v>
      </c>
      <c r="K284" s="190">
        <f t="shared" si="18"/>
        <v>4</v>
      </c>
      <c r="L284" s="190" t="str">
        <f t="shared" si="19"/>
        <v/>
      </c>
    </row>
    <row r="285" spans="1:12" ht="20.100000000000001" customHeight="1">
      <c r="A285" s="125" t="str">
        <f t="array" ref="A285">INDEX(G:G,SMALL(IF($K$12:$K$500=2,ROW($12:$500),4^8),ROW(G274)))&amp;""</f>
        <v/>
      </c>
      <c r="B285" s="126"/>
      <c r="C285" s="195" t="str">
        <f>IF(ISERROR(VLOOKUP(A285,'[1]Z07 一般公共预算财政拨款收入支出决算表(财决07表)'!$A$10:$T$500,4,FALSE)),"",VLOOKUP(A285,'[1]Z07 一般公共预算财政拨款收入支出决算表(财决07表)'!$A$10:$T$500,4,FALSE))</f>
        <v/>
      </c>
      <c r="D285" s="129" t="str">
        <f>IF(ISERROR(VLOOKUP(A285,'[1]Z07 一般公共预算财政拨款收入支出决算表(财决07表)'!$A$10:$T$500,11,FALSE)),"",VLOOKUP(A285,'[1]Z07 一般公共预算财政拨款收入支出决算表(财决07表)'!$A$10:$T$500,11,FALSE))</f>
        <v/>
      </c>
      <c r="E285" s="129" t="str">
        <f>IF(ISERROR(VLOOKUP(A285,'[1]Z07 一般公共预算财政拨款收入支出决算表(财决07表)'!$A$10:$T$500,12,FALSE)),"",VLOOKUP(A285,'[1]Z07 一般公共预算财政拨款收入支出决算表(财决07表)'!$A$10:$T$500,12,FALSE))</f>
        <v/>
      </c>
      <c r="F285" s="129" t="str">
        <f>IF(ISERROR(VLOOKUP(A285,'[1]Z07 一般公共预算财政拨款收入支出决算表(财决07表)'!$A$10:$T$500,15,FALSE)),"",VLOOKUP(A285,'[1]Z07 一般公共预算财政拨款收入支出决算表(财决07表)'!$A$10:$T$500,15,FALSE))</f>
        <v/>
      </c>
      <c r="G285" s="190">
        <f>'[1]Z07 一般公共预算财政拨款收入支出决算表(财决07表)'!A283</f>
        <v>0</v>
      </c>
      <c r="H285" s="191">
        <f>'[1]Z07 一般公共预算财政拨款收入支出决算表(财决07表)'!$K283</f>
        <v>0</v>
      </c>
      <c r="I285" s="190" t="str">
        <f t="shared" si="16"/>
        <v>2</v>
      </c>
      <c r="J285" s="190" t="str">
        <f t="shared" si="17"/>
        <v>2</v>
      </c>
      <c r="K285" s="190">
        <f t="shared" si="18"/>
        <v>4</v>
      </c>
      <c r="L285" s="190" t="str">
        <f t="shared" si="19"/>
        <v/>
      </c>
    </row>
    <row r="286" spans="1:12" ht="20.100000000000001" customHeight="1">
      <c r="A286" s="125" t="str">
        <f t="array" ref="A286">INDEX(G:G,SMALL(IF($K$12:$K$500=2,ROW($12:$500),4^8),ROW(G275)))&amp;""</f>
        <v/>
      </c>
      <c r="B286" s="126"/>
      <c r="C286" s="195" t="str">
        <f>IF(ISERROR(VLOOKUP(A286,'[1]Z07 一般公共预算财政拨款收入支出决算表(财决07表)'!$A$10:$T$500,4,FALSE)),"",VLOOKUP(A286,'[1]Z07 一般公共预算财政拨款收入支出决算表(财决07表)'!$A$10:$T$500,4,FALSE))</f>
        <v/>
      </c>
      <c r="D286" s="129" t="str">
        <f>IF(ISERROR(VLOOKUP(A286,'[1]Z07 一般公共预算财政拨款收入支出决算表(财决07表)'!$A$10:$T$500,11,FALSE)),"",VLOOKUP(A286,'[1]Z07 一般公共预算财政拨款收入支出决算表(财决07表)'!$A$10:$T$500,11,FALSE))</f>
        <v/>
      </c>
      <c r="E286" s="129" t="str">
        <f>IF(ISERROR(VLOOKUP(A286,'[1]Z07 一般公共预算财政拨款收入支出决算表(财决07表)'!$A$10:$T$500,12,FALSE)),"",VLOOKUP(A286,'[1]Z07 一般公共预算财政拨款收入支出决算表(财决07表)'!$A$10:$T$500,12,FALSE))</f>
        <v/>
      </c>
      <c r="F286" s="129" t="str">
        <f>IF(ISERROR(VLOOKUP(A286,'[1]Z07 一般公共预算财政拨款收入支出决算表(财决07表)'!$A$10:$T$500,15,FALSE)),"",VLOOKUP(A286,'[1]Z07 一般公共预算财政拨款收入支出决算表(财决07表)'!$A$10:$T$500,15,FALSE))</f>
        <v/>
      </c>
      <c r="G286" s="190">
        <f>'[1]Z07 一般公共预算财政拨款收入支出决算表(财决07表)'!A284</f>
        <v>0</v>
      </c>
      <c r="H286" s="191">
        <f>'[1]Z07 一般公共预算财政拨款收入支出决算表(财决07表)'!$K284</f>
        <v>0</v>
      </c>
      <c r="I286" s="190" t="str">
        <f t="shared" si="16"/>
        <v>2</v>
      </c>
      <c r="J286" s="190" t="str">
        <f t="shared" si="17"/>
        <v>2</v>
      </c>
      <c r="K286" s="190">
        <f t="shared" si="18"/>
        <v>4</v>
      </c>
      <c r="L286" s="190" t="str">
        <f t="shared" si="19"/>
        <v/>
      </c>
    </row>
    <row r="287" spans="1:12" ht="20.100000000000001" customHeight="1">
      <c r="A287" s="125" t="str">
        <f t="array" ref="A287">INDEX(G:G,SMALL(IF($K$12:$K$500=2,ROW($12:$500),4^8),ROW(G276)))&amp;""</f>
        <v/>
      </c>
      <c r="B287" s="126"/>
      <c r="C287" s="195" t="str">
        <f>IF(ISERROR(VLOOKUP(A287,'[1]Z07 一般公共预算财政拨款收入支出决算表(财决07表)'!$A$10:$T$500,4,FALSE)),"",VLOOKUP(A287,'[1]Z07 一般公共预算财政拨款收入支出决算表(财决07表)'!$A$10:$T$500,4,FALSE))</f>
        <v/>
      </c>
      <c r="D287" s="129" t="str">
        <f>IF(ISERROR(VLOOKUP(A287,'[1]Z07 一般公共预算财政拨款收入支出决算表(财决07表)'!$A$10:$T$500,11,FALSE)),"",VLOOKUP(A287,'[1]Z07 一般公共预算财政拨款收入支出决算表(财决07表)'!$A$10:$T$500,11,FALSE))</f>
        <v/>
      </c>
      <c r="E287" s="129" t="str">
        <f>IF(ISERROR(VLOOKUP(A287,'[1]Z07 一般公共预算财政拨款收入支出决算表(财决07表)'!$A$10:$T$500,12,FALSE)),"",VLOOKUP(A287,'[1]Z07 一般公共预算财政拨款收入支出决算表(财决07表)'!$A$10:$T$500,12,FALSE))</f>
        <v/>
      </c>
      <c r="F287" s="129" t="str">
        <f>IF(ISERROR(VLOOKUP(A287,'[1]Z07 一般公共预算财政拨款收入支出决算表(财决07表)'!$A$10:$T$500,15,FALSE)),"",VLOOKUP(A287,'[1]Z07 一般公共预算财政拨款收入支出决算表(财决07表)'!$A$10:$T$500,15,FALSE))</f>
        <v/>
      </c>
      <c r="G287" s="190">
        <f>'[1]Z07 一般公共预算财政拨款收入支出决算表(财决07表)'!A285</f>
        <v>0</v>
      </c>
      <c r="H287" s="191">
        <f>'[1]Z07 一般公共预算财政拨款收入支出决算表(财决07表)'!$K285</f>
        <v>0</v>
      </c>
      <c r="I287" s="190" t="str">
        <f t="shared" si="16"/>
        <v>2</v>
      </c>
      <c r="J287" s="190" t="str">
        <f t="shared" si="17"/>
        <v>2</v>
      </c>
      <c r="K287" s="190">
        <f t="shared" si="18"/>
        <v>4</v>
      </c>
      <c r="L287" s="190" t="str">
        <f t="shared" si="19"/>
        <v/>
      </c>
    </row>
    <row r="288" spans="1:12" ht="20.100000000000001" customHeight="1">
      <c r="A288" s="125" t="str">
        <f t="array" ref="A288">INDEX(G:G,SMALL(IF($K$12:$K$500=2,ROW($12:$500),4^8),ROW(G277)))&amp;""</f>
        <v/>
      </c>
      <c r="B288" s="126"/>
      <c r="C288" s="195" t="str">
        <f>IF(ISERROR(VLOOKUP(A288,'[1]Z07 一般公共预算财政拨款收入支出决算表(财决07表)'!$A$10:$T$500,4,FALSE)),"",VLOOKUP(A288,'[1]Z07 一般公共预算财政拨款收入支出决算表(财决07表)'!$A$10:$T$500,4,FALSE))</f>
        <v/>
      </c>
      <c r="D288" s="129" t="str">
        <f>IF(ISERROR(VLOOKUP(A288,'[1]Z07 一般公共预算财政拨款收入支出决算表(财决07表)'!$A$10:$T$500,11,FALSE)),"",VLOOKUP(A288,'[1]Z07 一般公共预算财政拨款收入支出决算表(财决07表)'!$A$10:$T$500,11,FALSE))</f>
        <v/>
      </c>
      <c r="E288" s="129" t="str">
        <f>IF(ISERROR(VLOOKUP(A288,'[1]Z07 一般公共预算财政拨款收入支出决算表(财决07表)'!$A$10:$T$500,12,FALSE)),"",VLOOKUP(A288,'[1]Z07 一般公共预算财政拨款收入支出决算表(财决07表)'!$A$10:$T$500,12,FALSE))</f>
        <v/>
      </c>
      <c r="F288" s="129" t="str">
        <f>IF(ISERROR(VLOOKUP(A288,'[1]Z07 一般公共预算财政拨款收入支出决算表(财决07表)'!$A$10:$T$500,15,FALSE)),"",VLOOKUP(A288,'[1]Z07 一般公共预算财政拨款收入支出决算表(财决07表)'!$A$10:$T$500,15,FALSE))</f>
        <v/>
      </c>
      <c r="G288" s="190">
        <f>'[1]Z07 一般公共预算财政拨款收入支出决算表(财决07表)'!A286</f>
        <v>0</v>
      </c>
      <c r="H288" s="191">
        <f>'[1]Z07 一般公共预算财政拨款收入支出决算表(财决07表)'!$K286</f>
        <v>0</v>
      </c>
      <c r="I288" s="190" t="str">
        <f t="shared" si="16"/>
        <v>2</v>
      </c>
      <c r="J288" s="190" t="str">
        <f t="shared" si="17"/>
        <v>2</v>
      </c>
      <c r="K288" s="190">
        <f t="shared" si="18"/>
        <v>4</v>
      </c>
      <c r="L288" s="190" t="str">
        <f t="shared" si="19"/>
        <v/>
      </c>
    </row>
    <row r="289" spans="1:12" ht="20.100000000000001" customHeight="1">
      <c r="A289" s="125" t="str">
        <f t="array" ref="A289">INDEX(G:G,SMALL(IF($K$12:$K$500=2,ROW($12:$500),4^8),ROW(G278)))&amp;""</f>
        <v/>
      </c>
      <c r="B289" s="126"/>
      <c r="C289" s="195" t="str">
        <f>IF(ISERROR(VLOOKUP(A289,'[1]Z07 一般公共预算财政拨款收入支出决算表(财决07表)'!$A$10:$T$500,4,FALSE)),"",VLOOKUP(A289,'[1]Z07 一般公共预算财政拨款收入支出决算表(财决07表)'!$A$10:$T$500,4,FALSE))</f>
        <v/>
      </c>
      <c r="D289" s="129" t="str">
        <f>IF(ISERROR(VLOOKUP(A289,'[1]Z07 一般公共预算财政拨款收入支出决算表(财决07表)'!$A$10:$T$500,11,FALSE)),"",VLOOKUP(A289,'[1]Z07 一般公共预算财政拨款收入支出决算表(财决07表)'!$A$10:$T$500,11,FALSE))</f>
        <v/>
      </c>
      <c r="E289" s="129" t="str">
        <f>IF(ISERROR(VLOOKUP(A289,'[1]Z07 一般公共预算财政拨款收入支出决算表(财决07表)'!$A$10:$T$500,12,FALSE)),"",VLOOKUP(A289,'[1]Z07 一般公共预算财政拨款收入支出决算表(财决07表)'!$A$10:$T$500,12,FALSE))</f>
        <v/>
      </c>
      <c r="F289" s="129" t="str">
        <f>IF(ISERROR(VLOOKUP(A289,'[1]Z07 一般公共预算财政拨款收入支出决算表(财决07表)'!$A$10:$T$500,15,FALSE)),"",VLOOKUP(A289,'[1]Z07 一般公共预算财政拨款收入支出决算表(财决07表)'!$A$10:$T$500,15,FALSE))</f>
        <v/>
      </c>
      <c r="G289" s="190">
        <f>'[1]Z07 一般公共预算财政拨款收入支出决算表(财决07表)'!A287</f>
        <v>0</v>
      </c>
      <c r="H289" s="191">
        <f>'[1]Z07 一般公共预算财政拨款收入支出决算表(财决07表)'!$K287</f>
        <v>0</v>
      </c>
      <c r="I289" s="190" t="str">
        <f t="shared" si="16"/>
        <v>2</v>
      </c>
      <c r="J289" s="190" t="str">
        <f t="shared" si="17"/>
        <v>2</v>
      </c>
      <c r="K289" s="190">
        <f t="shared" si="18"/>
        <v>4</v>
      </c>
      <c r="L289" s="190" t="str">
        <f t="shared" si="19"/>
        <v/>
      </c>
    </row>
    <row r="290" spans="1:12" ht="20.100000000000001" customHeight="1">
      <c r="A290" s="125" t="str">
        <f t="array" ref="A290">INDEX(G:G,SMALL(IF($K$12:$K$500=2,ROW($12:$500),4^8),ROW(G279)))&amp;""</f>
        <v/>
      </c>
      <c r="B290" s="126"/>
      <c r="C290" s="195" t="str">
        <f>IF(ISERROR(VLOOKUP(A290,'[1]Z07 一般公共预算财政拨款收入支出决算表(财决07表)'!$A$10:$T$500,4,FALSE)),"",VLOOKUP(A290,'[1]Z07 一般公共预算财政拨款收入支出决算表(财决07表)'!$A$10:$T$500,4,FALSE))</f>
        <v/>
      </c>
      <c r="D290" s="129" t="str">
        <f>IF(ISERROR(VLOOKUP(A290,'[1]Z07 一般公共预算财政拨款收入支出决算表(财决07表)'!$A$10:$T$500,11,FALSE)),"",VLOOKUP(A290,'[1]Z07 一般公共预算财政拨款收入支出决算表(财决07表)'!$A$10:$T$500,11,FALSE))</f>
        <v/>
      </c>
      <c r="E290" s="129" t="str">
        <f>IF(ISERROR(VLOOKUP(A290,'[1]Z07 一般公共预算财政拨款收入支出决算表(财决07表)'!$A$10:$T$500,12,FALSE)),"",VLOOKUP(A290,'[1]Z07 一般公共预算财政拨款收入支出决算表(财决07表)'!$A$10:$T$500,12,FALSE))</f>
        <v/>
      </c>
      <c r="F290" s="129" t="str">
        <f>IF(ISERROR(VLOOKUP(A290,'[1]Z07 一般公共预算财政拨款收入支出决算表(财决07表)'!$A$10:$T$500,15,FALSE)),"",VLOOKUP(A290,'[1]Z07 一般公共预算财政拨款收入支出决算表(财决07表)'!$A$10:$T$500,15,FALSE))</f>
        <v/>
      </c>
      <c r="G290" s="190">
        <f>'[1]Z07 一般公共预算财政拨款收入支出决算表(财决07表)'!A288</f>
        <v>0</v>
      </c>
      <c r="H290" s="191">
        <f>'[1]Z07 一般公共预算财政拨款收入支出决算表(财决07表)'!$K288</f>
        <v>0</v>
      </c>
      <c r="I290" s="190" t="str">
        <f t="shared" si="16"/>
        <v>2</v>
      </c>
      <c r="J290" s="190" t="str">
        <f t="shared" si="17"/>
        <v>2</v>
      </c>
      <c r="K290" s="190">
        <f t="shared" si="18"/>
        <v>4</v>
      </c>
      <c r="L290" s="190" t="str">
        <f t="shared" si="19"/>
        <v/>
      </c>
    </row>
    <row r="291" spans="1:12" ht="20.100000000000001" customHeight="1">
      <c r="A291" s="125" t="str">
        <f t="array" ref="A291">INDEX(G:G,SMALL(IF($K$12:$K$500=2,ROW($12:$500),4^8),ROW(G280)))&amp;""</f>
        <v/>
      </c>
      <c r="B291" s="126"/>
      <c r="C291" s="195" t="str">
        <f>IF(ISERROR(VLOOKUP(A291,'[1]Z07 一般公共预算财政拨款收入支出决算表(财决07表)'!$A$10:$T$500,4,FALSE)),"",VLOOKUP(A291,'[1]Z07 一般公共预算财政拨款收入支出决算表(财决07表)'!$A$10:$T$500,4,FALSE))</f>
        <v/>
      </c>
      <c r="D291" s="129" t="str">
        <f>IF(ISERROR(VLOOKUP(A291,'[1]Z07 一般公共预算财政拨款收入支出决算表(财决07表)'!$A$10:$T$500,11,FALSE)),"",VLOOKUP(A291,'[1]Z07 一般公共预算财政拨款收入支出决算表(财决07表)'!$A$10:$T$500,11,FALSE))</f>
        <v/>
      </c>
      <c r="E291" s="129" t="str">
        <f>IF(ISERROR(VLOOKUP(A291,'[1]Z07 一般公共预算财政拨款收入支出决算表(财决07表)'!$A$10:$T$500,12,FALSE)),"",VLOOKUP(A291,'[1]Z07 一般公共预算财政拨款收入支出决算表(财决07表)'!$A$10:$T$500,12,FALSE))</f>
        <v/>
      </c>
      <c r="F291" s="129" t="str">
        <f>IF(ISERROR(VLOOKUP(A291,'[1]Z07 一般公共预算财政拨款收入支出决算表(财决07表)'!$A$10:$T$500,15,FALSE)),"",VLOOKUP(A291,'[1]Z07 一般公共预算财政拨款收入支出决算表(财决07表)'!$A$10:$T$500,15,FALSE))</f>
        <v/>
      </c>
      <c r="G291" s="190">
        <f>'[1]Z07 一般公共预算财政拨款收入支出决算表(财决07表)'!A289</f>
        <v>0</v>
      </c>
      <c r="H291" s="191">
        <f>'[1]Z07 一般公共预算财政拨款收入支出决算表(财决07表)'!$K289</f>
        <v>0</v>
      </c>
      <c r="I291" s="190" t="str">
        <f t="shared" si="16"/>
        <v>2</v>
      </c>
      <c r="J291" s="190" t="str">
        <f t="shared" si="17"/>
        <v>2</v>
      </c>
      <c r="K291" s="190">
        <f t="shared" si="18"/>
        <v>4</v>
      </c>
      <c r="L291" s="190" t="str">
        <f t="shared" si="19"/>
        <v/>
      </c>
    </row>
    <row r="292" spans="1:12" ht="20.100000000000001" customHeight="1">
      <c r="A292" s="125" t="str">
        <f t="array" ref="A292">INDEX(G:G,SMALL(IF($K$12:$K$500=2,ROW($12:$500),4^8),ROW(G281)))&amp;""</f>
        <v/>
      </c>
      <c r="B292" s="126"/>
      <c r="C292" s="195" t="str">
        <f>IF(ISERROR(VLOOKUP(A292,'[1]Z07 一般公共预算财政拨款收入支出决算表(财决07表)'!$A$10:$T$500,4,FALSE)),"",VLOOKUP(A292,'[1]Z07 一般公共预算财政拨款收入支出决算表(财决07表)'!$A$10:$T$500,4,FALSE))</f>
        <v/>
      </c>
      <c r="D292" s="129" t="str">
        <f>IF(ISERROR(VLOOKUP(A292,'[1]Z07 一般公共预算财政拨款收入支出决算表(财决07表)'!$A$10:$T$500,11,FALSE)),"",VLOOKUP(A292,'[1]Z07 一般公共预算财政拨款收入支出决算表(财决07表)'!$A$10:$T$500,11,FALSE))</f>
        <v/>
      </c>
      <c r="E292" s="129" t="str">
        <f>IF(ISERROR(VLOOKUP(A292,'[1]Z07 一般公共预算财政拨款收入支出决算表(财决07表)'!$A$10:$T$500,12,FALSE)),"",VLOOKUP(A292,'[1]Z07 一般公共预算财政拨款收入支出决算表(财决07表)'!$A$10:$T$500,12,FALSE))</f>
        <v/>
      </c>
      <c r="F292" s="129" t="str">
        <f>IF(ISERROR(VLOOKUP(A292,'[1]Z07 一般公共预算财政拨款收入支出决算表(财决07表)'!$A$10:$T$500,15,FALSE)),"",VLOOKUP(A292,'[1]Z07 一般公共预算财政拨款收入支出决算表(财决07表)'!$A$10:$T$500,15,FALSE))</f>
        <v/>
      </c>
      <c r="G292" s="190">
        <f>'[1]Z07 一般公共预算财政拨款收入支出决算表(财决07表)'!A290</f>
        <v>0</v>
      </c>
      <c r="H292" s="191">
        <f>'[1]Z07 一般公共预算财政拨款收入支出决算表(财决07表)'!$K290</f>
        <v>0</v>
      </c>
      <c r="I292" s="190" t="str">
        <f t="shared" si="16"/>
        <v>2</v>
      </c>
      <c r="J292" s="190" t="str">
        <f t="shared" si="17"/>
        <v>2</v>
      </c>
      <c r="K292" s="190">
        <f t="shared" si="18"/>
        <v>4</v>
      </c>
      <c r="L292" s="190" t="str">
        <f t="shared" si="19"/>
        <v/>
      </c>
    </row>
    <row r="293" spans="1:12" ht="20.100000000000001" customHeight="1">
      <c r="A293" s="125" t="str">
        <f t="array" ref="A293">INDEX(G:G,SMALL(IF($K$12:$K$500=2,ROW($12:$500),4^8),ROW(G282)))&amp;""</f>
        <v/>
      </c>
      <c r="B293" s="126"/>
      <c r="C293" s="195" t="str">
        <f>IF(ISERROR(VLOOKUP(A293,'[1]Z07 一般公共预算财政拨款收入支出决算表(财决07表)'!$A$10:$T$500,4,FALSE)),"",VLOOKUP(A293,'[1]Z07 一般公共预算财政拨款收入支出决算表(财决07表)'!$A$10:$T$500,4,FALSE))</f>
        <v/>
      </c>
      <c r="D293" s="129" t="str">
        <f>IF(ISERROR(VLOOKUP(A293,'[1]Z07 一般公共预算财政拨款收入支出决算表(财决07表)'!$A$10:$T$500,11,FALSE)),"",VLOOKUP(A293,'[1]Z07 一般公共预算财政拨款收入支出决算表(财决07表)'!$A$10:$T$500,11,FALSE))</f>
        <v/>
      </c>
      <c r="E293" s="129" t="str">
        <f>IF(ISERROR(VLOOKUP(A293,'[1]Z07 一般公共预算财政拨款收入支出决算表(财决07表)'!$A$10:$T$500,12,FALSE)),"",VLOOKUP(A293,'[1]Z07 一般公共预算财政拨款收入支出决算表(财决07表)'!$A$10:$T$500,12,FALSE))</f>
        <v/>
      </c>
      <c r="F293" s="129" t="str">
        <f>IF(ISERROR(VLOOKUP(A293,'[1]Z07 一般公共预算财政拨款收入支出决算表(财决07表)'!$A$10:$T$500,15,FALSE)),"",VLOOKUP(A293,'[1]Z07 一般公共预算财政拨款收入支出决算表(财决07表)'!$A$10:$T$500,15,FALSE))</f>
        <v/>
      </c>
      <c r="G293" s="190">
        <f>'[1]Z07 一般公共预算财政拨款收入支出决算表(财决07表)'!A291</f>
        <v>0</v>
      </c>
      <c r="H293" s="191">
        <f>'[1]Z07 一般公共预算财政拨款收入支出决算表(财决07表)'!$K291</f>
        <v>0</v>
      </c>
      <c r="I293" s="190" t="str">
        <f t="shared" si="16"/>
        <v>2</v>
      </c>
      <c r="J293" s="190" t="str">
        <f t="shared" si="17"/>
        <v>2</v>
      </c>
      <c r="K293" s="190">
        <f t="shared" si="18"/>
        <v>4</v>
      </c>
      <c r="L293" s="190" t="str">
        <f t="shared" si="19"/>
        <v/>
      </c>
    </row>
    <row r="294" spans="1:12" ht="20.100000000000001" customHeight="1">
      <c r="A294" s="125" t="str">
        <f t="array" ref="A294">INDEX(G:G,SMALL(IF($K$12:$K$500=2,ROW($12:$500),4^8),ROW(G283)))&amp;""</f>
        <v/>
      </c>
      <c r="B294" s="126"/>
      <c r="C294" s="195" t="str">
        <f>IF(ISERROR(VLOOKUP(A294,'[1]Z07 一般公共预算财政拨款收入支出决算表(财决07表)'!$A$10:$T$500,4,FALSE)),"",VLOOKUP(A294,'[1]Z07 一般公共预算财政拨款收入支出决算表(财决07表)'!$A$10:$T$500,4,FALSE))</f>
        <v/>
      </c>
      <c r="D294" s="129" t="str">
        <f>IF(ISERROR(VLOOKUP(A294,'[1]Z07 一般公共预算财政拨款收入支出决算表(财决07表)'!$A$10:$T$500,11,FALSE)),"",VLOOKUP(A294,'[1]Z07 一般公共预算财政拨款收入支出决算表(财决07表)'!$A$10:$T$500,11,FALSE))</f>
        <v/>
      </c>
      <c r="E294" s="129" t="str">
        <f>IF(ISERROR(VLOOKUP(A294,'[1]Z07 一般公共预算财政拨款收入支出决算表(财决07表)'!$A$10:$T$500,12,FALSE)),"",VLOOKUP(A294,'[1]Z07 一般公共预算财政拨款收入支出决算表(财决07表)'!$A$10:$T$500,12,FALSE))</f>
        <v/>
      </c>
      <c r="F294" s="129" t="str">
        <f>IF(ISERROR(VLOOKUP(A294,'[1]Z07 一般公共预算财政拨款收入支出决算表(财决07表)'!$A$10:$T$500,15,FALSE)),"",VLOOKUP(A294,'[1]Z07 一般公共预算财政拨款收入支出决算表(财决07表)'!$A$10:$T$500,15,FALSE))</f>
        <v/>
      </c>
      <c r="G294" s="190">
        <f>'[1]Z07 一般公共预算财政拨款收入支出决算表(财决07表)'!A292</f>
        <v>0</v>
      </c>
      <c r="H294" s="191">
        <f>'[1]Z07 一般公共预算财政拨款收入支出决算表(财决07表)'!$K292</f>
        <v>0</v>
      </c>
      <c r="I294" s="190" t="str">
        <f t="shared" si="16"/>
        <v>2</v>
      </c>
      <c r="J294" s="190" t="str">
        <f t="shared" si="17"/>
        <v>2</v>
      </c>
      <c r="K294" s="190">
        <f t="shared" si="18"/>
        <v>4</v>
      </c>
      <c r="L294" s="190" t="str">
        <f t="shared" si="19"/>
        <v/>
      </c>
    </row>
    <row r="295" spans="1:12" ht="20.100000000000001" customHeight="1">
      <c r="A295" s="125" t="str">
        <f t="array" ref="A295">INDEX(G:G,SMALL(IF($K$12:$K$500=2,ROW($12:$500),4^8),ROW(G284)))&amp;""</f>
        <v/>
      </c>
      <c r="B295" s="126"/>
      <c r="C295" s="195" t="str">
        <f>IF(ISERROR(VLOOKUP(A295,'[1]Z07 一般公共预算财政拨款收入支出决算表(财决07表)'!$A$10:$T$500,4,FALSE)),"",VLOOKUP(A295,'[1]Z07 一般公共预算财政拨款收入支出决算表(财决07表)'!$A$10:$T$500,4,FALSE))</f>
        <v/>
      </c>
      <c r="D295" s="129" t="str">
        <f>IF(ISERROR(VLOOKUP(A295,'[1]Z07 一般公共预算财政拨款收入支出决算表(财决07表)'!$A$10:$T$500,11,FALSE)),"",VLOOKUP(A295,'[1]Z07 一般公共预算财政拨款收入支出决算表(财决07表)'!$A$10:$T$500,11,FALSE))</f>
        <v/>
      </c>
      <c r="E295" s="129" t="str">
        <f>IF(ISERROR(VLOOKUP(A295,'[1]Z07 一般公共预算财政拨款收入支出决算表(财决07表)'!$A$10:$T$500,12,FALSE)),"",VLOOKUP(A295,'[1]Z07 一般公共预算财政拨款收入支出决算表(财决07表)'!$A$10:$T$500,12,FALSE))</f>
        <v/>
      </c>
      <c r="F295" s="129" t="str">
        <f>IF(ISERROR(VLOOKUP(A295,'[1]Z07 一般公共预算财政拨款收入支出决算表(财决07表)'!$A$10:$T$500,15,FALSE)),"",VLOOKUP(A295,'[1]Z07 一般公共预算财政拨款收入支出决算表(财决07表)'!$A$10:$T$500,15,FALSE))</f>
        <v/>
      </c>
      <c r="G295" s="190">
        <f>'[1]Z07 一般公共预算财政拨款收入支出决算表(财决07表)'!A293</f>
        <v>0</v>
      </c>
      <c r="H295" s="191">
        <f>'[1]Z07 一般公共预算财政拨款收入支出决算表(财决07表)'!$K293</f>
        <v>0</v>
      </c>
      <c r="I295" s="190" t="str">
        <f t="shared" si="16"/>
        <v>2</v>
      </c>
      <c r="J295" s="190" t="str">
        <f t="shared" si="17"/>
        <v>2</v>
      </c>
      <c r="K295" s="190">
        <f t="shared" si="18"/>
        <v>4</v>
      </c>
      <c r="L295" s="190" t="str">
        <f t="shared" si="19"/>
        <v/>
      </c>
    </row>
    <row r="296" spans="1:12" ht="20.100000000000001" customHeight="1">
      <c r="A296" s="125" t="str">
        <f t="array" ref="A296">INDEX(G:G,SMALL(IF($K$12:$K$500=2,ROW($12:$500),4^8),ROW(G285)))&amp;""</f>
        <v/>
      </c>
      <c r="B296" s="126"/>
      <c r="C296" s="195" t="str">
        <f>IF(ISERROR(VLOOKUP(A296,'[1]Z07 一般公共预算财政拨款收入支出决算表(财决07表)'!$A$10:$T$500,4,FALSE)),"",VLOOKUP(A296,'[1]Z07 一般公共预算财政拨款收入支出决算表(财决07表)'!$A$10:$T$500,4,FALSE))</f>
        <v/>
      </c>
      <c r="D296" s="129" t="str">
        <f>IF(ISERROR(VLOOKUP(A296,'[1]Z07 一般公共预算财政拨款收入支出决算表(财决07表)'!$A$10:$T$500,11,FALSE)),"",VLOOKUP(A296,'[1]Z07 一般公共预算财政拨款收入支出决算表(财决07表)'!$A$10:$T$500,11,FALSE))</f>
        <v/>
      </c>
      <c r="E296" s="129" t="str">
        <f>IF(ISERROR(VLOOKUP(A296,'[1]Z07 一般公共预算财政拨款收入支出决算表(财决07表)'!$A$10:$T$500,12,FALSE)),"",VLOOKUP(A296,'[1]Z07 一般公共预算财政拨款收入支出决算表(财决07表)'!$A$10:$T$500,12,FALSE))</f>
        <v/>
      </c>
      <c r="F296" s="129" t="str">
        <f>IF(ISERROR(VLOOKUP(A296,'[1]Z07 一般公共预算财政拨款收入支出决算表(财决07表)'!$A$10:$T$500,15,FALSE)),"",VLOOKUP(A296,'[1]Z07 一般公共预算财政拨款收入支出决算表(财决07表)'!$A$10:$T$500,15,FALSE))</f>
        <v/>
      </c>
      <c r="G296" s="190">
        <f>'[1]Z07 一般公共预算财政拨款收入支出决算表(财决07表)'!A294</f>
        <v>0</v>
      </c>
      <c r="H296" s="191">
        <f>'[1]Z07 一般公共预算财政拨款收入支出决算表(财决07表)'!$K294</f>
        <v>0</v>
      </c>
      <c r="I296" s="190" t="str">
        <f t="shared" si="16"/>
        <v>2</v>
      </c>
      <c r="J296" s="190" t="str">
        <f t="shared" si="17"/>
        <v>2</v>
      </c>
      <c r="K296" s="190">
        <f t="shared" si="18"/>
        <v>4</v>
      </c>
      <c r="L296" s="190" t="str">
        <f t="shared" si="19"/>
        <v/>
      </c>
    </row>
    <row r="297" spans="1:12" ht="20.100000000000001" customHeight="1">
      <c r="A297" s="125" t="str">
        <f t="array" ref="A297">INDEX(G:G,SMALL(IF($K$12:$K$500=2,ROW($12:$500),4^8),ROW(G286)))&amp;""</f>
        <v/>
      </c>
      <c r="B297" s="126"/>
      <c r="C297" s="195" t="str">
        <f>IF(ISERROR(VLOOKUP(A297,'[1]Z07 一般公共预算财政拨款收入支出决算表(财决07表)'!$A$10:$T$500,4,FALSE)),"",VLOOKUP(A297,'[1]Z07 一般公共预算财政拨款收入支出决算表(财决07表)'!$A$10:$T$500,4,FALSE))</f>
        <v/>
      </c>
      <c r="D297" s="129" t="str">
        <f>IF(ISERROR(VLOOKUP(A297,'[1]Z07 一般公共预算财政拨款收入支出决算表(财决07表)'!$A$10:$T$500,11,FALSE)),"",VLOOKUP(A297,'[1]Z07 一般公共预算财政拨款收入支出决算表(财决07表)'!$A$10:$T$500,11,FALSE))</f>
        <v/>
      </c>
      <c r="E297" s="129" t="str">
        <f>IF(ISERROR(VLOOKUP(A297,'[1]Z07 一般公共预算财政拨款收入支出决算表(财决07表)'!$A$10:$T$500,12,FALSE)),"",VLOOKUP(A297,'[1]Z07 一般公共预算财政拨款收入支出决算表(财决07表)'!$A$10:$T$500,12,FALSE))</f>
        <v/>
      </c>
      <c r="F297" s="129" t="str">
        <f>IF(ISERROR(VLOOKUP(A297,'[1]Z07 一般公共预算财政拨款收入支出决算表(财决07表)'!$A$10:$T$500,15,FALSE)),"",VLOOKUP(A297,'[1]Z07 一般公共预算财政拨款收入支出决算表(财决07表)'!$A$10:$T$500,15,FALSE))</f>
        <v/>
      </c>
      <c r="G297" s="190">
        <f>'[1]Z07 一般公共预算财政拨款收入支出决算表(财决07表)'!A295</f>
        <v>0</v>
      </c>
      <c r="H297" s="191">
        <f>'[1]Z07 一般公共预算财政拨款收入支出决算表(财决07表)'!$K295</f>
        <v>0</v>
      </c>
      <c r="I297" s="190" t="str">
        <f t="shared" si="16"/>
        <v>2</v>
      </c>
      <c r="J297" s="190" t="str">
        <f t="shared" si="17"/>
        <v>2</v>
      </c>
      <c r="K297" s="190">
        <f t="shared" si="18"/>
        <v>4</v>
      </c>
      <c r="L297" s="190" t="str">
        <f t="shared" si="19"/>
        <v/>
      </c>
    </row>
    <row r="298" spans="1:12" ht="20.100000000000001" customHeight="1">
      <c r="A298" s="125" t="str">
        <f t="array" ref="A298">INDEX(G:G,SMALL(IF($K$12:$K$500=2,ROW($12:$500),4^8),ROW(G287)))&amp;""</f>
        <v/>
      </c>
      <c r="B298" s="126"/>
      <c r="C298" s="195" t="str">
        <f>IF(ISERROR(VLOOKUP(A298,'[1]Z07 一般公共预算财政拨款收入支出决算表(财决07表)'!$A$10:$T$500,4,FALSE)),"",VLOOKUP(A298,'[1]Z07 一般公共预算财政拨款收入支出决算表(财决07表)'!$A$10:$T$500,4,FALSE))</f>
        <v/>
      </c>
      <c r="D298" s="129" t="str">
        <f>IF(ISERROR(VLOOKUP(A298,'[1]Z07 一般公共预算财政拨款收入支出决算表(财决07表)'!$A$10:$T$500,11,FALSE)),"",VLOOKUP(A298,'[1]Z07 一般公共预算财政拨款收入支出决算表(财决07表)'!$A$10:$T$500,11,FALSE))</f>
        <v/>
      </c>
      <c r="E298" s="129" t="str">
        <f>IF(ISERROR(VLOOKUP(A298,'[1]Z07 一般公共预算财政拨款收入支出决算表(财决07表)'!$A$10:$T$500,12,FALSE)),"",VLOOKUP(A298,'[1]Z07 一般公共预算财政拨款收入支出决算表(财决07表)'!$A$10:$T$500,12,FALSE))</f>
        <v/>
      </c>
      <c r="F298" s="129" t="str">
        <f>IF(ISERROR(VLOOKUP(A298,'[1]Z07 一般公共预算财政拨款收入支出决算表(财决07表)'!$A$10:$T$500,15,FALSE)),"",VLOOKUP(A298,'[1]Z07 一般公共预算财政拨款收入支出决算表(财决07表)'!$A$10:$T$500,15,FALSE))</f>
        <v/>
      </c>
      <c r="G298" s="190">
        <f>'[1]Z07 一般公共预算财政拨款收入支出决算表(财决07表)'!A296</f>
        <v>0</v>
      </c>
      <c r="H298" s="191">
        <f>'[1]Z07 一般公共预算财政拨款收入支出决算表(财决07表)'!$K296</f>
        <v>0</v>
      </c>
      <c r="I298" s="190" t="str">
        <f t="shared" si="16"/>
        <v>2</v>
      </c>
      <c r="J298" s="190" t="str">
        <f t="shared" si="17"/>
        <v>2</v>
      </c>
      <c r="K298" s="190">
        <f t="shared" si="18"/>
        <v>4</v>
      </c>
      <c r="L298" s="190" t="str">
        <f t="shared" si="19"/>
        <v/>
      </c>
    </row>
    <row r="299" spans="1:12" ht="20.100000000000001" customHeight="1">
      <c r="A299" s="125" t="str">
        <f t="array" ref="A299">INDEX(G:G,SMALL(IF($K$12:$K$500=2,ROW($12:$500),4^8),ROW(G288)))&amp;""</f>
        <v/>
      </c>
      <c r="B299" s="126"/>
      <c r="C299" s="195" t="str">
        <f>IF(ISERROR(VLOOKUP(A299,'[1]Z07 一般公共预算财政拨款收入支出决算表(财决07表)'!$A$10:$T$500,4,FALSE)),"",VLOOKUP(A299,'[1]Z07 一般公共预算财政拨款收入支出决算表(财决07表)'!$A$10:$T$500,4,FALSE))</f>
        <v/>
      </c>
      <c r="D299" s="129" t="str">
        <f>IF(ISERROR(VLOOKUP(A299,'[1]Z07 一般公共预算财政拨款收入支出决算表(财决07表)'!$A$10:$T$500,11,FALSE)),"",VLOOKUP(A299,'[1]Z07 一般公共预算财政拨款收入支出决算表(财决07表)'!$A$10:$T$500,11,FALSE))</f>
        <v/>
      </c>
      <c r="E299" s="129" t="str">
        <f>IF(ISERROR(VLOOKUP(A299,'[1]Z07 一般公共预算财政拨款收入支出决算表(财决07表)'!$A$10:$T$500,12,FALSE)),"",VLOOKUP(A299,'[1]Z07 一般公共预算财政拨款收入支出决算表(财决07表)'!$A$10:$T$500,12,FALSE))</f>
        <v/>
      </c>
      <c r="F299" s="129" t="str">
        <f>IF(ISERROR(VLOOKUP(A299,'[1]Z07 一般公共预算财政拨款收入支出决算表(财决07表)'!$A$10:$T$500,15,FALSE)),"",VLOOKUP(A299,'[1]Z07 一般公共预算财政拨款收入支出决算表(财决07表)'!$A$10:$T$500,15,FALSE))</f>
        <v/>
      </c>
      <c r="G299" s="190">
        <f>'[1]Z07 一般公共预算财政拨款收入支出决算表(财决07表)'!A297</f>
        <v>0</v>
      </c>
      <c r="H299" s="191">
        <f>'[1]Z07 一般公共预算财政拨款收入支出决算表(财决07表)'!$K297</f>
        <v>0</v>
      </c>
      <c r="I299" s="190" t="str">
        <f t="shared" si="16"/>
        <v>2</v>
      </c>
      <c r="J299" s="190" t="str">
        <f t="shared" si="17"/>
        <v>2</v>
      </c>
      <c r="K299" s="190">
        <f t="shared" si="18"/>
        <v>4</v>
      </c>
      <c r="L299" s="190" t="str">
        <f t="shared" si="19"/>
        <v/>
      </c>
    </row>
    <row r="300" spans="1:12" ht="20.100000000000001" customHeight="1">
      <c r="A300" s="125" t="str">
        <f t="array" ref="A300">INDEX(G:G,SMALL(IF($K$12:$K$500=2,ROW($12:$500),4^8),ROW(G289)))&amp;""</f>
        <v/>
      </c>
      <c r="B300" s="126"/>
      <c r="C300" s="195" t="str">
        <f>IF(ISERROR(VLOOKUP(A300,'[1]Z07 一般公共预算财政拨款收入支出决算表(财决07表)'!$A$10:$T$500,4,FALSE)),"",VLOOKUP(A300,'[1]Z07 一般公共预算财政拨款收入支出决算表(财决07表)'!$A$10:$T$500,4,FALSE))</f>
        <v/>
      </c>
      <c r="D300" s="129" t="str">
        <f>IF(ISERROR(VLOOKUP(A300,'[1]Z07 一般公共预算财政拨款收入支出决算表(财决07表)'!$A$10:$T$500,11,FALSE)),"",VLOOKUP(A300,'[1]Z07 一般公共预算财政拨款收入支出决算表(财决07表)'!$A$10:$T$500,11,FALSE))</f>
        <v/>
      </c>
      <c r="E300" s="129" t="str">
        <f>IF(ISERROR(VLOOKUP(A300,'[1]Z07 一般公共预算财政拨款收入支出决算表(财决07表)'!$A$10:$T$500,12,FALSE)),"",VLOOKUP(A300,'[1]Z07 一般公共预算财政拨款收入支出决算表(财决07表)'!$A$10:$T$500,12,FALSE))</f>
        <v/>
      </c>
      <c r="F300" s="129" t="str">
        <f>IF(ISERROR(VLOOKUP(A300,'[1]Z07 一般公共预算财政拨款收入支出决算表(财决07表)'!$A$10:$T$500,15,FALSE)),"",VLOOKUP(A300,'[1]Z07 一般公共预算财政拨款收入支出决算表(财决07表)'!$A$10:$T$500,15,FALSE))</f>
        <v/>
      </c>
      <c r="G300" s="190">
        <f>'[1]Z07 一般公共预算财政拨款收入支出决算表(财决07表)'!A298</f>
        <v>0</v>
      </c>
      <c r="H300" s="191">
        <f>'[1]Z07 一般公共预算财政拨款收入支出决算表(财决07表)'!$K298</f>
        <v>0</v>
      </c>
      <c r="I300" s="190" t="str">
        <f t="shared" si="16"/>
        <v>2</v>
      </c>
      <c r="J300" s="190" t="str">
        <f t="shared" si="17"/>
        <v>2</v>
      </c>
      <c r="K300" s="190">
        <f t="shared" si="18"/>
        <v>4</v>
      </c>
      <c r="L300" s="190" t="str">
        <f t="shared" si="19"/>
        <v/>
      </c>
    </row>
    <row r="301" spans="1:12">
      <c r="G301" s="190">
        <f>'[1]Z07 一般公共预算财政拨款收入支出决算表(财决07表)'!A299</f>
        <v>0</v>
      </c>
      <c r="H301" s="191">
        <f>'[1]Z07 一般公共预算财政拨款收入支出决算表(财决07表)'!$K299</f>
        <v>0</v>
      </c>
      <c r="I301" s="190" t="str">
        <f t="shared" si="16"/>
        <v>2</v>
      </c>
      <c r="J301" s="190" t="str">
        <f t="shared" si="17"/>
        <v>2</v>
      </c>
      <c r="K301" s="190">
        <f t="shared" si="18"/>
        <v>4</v>
      </c>
      <c r="L301" s="190" t="str">
        <f t="shared" si="19"/>
        <v/>
      </c>
    </row>
    <row r="302" spans="1:12">
      <c r="G302" s="190">
        <f>'[1]Z07 一般公共预算财政拨款收入支出决算表(财决07表)'!A300</f>
        <v>0</v>
      </c>
      <c r="H302" s="191">
        <f>'[1]Z07 一般公共预算财政拨款收入支出决算表(财决07表)'!$K300</f>
        <v>0</v>
      </c>
      <c r="I302" s="190" t="str">
        <f t="shared" si="16"/>
        <v>2</v>
      </c>
      <c r="J302" s="190" t="str">
        <f t="shared" si="17"/>
        <v>2</v>
      </c>
      <c r="K302" s="190">
        <f t="shared" si="18"/>
        <v>4</v>
      </c>
      <c r="L302" s="190" t="str">
        <f t="shared" si="19"/>
        <v/>
      </c>
    </row>
    <row r="303" spans="1:12">
      <c r="G303" s="190">
        <f>'[1]Z07 一般公共预算财政拨款收入支出决算表(财决07表)'!A301</f>
        <v>0</v>
      </c>
      <c r="H303" s="191">
        <f>'[1]Z07 一般公共预算财政拨款收入支出决算表(财决07表)'!$K301</f>
        <v>0</v>
      </c>
      <c r="I303" s="190" t="str">
        <f t="shared" si="16"/>
        <v>2</v>
      </c>
      <c r="J303" s="190" t="str">
        <f t="shared" si="17"/>
        <v>2</v>
      </c>
      <c r="K303" s="190">
        <f t="shared" si="18"/>
        <v>4</v>
      </c>
      <c r="L303" s="190" t="str">
        <f t="shared" si="19"/>
        <v/>
      </c>
    </row>
    <row r="304" spans="1:12">
      <c r="G304" s="190">
        <f>'[1]Z07 一般公共预算财政拨款收入支出决算表(财决07表)'!A302</f>
        <v>0</v>
      </c>
      <c r="H304" s="191">
        <f>'[1]Z07 一般公共预算财政拨款收入支出决算表(财决07表)'!$K302</f>
        <v>0</v>
      </c>
      <c r="I304" s="190" t="str">
        <f t="shared" si="16"/>
        <v>2</v>
      </c>
      <c r="J304" s="190" t="str">
        <f t="shared" si="17"/>
        <v>2</v>
      </c>
      <c r="K304" s="190">
        <f t="shared" si="18"/>
        <v>4</v>
      </c>
      <c r="L304" s="190" t="str">
        <f t="shared" si="19"/>
        <v/>
      </c>
    </row>
    <row r="305" spans="7:12">
      <c r="G305" s="190">
        <f>'[1]Z07 一般公共预算财政拨款收入支出决算表(财决07表)'!A303</f>
        <v>0</v>
      </c>
      <c r="H305" s="191">
        <f>'[1]Z07 一般公共预算财政拨款收入支出决算表(财决07表)'!$K303</f>
        <v>0</v>
      </c>
      <c r="I305" s="190" t="str">
        <f t="shared" si="16"/>
        <v>2</v>
      </c>
      <c r="J305" s="190" t="str">
        <f t="shared" si="17"/>
        <v>2</v>
      </c>
      <c r="K305" s="190">
        <f t="shared" si="18"/>
        <v>4</v>
      </c>
      <c r="L305" s="190" t="str">
        <f t="shared" si="19"/>
        <v/>
      </c>
    </row>
    <row r="306" spans="7:12">
      <c r="G306" s="190">
        <f>'[1]Z07 一般公共预算财政拨款收入支出决算表(财决07表)'!A304</f>
        <v>0</v>
      </c>
      <c r="H306" s="191">
        <f>'[1]Z07 一般公共预算财政拨款收入支出决算表(财决07表)'!$K304</f>
        <v>0</v>
      </c>
      <c r="I306" s="190" t="str">
        <f t="shared" si="16"/>
        <v>2</v>
      </c>
      <c r="J306" s="190" t="str">
        <f t="shared" si="17"/>
        <v>2</v>
      </c>
      <c r="K306" s="190">
        <f t="shared" si="18"/>
        <v>4</v>
      </c>
      <c r="L306" s="190" t="str">
        <f t="shared" si="19"/>
        <v/>
      </c>
    </row>
    <row r="307" spans="7:12">
      <c r="G307" s="190">
        <f>'[1]Z07 一般公共预算财政拨款收入支出决算表(财决07表)'!A305</f>
        <v>0</v>
      </c>
      <c r="H307" s="191">
        <f>'[1]Z07 一般公共预算财政拨款收入支出决算表(财决07表)'!$K305</f>
        <v>0</v>
      </c>
      <c r="I307" s="190" t="str">
        <f t="shared" si="16"/>
        <v>2</v>
      </c>
      <c r="J307" s="190" t="str">
        <f t="shared" si="17"/>
        <v>2</v>
      </c>
      <c r="K307" s="190">
        <f t="shared" si="18"/>
        <v>4</v>
      </c>
      <c r="L307" s="190" t="str">
        <f t="shared" si="19"/>
        <v/>
      </c>
    </row>
    <row r="308" spans="7:12">
      <c r="G308" s="190">
        <f>'[1]Z07 一般公共预算财政拨款收入支出决算表(财决07表)'!A306</f>
        <v>0</v>
      </c>
      <c r="H308" s="191">
        <f>'[1]Z07 一般公共预算财政拨款收入支出决算表(财决07表)'!$K306</f>
        <v>0</v>
      </c>
      <c r="I308" s="190" t="str">
        <f t="shared" si="16"/>
        <v>2</v>
      </c>
      <c r="J308" s="190" t="str">
        <f t="shared" si="17"/>
        <v>2</v>
      </c>
      <c r="K308" s="190">
        <f t="shared" si="18"/>
        <v>4</v>
      </c>
      <c r="L308" s="190" t="str">
        <f t="shared" si="19"/>
        <v/>
      </c>
    </row>
    <row r="309" spans="7:12">
      <c r="G309" s="190">
        <f>'[1]Z07 一般公共预算财政拨款收入支出决算表(财决07表)'!A307</f>
        <v>0</v>
      </c>
      <c r="H309" s="191">
        <f>'[1]Z07 一般公共预算财政拨款收入支出决算表(财决07表)'!$K307</f>
        <v>0</v>
      </c>
      <c r="I309" s="190" t="str">
        <f t="shared" si="16"/>
        <v>2</v>
      </c>
      <c r="J309" s="190" t="str">
        <f t="shared" si="17"/>
        <v>2</v>
      </c>
      <c r="K309" s="190">
        <f t="shared" si="18"/>
        <v>4</v>
      </c>
      <c r="L309" s="190" t="str">
        <f t="shared" si="19"/>
        <v/>
      </c>
    </row>
    <row r="310" spans="7:12">
      <c r="G310" s="190">
        <f>'[1]Z07 一般公共预算财政拨款收入支出决算表(财决07表)'!A308</f>
        <v>0</v>
      </c>
      <c r="H310" s="191">
        <f>'[1]Z07 一般公共预算财政拨款收入支出决算表(财决07表)'!$K308</f>
        <v>0</v>
      </c>
      <c r="I310" s="190" t="str">
        <f t="shared" si="16"/>
        <v>2</v>
      </c>
      <c r="J310" s="190" t="str">
        <f t="shared" si="17"/>
        <v>2</v>
      </c>
      <c r="K310" s="190">
        <f t="shared" si="18"/>
        <v>4</v>
      </c>
      <c r="L310" s="190" t="str">
        <f t="shared" si="19"/>
        <v/>
      </c>
    </row>
    <row r="311" spans="7:12">
      <c r="G311" s="190">
        <f>'[1]Z07 一般公共预算财政拨款收入支出决算表(财决07表)'!A309</f>
        <v>0</v>
      </c>
      <c r="H311" s="191">
        <f>'[1]Z07 一般公共预算财政拨款收入支出决算表(财决07表)'!$K309</f>
        <v>0</v>
      </c>
      <c r="I311" s="190" t="str">
        <f t="shared" si="16"/>
        <v>2</v>
      </c>
      <c r="J311" s="190" t="str">
        <f t="shared" si="17"/>
        <v>2</v>
      </c>
      <c r="K311" s="190">
        <f t="shared" si="18"/>
        <v>4</v>
      </c>
      <c r="L311" s="190" t="str">
        <f t="shared" si="19"/>
        <v/>
      </c>
    </row>
    <row r="312" spans="7:12">
      <c r="G312" s="190">
        <f>'[1]Z07 一般公共预算财政拨款收入支出决算表(财决07表)'!A310</f>
        <v>0</v>
      </c>
      <c r="H312" s="191">
        <f>'[1]Z07 一般公共预算财政拨款收入支出决算表(财决07表)'!$K310</f>
        <v>0</v>
      </c>
      <c r="I312" s="190" t="str">
        <f t="shared" si="16"/>
        <v>2</v>
      </c>
      <c r="J312" s="190" t="str">
        <f t="shared" si="17"/>
        <v>2</v>
      </c>
      <c r="K312" s="190">
        <f t="shared" si="18"/>
        <v>4</v>
      </c>
      <c r="L312" s="190" t="str">
        <f t="shared" si="19"/>
        <v/>
      </c>
    </row>
    <row r="313" spans="7:12">
      <c r="G313" s="190">
        <f>'[1]Z07 一般公共预算财政拨款收入支出决算表(财决07表)'!A311</f>
        <v>0</v>
      </c>
      <c r="H313" s="191">
        <f>'[1]Z07 一般公共预算财政拨款收入支出决算表(财决07表)'!$K311</f>
        <v>0</v>
      </c>
      <c r="I313" s="190" t="str">
        <f t="shared" si="16"/>
        <v>2</v>
      </c>
      <c r="J313" s="190" t="str">
        <f t="shared" si="17"/>
        <v>2</v>
      </c>
      <c r="K313" s="190">
        <f t="shared" si="18"/>
        <v>4</v>
      </c>
      <c r="L313" s="190" t="str">
        <f t="shared" si="19"/>
        <v/>
      </c>
    </row>
    <row r="314" spans="7:12">
      <c r="G314" s="190">
        <f>'[1]Z07 一般公共预算财政拨款收入支出决算表(财决07表)'!A312</f>
        <v>0</v>
      </c>
      <c r="H314" s="191">
        <f>'[1]Z07 一般公共预算财政拨款收入支出决算表(财决07表)'!$K312</f>
        <v>0</v>
      </c>
      <c r="I314" s="190" t="str">
        <f t="shared" si="16"/>
        <v>2</v>
      </c>
      <c r="J314" s="190" t="str">
        <f t="shared" si="17"/>
        <v>2</v>
      </c>
      <c r="K314" s="190">
        <f t="shared" si="18"/>
        <v>4</v>
      </c>
      <c r="L314" s="190" t="str">
        <f t="shared" si="19"/>
        <v/>
      </c>
    </row>
    <row r="315" spans="7:12">
      <c r="G315" s="190">
        <f>'[1]Z07 一般公共预算财政拨款收入支出决算表(财决07表)'!A313</f>
        <v>0</v>
      </c>
      <c r="H315" s="191">
        <f>'[1]Z07 一般公共预算财政拨款收入支出决算表(财决07表)'!$K313</f>
        <v>0</v>
      </c>
      <c r="I315" s="190" t="str">
        <f t="shared" si="16"/>
        <v>2</v>
      </c>
      <c r="J315" s="190" t="str">
        <f t="shared" si="17"/>
        <v>2</v>
      </c>
      <c r="K315" s="190">
        <f t="shared" si="18"/>
        <v>4</v>
      </c>
      <c r="L315" s="190" t="str">
        <f t="shared" si="19"/>
        <v/>
      </c>
    </row>
    <row r="316" spans="7:12">
      <c r="G316" s="190">
        <f>'[1]Z07 一般公共预算财政拨款收入支出决算表(财决07表)'!A314</f>
        <v>0</v>
      </c>
      <c r="H316" s="191">
        <f>'[1]Z07 一般公共预算财政拨款收入支出决算表(财决07表)'!$K314</f>
        <v>0</v>
      </c>
      <c r="I316" s="190" t="str">
        <f t="shared" si="16"/>
        <v>2</v>
      </c>
      <c r="J316" s="190" t="str">
        <f t="shared" si="17"/>
        <v>2</v>
      </c>
      <c r="K316" s="190">
        <f t="shared" si="18"/>
        <v>4</v>
      </c>
      <c r="L316" s="190" t="str">
        <f t="shared" si="19"/>
        <v/>
      </c>
    </row>
    <row r="317" spans="7:12">
      <c r="G317" s="190">
        <f>'[1]Z07 一般公共预算财政拨款收入支出决算表(财决07表)'!A315</f>
        <v>0</v>
      </c>
      <c r="H317" s="191">
        <f>'[1]Z07 一般公共预算财政拨款收入支出决算表(财决07表)'!$K315</f>
        <v>0</v>
      </c>
      <c r="I317" s="190" t="str">
        <f t="shared" si="16"/>
        <v>2</v>
      </c>
      <c r="J317" s="190" t="str">
        <f t="shared" si="17"/>
        <v>2</v>
      </c>
      <c r="K317" s="190">
        <f t="shared" si="18"/>
        <v>4</v>
      </c>
      <c r="L317" s="190" t="str">
        <f t="shared" si="19"/>
        <v/>
      </c>
    </row>
    <row r="318" spans="7:12">
      <c r="G318" s="190">
        <f>'[1]Z07 一般公共预算财政拨款收入支出决算表(财决07表)'!A316</f>
        <v>0</v>
      </c>
      <c r="H318" s="191">
        <f>'[1]Z07 一般公共预算财政拨款收入支出决算表(财决07表)'!$K316</f>
        <v>0</v>
      </c>
      <c r="I318" s="190" t="str">
        <f t="shared" si="16"/>
        <v>2</v>
      </c>
      <c r="J318" s="190" t="str">
        <f t="shared" si="17"/>
        <v>2</v>
      </c>
      <c r="K318" s="190">
        <f t="shared" si="18"/>
        <v>4</v>
      </c>
      <c r="L318" s="190" t="str">
        <f t="shared" si="19"/>
        <v/>
      </c>
    </row>
    <row r="319" spans="7:12">
      <c r="G319" s="190">
        <f>'[1]Z07 一般公共预算财政拨款收入支出决算表(财决07表)'!A317</f>
        <v>0</v>
      </c>
      <c r="H319" s="191">
        <f>'[1]Z07 一般公共预算财政拨款收入支出决算表(财决07表)'!$K317</f>
        <v>0</v>
      </c>
      <c r="I319" s="190" t="str">
        <f t="shared" si="16"/>
        <v>2</v>
      </c>
      <c r="J319" s="190" t="str">
        <f t="shared" si="17"/>
        <v>2</v>
      </c>
      <c r="K319" s="190">
        <f t="shared" si="18"/>
        <v>4</v>
      </c>
      <c r="L319" s="190" t="str">
        <f t="shared" si="19"/>
        <v/>
      </c>
    </row>
    <row r="320" spans="7:12">
      <c r="G320" s="190">
        <f>'[1]Z07 一般公共预算财政拨款收入支出决算表(财决07表)'!A318</f>
        <v>0</v>
      </c>
      <c r="H320" s="191">
        <f>'[1]Z07 一般公共预算财政拨款收入支出决算表(财决07表)'!$K318</f>
        <v>0</v>
      </c>
      <c r="I320" s="190" t="str">
        <f t="shared" si="16"/>
        <v>2</v>
      </c>
      <c r="J320" s="190" t="str">
        <f t="shared" si="17"/>
        <v>2</v>
      </c>
      <c r="K320" s="190">
        <f t="shared" si="18"/>
        <v>4</v>
      </c>
      <c r="L320" s="190" t="str">
        <f t="shared" si="19"/>
        <v/>
      </c>
    </row>
    <row r="321" spans="7:12">
      <c r="G321" s="190">
        <f>'[1]Z07 一般公共预算财政拨款收入支出决算表(财决07表)'!A319</f>
        <v>0</v>
      </c>
      <c r="H321" s="191">
        <f>'[1]Z07 一般公共预算财政拨款收入支出决算表(财决07表)'!$K319</f>
        <v>0</v>
      </c>
      <c r="I321" s="190" t="str">
        <f t="shared" si="16"/>
        <v>2</v>
      </c>
      <c r="J321" s="190" t="str">
        <f t="shared" si="17"/>
        <v>2</v>
      </c>
      <c r="K321" s="190">
        <f t="shared" si="18"/>
        <v>4</v>
      </c>
      <c r="L321" s="190" t="str">
        <f t="shared" si="19"/>
        <v/>
      </c>
    </row>
    <row r="322" spans="7:12">
      <c r="G322" s="190">
        <f>'[1]Z07 一般公共预算财政拨款收入支出决算表(财决07表)'!A320</f>
        <v>0</v>
      </c>
      <c r="H322" s="191">
        <f>'[1]Z07 一般公共预算财政拨款收入支出决算表(财决07表)'!$K320</f>
        <v>0</v>
      </c>
      <c r="I322" s="190" t="str">
        <f t="shared" si="16"/>
        <v>2</v>
      </c>
      <c r="J322" s="190" t="str">
        <f t="shared" si="17"/>
        <v>2</v>
      </c>
      <c r="K322" s="190">
        <f t="shared" si="18"/>
        <v>4</v>
      </c>
      <c r="L322" s="190" t="str">
        <f t="shared" si="19"/>
        <v/>
      </c>
    </row>
    <row r="323" spans="7:12">
      <c r="G323" s="190">
        <f>'[1]Z07 一般公共预算财政拨款收入支出决算表(财决07表)'!A321</f>
        <v>0</v>
      </c>
      <c r="H323" s="191">
        <f>'[1]Z07 一般公共预算财政拨款收入支出决算表(财决07表)'!$K321</f>
        <v>0</v>
      </c>
      <c r="I323" s="190" t="str">
        <f t="shared" si="16"/>
        <v>2</v>
      </c>
      <c r="J323" s="190" t="str">
        <f t="shared" si="17"/>
        <v>2</v>
      </c>
      <c r="K323" s="190">
        <f t="shared" si="18"/>
        <v>4</v>
      </c>
      <c r="L323" s="190" t="str">
        <f t="shared" si="19"/>
        <v/>
      </c>
    </row>
    <row r="324" spans="7:12">
      <c r="G324" s="190">
        <f>'[1]Z07 一般公共预算财政拨款收入支出决算表(财决07表)'!A322</f>
        <v>0</v>
      </c>
      <c r="H324" s="191">
        <f>'[1]Z07 一般公共预算财政拨款收入支出决算表(财决07表)'!$K322</f>
        <v>0</v>
      </c>
      <c r="I324" s="190" t="str">
        <f t="shared" si="16"/>
        <v>2</v>
      </c>
      <c r="J324" s="190" t="str">
        <f t="shared" si="17"/>
        <v>2</v>
      </c>
      <c r="K324" s="190">
        <f t="shared" si="18"/>
        <v>4</v>
      </c>
      <c r="L324" s="190" t="str">
        <f t="shared" si="19"/>
        <v/>
      </c>
    </row>
    <row r="325" spans="7:12">
      <c r="G325" s="190">
        <f>'[1]Z07 一般公共预算财政拨款收入支出决算表(财决07表)'!A323</f>
        <v>0</v>
      </c>
      <c r="H325" s="191">
        <f>'[1]Z07 一般公共预算财政拨款收入支出决算表(财决07表)'!$K323</f>
        <v>0</v>
      </c>
      <c r="I325" s="190" t="str">
        <f t="shared" si="16"/>
        <v>2</v>
      </c>
      <c r="J325" s="190" t="str">
        <f t="shared" si="17"/>
        <v>2</v>
      </c>
      <c r="K325" s="190">
        <f t="shared" si="18"/>
        <v>4</v>
      </c>
      <c r="L325" s="190" t="str">
        <f t="shared" si="19"/>
        <v/>
      </c>
    </row>
    <row r="326" spans="7:12">
      <c r="G326" s="190">
        <f>'[1]Z07 一般公共预算财政拨款收入支出决算表(财决07表)'!A324</f>
        <v>0</v>
      </c>
      <c r="H326" s="191">
        <f>'[1]Z07 一般公共预算财政拨款收入支出决算表(财决07表)'!$K324</f>
        <v>0</v>
      </c>
      <c r="I326" s="190" t="str">
        <f t="shared" si="16"/>
        <v>2</v>
      </c>
      <c r="J326" s="190" t="str">
        <f t="shared" si="17"/>
        <v>2</v>
      </c>
      <c r="K326" s="190">
        <f t="shared" si="18"/>
        <v>4</v>
      </c>
      <c r="L326" s="190" t="str">
        <f t="shared" si="19"/>
        <v/>
      </c>
    </row>
    <row r="327" spans="7:12">
      <c r="G327" s="190">
        <f>'[1]Z07 一般公共预算财政拨款收入支出决算表(财决07表)'!A325</f>
        <v>0</v>
      </c>
      <c r="H327" s="191">
        <f>'[1]Z07 一般公共预算财政拨款收入支出决算表(财决07表)'!$K325</f>
        <v>0</v>
      </c>
      <c r="I327" s="190" t="str">
        <f t="shared" si="16"/>
        <v>2</v>
      </c>
      <c r="J327" s="190" t="str">
        <f t="shared" si="17"/>
        <v>2</v>
      </c>
      <c r="K327" s="190">
        <f t="shared" si="18"/>
        <v>4</v>
      </c>
      <c r="L327" s="190" t="str">
        <f t="shared" si="19"/>
        <v/>
      </c>
    </row>
    <row r="328" spans="7:12">
      <c r="G328" s="190">
        <f>'[1]Z07 一般公共预算财政拨款收入支出决算表(财决07表)'!A326</f>
        <v>0</v>
      </c>
      <c r="H328" s="191">
        <f>'[1]Z07 一般公共预算财政拨款收入支出决算表(财决07表)'!$K326</f>
        <v>0</v>
      </c>
      <c r="I328" s="190" t="str">
        <f t="shared" si="16"/>
        <v>2</v>
      </c>
      <c r="J328" s="190" t="str">
        <f t="shared" si="17"/>
        <v>2</v>
      </c>
      <c r="K328" s="190">
        <f t="shared" si="18"/>
        <v>4</v>
      </c>
      <c r="L328" s="190" t="str">
        <f t="shared" si="19"/>
        <v/>
      </c>
    </row>
    <row r="329" spans="7:12">
      <c r="G329" s="190">
        <f>'[1]Z07 一般公共预算财政拨款收入支出决算表(财决07表)'!A327</f>
        <v>0</v>
      </c>
      <c r="H329" s="191">
        <f>'[1]Z07 一般公共预算财政拨款收入支出决算表(财决07表)'!$K327</f>
        <v>0</v>
      </c>
      <c r="I329" s="190" t="str">
        <f t="shared" si="16"/>
        <v>2</v>
      </c>
      <c r="J329" s="190" t="str">
        <f t="shared" si="17"/>
        <v>2</v>
      </c>
      <c r="K329" s="190">
        <f t="shared" si="18"/>
        <v>4</v>
      </c>
      <c r="L329" s="190" t="str">
        <f t="shared" si="19"/>
        <v/>
      </c>
    </row>
    <row r="330" spans="7:12">
      <c r="G330" s="190">
        <f>'[1]Z07 一般公共预算财政拨款收入支出决算表(财决07表)'!A328</f>
        <v>0</v>
      </c>
      <c r="H330" s="191">
        <f>'[1]Z07 一般公共预算财政拨款收入支出决算表(财决07表)'!$K328</f>
        <v>0</v>
      </c>
      <c r="I330" s="190" t="str">
        <f t="shared" si="16"/>
        <v>2</v>
      </c>
      <c r="J330" s="190" t="str">
        <f t="shared" si="17"/>
        <v>2</v>
      </c>
      <c r="K330" s="190">
        <f t="shared" si="18"/>
        <v>4</v>
      </c>
      <c r="L330" s="190" t="str">
        <f t="shared" si="19"/>
        <v/>
      </c>
    </row>
    <row r="331" spans="7:12">
      <c r="G331" s="190">
        <f>'[1]Z07 一般公共预算财政拨款收入支出决算表(财决07表)'!A329</f>
        <v>0</v>
      </c>
      <c r="H331" s="191">
        <f>'[1]Z07 一般公共预算财政拨款收入支出决算表(财决07表)'!$K329</f>
        <v>0</v>
      </c>
      <c r="I331" s="190" t="str">
        <f t="shared" si="16"/>
        <v>2</v>
      </c>
      <c r="J331" s="190" t="str">
        <f t="shared" si="17"/>
        <v>2</v>
      </c>
      <c r="K331" s="190">
        <f t="shared" si="18"/>
        <v>4</v>
      </c>
      <c r="L331" s="190" t="str">
        <f t="shared" si="19"/>
        <v/>
      </c>
    </row>
    <row r="332" spans="7:12">
      <c r="G332" s="190">
        <f>'[1]Z07 一般公共预算财政拨款收入支出决算表(财决07表)'!A330</f>
        <v>0</v>
      </c>
      <c r="H332" s="191">
        <f>'[1]Z07 一般公共预算财政拨款收入支出决算表(财决07表)'!$K330</f>
        <v>0</v>
      </c>
      <c r="I332" s="190" t="str">
        <f t="shared" si="16"/>
        <v>2</v>
      </c>
      <c r="J332" s="190" t="str">
        <f t="shared" si="17"/>
        <v>2</v>
      </c>
      <c r="K332" s="190">
        <f t="shared" si="18"/>
        <v>4</v>
      </c>
      <c r="L332" s="190" t="str">
        <f t="shared" si="19"/>
        <v/>
      </c>
    </row>
    <row r="333" spans="7:12">
      <c r="G333" s="190">
        <f>'[1]Z07 一般公共预算财政拨款收入支出决算表(财决07表)'!A331</f>
        <v>0</v>
      </c>
      <c r="H333" s="191">
        <f>'[1]Z07 一般公共预算财政拨款收入支出决算表(财决07表)'!$K331</f>
        <v>0</v>
      </c>
      <c r="I333" s="190" t="str">
        <f t="shared" ref="I333:I396" si="20">IF(G333&gt;0,"1","2")</f>
        <v>2</v>
      </c>
      <c r="J333" s="190" t="str">
        <f t="shared" ref="J333:J396" si="21">IF(H333&gt;0,"1","2")</f>
        <v>2</v>
      </c>
      <c r="K333" s="190">
        <f t="shared" ref="K333:K396" si="22">I333+J333</f>
        <v>4</v>
      </c>
      <c r="L333" s="190" t="str">
        <f t="shared" ref="L333:L396" si="23">IF(C333&lt;&gt;"",ROW(),"")</f>
        <v/>
      </c>
    </row>
    <row r="334" spans="7:12">
      <c r="G334" s="190">
        <f>'[1]Z07 一般公共预算财政拨款收入支出决算表(财决07表)'!A332</f>
        <v>0</v>
      </c>
      <c r="H334" s="191">
        <f>'[1]Z07 一般公共预算财政拨款收入支出决算表(财决07表)'!$K332</f>
        <v>0</v>
      </c>
      <c r="I334" s="190" t="str">
        <f t="shared" si="20"/>
        <v>2</v>
      </c>
      <c r="J334" s="190" t="str">
        <f t="shared" si="21"/>
        <v>2</v>
      </c>
      <c r="K334" s="190">
        <f t="shared" si="22"/>
        <v>4</v>
      </c>
      <c r="L334" s="190" t="str">
        <f t="shared" si="23"/>
        <v/>
      </c>
    </row>
    <row r="335" spans="7:12">
      <c r="G335" s="190">
        <f>'[1]Z07 一般公共预算财政拨款收入支出决算表(财决07表)'!A333</f>
        <v>0</v>
      </c>
      <c r="H335" s="191">
        <f>'[1]Z07 一般公共预算财政拨款收入支出决算表(财决07表)'!$K333</f>
        <v>0</v>
      </c>
      <c r="I335" s="190" t="str">
        <f t="shared" si="20"/>
        <v>2</v>
      </c>
      <c r="J335" s="190" t="str">
        <f t="shared" si="21"/>
        <v>2</v>
      </c>
      <c r="K335" s="190">
        <f t="shared" si="22"/>
        <v>4</v>
      </c>
      <c r="L335" s="190" t="str">
        <f t="shared" si="23"/>
        <v/>
      </c>
    </row>
    <row r="336" spans="7:12">
      <c r="G336" s="190">
        <f>'[1]Z07 一般公共预算财政拨款收入支出决算表(财决07表)'!A334</f>
        <v>0</v>
      </c>
      <c r="H336" s="191">
        <f>'[1]Z07 一般公共预算财政拨款收入支出决算表(财决07表)'!$K334</f>
        <v>0</v>
      </c>
      <c r="I336" s="190" t="str">
        <f t="shared" si="20"/>
        <v>2</v>
      </c>
      <c r="J336" s="190" t="str">
        <f t="shared" si="21"/>
        <v>2</v>
      </c>
      <c r="K336" s="190">
        <f t="shared" si="22"/>
        <v>4</v>
      </c>
      <c r="L336" s="190" t="str">
        <f t="shared" si="23"/>
        <v/>
      </c>
    </row>
    <row r="337" spans="7:12">
      <c r="G337" s="190">
        <f>'[1]Z07 一般公共预算财政拨款收入支出决算表(财决07表)'!A335</f>
        <v>0</v>
      </c>
      <c r="H337" s="191">
        <f>'[1]Z07 一般公共预算财政拨款收入支出决算表(财决07表)'!$K335</f>
        <v>0</v>
      </c>
      <c r="I337" s="190" t="str">
        <f t="shared" si="20"/>
        <v>2</v>
      </c>
      <c r="J337" s="190" t="str">
        <f t="shared" si="21"/>
        <v>2</v>
      </c>
      <c r="K337" s="190">
        <f t="shared" si="22"/>
        <v>4</v>
      </c>
      <c r="L337" s="190" t="str">
        <f t="shared" si="23"/>
        <v/>
      </c>
    </row>
    <row r="338" spans="7:12">
      <c r="G338" s="190">
        <f>'[1]Z07 一般公共预算财政拨款收入支出决算表(财决07表)'!A336</f>
        <v>0</v>
      </c>
      <c r="H338" s="191">
        <f>'[1]Z07 一般公共预算财政拨款收入支出决算表(财决07表)'!$K336</f>
        <v>0</v>
      </c>
      <c r="I338" s="190" t="str">
        <f t="shared" si="20"/>
        <v>2</v>
      </c>
      <c r="J338" s="190" t="str">
        <f t="shared" si="21"/>
        <v>2</v>
      </c>
      <c r="K338" s="190">
        <f t="shared" si="22"/>
        <v>4</v>
      </c>
      <c r="L338" s="190" t="str">
        <f t="shared" si="23"/>
        <v/>
      </c>
    </row>
    <row r="339" spans="7:12">
      <c r="G339" s="190">
        <f>'[1]Z07 一般公共预算财政拨款收入支出决算表(财决07表)'!A337</f>
        <v>0</v>
      </c>
      <c r="H339" s="191">
        <f>'[1]Z07 一般公共预算财政拨款收入支出决算表(财决07表)'!$K337</f>
        <v>0</v>
      </c>
      <c r="I339" s="190" t="str">
        <f t="shared" si="20"/>
        <v>2</v>
      </c>
      <c r="J339" s="190" t="str">
        <f t="shared" si="21"/>
        <v>2</v>
      </c>
      <c r="K339" s="190">
        <f t="shared" si="22"/>
        <v>4</v>
      </c>
      <c r="L339" s="190" t="str">
        <f t="shared" si="23"/>
        <v/>
      </c>
    </row>
    <row r="340" spans="7:12">
      <c r="G340" s="190">
        <f>'[1]Z07 一般公共预算财政拨款收入支出决算表(财决07表)'!A338</f>
        <v>0</v>
      </c>
      <c r="H340" s="191">
        <f>'[1]Z07 一般公共预算财政拨款收入支出决算表(财决07表)'!$K338</f>
        <v>0</v>
      </c>
      <c r="I340" s="190" t="str">
        <f t="shared" si="20"/>
        <v>2</v>
      </c>
      <c r="J340" s="190" t="str">
        <f t="shared" si="21"/>
        <v>2</v>
      </c>
      <c r="K340" s="190">
        <f t="shared" si="22"/>
        <v>4</v>
      </c>
      <c r="L340" s="190" t="str">
        <f t="shared" si="23"/>
        <v/>
      </c>
    </row>
    <row r="341" spans="7:12">
      <c r="G341" s="190">
        <f>'[1]Z07 一般公共预算财政拨款收入支出决算表(财决07表)'!A339</f>
        <v>0</v>
      </c>
      <c r="H341" s="191">
        <f>'[1]Z07 一般公共预算财政拨款收入支出决算表(财决07表)'!$K339</f>
        <v>0</v>
      </c>
      <c r="I341" s="190" t="str">
        <f t="shared" si="20"/>
        <v>2</v>
      </c>
      <c r="J341" s="190" t="str">
        <f t="shared" si="21"/>
        <v>2</v>
      </c>
      <c r="K341" s="190">
        <f t="shared" si="22"/>
        <v>4</v>
      </c>
      <c r="L341" s="190" t="str">
        <f t="shared" si="23"/>
        <v/>
      </c>
    </row>
    <row r="342" spans="7:12">
      <c r="G342" s="190">
        <f>'[1]Z07 一般公共预算财政拨款收入支出决算表(财决07表)'!A340</f>
        <v>0</v>
      </c>
      <c r="H342" s="191">
        <f>'[1]Z07 一般公共预算财政拨款收入支出决算表(财决07表)'!$K340</f>
        <v>0</v>
      </c>
      <c r="I342" s="190" t="str">
        <f t="shared" si="20"/>
        <v>2</v>
      </c>
      <c r="J342" s="190" t="str">
        <f t="shared" si="21"/>
        <v>2</v>
      </c>
      <c r="K342" s="190">
        <f t="shared" si="22"/>
        <v>4</v>
      </c>
      <c r="L342" s="190" t="str">
        <f t="shared" si="23"/>
        <v/>
      </c>
    </row>
    <row r="343" spans="7:12">
      <c r="G343" s="190">
        <f>'[1]Z07 一般公共预算财政拨款收入支出决算表(财决07表)'!A341</f>
        <v>0</v>
      </c>
      <c r="H343" s="191">
        <f>'[1]Z07 一般公共预算财政拨款收入支出决算表(财决07表)'!$K341</f>
        <v>0</v>
      </c>
      <c r="I343" s="190" t="str">
        <f t="shared" si="20"/>
        <v>2</v>
      </c>
      <c r="J343" s="190" t="str">
        <f t="shared" si="21"/>
        <v>2</v>
      </c>
      <c r="K343" s="190">
        <f t="shared" si="22"/>
        <v>4</v>
      </c>
      <c r="L343" s="190" t="str">
        <f t="shared" si="23"/>
        <v/>
      </c>
    </row>
    <row r="344" spans="7:12">
      <c r="G344" s="190">
        <f>'[1]Z07 一般公共预算财政拨款收入支出决算表(财决07表)'!A342</f>
        <v>0</v>
      </c>
      <c r="H344" s="191">
        <f>'[1]Z07 一般公共预算财政拨款收入支出决算表(财决07表)'!$K342</f>
        <v>0</v>
      </c>
      <c r="I344" s="190" t="str">
        <f t="shared" si="20"/>
        <v>2</v>
      </c>
      <c r="J344" s="190" t="str">
        <f t="shared" si="21"/>
        <v>2</v>
      </c>
      <c r="K344" s="190">
        <f t="shared" si="22"/>
        <v>4</v>
      </c>
      <c r="L344" s="190" t="str">
        <f t="shared" si="23"/>
        <v/>
      </c>
    </row>
    <row r="345" spans="7:12">
      <c r="G345" s="190">
        <f>'[1]Z07 一般公共预算财政拨款收入支出决算表(财决07表)'!A343</f>
        <v>0</v>
      </c>
      <c r="H345" s="191">
        <f>'[1]Z07 一般公共预算财政拨款收入支出决算表(财决07表)'!$K343</f>
        <v>0</v>
      </c>
      <c r="I345" s="190" t="str">
        <f t="shared" si="20"/>
        <v>2</v>
      </c>
      <c r="J345" s="190" t="str">
        <f t="shared" si="21"/>
        <v>2</v>
      </c>
      <c r="K345" s="190">
        <f t="shared" si="22"/>
        <v>4</v>
      </c>
      <c r="L345" s="190" t="str">
        <f t="shared" si="23"/>
        <v/>
      </c>
    </row>
    <row r="346" spans="7:12">
      <c r="G346" s="190">
        <f>'[1]Z07 一般公共预算财政拨款收入支出决算表(财决07表)'!A344</f>
        <v>0</v>
      </c>
      <c r="H346" s="191">
        <f>'[1]Z07 一般公共预算财政拨款收入支出决算表(财决07表)'!$K344</f>
        <v>0</v>
      </c>
      <c r="I346" s="190" t="str">
        <f t="shared" si="20"/>
        <v>2</v>
      </c>
      <c r="J346" s="190" t="str">
        <f t="shared" si="21"/>
        <v>2</v>
      </c>
      <c r="K346" s="190">
        <f t="shared" si="22"/>
        <v>4</v>
      </c>
      <c r="L346" s="190" t="str">
        <f t="shared" si="23"/>
        <v/>
      </c>
    </row>
    <row r="347" spans="7:12">
      <c r="G347" s="190">
        <f>'[1]Z07 一般公共预算财政拨款收入支出决算表(财决07表)'!A345</f>
        <v>0</v>
      </c>
      <c r="H347" s="191">
        <f>'[1]Z07 一般公共预算财政拨款收入支出决算表(财决07表)'!$K345</f>
        <v>0</v>
      </c>
      <c r="I347" s="190" t="str">
        <f t="shared" si="20"/>
        <v>2</v>
      </c>
      <c r="J347" s="190" t="str">
        <f t="shared" si="21"/>
        <v>2</v>
      </c>
      <c r="K347" s="190">
        <f t="shared" si="22"/>
        <v>4</v>
      </c>
      <c r="L347" s="190" t="str">
        <f t="shared" si="23"/>
        <v/>
      </c>
    </row>
    <row r="348" spans="7:12">
      <c r="G348" s="190">
        <f>'[1]Z07 一般公共预算财政拨款收入支出决算表(财决07表)'!A346</f>
        <v>0</v>
      </c>
      <c r="H348" s="191">
        <f>'[1]Z07 一般公共预算财政拨款收入支出决算表(财决07表)'!$K346</f>
        <v>0</v>
      </c>
      <c r="I348" s="190" t="str">
        <f t="shared" si="20"/>
        <v>2</v>
      </c>
      <c r="J348" s="190" t="str">
        <f t="shared" si="21"/>
        <v>2</v>
      </c>
      <c r="K348" s="190">
        <f t="shared" si="22"/>
        <v>4</v>
      </c>
      <c r="L348" s="190" t="str">
        <f t="shared" si="23"/>
        <v/>
      </c>
    </row>
    <row r="349" spans="7:12">
      <c r="G349" s="190">
        <f>'[1]Z07 一般公共预算财政拨款收入支出决算表(财决07表)'!A347</f>
        <v>0</v>
      </c>
      <c r="H349" s="191">
        <f>'[1]Z07 一般公共预算财政拨款收入支出决算表(财决07表)'!$K347</f>
        <v>0</v>
      </c>
      <c r="I349" s="190" t="str">
        <f t="shared" si="20"/>
        <v>2</v>
      </c>
      <c r="J349" s="190" t="str">
        <f t="shared" si="21"/>
        <v>2</v>
      </c>
      <c r="K349" s="190">
        <f t="shared" si="22"/>
        <v>4</v>
      </c>
      <c r="L349" s="190" t="str">
        <f t="shared" si="23"/>
        <v/>
      </c>
    </row>
    <row r="350" spans="7:12">
      <c r="G350" s="190">
        <f>'[1]Z07 一般公共预算财政拨款收入支出决算表(财决07表)'!A348</f>
        <v>0</v>
      </c>
      <c r="H350" s="191">
        <f>'[1]Z07 一般公共预算财政拨款收入支出决算表(财决07表)'!$K348</f>
        <v>0</v>
      </c>
      <c r="I350" s="190" t="str">
        <f t="shared" si="20"/>
        <v>2</v>
      </c>
      <c r="J350" s="190" t="str">
        <f t="shared" si="21"/>
        <v>2</v>
      </c>
      <c r="K350" s="190">
        <f t="shared" si="22"/>
        <v>4</v>
      </c>
      <c r="L350" s="190" t="str">
        <f t="shared" si="23"/>
        <v/>
      </c>
    </row>
    <row r="351" spans="7:12">
      <c r="G351" s="190">
        <f>'[1]Z07 一般公共预算财政拨款收入支出决算表(财决07表)'!A349</f>
        <v>0</v>
      </c>
      <c r="H351" s="191">
        <f>'[1]Z07 一般公共预算财政拨款收入支出决算表(财决07表)'!$K349</f>
        <v>0</v>
      </c>
      <c r="I351" s="190" t="str">
        <f t="shared" si="20"/>
        <v>2</v>
      </c>
      <c r="J351" s="190" t="str">
        <f t="shared" si="21"/>
        <v>2</v>
      </c>
      <c r="K351" s="190">
        <f t="shared" si="22"/>
        <v>4</v>
      </c>
      <c r="L351" s="190" t="str">
        <f t="shared" si="23"/>
        <v/>
      </c>
    </row>
    <row r="352" spans="7:12">
      <c r="G352" s="190">
        <f>'[1]Z07 一般公共预算财政拨款收入支出决算表(财决07表)'!A350</f>
        <v>0</v>
      </c>
      <c r="H352" s="191">
        <f>'[1]Z07 一般公共预算财政拨款收入支出决算表(财决07表)'!$K350</f>
        <v>0</v>
      </c>
      <c r="I352" s="190" t="str">
        <f t="shared" si="20"/>
        <v>2</v>
      </c>
      <c r="J352" s="190" t="str">
        <f t="shared" si="21"/>
        <v>2</v>
      </c>
      <c r="K352" s="190">
        <f t="shared" si="22"/>
        <v>4</v>
      </c>
      <c r="L352" s="190" t="str">
        <f t="shared" si="23"/>
        <v/>
      </c>
    </row>
    <row r="353" spans="7:12">
      <c r="G353" s="190">
        <f>'[1]Z07 一般公共预算财政拨款收入支出决算表(财决07表)'!A351</f>
        <v>0</v>
      </c>
      <c r="H353" s="191">
        <f>'[1]Z07 一般公共预算财政拨款收入支出决算表(财决07表)'!$K351</f>
        <v>0</v>
      </c>
      <c r="I353" s="190" t="str">
        <f t="shared" si="20"/>
        <v>2</v>
      </c>
      <c r="J353" s="190" t="str">
        <f t="shared" si="21"/>
        <v>2</v>
      </c>
      <c r="K353" s="190">
        <f t="shared" si="22"/>
        <v>4</v>
      </c>
      <c r="L353" s="190" t="str">
        <f t="shared" si="23"/>
        <v/>
      </c>
    </row>
    <row r="354" spans="7:12">
      <c r="G354" s="190">
        <f>'[1]Z07 一般公共预算财政拨款收入支出决算表(财决07表)'!A352</f>
        <v>0</v>
      </c>
      <c r="H354" s="191">
        <f>'[1]Z07 一般公共预算财政拨款收入支出决算表(财决07表)'!$K352</f>
        <v>0</v>
      </c>
      <c r="I354" s="190" t="str">
        <f t="shared" si="20"/>
        <v>2</v>
      </c>
      <c r="J354" s="190" t="str">
        <f t="shared" si="21"/>
        <v>2</v>
      </c>
      <c r="K354" s="190">
        <f t="shared" si="22"/>
        <v>4</v>
      </c>
      <c r="L354" s="190" t="str">
        <f t="shared" si="23"/>
        <v/>
      </c>
    </row>
    <row r="355" spans="7:12">
      <c r="G355" s="190">
        <f>'[1]Z07 一般公共预算财政拨款收入支出决算表(财决07表)'!A353</f>
        <v>0</v>
      </c>
      <c r="H355" s="191">
        <f>'[1]Z07 一般公共预算财政拨款收入支出决算表(财决07表)'!$K353</f>
        <v>0</v>
      </c>
      <c r="I355" s="190" t="str">
        <f t="shared" si="20"/>
        <v>2</v>
      </c>
      <c r="J355" s="190" t="str">
        <f t="shared" si="21"/>
        <v>2</v>
      </c>
      <c r="K355" s="190">
        <f t="shared" si="22"/>
        <v>4</v>
      </c>
      <c r="L355" s="190" t="str">
        <f t="shared" si="23"/>
        <v/>
      </c>
    </row>
    <row r="356" spans="7:12">
      <c r="G356" s="190">
        <f>'[1]Z07 一般公共预算财政拨款收入支出决算表(财决07表)'!A354</f>
        <v>0</v>
      </c>
      <c r="H356" s="191">
        <f>'[1]Z07 一般公共预算财政拨款收入支出决算表(财决07表)'!$K354</f>
        <v>0</v>
      </c>
      <c r="I356" s="190" t="str">
        <f t="shared" si="20"/>
        <v>2</v>
      </c>
      <c r="J356" s="190" t="str">
        <f t="shared" si="21"/>
        <v>2</v>
      </c>
      <c r="K356" s="190">
        <f t="shared" si="22"/>
        <v>4</v>
      </c>
      <c r="L356" s="190" t="str">
        <f t="shared" si="23"/>
        <v/>
      </c>
    </row>
    <row r="357" spans="7:12">
      <c r="G357" s="190">
        <f>'[1]Z07 一般公共预算财政拨款收入支出决算表(财决07表)'!A355</f>
        <v>0</v>
      </c>
      <c r="H357" s="191">
        <f>'[1]Z07 一般公共预算财政拨款收入支出决算表(财决07表)'!$K355</f>
        <v>0</v>
      </c>
      <c r="I357" s="190" t="str">
        <f t="shared" si="20"/>
        <v>2</v>
      </c>
      <c r="J357" s="190" t="str">
        <f t="shared" si="21"/>
        <v>2</v>
      </c>
      <c r="K357" s="190">
        <f t="shared" si="22"/>
        <v>4</v>
      </c>
      <c r="L357" s="190" t="str">
        <f t="shared" si="23"/>
        <v/>
      </c>
    </row>
    <row r="358" spans="7:12">
      <c r="G358" s="190">
        <f>'[1]Z07 一般公共预算财政拨款收入支出决算表(财决07表)'!A356</f>
        <v>0</v>
      </c>
      <c r="H358" s="191">
        <f>'[1]Z07 一般公共预算财政拨款收入支出决算表(财决07表)'!$K356</f>
        <v>0</v>
      </c>
      <c r="I358" s="190" t="str">
        <f t="shared" si="20"/>
        <v>2</v>
      </c>
      <c r="J358" s="190" t="str">
        <f t="shared" si="21"/>
        <v>2</v>
      </c>
      <c r="K358" s="190">
        <f t="shared" si="22"/>
        <v>4</v>
      </c>
      <c r="L358" s="190" t="str">
        <f t="shared" si="23"/>
        <v/>
      </c>
    </row>
    <row r="359" spans="7:12">
      <c r="G359" s="190">
        <f>'[1]Z07 一般公共预算财政拨款收入支出决算表(财决07表)'!A357</f>
        <v>0</v>
      </c>
      <c r="H359" s="191">
        <f>'[1]Z07 一般公共预算财政拨款收入支出决算表(财决07表)'!$K357</f>
        <v>0</v>
      </c>
      <c r="I359" s="190" t="str">
        <f t="shared" si="20"/>
        <v>2</v>
      </c>
      <c r="J359" s="190" t="str">
        <f t="shared" si="21"/>
        <v>2</v>
      </c>
      <c r="K359" s="190">
        <f t="shared" si="22"/>
        <v>4</v>
      </c>
      <c r="L359" s="190" t="str">
        <f t="shared" si="23"/>
        <v/>
      </c>
    </row>
    <row r="360" spans="7:12">
      <c r="G360" s="190">
        <f>'[1]Z07 一般公共预算财政拨款收入支出决算表(财决07表)'!A358</f>
        <v>0</v>
      </c>
      <c r="H360" s="191">
        <f>'[1]Z07 一般公共预算财政拨款收入支出决算表(财决07表)'!$K358</f>
        <v>0</v>
      </c>
      <c r="I360" s="190" t="str">
        <f t="shared" si="20"/>
        <v>2</v>
      </c>
      <c r="J360" s="190" t="str">
        <f t="shared" si="21"/>
        <v>2</v>
      </c>
      <c r="K360" s="190">
        <f t="shared" si="22"/>
        <v>4</v>
      </c>
      <c r="L360" s="190" t="str">
        <f t="shared" si="23"/>
        <v/>
      </c>
    </row>
    <row r="361" spans="7:12">
      <c r="G361" s="190">
        <f>'[1]Z07 一般公共预算财政拨款收入支出决算表(财决07表)'!A359</f>
        <v>0</v>
      </c>
      <c r="H361" s="191">
        <f>'[1]Z07 一般公共预算财政拨款收入支出决算表(财决07表)'!$K359</f>
        <v>0</v>
      </c>
      <c r="I361" s="190" t="str">
        <f t="shared" si="20"/>
        <v>2</v>
      </c>
      <c r="J361" s="190" t="str">
        <f t="shared" si="21"/>
        <v>2</v>
      </c>
      <c r="K361" s="190">
        <f t="shared" si="22"/>
        <v>4</v>
      </c>
      <c r="L361" s="190" t="str">
        <f t="shared" si="23"/>
        <v/>
      </c>
    </row>
    <row r="362" spans="7:12">
      <c r="G362" s="190">
        <f>'[1]Z07 一般公共预算财政拨款收入支出决算表(财决07表)'!A360</f>
        <v>0</v>
      </c>
      <c r="H362" s="191">
        <f>'[1]Z07 一般公共预算财政拨款收入支出决算表(财决07表)'!$K360</f>
        <v>0</v>
      </c>
      <c r="I362" s="190" t="str">
        <f t="shared" si="20"/>
        <v>2</v>
      </c>
      <c r="J362" s="190" t="str">
        <f t="shared" si="21"/>
        <v>2</v>
      </c>
      <c r="K362" s="190">
        <f t="shared" si="22"/>
        <v>4</v>
      </c>
      <c r="L362" s="190" t="str">
        <f t="shared" si="23"/>
        <v/>
      </c>
    </row>
    <row r="363" spans="7:12">
      <c r="G363" s="190">
        <f>'[1]Z07 一般公共预算财政拨款收入支出决算表(财决07表)'!A361</f>
        <v>0</v>
      </c>
      <c r="H363" s="191">
        <f>'[1]Z07 一般公共预算财政拨款收入支出决算表(财决07表)'!$K361</f>
        <v>0</v>
      </c>
      <c r="I363" s="190" t="str">
        <f t="shared" si="20"/>
        <v>2</v>
      </c>
      <c r="J363" s="190" t="str">
        <f t="shared" si="21"/>
        <v>2</v>
      </c>
      <c r="K363" s="190">
        <f t="shared" si="22"/>
        <v>4</v>
      </c>
      <c r="L363" s="190" t="str">
        <f t="shared" si="23"/>
        <v/>
      </c>
    </row>
    <row r="364" spans="7:12">
      <c r="G364" s="190">
        <f>'[1]Z07 一般公共预算财政拨款收入支出决算表(财决07表)'!A362</f>
        <v>0</v>
      </c>
      <c r="H364" s="191">
        <f>'[1]Z07 一般公共预算财政拨款收入支出决算表(财决07表)'!$K362</f>
        <v>0</v>
      </c>
      <c r="I364" s="190" t="str">
        <f t="shared" si="20"/>
        <v>2</v>
      </c>
      <c r="J364" s="190" t="str">
        <f t="shared" si="21"/>
        <v>2</v>
      </c>
      <c r="K364" s="190">
        <f t="shared" si="22"/>
        <v>4</v>
      </c>
      <c r="L364" s="190" t="str">
        <f t="shared" si="23"/>
        <v/>
      </c>
    </row>
    <row r="365" spans="7:12">
      <c r="G365" s="190">
        <f>'[1]Z07 一般公共预算财政拨款收入支出决算表(财决07表)'!A363</f>
        <v>0</v>
      </c>
      <c r="H365" s="191">
        <f>'[1]Z07 一般公共预算财政拨款收入支出决算表(财决07表)'!$K363</f>
        <v>0</v>
      </c>
      <c r="I365" s="190" t="str">
        <f t="shared" si="20"/>
        <v>2</v>
      </c>
      <c r="J365" s="190" t="str">
        <f t="shared" si="21"/>
        <v>2</v>
      </c>
      <c r="K365" s="190">
        <f t="shared" si="22"/>
        <v>4</v>
      </c>
      <c r="L365" s="190" t="str">
        <f t="shared" si="23"/>
        <v/>
      </c>
    </row>
    <row r="366" spans="7:12">
      <c r="G366" s="190">
        <f>'[1]Z07 一般公共预算财政拨款收入支出决算表(财决07表)'!A364</f>
        <v>0</v>
      </c>
      <c r="H366" s="191">
        <f>'[1]Z07 一般公共预算财政拨款收入支出决算表(财决07表)'!$K364</f>
        <v>0</v>
      </c>
      <c r="I366" s="190" t="str">
        <f t="shared" si="20"/>
        <v>2</v>
      </c>
      <c r="J366" s="190" t="str">
        <f t="shared" si="21"/>
        <v>2</v>
      </c>
      <c r="K366" s="190">
        <f t="shared" si="22"/>
        <v>4</v>
      </c>
      <c r="L366" s="190" t="str">
        <f t="shared" si="23"/>
        <v/>
      </c>
    </row>
    <row r="367" spans="7:12">
      <c r="G367" s="190">
        <f>'[1]Z07 一般公共预算财政拨款收入支出决算表(财决07表)'!A365</f>
        <v>0</v>
      </c>
      <c r="H367" s="191">
        <f>'[1]Z07 一般公共预算财政拨款收入支出决算表(财决07表)'!$K365</f>
        <v>0</v>
      </c>
      <c r="I367" s="190" t="str">
        <f t="shared" si="20"/>
        <v>2</v>
      </c>
      <c r="J367" s="190" t="str">
        <f t="shared" si="21"/>
        <v>2</v>
      </c>
      <c r="K367" s="190">
        <f t="shared" si="22"/>
        <v>4</v>
      </c>
      <c r="L367" s="190" t="str">
        <f t="shared" si="23"/>
        <v/>
      </c>
    </row>
    <row r="368" spans="7:12">
      <c r="G368" s="190">
        <f>'[1]Z07 一般公共预算财政拨款收入支出决算表(财决07表)'!A366</f>
        <v>0</v>
      </c>
      <c r="H368" s="191">
        <f>'[1]Z07 一般公共预算财政拨款收入支出决算表(财决07表)'!$K366</f>
        <v>0</v>
      </c>
      <c r="I368" s="190" t="str">
        <f t="shared" si="20"/>
        <v>2</v>
      </c>
      <c r="J368" s="190" t="str">
        <f t="shared" si="21"/>
        <v>2</v>
      </c>
      <c r="K368" s="190">
        <f t="shared" si="22"/>
        <v>4</v>
      </c>
      <c r="L368" s="190" t="str">
        <f t="shared" si="23"/>
        <v/>
      </c>
    </row>
    <row r="369" spans="7:12">
      <c r="G369" s="190">
        <f>'[1]Z07 一般公共预算财政拨款收入支出决算表(财决07表)'!A367</f>
        <v>0</v>
      </c>
      <c r="H369" s="191">
        <f>'[1]Z07 一般公共预算财政拨款收入支出决算表(财决07表)'!$K367</f>
        <v>0</v>
      </c>
      <c r="I369" s="190" t="str">
        <f t="shared" si="20"/>
        <v>2</v>
      </c>
      <c r="J369" s="190" t="str">
        <f t="shared" si="21"/>
        <v>2</v>
      </c>
      <c r="K369" s="190">
        <f t="shared" si="22"/>
        <v>4</v>
      </c>
      <c r="L369" s="190" t="str">
        <f t="shared" si="23"/>
        <v/>
      </c>
    </row>
    <row r="370" spans="7:12">
      <c r="G370" s="190">
        <f>'[1]Z07 一般公共预算财政拨款收入支出决算表(财决07表)'!A368</f>
        <v>0</v>
      </c>
      <c r="H370" s="191">
        <f>'[1]Z07 一般公共预算财政拨款收入支出决算表(财决07表)'!$K368</f>
        <v>0</v>
      </c>
      <c r="I370" s="190" t="str">
        <f t="shared" si="20"/>
        <v>2</v>
      </c>
      <c r="J370" s="190" t="str">
        <f t="shared" si="21"/>
        <v>2</v>
      </c>
      <c r="K370" s="190">
        <f t="shared" si="22"/>
        <v>4</v>
      </c>
      <c r="L370" s="190" t="str">
        <f t="shared" si="23"/>
        <v/>
      </c>
    </row>
    <row r="371" spans="7:12">
      <c r="G371" s="190">
        <f>'[1]Z07 一般公共预算财政拨款收入支出决算表(财决07表)'!A369</f>
        <v>0</v>
      </c>
      <c r="H371" s="191">
        <f>'[1]Z07 一般公共预算财政拨款收入支出决算表(财决07表)'!$K369</f>
        <v>0</v>
      </c>
      <c r="I371" s="190" t="str">
        <f t="shared" si="20"/>
        <v>2</v>
      </c>
      <c r="J371" s="190" t="str">
        <f t="shared" si="21"/>
        <v>2</v>
      </c>
      <c r="K371" s="190">
        <f t="shared" si="22"/>
        <v>4</v>
      </c>
      <c r="L371" s="190" t="str">
        <f t="shared" si="23"/>
        <v/>
      </c>
    </row>
    <row r="372" spans="7:12">
      <c r="G372" s="190">
        <f>'[1]Z07 一般公共预算财政拨款收入支出决算表(财决07表)'!A370</f>
        <v>0</v>
      </c>
      <c r="H372" s="191">
        <f>'[1]Z07 一般公共预算财政拨款收入支出决算表(财决07表)'!$K370</f>
        <v>0</v>
      </c>
      <c r="I372" s="190" t="str">
        <f t="shared" si="20"/>
        <v>2</v>
      </c>
      <c r="J372" s="190" t="str">
        <f t="shared" si="21"/>
        <v>2</v>
      </c>
      <c r="K372" s="190">
        <f t="shared" si="22"/>
        <v>4</v>
      </c>
      <c r="L372" s="190" t="str">
        <f t="shared" si="23"/>
        <v/>
      </c>
    </row>
    <row r="373" spans="7:12">
      <c r="G373" s="190">
        <f>'[1]Z07 一般公共预算财政拨款收入支出决算表(财决07表)'!A371</f>
        <v>0</v>
      </c>
      <c r="H373" s="191">
        <f>'[1]Z07 一般公共预算财政拨款收入支出决算表(财决07表)'!$K371</f>
        <v>0</v>
      </c>
      <c r="I373" s="190" t="str">
        <f t="shared" si="20"/>
        <v>2</v>
      </c>
      <c r="J373" s="190" t="str">
        <f t="shared" si="21"/>
        <v>2</v>
      </c>
      <c r="K373" s="190">
        <f t="shared" si="22"/>
        <v>4</v>
      </c>
      <c r="L373" s="190" t="str">
        <f t="shared" si="23"/>
        <v/>
      </c>
    </row>
    <row r="374" spans="7:12">
      <c r="G374" s="190">
        <f>'[1]Z07 一般公共预算财政拨款收入支出决算表(财决07表)'!A372</f>
        <v>0</v>
      </c>
      <c r="H374" s="191">
        <f>'[1]Z07 一般公共预算财政拨款收入支出决算表(财决07表)'!$K372</f>
        <v>0</v>
      </c>
      <c r="I374" s="190" t="str">
        <f t="shared" si="20"/>
        <v>2</v>
      </c>
      <c r="J374" s="190" t="str">
        <f t="shared" si="21"/>
        <v>2</v>
      </c>
      <c r="K374" s="190">
        <f t="shared" si="22"/>
        <v>4</v>
      </c>
      <c r="L374" s="190" t="str">
        <f t="shared" si="23"/>
        <v/>
      </c>
    </row>
    <row r="375" spans="7:12">
      <c r="G375" s="190">
        <f>'[1]Z07 一般公共预算财政拨款收入支出决算表(财决07表)'!A373</f>
        <v>0</v>
      </c>
      <c r="H375" s="191">
        <f>'[1]Z07 一般公共预算财政拨款收入支出决算表(财决07表)'!$K373</f>
        <v>0</v>
      </c>
      <c r="I375" s="190" t="str">
        <f t="shared" si="20"/>
        <v>2</v>
      </c>
      <c r="J375" s="190" t="str">
        <f t="shared" si="21"/>
        <v>2</v>
      </c>
      <c r="K375" s="190">
        <f t="shared" si="22"/>
        <v>4</v>
      </c>
      <c r="L375" s="190" t="str">
        <f t="shared" si="23"/>
        <v/>
      </c>
    </row>
    <row r="376" spans="7:12">
      <c r="G376" s="190">
        <f>'[1]Z07 一般公共预算财政拨款收入支出决算表(财决07表)'!A374</f>
        <v>0</v>
      </c>
      <c r="H376" s="191">
        <f>'[1]Z07 一般公共预算财政拨款收入支出决算表(财决07表)'!$K374</f>
        <v>0</v>
      </c>
      <c r="I376" s="190" t="str">
        <f t="shared" si="20"/>
        <v>2</v>
      </c>
      <c r="J376" s="190" t="str">
        <f t="shared" si="21"/>
        <v>2</v>
      </c>
      <c r="K376" s="190">
        <f t="shared" si="22"/>
        <v>4</v>
      </c>
      <c r="L376" s="190" t="str">
        <f t="shared" si="23"/>
        <v/>
      </c>
    </row>
    <row r="377" spans="7:12">
      <c r="G377" s="190">
        <f>'[1]Z07 一般公共预算财政拨款收入支出决算表(财决07表)'!A375</f>
        <v>0</v>
      </c>
      <c r="H377" s="191">
        <f>'[1]Z07 一般公共预算财政拨款收入支出决算表(财决07表)'!$K375</f>
        <v>0</v>
      </c>
      <c r="I377" s="190" t="str">
        <f t="shared" si="20"/>
        <v>2</v>
      </c>
      <c r="J377" s="190" t="str">
        <f t="shared" si="21"/>
        <v>2</v>
      </c>
      <c r="K377" s="190">
        <f t="shared" si="22"/>
        <v>4</v>
      </c>
      <c r="L377" s="190" t="str">
        <f t="shared" si="23"/>
        <v/>
      </c>
    </row>
    <row r="378" spans="7:12">
      <c r="G378" s="190">
        <f>'[1]Z07 一般公共预算财政拨款收入支出决算表(财决07表)'!A376</f>
        <v>0</v>
      </c>
      <c r="H378" s="191">
        <f>'[1]Z07 一般公共预算财政拨款收入支出决算表(财决07表)'!$K376</f>
        <v>0</v>
      </c>
      <c r="I378" s="190" t="str">
        <f t="shared" si="20"/>
        <v>2</v>
      </c>
      <c r="J378" s="190" t="str">
        <f t="shared" si="21"/>
        <v>2</v>
      </c>
      <c r="K378" s="190">
        <f t="shared" si="22"/>
        <v>4</v>
      </c>
      <c r="L378" s="190" t="str">
        <f t="shared" si="23"/>
        <v/>
      </c>
    </row>
    <row r="379" spans="7:12">
      <c r="G379" s="190">
        <f>'[1]Z07 一般公共预算财政拨款收入支出决算表(财决07表)'!A377</f>
        <v>0</v>
      </c>
      <c r="H379" s="191">
        <f>'[1]Z07 一般公共预算财政拨款收入支出决算表(财决07表)'!$K377</f>
        <v>0</v>
      </c>
      <c r="I379" s="190" t="str">
        <f t="shared" si="20"/>
        <v>2</v>
      </c>
      <c r="J379" s="190" t="str">
        <f t="shared" si="21"/>
        <v>2</v>
      </c>
      <c r="K379" s="190">
        <f t="shared" si="22"/>
        <v>4</v>
      </c>
      <c r="L379" s="190" t="str">
        <f t="shared" si="23"/>
        <v/>
      </c>
    </row>
    <row r="380" spans="7:12">
      <c r="G380" s="190">
        <f>'[1]Z07 一般公共预算财政拨款收入支出决算表(财决07表)'!A378</f>
        <v>0</v>
      </c>
      <c r="H380" s="191">
        <f>'[1]Z07 一般公共预算财政拨款收入支出决算表(财决07表)'!$K378</f>
        <v>0</v>
      </c>
      <c r="I380" s="190" t="str">
        <f t="shared" si="20"/>
        <v>2</v>
      </c>
      <c r="J380" s="190" t="str">
        <f t="shared" si="21"/>
        <v>2</v>
      </c>
      <c r="K380" s="190">
        <f t="shared" si="22"/>
        <v>4</v>
      </c>
      <c r="L380" s="190" t="str">
        <f t="shared" si="23"/>
        <v/>
      </c>
    </row>
    <row r="381" spans="7:12">
      <c r="G381" s="190">
        <f>'[1]Z07 一般公共预算财政拨款收入支出决算表(财决07表)'!A379</f>
        <v>0</v>
      </c>
      <c r="H381" s="191">
        <f>'[1]Z07 一般公共预算财政拨款收入支出决算表(财决07表)'!$K379</f>
        <v>0</v>
      </c>
      <c r="I381" s="190" t="str">
        <f t="shared" si="20"/>
        <v>2</v>
      </c>
      <c r="J381" s="190" t="str">
        <f t="shared" si="21"/>
        <v>2</v>
      </c>
      <c r="K381" s="190">
        <f t="shared" si="22"/>
        <v>4</v>
      </c>
      <c r="L381" s="190" t="str">
        <f t="shared" si="23"/>
        <v/>
      </c>
    </row>
    <row r="382" spans="7:12">
      <c r="G382" s="190">
        <f>'[1]Z07 一般公共预算财政拨款收入支出决算表(财决07表)'!A380</f>
        <v>0</v>
      </c>
      <c r="H382" s="191">
        <f>'[1]Z07 一般公共预算财政拨款收入支出决算表(财决07表)'!$K380</f>
        <v>0</v>
      </c>
      <c r="I382" s="190" t="str">
        <f t="shared" si="20"/>
        <v>2</v>
      </c>
      <c r="J382" s="190" t="str">
        <f t="shared" si="21"/>
        <v>2</v>
      </c>
      <c r="K382" s="190">
        <f t="shared" si="22"/>
        <v>4</v>
      </c>
      <c r="L382" s="190" t="str">
        <f t="shared" si="23"/>
        <v/>
      </c>
    </row>
    <row r="383" spans="7:12">
      <c r="G383" s="190">
        <f>'[1]Z07 一般公共预算财政拨款收入支出决算表(财决07表)'!A381</f>
        <v>0</v>
      </c>
      <c r="H383" s="191">
        <f>'[1]Z07 一般公共预算财政拨款收入支出决算表(财决07表)'!$K381</f>
        <v>0</v>
      </c>
      <c r="I383" s="190" t="str">
        <f t="shared" si="20"/>
        <v>2</v>
      </c>
      <c r="J383" s="190" t="str">
        <f t="shared" si="21"/>
        <v>2</v>
      </c>
      <c r="K383" s="190">
        <f t="shared" si="22"/>
        <v>4</v>
      </c>
      <c r="L383" s="190" t="str">
        <f t="shared" si="23"/>
        <v/>
      </c>
    </row>
    <row r="384" spans="7:12">
      <c r="G384" s="190">
        <f>'[1]Z07 一般公共预算财政拨款收入支出决算表(财决07表)'!A382</f>
        <v>0</v>
      </c>
      <c r="H384" s="191">
        <f>'[1]Z07 一般公共预算财政拨款收入支出决算表(财决07表)'!$K382</f>
        <v>0</v>
      </c>
      <c r="I384" s="190" t="str">
        <f t="shared" si="20"/>
        <v>2</v>
      </c>
      <c r="J384" s="190" t="str">
        <f t="shared" si="21"/>
        <v>2</v>
      </c>
      <c r="K384" s="190">
        <f t="shared" si="22"/>
        <v>4</v>
      </c>
      <c r="L384" s="190" t="str">
        <f t="shared" si="23"/>
        <v/>
      </c>
    </row>
    <row r="385" spans="7:12">
      <c r="G385" s="190">
        <f>'[1]Z07 一般公共预算财政拨款收入支出决算表(财决07表)'!A383</f>
        <v>0</v>
      </c>
      <c r="H385" s="191">
        <f>'[1]Z07 一般公共预算财政拨款收入支出决算表(财决07表)'!$K383</f>
        <v>0</v>
      </c>
      <c r="I385" s="190" t="str">
        <f t="shared" si="20"/>
        <v>2</v>
      </c>
      <c r="J385" s="190" t="str">
        <f t="shared" si="21"/>
        <v>2</v>
      </c>
      <c r="K385" s="190">
        <f t="shared" si="22"/>
        <v>4</v>
      </c>
      <c r="L385" s="190" t="str">
        <f t="shared" si="23"/>
        <v/>
      </c>
    </row>
    <row r="386" spans="7:12">
      <c r="G386" s="190">
        <f>'[1]Z07 一般公共预算财政拨款收入支出决算表(财决07表)'!A384</f>
        <v>0</v>
      </c>
      <c r="H386" s="191">
        <f>'[1]Z07 一般公共预算财政拨款收入支出决算表(财决07表)'!$K384</f>
        <v>0</v>
      </c>
      <c r="I386" s="190" t="str">
        <f t="shared" si="20"/>
        <v>2</v>
      </c>
      <c r="J386" s="190" t="str">
        <f t="shared" si="21"/>
        <v>2</v>
      </c>
      <c r="K386" s="190">
        <f t="shared" si="22"/>
        <v>4</v>
      </c>
      <c r="L386" s="190" t="str">
        <f t="shared" si="23"/>
        <v/>
      </c>
    </row>
    <row r="387" spans="7:12">
      <c r="G387" s="190">
        <f>'[1]Z07 一般公共预算财政拨款收入支出决算表(财决07表)'!A385</f>
        <v>0</v>
      </c>
      <c r="H387" s="191">
        <f>'[1]Z07 一般公共预算财政拨款收入支出决算表(财决07表)'!$K385</f>
        <v>0</v>
      </c>
      <c r="I387" s="190" t="str">
        <f t="shared" si="20"/>
        <v>2</v>
      </c>
      <c r="J387" s="190" t="str">
        <f t="shared" si="21"/>
        <v>2</v>
      </c>
      <c r="K387" s="190">
        <f t="shared" si="22"/>
        <v>4</v>
      </c>
      <c r="L387" s="190" t="str">
        <f t="shared" si="23"/>
        <v/>
      </c>
    </row>
    <row r="388" spans="7:12">
      <c r="G388" s="190">
        <f>'[1]Z07 一般公共预算财政拨款收入支出决算表(财决07表)'!A386</f>
        <v>0</v>
      </c>
      <c r="H388" s="191">
        <f>'[1]Z07 一般公共预算财政拨款收入支出决算表(财决07表)'!$K386</f>
        <v>0</v>
      </c>
      <c r="I388" s="190" t="str">
        <f t="shared" si="20"/>
        <v>2</v>
      </c>
      <c r="J388" s="190" t="str">
        <f t="shared" si="21"/>
        <v>2</v>
      </c>
      <c r="K388" s="190">
        <f t="shared" si="22"/>
        <v>4</v>
      </c>
      <c r="L388" s="190" t="str">
        <f t="shared" si="23"/>
        <v/>
      </c>
    </row>
    <row r="389" spans="7:12">
      <c r="G389" s="190">
        <f>'[1]Z07 一般公共预算财政拨款收入支出决算表(财决07表)'!A387</f>
        <v>0</v>
      </c>
      <c r="H389" s="191">
        <f>'[1]Z07 一般公共预算财政拨款收入支出决算表(财决07表)'!$K387</f>
        <v>0</v>
      </c>
      <c r="I389" s="190" t="str">
        <f t="shared" si="20"/>
        <v>2</v>
      </c>
      <c r="J389" s="190" t="str">
        <f t="shared" si="21"/>
        <v>2</v>
      </c>
      <c r="K389" s="190">
        <f t="shared" si="22"/>
        <v>4</v>
      </c>
      <c r="L389" s="190" t="str">
        <f t="shared" si="23"/>
        <v/>
      </c>
    </row>
    <row r="390" spans="7:12">
      <c r="G390" s="190">
        <f>'[1]Z07 一般公共预算财政拨款收入支出决算表(财决07表)'!A388</f>
        <v>0</v>
      </c>
      <c r="H390" s="191">
        <f>'[1]Z07 一般公共预算财政拨款收入支出决算表(财决07表)'!$K388</f>
        <v>0</v>
      </c>
      <c r="I390" s="190" t="str">
        <f t="shared" si="20"/>
        <v>2</v>
      </c>
      <c r="J390" s="190" t="str">
        <f t="shared" si="21"/>
        <v>2</v>
      </c>
      <c r="K390" s="190">
        <f t="shared" si="22"/>
        <v>4</v>
      </c>
      <c r="L390" s="190" t="str">
        <f t="shared" si="23"/>
        <v/>
      </c>
    </row>
    <row r="391" spans="7:12">
      <c r="G391" s="190">
        <f>'[1]Z07 一般公共预算财政拨款收入支出决算表(财决07表)'!A389</f>
        <v>0</v>
      </c>
      <c r="H391" s="191">
        <f>'[1]Z07 一般公共预算财政拨款收入支出决算表(财决07表)'!$K389</f>
        <v>0</v>
      </c>
      <c r="I391" s="190" t="str">
        <f t="shared" si="20"/>
        <v>2</v>
      </c>
      <c r="J391" s="190" t="str">
        <f t="shared" si="21"/>
        <v>2</v>
      </c>
      <c r="K391" s="190">
        <f t="shared" si="22"/>
        <v>4</v>
      </c>
      <c r="L391" s="190" t="str">
        <f t="shared" si="23"/>
        <v/>
      </c>
    </row>
    <row r="392" spans="7:12">
      <c r="G392" s="190">
        <f>'[1]Z07 一般公共预算财政拨款收入支出决算表(财决07表)'!A390</f>
        <v>0</v>
      </c>
      <c r="H392" s="191">
        <f>'[1]Z07 一般公共预算财政拨款收入支出决算表(财决07表)'!$K390</f>
        <v>0</v>
      </c>
      <c r="I392" s="190" t="str">
        <f t="shared" si="20"/>
        <v>2</v>
      </c>
      <c r="J392" s="190" t="str">
        <f t="shared" si="21"/>
        <v>2</v>
      </c>
      <c r="K392" s="190">
        <f t="shared" si="22"/>
        <v>4</v>
      </c>
      <c r="L392" s="190" t="str">
        <f t="shared" si="23"/>
        <v/>
      </c>
    </row>
    <row r="393" spans="7:12">
      <c r="G393" s="190">
        <f>'[1]Z07 一般公共预算财政拨款收入支出决算表(财决07表)'!A391</f>
        <v>0</v>
      </c>
      <c r="H393" s="191">
        <f>'[1]Z07 一般公共预算财政拨款收入支出决算表(财决07表)'!$K391</f>
        <v>0</v>
      </c>
      <c r="I393" s="190" t="str">
        <f t="shared" si="20"/>
        <v>2</v>
      </c>
      <c r="J393" s="190" t="str">
        <f t="shared" si="21"/>
        <v>2</v>
      </c>
      <c r="K393" s="190">
        <f t="shared" si="22"/>
        <v>4</v>
      </c>
      <c r="L393" s="190" t="str">
        <f t="shared" si="23"/>
        <v/>
      </c>
    </row>
    <row r="394" spans="7:12">
      <c r="G394" s="190">
        <f>'[1]Z07 一般公共预算财政拨款收入支出决算表(财决07表)'!A392</f>
        <v>0</v>
      </c>
      <c r="H394" s="191">
        <f>'[1]Z07 一般公共预算财政拨款收入支出决算表(财决07表)'!$K392</f>
        <v>0</v>
      </c>
      <c r="I394" s="190" t="str">
        <f t="shared" si="20"/>
        <v>2</v>
      </c>
      <c r="J394" s="190" t="str">
        <f t="shared" si="21"/>
        <v>2</v>
      </c>
      <c r="K394" s="190">
        <f t="shared" si="22"/>
        <v>4</v>
      </c>
      <c r="L394" s="190" t="str">
        <f t="shared" si="23"/>
        <v/>
      </c>
    </row>
    <row r="395" spans="7:12">
      <c r="G395" s="190">
        <f>'[1]Z07 一般公共预算财政拨款收入支出决算表(财决07表)'!A393</f>
        <v>0</v>
      </c>
      <c r="H395" s="191">
        <f>'[1]Z07 一般公共预算财政拨款收入支出决算表(财决07表)'!$K393</f>
        <v>0</v>
      </c>
      <c r="I395" s="190" t="str">
        <f t="shared" si="20"/>
        <v>2</v>
      </c>
      <c r="J395" s="190" t="str">
        <f t="shared" si="21"/>
        <v>2</v>
      </c>
      <c r="K395" s="190">
        <f t="shared" si="22"/>
        <v>4</v>
      </c>
      <c r="L395" s="190" t="str">
        <f t="shared" si="23"/>
        <v/>
      </c>
    </row>
    <row r="396" spans="7:12">
      <c r="G396" s="190">
        <f>'[1]Z07 一般公共预算财政拨款收入支出决算表(财决07表)'!A394</f>
        <v>0</v>
      </c>
      <c r="H396" s="191">
        <f>'[1]Z07 一般公共预算财政拨款收入支出决算表(财决07表)'!$K394</f>
        <v>0</v>
      </c>
      <c r="I396" s="190" t="str">
        <f t="shared" si="20"/>
        <v>2</v>
      </c>
      <c r="J396" s="190" t="str">
        <f t="shared" si="21"/>
        <v>2</v>
      </c>
      <c r="K396" s="190">
        <f t="shared" si="22"/>
        <v>4</v>
      </c>
      <c r="L396" s="190" t="str">
        <f t="shared" si="23"/>
        <v/>
      </c>
    </row>
    <row r="397" spans="7:12">
      <c r="G397" s="190">
        <f>'[1]Z07 一般公共预算财政拨款收入支出决算表(财决07表)'!A395</f>
        <v>0</v>
      </c>
      <c r="H397" s="191">
        <f>'[1]Z07 一般公共预算财政拨款收入支出决算表(财决07表)'!$K395</f>
        <v>0</v>
      </c>
      <c r="I397" s="190" t="str">
        <f t="shared" ref="I397:I460" si="24">IF(G397&gt;0,"1","2")</f>
        <v>2</v>
      </c>
      <c r="J397" s="190" t="str">
        <f t="shared" ref="J397:J460" si="25">IF(H397&gt;0,"1","2")</f>
        <v>2</v>
      </c>
      <c r="K397" s="190">
        <f t="shared" ref="K397:K460" si="26">I397+J397</f>
        <v>4</v>
      </c>
      <c r="L397" s="190" t="str">
        <f t="shared" ref="L397:L460" si="27">IF(C397&lt;&gt;"",ROW(),"")</f>
        <v/>
      </c>
    </row>
    <row r="398" spans="7:12">
      <c r="G398" s="190">
        <f>'[1]Z07 一般公共预算财政拨款收入支出决算表(财决07表)'!A396</f>
        <v>0</v>
      </c>
      <c r="H398" s="191">
        <f>'[1]Z07 一般公共预算财政拨款收入支出决算表(财决07表)'!$K396</f>
        <v>0</v>
      </c>
      <c r="I398" s="190" t="str">
        <f t="shared" si="24"/>
        <v>2</v>
      </c>
      <c r="J398" s="190" t="str">
        <f t="shared" si="25"/>
        <v>2</v>
      </c>
      <c r="K398" s="190">
        <f t="shared" si="26"/>
        <v>4</v>
      </c>
      <c r="L398" s="190" t="str">
        <f t="shared" si="27"/>
        <v/>
      </c>
    </row>
    <row r="399" spans="7:12">
      <c r="G399" s="190">
        <f>'[1]Z07 一般公共预算财政拨款收入支出决算表(财决07表)'!A397</f>
        <v>0</v>
      </c>
      <c r="H399" s="191">
        <f>'[1]Z07 一般公共预算财政拨款收入支出决算表(财决07表)'!$K397</f>
        <v>0</v>
      </c>
      <c r="I399" s="190" t="str">
        <f t="shared" si="24"/>
        <v>2</v>
      </c>
      <c r="J399" s="190" t="str">
        <f t="shared" si="25"/>
        <v>2</v>
      </c>
      <c r="K399" s="190">
        <f t="shared" si="26"/>
        <v>4</v>
      </c>
      <c r="L399" s="190" t="str">
        <f t="shared" si="27"/>
        <v/>
      </c>
    </row>
    <row r="400" spans="7:12">
      <c r="G400" s="190">
        <f>'[1]Z07 一般公共预算财政拨款收入支出决算表(财决07表)'!A398</f>
        <v>0</v>
      </c>
      <c r="H400" s="191">
        <f>'[1]Z07 一般公共预算财政拨款收入支出决算表(财决07表)'!$K398</f>
        <v>0</v>
      </c>
      <c r="I400" s="190" t="str">
        <f t="shared" si="24"/>
        <v>2</v>
      </c>
      <c r="J400" s="190" t="str">
        <f t="shared" si="25"/>
        <v>2</v>
      </c>
      <c r="K400" s="190">
        <f t="shared" si="26"/>
        <v>4</v>
      </c>
      <c r="L400" s="190" t="str">
        <f t="shared" si="27"/>
        <v/>
      </c>
    </row>
    <row r="401" spans="7:12">
      <c r="G401" s="190">
        <f>'[1]Z07 一般公共预算财政拨款收入支出决算表(财决07表)'!A399</f>
        <v>0</v>
      </c>
      <c r="H401" s="191">
        <f>'[1]Z07 一般公共预算财政拨款收入支出决算表(财决07表)'!$K399</f>
        <v>0</v>
      </c>
      <c r="I401" s="190" t="str">
        <f t="shared" si="24"/>
        <v>2</v>
      </c>
      <c r="J401" s="190" t="str">
        <f t="shared" si="25"/>
        <v>2</v>
      </c>
      <c r="K401" s="190">
        <f t="shared" si="26"/>
        <v>4</v>
      </c>
      <c r="L401" s="190" t="str">
        <f t="shared" si="27"/>
        <v/>
      </c>
    </row>
    <row r="402" spans="7:12">
      <c r="G402" s="190">
        <f>'[1]Z07 一般公共预算财政拨款收入支出决算表(财决07表)'!A400</f>
        <v>0</v>
      </c>
      <c r="H402" s="191">
        <f>'[1]Z07 一般公共预算财政拨款收入支出决算表(财决07表)'!$K400</f>
        <v>0</v>
      </c>
      <c r="I402" s="190" t="str">
        <f t="shared" si="24"/>
        <v>2</v>
      </c>
      <c r="J402" s="190" t="str">
        <f t="shared" si="25"/>
        <v>2</v>
      </c>
      <c r="K402" s="190">
        <f t="shared" si="26"/>
        <v>4</v>
      </c>
      <c r="L402" s="190" t="str">
        <f t="shared" si="27"/>
        <v/>
      </c>
    </row>
    <row r="403" spans="7:12">
      <c r="G403" s="190">
        <f>'[1]Z07 一般公共预算财政拨款收入支出决算表(财决07表)'!A401</f>
        <v>0</v>
      </c>
      <c r="H403" s="191">
        <f>'[1]Z07 一般公共预算财政拨款收入支出决算表(财决07表)'!$K401</f>
        <v>0</v>
      </c>
      <c r="I403" s="190" t="str">
        <f t="shared" si="24"/>
        <v>2</v>
      </c>
      <c r="J403" s="190" t="str">
        <f t="shared" si="25"/>
        <v>2</v>
      </c>
      <c r="K403" s="190">
        <f t="shared" si="26"/>
        <v>4</v>
      </c>
      <c r="L403" s="190" t="str">
        <f t="shared" si="27"/>
        <v/>
      </c>
    </row>
    <row r="404" spans="7:12">
      <c r="G404" s="190">
        <f>'[1]Z07 一般公共预算财政拨款收入支出决算表(财决07表)'!A402</f>
        <v>0</v>
      </c>
      <c r="H404" s="191">
        <f>'[1]Z07 一般公共预算财政拨款收入支出决算表(财决07表)'!$K402</f>
        <v>0</v>
      </c>
      <c r="I404" s="190" t="str">
        <f t="shared" si="24"/>
        <v>2</v>
      </c>
      <c r="J404" s="190" t="str">
        <f t="shared" si="25"/>
        <v>2</v>
      </c>
      <c r="K404" s="190">
        <f t="shared" si="26"/>
        <v>4</v>
      </c>
      <c r="L404" s="190" t="str">
        <f t="shared" si="27"/>
        <v/>
      </c>
    </row>
    <row r="405" spans="7:12">
      <c r="G405" s="190">
        <f>'[1]Z07 一般公共预算财政拨款收入支出决算表(财决07表)'!A403</f>
        <v>0</v>
      </c>
      <c r="H405" s="191">
        <f>'[1]Z07 一般公共预算财政拨款收入支出决算表(财决07表)'!$K403</f>
        <v>0</v>
      </c>
      <c r="I405" s="190" t="str">
        <f t="shared" si="24"/>
        <v>2</v>
      </c>
      <c r="J405" s="190" t="str">
        <f t="shared" si="25"/>
        <v>2</v>
      </c>
      <c r="K405" s="190">
        <f t="shared" si="26"/>
        <v>4</v>
      </c>
      <c r="L405" s="190" t="str">
        <f t="shared" si="27"/>
        <v/>
      </c>
    </row>
    <row r="406" spans="7:12">
      <c r="G406" s="190">
        <f>'[1]Z07 一般公共预算财政拨款收入支出决算表(财决07表)'!A404</f>
        <v>0</v>
      </c>
      <c r="H406" s="191">
        <f>'[1]Z07 一般公共预算财政拨款收入支出决算表(财决07表)'!$K404</f>
        <v>0</v>
      </c>
      <c r="I406" s="190" t="str">
        <f t="shared" si="24"/>
        <v>2</v>
      </c>
      <c r="J406" s="190" t="str">
        <f t="shared" si="25"/>
        <v>2</v>
      </c>
      <c r="K406" s="190">
        <f t="shared" si="26"/>
        <v>4</v>
      </c>
      <c r="L406" s="190" t="str">
        <f t="shared" si="27"/>
        <v/>
      </c>
    </row>
    <row r="407" spans="7:12">
      <c r="G407" s="190">
        <f>'[1]Z07 一般公共预算财政拨款收入支出决算表(财决07表)'!A405</f>
        <v>0</v>
      </c>
      <c r="H407" s="191">
        <f>'[1]Z07 一般公共预算财政拨款收入支出决算表(财决07表)'!$K405</f>
        <v>0</v>
      </c>
      <c r="I407" s="190" t="str">
        <f t="shared" si="24"/>
        <v>2</v>
      </c>
      <c r="J407" s="190" t="str">
        <f t="shared" si="25"/>
        <v>2</v>
      </c>
      <c r="K407" s="190">
        <f t="shared" si="26"/>
        <v>4</v>
      </c>
      <c r="L407" s="190" t="str">
        <f t="shared" si="27"/>
        <v/>
      </c>
    </row>
    <row r="408" spans="7:12">
      <c r="G408" s="190">
        <f>'[1]Z07 一般公共预算财政拨款收入支出决算表(财决07表)'!A406</f>
        <v>0</v>
      </c>
      <c r="H408" s="191">
        <f>'[1]Z07 一般公共预算财政拨款收入支出决算表(财决07表)'!$K406</f>
        <v>0</v>
      </c>
      <c r="I408" s="190" t="str">
        <f t="shared" si="24"/>
        <v>2</v>
      </c>
      <c r="J408" s="190" t="str">
        <f t="shared" si="25"/>
        <v>2</v>
      </c>
      <c r="K408" s="190">
        <f t="shared" si="26"/>
        <v>4</v>
      </c>
      <c r="L408" s="190" t="str">
        <f t="shared" si="27"/>
        <v/>
      </c>
    </row>
    <row r="409" spans="7:12">
      <c r="G409" s="190">
        <f>'[1]Z07 一般公共预算财政拨款收入支出决算表(财决07表)'!A407</f>
        <v>0</v>
      </c>
      <c r="H409" s="191">
        <f>'[1]Z07 一般公共预算财政拨款收入支出决算表(财决07表)'!$K407</f>
        <v>0</v>
      </c>
      <c r="I409" s="190" t="str">
        <f t="shared" si="24"/>
        <v>2</v>
      </c>
      <c r="J409" s="190" t="str">
        <f t="shared" si="25"/>
        <v>2</v>
      </c>
      <c r="K409" s="190">
        <f t="shared" si="26"/>
        <v>4</v>
      </c>
      <c r="L409" s="190" t="str">
        <f t="shared" si="27"/>
        <v/>
      </c>
    </row>
    <row r="410" spans="7:12">
      <c r="G410" s="190">
        <f>'[1]Z07 一般公共预算财政拨款收入支出决算表(财决07表)'!A408</f>
        <v>0</v>
      </c>
      <c r="H410" s="191">
        <f>'[1]Z07 一般公共预算财政拨款收入支出决算表(财决07表)'!$K408</f>
        <v>0</v>
      </c>
      <c r="I410" s="190" t="str">
        <f t="shared" si="24"/>
        <v>2</v>
      </c>
      <c r="J410" s="190" t="str">
        <f t="shared" si="25"/>
        <v>2</v>
      </c>
      <c r="K410" s="190">
        <f t="shared" si="26"/>
        <v>4</v>
      </c>
      <c r="L410" s="190" t="str">
        <f t="shared" si="27"/>
        <v/>
      </c>
    </row>
    <row r="411" spans="7:12">
      <c r="G411" s="190">
        <f>'[1]Z07 一般公共预算财政拨款收入支出决算表(财决07表)'!A409</f>
        <v>0</v>
      </c>
      <c r="H411" s="191">
        <f>'[1]Z07 一般公共预算财政拨款收入支出决算表(财决07表)'!$K409</f>
        <v>0</v>
      </c>
      <c r="I411" s="190" t="str">
        <f t="shared" si="24"/>
        <v>2</v>
      </c>
      <c r="J411" s="190" t="str">
        <f t="shared" si="25"/>
        <v>2</v>
      </c>
      <c r="K411" s="190">
        <f t="shared" si="26"/>
        <v>4</v>
      </c>
      <c r="L411" s="190" t="str">
        <f t="shared" si="27"/>
        <v/>
      </c>
    </row>
    <row r="412" spans="7:12">
      <c r="G412" s="190">
        <f>'[1]Z07 一般公共预算财政拨款收入支出决算表(财决07表)'!A410</f>
        <v>0</v>
      </c>
      <c r="H412" s="191">
        <f>'[1]Z07 一般公共预算财政拨款收入支出决算表(财决07表)'!$K410</f>
        <v>0</v>
      </c>
      <c r="I412" s="190" t="str">
        <f t="shared" si="24"/>
        <v>2</v>
      </c>
      <c r="J412" s="190" t="str">
        <f t="shared" si="25"/>
        <v>2</v>
      </c>
      <c r="K412" s="190">
        <f t="shared" si="26"/>
        <v>4</v>
      </c>
      <c r="L412" s="190" t="str">
        <f t="shared" si="27"/>
        <v/>
      </c>
    </row>
    <row r="413" spans="7:12">
      <c r="G413" s="190">
        <f>'[1]Z07 一般公共预算财政拨款收入支出决算表(财决07表)'!A411</f>
        <v>0</v>
      </c>
      <c r="H413" s="191">
        <f>'[1]Z07 一般公共预算财政拨款收入支出决算表(财决07表)'!$K411</f>
        <v>0</v>
      </c>
      <c r="I413" s="190" t="str">
        <f t="shared" si="24"/>
        <v>2</v>
      </c>
      <c r="J413" s="190" t="str">
        <f t="shared" si="25"/>
        <v>2</v>
      </c>
      <c r="K413" s="190">
        <f t="shared" si="26"/>
        <v>4</v>
      </c>
      <c r="L413" s="190" t="str">
        <f t="shared" si="27"/>
        <v/>
      </c>
    </row>
    <row r="414" spans="7:12">
      <c r="G414" s="190">
        <f>'[1]Z07 一般公共预算财政拨款收入支出决算表(财决07表)'!A412</f>
        <v>0</v>
      </c>
      <c r="H414" s="191">
        <f>'[1]Z07 一般公共预算财政拨款收入支出决算表(财决07表)'!$K412</f>
        <v>0</v>
      </c>
      <c r="I414" s="190" t="str">
        <f t="shared" si="24"/>
        <v>2</v>
      </c>
      <c r="J414" s="190" t="str">
        <f t="shared" si="25"/>
        <v>2</v>
      </c>
      <c r="K414" s="190">
        <f t="shared" si="26"/>
        <v>4</v>
      </c>
      <c r="L414" s="190" t="str">
        <f t="shared" si="27"/>
        <v/>
      </c>
    </row>
    <row r="415" spans="7:12">
      <c r="G415" s="190">
        <f>'[1]Z07 一般公共预算财政拨款收入支出决算表(财决07表)'!A413</f>
        <v>0</v>
      </c>
      <c r="H415" s="191">
        <f>'[1]Z07 一般公共预算财政拨款收入支出决算表(财决07表)'!$K413</f>
        <v>0</v>
      </c>
      <c r="I415" s="190" t="str">
        <f t="shared" si="24"/>
        <v>2</v>
      </c>
      <c r="J415" s="190" t="str">
        <f t="shared" si="25"/>
        <v>2</v>
      </c>
      <c r="K415" s="190">
        <f t="shared" si="26"/>
        <v>4</v>
      </c>
      <c r="L415" s="190" t="str">
        <f t="shared" si="27"/>
        <v/>
      </c>
    </row>
    <row r="416" spans="7:12">
      <c r="G416" s="190">
        <f>'[1]Z07 一般公共预算财政拨款收入支出决算表(财决07表)'!A414</f>
        <v>0</v>
      </c>
      <c r="H416" s="191">
        <f>'[1]Z07 一般公共预算财政拨款收入支出决算表(财决07表)'!$K414</f>
        <v>0</v>
      </c>
      <c r="I416" s="190" t="str">
        <f t="shared" si="24"/>
        <v>2</v>
      </c>
      <c r="J416" s="190" t="str">
        <f t="shared" si="25"/>
        <v>2</v>
      </c>
      <c r="K416" s="190">
        <f t="shared" si="26"/>
        <v>4</v>
      </c>
      <c r="L416" s="190" t="str">
        <f t="shared" si="27"/>
        <v/>
      </c>
    </row>
    <row r="417" spans="7:12">
      <c r="G417" s="190">
        <f>'[1]Z07 一般公共预算财政拨款收入支出决算表(财决07表)'!A415</f>
        <v>0</v>
      </c>
      <c r="H417" s="191">
        <f>'[1]Z07 一般公共预算财政拨款收入支出决算表(财决07表)'!$K415</f>
        <v>0</v>
      </c>
      <c r="I417" s="190" t="str">
        <f t="shared" si="24"/>
        <v>2</v>
      </c>
      <c r="J417" s="190" t="str">
        <f t="shared" si="25"/>
        <v>2</v>
      </c>
      <c r="K417" s="190">
        <f t="shared" si="26"/>
        <v>4</v>
      </c>
      <c r="L417" s="190" t="str">
        <f t="shared" si="27"/>
        <v/>
      </c>
    </row>
    <row r="418" spans="7:12">
      <c r="G418" s="190">
        <f>'[1]Z07 一般公共预算财政拨款收入支出决算表(财决07表)'!A416</f>
        <v>0</v>
      </c>
      <c r="H418" s="191">
        <f>'[1]Z07 一般公共预算财政拨款收入支出决算表(财决07表)'!$K416</f>
        <v>0</v>
      </c>
      <c r="I418" s="190" t="str">
        <f t="shared" si="24"/>
        <v>2</v>
      </c>
      <c r="J418" s="190" t="str">
        <f t="shared" si="25"/>
        <v>2</v>
      </c>
      <c r="K418" s="190">
        <f t="shared" si="26"/>
        <v>4</v>
      </c>
      <c r="L418" s="190" t="str">
        <f t="shared" si="27"/>
        <v/>
      </c>
    </row>
    <row r="419" spans="7:12">
      <c r="G419" s="190">
        <f>'[1]Z07 一般公共预算财政拨款收入支出决算表(财决07表)'!A417</f>
        <v>0</v>
      </c>
      <c r="H419" s="191">
        <f>'[1]Z07 一般公共预算财政拨款收入支出决算表(财决07表)'!$K417</f>
        <v>0</v>
      </c>
      <c r="I419" s="190" t="str">
        <f t="shared" si="24"/>
        <v>2</v>
      </c>
      <c r="J419" s="190" t="str">
        <f t="shared" si="25"/>
        <v>2</v>
      </c>
      <c r="K419" s="190">
        <f t="shared" si="26"/>
        <v>4</v>
      </c>
      <c r="L419" s="190" t="str">
        <f t="shared" si="27"/>
        <v/>
      </c>
    </row>
    <row r="420" spans="7:12">
      <c r="G420" s="190">
        <f>'[1]Z07 一般公共预算财政拨款收入支出决算表(财决07表)'!A418</f>
        <v>0</v>
      </c>
      <c r="H420" s="191">
        <f>'[1]Z07 一般公共预算财政拨款收入支出决算表(财决07表)'!$K418</f>
        <v>0</v>
      </c>
      <c r="I420" s="190" t="str">
        <f t="shared" si="24"/>
        <v>2</v>
      </c>
      <c r="J420" s="190" t="str">
        <f t="shared" si="25"/>
        <v>2</v>
      </c>
      <c r="K420" s="190">
        <f t="shared" si="26"/>
        <v>4</v>
      </c>
      <c r="L420" s="190" t="str">
        <f t="shared" si="27"/>
        <v/>
      </c>
    </row>
    <row r="421" spans="7:12">
      <c r="G421" s="190">
        <f>'[1]Z07 一般公共预算财政拨款收入支出决算表(财决07表)'!A419</f>
        <v>0</v>
      </c>
      <c r="H421" s="191">
        <f>'[1]Z07 一般公共预算财政拨款收入支出决算表(财决07表)'!$K419</f>
        <v>0</v>
      </c>
      <c r="I421" s="190" t="str">
        <f t="shared" si="24"/>
        <v>2</v>
      </c>
      <c r="J421" s="190" t="str">
        <f t="shared" si="25"/>
        <v>2</v>
      </c>
      <c r="K421" s="190">
        <f t="shared" si="26"/>
        <v>4</v>
      </c>
      <c r="L421" s="190" t="str">
        <f t="shared" si="27"/>
        <v/>
      </c>
    </row>
    <row r="422" spans="7:12">
      <c r="G422" s="190">
        <f>'[1]Z07 一般公共预算财政拨款收入支出决算表(财决07表)'!A420</f>
        <v>0</v>
      </c>
      <c r="H422" s="191">
        <f>'[1]Z07 一般公共预算财政拨款收入支出决算表(财决07表)'!$K420</f>
        <v>0</v>
      </c>
      <c r="I422" s="190" t="str">
        <f t="shared" si="24"/>
        <v>2</v>
      </c>
      <c r="J422" s="190" t="str">
        <f t="shared" si="25"/>
        <v>2</v>
      </c>
      <c r="K422" s="190">
        <f t="shared" si="26"/>
        <v>4</v>
      </c>
      <c r="L422" s="190" t="str">
        <f t="shared" si="27"/>
        <v/>
      </c>
    </row>
    <row r="423" spans="7:12">
      <c r="G423" s="190">
        <f>'[1]Z07 一般公共预算财政拨款收入支出决算表(财决07表)'!A421</f>
        <v>0</v>
      </c>
      <c r="H423" s="191">
        <f>'[1]Z07 一般公共预算财政拨款收入支出决算表(财决07表)'!$K421</f>
        <v>0</v>
      </c>
      <c r="I423" s="190" t="str">
        <f t="shared" si="24"/>
        <v>2</v>
      </c>
      <c r="J423" s="190" t="str">
        <f t="shared" si="25"/>
        <v>2</v>
      </c>
      <c r="K423" s="190">
        <f t="shared" si="26"/>
        <v>4</v>
      </c>
      <c r="L423" s="190" t="str">
        <f t="shared" si="27"/>
        <v/>
      </c>
    </row>
    <row r="424" spans="7:12">
      <c r="G424" s="190">
        <f>'[1]Z07 一般公共预算财政拨款收入支出决算表(财决07表)'!A422</f>
        <v>0</v>
      </c>
      <c r="H424" s="191">
        <f>'[1]Z07 一般公共预算财政拨款收入支出决算表(财决07表)'!$K422</f>
        <v>0</v>
      </c>
      <c r="I424" s="190" t="str">
        <f t="shared" si="24"/>
        <v>2</v>
      </c>
      <c r="J424" s="190" t="str">
        <f t="shared" si="25"/>
        <v>2</v>
      </c>
      <c r="K424" s="190">
        <f t="shared" si="26"/>
        <v>4</v>
      </c>
      <c r="L424" s="190" t="str">
        <f t="shared" si="27"/>
        <v/>
      </c>
    </row>
    <row r="425" spans="7:12">
      <c r="G425" s="190">
        <f>'[1]Z07 一般公共预算财政拨款收入支出决算表(财决07表)'!A423</f>
        <v>0</v>
      </c>
      <c r="H425" s="191">
        <f>'[1]Z07 一般公共预算财政拨款收入支出决算表(财决07表)'!$K423</f>
        <v>0</v>
      </c>
      <c r="I425" s="190" t="str">
        <f t="shared" si="24"/>
        <v>2</v>
      </c>
      <c r="J425" s="190" t="str">
        <f t="shared" si="25"/>
        <v>2</v>
      </c>
      <c r="K425" s="190">
        <f t="shared" si="26"/>
        <v>4</v>
      </c>
      <c r="L425" s="190" t="str">
        <f t="shared" si="27"/>
        <v/>
      </c>
    </row>
    <row r="426" spans="7:12">
      <c r="G426" s="190">
        <f>'[1]Z07 一般公共预算财政拨款收入支出决算表(财决07表)'!A424</f>
        <v>0</v>
      </c>
      <c r="H426" s="191">
        <f>'[1]Z07 一般公共预算财政拨款收入支出决算表(财决07表)'!$K424</f>
        <v>0</v>
      </c>
      <c r="I426" s="190" t="str">
        <f t="shared" si="24"/>
        <v>2</v>
      </c>
      <c r="J426" s="190" t="str">
        <f t="shared" si="25"/>
        <v>2</v>
      </c>
      <c r="K426" s="190">
        <f t="shared" si="26"/>
        <v>4</v>
      </c>
      <c r="L426" s="190" t="str">
        <f t="shared" si="27"/>
        <v/>
      </c>
    </row>
    <row r="427" spans="7:12">
      <c r="G427" s="190">
        <f>'[1]Z07 一般公共预算财政拨款收入支出决算表(财决07表)'!A425</f>
        <v>0</v>
      </c>
      <c r="H427" s="191">
        <f>'[1]Z07 一般公共预算财政拨款收入支出决算表(财决07表)'!$K425</f>
        <v>0</v>
      </c>
      <c r="I427" s="190" t="str">
        <f t="shared" si="24"/>
        <v>2</v>
      </c>
      <c r="J427" s="190" t="str">
        <f t="shared" si="25"/>
        <v>2</v>
      </c>
      <c r="K427" s="190">
        <f t="shared" si="26"/>
        <v>4</v>
      </c>
      <c r="L427" s="190" t="str">
        <f t="shared" si="27"/>
        <v/>
      </c>
    </row>
    <row r="428" spans="7:12">
      <c r="G428" s="190">
        <f>'[1]Z07 一般公共预算财政拨款收入支出决算表(财决07表)'!A426</f>
        <v>0</v>
      </c>
      <c r="H428" s="191">
        <f>'[1]Z07 一般公共预算财政拨款收入支出决算表(财决07表)'!$K426</f>
        <v>0</v>
      </c>
      <c r="I428" s="190" t="str">
        <f t="shared" si="24"/>
        <v>2</v>
      </c>
      <c r="J428" s="190" t="str">
        <f t="shared" si="25"/>
        <v>2</v>
      </c>
      <c r="K428" s="190">
        <f t="shared" si="26"/>
        <v>4</v>
      </c>
      <c r="L428" s="190" t="str">
        <f t="shared" si="27"/>
        <v/>
      </c>
    </row>
    <row r="429" spans="7:12">
      <c r="G429" s="190">
        <f>'[1]Z07 一般公共预算财政拨款收入支出决算表(财决07表)'!A427</f>
        <v>0</v>
      </c>
      <c r="H429" s="191">
        <f>'[1]Z07 一般公共预算财政拨款收入支出决算表(财决07表)'!$K427</f>
        <v>0</v>
      </c>
      <c r="I429" s="190" t="str">
        <f t="shared" si="24"/>
        <v>2</v>
      </c>
      <c r="J429" s="190" t="str">
        <f t="shared" si="25"/>
        <v>2</v>
      </c>
      <c r="K429" s="190">
        <f t="shared" si="26"/>
        <v>4</v>
      </c>
      <c r="L429" s="190" t="str">
        <f t="shared" si="27"/>
        <v/>
      </c>
    </row>
    <row r="430" spans="7:12">
      <c r="G430" s="190">
        <f>'[1]Z07 一般公共预算财政拨款收入支出决算表(财决07表)'!A428</f>
        <v>0</v>
      </c>
      <c r="H430" s="191">
        <f>'[1]Z07 一般公共预算财政拨款收入支出决算表(财决07表)'!$K428</f>
        <v>0</v>
      </c>
      <c r="I430" s="190" t="str">
        <f t="shared" si="24"/>
        <v>2</v>
      </c>
      <c r="J430" s="190" t="str">
        <f t="shared" si="25"/>
        <v>2</v>
      </c>
      <c r="K430" s="190">
        <f t="shared" si="26"/>
        <v>4</v>
      </c>
      <c r="L430" s="190" t="str">
        <f t="shared" si="27"/>
        <v/>
      </c>
    </row>
    <row r="431" spans="7:12">
      <c r="G431" s="190">
        <f>'[1]Z07 一般公共预算财政拨款收入支出决算表(财决07表)'!A429</f>
        <v>0</v>
      </c>
      <c r="H431" s="191">
        <f>'[1]Z07 一般公共预算财政拨款收入支出决算表(财决07表)'!$K429</f>
        <v>0</v>
      </c>
      <c r="I431" s="190" t="str">
        <f t="shared" si="24"/>
        <v>2</v>
      </c>
      <c r="J431" s="190" t="str">
        <f t="shared" si="25"/>
        <v>2</v>
      </c>
      <c r="K431" s="190">
        <f t="shared" si="26"/>
        <v>4</v>
      </c>
      <c r="L431" s="190" t="str">
        <f t="shared" si="27"/>
        <v/>
      </c>
    </row>
    <row r="432" spans="7:12">
      <c r="G432" s="190">
        <f>'[1]Z07 一般公共预算财政拨款收入支出决算表(财决07表)'!A430</f>
        <v>0</v>
      </c>
      <c r="H432" s="191">
        <f>'[1]Z07 一般公共预算财政拨款收入支出决算表(财决07表)'!$K430</f>
        <v>0</v>
      </c>
      <c r="I432" s="190" t="str">
        <f t="shared" si="24"/>
        <v>2</v>
      </c>
      <c r="J432" s="190" t="str">
        <f t="shared" si="25"/>
        <v>2</v>
      </c>
      <c r="K432" s="190">
        <f t="shared" si="26"/>
        <v>4</v>
      </c>
      <c r="L432" s="190" t="str">
        <f t="shared" si="27"/>
        <v/>
      </c>
    </row>
    <row r="433" spans="7:12">
      <c r="G433" s="190">
        <f>'[1]Z07 一般公共预算财政拨款收入支出决算表(财决07表)'!A431</f>
        <v>0</v>
      </c>
      <c r="H433" s="191">
        <f>'[1]Z07 一般公共预算财政拨款收入支出决算表(财决07表)'!$K431</f>
        <v>0</v>
      </c>
      <c r="I433" s="190" t="str">
        <f t="shared" si="24"/>
        <v>2</v>
      </c>
      <c r="J433" s="190" t="str">
        <f t="shared" si="25"/>
        <v>2</v>
      </c>
      <c r="K433" s="190">
        <f t="shared" si="26"/>
        <v>4</v>
      </c>
      <c r="L433" s="190" t="str">
        <f t="shared" si="27"/>
        <v/>
      </c>
    </row>
    <row r="434" spans="7:12">
      <c r="G434" s="190">
        <f>'[1]Z07 一般公共预算财政拨款收入支出决算表(财决07表)'!A432</f>
        <v>0</v>
      </c>
      <c r="H434" s="191">
        <f>'[1]Z07 一般公共预算财政拨款收入支出决算表(财决07表)'!$K432</f>
        <v>0</v>
      </c>
      <c r="I434" s="190" t="str">
        <f t="shared" si="24"/>
        <v>2</v>
      </c>
      <c r="J434" s="190" t="str">
        <f t="shared" si="25"/>
        <v>2</v>
      </c>
      <c r="K434" s="190">
        <f t="shared" si="26"/>
        <v>4</v>
      </c>
      <c r="L434" s="190" t="str">
        <f t="shared" si="27"/>
        <v/>
      </c>
    </row>
    <row r="435" spans="7:12">
      <c r="G435" s="190">
        <f>'[1]Z07 一般公共预算财政拨款收入支出决算表(财决07表)'!A433</f>
        <v>0</v>
      </c>
      <c r="H435" s="191">
        <f>'[1]Z07 一般公共预算财政拨款收入支出决算表(财决07表)'!$K433</f>
        <v>0</v>
      </c>
      <c r="I435" s="190" t="str">
        <f t="shared" si="24"/>
        <v>2</v>
      </c>
      <c r="J435" s="190" t="str">
        <f t="shared" si="25"/>
        <v>2</v>
      </c>
      <c r="K435" s="190">
        <f t="shared" si="26"/>
        <v>4</v>
      </c>
      <c r="L435" s="190" t="str">
        <f t="shared" si="27"/>
        <v/>
      </c>
    </row>
    <row r="436" spans="7:12">
      <c r="G436" s="190">
        <f>'[1]Z07 一般公共预算财政拨款收入支出决算表(财决07表)'!A434</f>
        <v>0</v>
      </c>
      <c r="H436" s="191">
        <f>'[1]Z07 一般公共预算财政拨款收入支出决算表(财决07表)'!$K434</f>
        <v>0</v>
      </c>
      <c r="I436" s="190" t="str">
        <f t="shared" si="24"/>
        <v>2</v>
      </c>
      <c r="J436" s="190" t="str">
        <f t="shared" si="25"/>
        <v>2</v>
      </c>
      <c r="K436" s="190">
        <f t="shared" si="26"/>
        <v>4</v>
      </c>
      <c r="L436" s="190" t="str">
        <f t="shared" si="27"/>
        <v/>
      </c>
    </row>
    <row r="437" spans="7:12">
      <c r="G437" s="190">
        <f>'[1]Z07 一般公共预算财政拨款收入支出决算表(财决07表)'!A435</f>
        <v>0</v>
      </c>
      <c r="H437" s="191">
        <f>'[1]Z07 一般公共预算财政拨款收入支出决算表(财决07表)'!$K435</f>
        <v>0</v>
      </c>
      <c r="I437" s="190" t="str">
        <f t="shared" si="24"/>
        <v>2</v>
      </c>
      <c r="J437" s="190" t="str">
        <f t="shared" si="25"/>
        <v>2</v>
      </c>
      <c r="K437" s="190">
        <f t="shared" si="26"/>
        <v>4</v>
      </c>
      <c r="L437" s="190" t="str">
        <f t="shared" si="27"/>
        <v/>
      </c>
    </row>
    <row r="438" spans="7:12">
      <c r="G438" s="190">
        <f>'[1]Z07 一般公共预算财政拨款收入支出决算表(财决07表)'!A436</f>
        <v>0</v>
      </c>
      <c r="H438" s="191">
        <f>'[1]Z07 一般公共预算财政拨款收入支出决算表(财决07表)'!$K436</f>
        <v>0</v>
      </c>
      <c r="I438" s="190" t="str">
        <f t="shared" si="24"/>
        <v>2</v>
      </c>
      <c r="J438" s="190" t="str">
        <f t="shared" si="25"/>
        <v>2</v>
      </c>
      <c r="K438" s="190">
        <f t="shared" si="26"/>
        <v>4</v>
      </c>
      <c r="L438" s="190" t="str">
        <f t="shared" si="27"/>
        <v/>
      </c>
    </row>
    <row r="439" spans="7:12">
      <c r="G439" s="190">
        <f>'[1]Z07 一般公共预算财政拨款收入支出决算表(财决07表)'!A437</f>
        <v>0</v>
      </c>
      <c r="H439" s="191">
        <f>'[1]Z07 一般公共预算财政拨款收入支出决算表(财决07表)'!$K437</f>
        <v>0</v>
      </c>
      <c r="I439" s="190" t="str">
        <f t="shared" si="24"/>
        <v>2</v>
      </c>
      <c r="J439" s="190" t="str">
        <f t="shared" si="25"/>
        <v>2</v>
      </c>
      <c r="K439" s="190">
        <f t="shared" si="26"/>
        <v>4</v>
      </c>
      <c r="L439" s="190" t="str">
        <f t="shared" si="27"/>
        <v/>
      </c>
    </row>
    <row r="440" spans="7:12">
      <c r="G440" s="190">
        <f>'[1]Z07 一般公共预算财政拨款收入支出决算表(财决07表)'!A438</f>
        <v>0</v>
      </c>
      <c r="H440" s="191">
        <f>'[1]Z07 一般公共预算财政拨款收入支出决算表(财决07表)'!$K438</f>
        <v>0</v>
      </c>
      <c r="I440" s="190" t="str">
        <f t="shared" si="24"/>
        <v>2</v>
      </c>
      <c r="J440" s="190" t="str">
        <f t="shared" si="25"/>
        <v>2</v>
      </c>
      <c r="K440" s="190">
        <f t="shared" si="26"/>
        <v>4</v>
      </c>
      <c r="L440" s="190" t="str">
        <f t="shared" si="27"/>
        <v/>
      </c>
    </row>
    <row r="441" spans="7:12">
      <c r="G441" s="190">
        <f>'[1]Z07 一般公共预算财政拨款收入支出决算表(财决07表)'!A439</f>
        <v>0</v>
      </c>
      <c r="H441" s="191">
        <f>'[1]Z07 一般公共预算财政拨款收入支出决算表(财决07表)'!$K439</f>
        <v>0</v>
      </c>
      <c r="I441" s="190" t="str">
        <f t="shared" si="24"/>
        <v>2</v>
      </c>
      <c r="J441" s="190" t="str">
        <f t="shared" si="25"/>
        <v>2</v>
      </c>
      <c r="K441" s="190">
        <f t="shared" si="26"/>
        <v>4</v>
      </c>
      <c r="L441" s="190" t="str">
        <f t="shared" si="27"/>
        <v/>
      </c>
    </row>
    <row r="442" spans="7:12">
      <c r="G442" s="190">
        <f>'[1]Z07 一般公共预算财政拨款收入支出决算表(财决07表)'!A440</f>
        <v>0</v>
      </c>
      <c r="H442" s="191">
        <f>'[1]Z07 一般公共预算财政拨款收入支出决算表(财决07表)'!$K440</f>
        <v>0</v>
      </c>
      <c r="I442" s="190" t="str">
        <f t="shared" si="24"/>
        <v>2</v>
      </c>
      <c r="J442" s="190" t="str">
        <f t="shared" si="25"/>
        <v>2</v>
      </c>
      <c r="K442" s="190">
        <f t="shared" si="26"/>
        <v>4</v>
      </c>
      <c r="L442" s="190" t="str">
        <f t="shared" si="27"/>
        <v/>
      </c>
    </row>
    <row r="443" spans="7:12">
      <c r="G443" s="190">
        <f>'[1]Z07 一般公共预算财政拨款收入支出决算表(财决07表)'!A441</f>
        <v>0</v>
      </c>
      <c r="H443" s="191">
        <f>'[1]Z07 一般公共预算财政拨款收入支出决算表(财决07表)'!$K441</f>
        <v>0</v>
      </c>
      <c r="I443" s="190" t="str">
        <f t="shared" si="24"/>
        <v>2</v>
      </c>
      <c r="J443" s="190" t="str">
        <f t="shared" si="25"/>
        <v>2</v>
      </c>
      <c r="K443" s="190">
        <f t="shared" si="26"/>
        <v>4</v>
      </c>
      <c r="L443" s="190" t="str">
        <f t="shared" si="27"/>
        <v/>
      </c>
    </row>
    <row r="444" spans="7:12">
      <c r="G444" s="190">
        <f>'[1]Z07 一般公共预算财政拨款收入支出决算表(财决07表)'!A442</f>
        <v>0</v>
      </c>
      <c r="H444" s="191">
        <f>'[1]Z07 一般公共预算财政拨款收入支出决算表(财决07表)'!$K442</f>
        <v>0</v>
      </c>
      <c r="I444" s="190" t="str">
        <f t="shared" si="24"/>
        <v>2</v>
      </c>
      <c r="J444" s="190" t="str">
        <f t="shared" si="25"/>
        <v>2</v>
      </c>
      <c r="K444" s="190">
        <f t="shared" si="26"/>
        <v>4</v>
      </c>
      <c r="L444" s="190" t="str">
        <f t="shared" si="27"/>
        <v/>
      </c>
    </row>
    <row r="445" spans="7:12">
      <c r="G445" s="190">
        <f>'[1]Z07 一般公共预算财政拨款收入支出决算表(财决07表)'!A443</f>
        <v>0</v>
      </c>
      <c r="H445" s="191">
        <f>'[1]Z07 一般公共预算财政拨款收入支出决算表(财决07表)'!$K443</f>
        <v>0</v>
      </c>
      <c r="I445" s="190" t="str">
        <f t="shared" si="24"/>
        <v>2</v>
      </c>
      <c r="J445" s="190" t="str">
        <f t="shared" si="25"/>
        <v>2</v>
      </c>
      <c r="K445" s="190">
        <f t="shared" si="26"/>
        <v>4</v>
      </c>
      <c r="L445" s="190" t="str">
        <f t="shared" si="27"/>
        <v/>
      </c>
    </row>
    <row r="446" spans="7:12">
      <c r="G446" s="190">
        <f>'[1]Z07 一般公共预算财政拨款收入支出决算表(财决07表)'!A444</f>
        <v>0</v>
      </c>
      <c r="H446" s="191">
        <f>'[1]Z07 一般公共预算财政拨款收入支出决算表(财决07表)'!$K444</f>
        <v>0</v>
      </c>
      <c r="I446" s="190" t="str">
        <f t="shared" si="24"/>
        <v>2</v>
      </c>
      <c r="J446" s="190" t="str">
        <f t="shared" si="25"/>
        <v>2</v>
      </c>
      <c r="K446" s="190">
        <f t="shared" si="26"/>
        <v>4</v>
      </c>
      <c r="L446" s="190" t="str">
        <f t="shared" si="27"/>
        <v/>
      </c>
    </row>
    <row r="447" spans="7:12">
      <c r="G447" s="190">
        <f>'[1]Z07 一般公共预算财政拨款收入支出决算表(财决07表)'!A445</f>
        <v>0</v>
      </c>
      <c r="H447" s="191">
        <f>'[1]Z07 一般公共预算财政拨款收入支出决算表(财决07表)'!$K445</f>
        <v>0</v>
      </c>
      <c r="I447" s="190" t="str">
        <f t="shared" si="24"/>
        <v>2</v>
      </c>
      <c r="J447" s="190" t="str">
        <f t="shared" si="25"/>
        <v>2</v>
      </c>
      <c r="K447" s="190">
        <f t="shared" si="26"/>
        <v>4</v>
      </c>
      <c r="L447" s="190" t="str">
        <f t="shared" si="27"/>
        <v/>
      </c>
    </row>
    <row r="448" spans="7:12">
      <c r="G448" s="190">
        <f>'[1]Z07 一般公共预算财政拨款收入支出决算表(财决07表)'!A446</f>
        <v>0</v>
      </c>
      <c r="H448" s="191">
        <f>'[1]Z07 一般公共预算财政拨款收入支出决算表(财决07表)'!$K446</f>
        <v>0</v>
      </c>
      <c r="I448" s="190" t="str">
        <f t="shared" si="24"/>
        <v>2</v>
      </c>
      <c r="J448" s="190" t="str">
        <f t="shared" si="25"/>
        <v>2</v>
      </c>
      <c r="K448" s="190">
        <f t="shared" si="26"/>
        <v>4</v>
      </c>
      <c r="L448" s="190" t="str">
        <f t="shared" si="27"/>
        <v/>
      </c>
    </row>
    <row r="449" spans="7:12">
      <c r="G449" s="190">
        <f>'[1]Z07 一般公共预算财政拨款收入支出决算表(财决07表)'!A447</f>
        <v>0</v>
      </c>
      <c r="H449" s="191">
        <f>'[1]Z07 一般公共预算财政拨款收入支出决算表(财决07表)'!$K447</f>
        <v>0</v>
      </c>
      <c r="I449" s="190" t="str">
        <f t="shared" si="24"/>
        <v>2</v>
      </c>
      <c r="J449" s="190" t="str">
        <f t="shared" si="25"/>
        <v>2</v>
      </c>
      <c r="K449" s="190">
        <f t="shared" si="26"/>
        <v>4</v>
      </c>
      <c r="L449" s="190" t="str">
        <f t="shared" si="27"/>
        <v/>
      </c>
    </row>
    <row r="450" spans="7:12">
      <c r="G450" s="190">
        <f>'[1]Z07 一般公共预算财政拨款收入支出决算表(财决07表)'!A448</f>
        <v>0</v>
      </c>
      <c r="H450" s="191">
        <f>'[1]Z07 一般公共预算财政拨款收入支出决算表(财决07表)'!$K448</f>
        <v>0</v>
      </c>
      <c r="I450" s="190" t="str">
        <f t="shared" si="24"/>
        <v>2</v>
      </c>
      <c r="J450" s="190" t="str">
        <f t="shared" si="25"/>
        <v>2</v>
      </c>
      <c r="K450" s="190">
        <f t="shared" si="26"/>
        <v>4</v>
      </c>
      <c r="L450" s="190" t="str">
        <f t="shared" si="27"/>
        <v/>
      </c>
    </row>
    <row r="451" spans="7:12">
      <c r="G451" s="190">
        <f>'[1]Z07 一般公共预算财政拨款收入支出决算表(财决07表)'!A449</f>
        <v>0</v>
      </c>
      <c r="H451" s="191">
        <f>'[1]Z07 一般公共预算财政拨款收入支出决算表(财决07表)'!$K449</f>
        <v>0</v>
      </c>
      <c r="I451" s="190" t="str">
        <f t="shared" si="24"/>
        <v>2</v>
      </c>
      <c r="J451" s="190" t="str">
        <f t="shared" si="25"/>
        <v>2</v>
      </c>
      <c r="K451" s="190">
        <f t="shared" si="26"/>
        <v>4</v>
      </c>
      <c r="L451" s="190" t="str">
        <f t="shared" si="27"/>
        <v/>
      </c>
    </row>
    <row r="452" spans="7:12">
      <c r="G452" s="190">
        <f>'[1]Z07 一般公共预算财政拨款收入支出决算表(财决07表)'!A450</f>
        <v>0</v>
      </c>
      <c r="H452" s="191">
        <f>'[1]Z07 一般公共预算财政拨款收入支出决算表(财决07表)'!$K450</f>
        <v>0</v>
      </c>
      <c r="I452" s="190" t="str">
        <f t="shared" si="24"/>
        <v>2</v>
      </c>
      <c r="J452" s="190" t="str">
        <f t="shared" si="25"/>
        <v>2</v>
      </c>
      <c r="K452" s="190">
        <f t="shared" si="26"/>
        <v>4</v>
      </c>
      <c r="L452" s="190" t="str">
        <f t="shared" si="27"/>
        <v/>
      </c>
    </row>
    <row r="453" spans="7:12">
      <c r="G453" s="190">
        <f>'[1]Z07 一般公共预算财政拨款收入支出决算表(财决07表)'!A451</f>
        <v>0</v>
      </c>
      <c r="H453" s="191">
        <f>'[1]Z07 一般公共预算财政拨款收入支出决算表(财决07表)'!$K451</f>
        <v>0</v>
      </c>
      <c r="I453" s="190" t="str">
        <f t="shared" si="24"/>
        <v>2</v>
      </c>
      <c r="J453" s="190" t="str">
        <f t="shared" si="25"/>
        <v>2</v>
      </c>
      <c r="K453" s="190">
        <f t="shared" si="26"/>
        <v>4</v>
      </c>
      <c r="L453" s="190" t="str">
        <f t="shared" si="27"/>
        <v/>
      </c>
    </row>
    <row r="454" spans="7:12">
      <c r="G454" s="190">
        <f>'[1]Z07 一般公共预算财政拨款收入支出决算表(财决07表)'!A452</f>
        <v>0</v>
      </c>
      <c r="H454" s="191">
        <f>'[1]Z07 一般公共预算财政拨款收入支出决算表(财决07表)'!$K452</f>
        <v>0</v>
      </c>
      <c r="I454" s="190" t="str">
        <f t="shared" si="24"/>
        <v>2</v>
      </c>
      <c r="J454" s="190" t="str">
        <f t="shared" si="25"/>
        <v>2</v>
      </c>
      <c r="K454" s="190">
        <f t="shared" si="26"/>
        <v>4</v>
      </c>
      <c r="L454" s="190" t="str">
        <f t="shared" si="27"/>
        <v/>
      </c>
    </row>
    <row r="455" spans="7:12">
      <c r="G455" s="190">
        <f>'[1]Z07 一般公共预算财政拨款收入支出决算表(财决07表)'!A453</f>
        <v>0</v>
      </c>
      <c r="H455" s="191">
        <f>'[1]Z07 一般公共预算财政拨款收入支出决算表(财决07表)'!$K453</f>
        <v>0</v>
      </c>
      <c r="I455" s="190" t="str">
        <f t="shared" si="24"/>
        <v>2</v>
      </c>
      <c r="J455" s="190" t="str">
        <f t="shared" si="25"/>
        <v>2</v>
      </c>
      <c r="K455" s="190">
        <f t="shared" si="26"/>
        <v>4</v>
      </c>
      <c r="L455" s="190" t="str">
        <f t="shared" si="27"/>
        <v/>
      </c>
    </row>
    <row r="456" spans="7:12">
      <c r="G456" s="190">
        <f>'[1]Z07 一般公共预算财政拨款收入支出决算表(财决07表)'!A454</f>
        <v>0</v>
      </c>
      <c r="H456" s="191">
        <f>'[1]Z07 一般公共预算财政拨款收入支出决算表(财决07表)'!$K454</f>
        <v>0</v>
      </c>
      <c r="I456" s="190" t="str">
        <f t="shared" si="24"/>
        <v>2</v>
      </c>
      <c r="J456" s="190" t="str">
        <f t="shared" si="25"/>
        <v>2</v>
      </c>
      <c r="K456" s="190">
        <f t="shared" si="26"/>
        <v>4</v>
      </c>
      <c r="L456" s="190" t="str">
        <f t="shared" si="27"/>
        <v/>
      </c>
    </row>
    <row r="457" spans="7:12">
      <c r="G457" s="190">
        <f>'[1]Z07 一般公共预算财政拨款收入支出决算表(财决07表)'!A455</f>
        <v>0</v>
      </c>
      <c r="H457" s="191">
        <f>'[1]Z07 一般公共预算财政拨款收入支出决算表(财决07表)'!$K455</f>
        <v>0</v>
      </c>
      <c r="I457" s="190" t="str">
        <f t="shared" si="24"/>
        <v>2</v>
      </c>
      <c r="J457" s="190" t="str">
        <f t="shared" si="25"/>
        <v>2</v>
      </c>
      <c r="K457" s="190">
        <f t="shared" si="26"/>
        <v>4</v>
      </c>
      <c r="L457" s="190" t="str">
        <f t="shared" si="27"/>
        <v/>
      </c>
    </row>
    <row r="458" spans="7:12">
      <c r="G458" s="190">
        <f>'[1]Z07 一般公共预算财政拨款收入支出决算表(财决07表)'!A456</f>
        <v>0</v>
      </c>
      <c r="H458" s="191">
        <f>'[1]Z07 一般公共预算财政拨款收入支出决算表(财决07表)'!$K456</f>
        <v>0</v>
      </c>
      <c r="I458" s="190" t="str">
        <f t="shared" si="24"/>
        <v>2</v>
      </c>
      <c r="J458" s="190" t="str">
        <f t="shared" si="25"/>
        <v>2</v>
      </c>
      <c r="K458" s="190">
        <f t="shared" si="26"/>
        <v>4</v>
      </c>
      <c r="L458" s="190" t="str">
        <f t="shared" si="27"/>
        <v/>
      </c>
    </row>
    <row r="459" spans="7:12">
      <c r="G459" s="190">
        <f>'[1]Z07 一般公共预算财政拨款收入支出决算表(财决07表)'!A457</f>
        <v>0</v>
      </c>
      <c r="H459" s="191">
        <f>'[1]Z07 一般公共预算财政拨款收入支出决算表(财决07表)'!$K457</f>
        <v>0</v>
      </c>
      <c r="I459" s="190" t="str">
        <f t="shared" si="24"/>
        <v>2</v>
      </c>
      <c r="J459" s="190" t="str">
        <f t="shared" si="25"/>
        <v>2</v>
      </c>
      <c r="K459" s="190">
        <f t="shared" si="26"/>
        <v>4</v>
      </c>
      <c r="L459" s="190" t="str">
        <f t="shared" si="27"/>
        <v/>
      </c>
    </row>
    <row r="460" spans="7:12">
      <c r="G460" s="190">
        <f>'[1]Z07 一般公共预算财政拨款收入支出决算表(财决07表)'!A458</f>
        <v>0</v>
      </c>
      <c r="H460" s="191">
        <f>'[1]Z07 一般公共预算财政拨款收入支出决算表(财决07表)'!$K458</f>
        <v>0</v>
      </c>
      <c r="I460" s="190" t="str">
        <f t="shared" si="24"/>
        <v>2</v>
      </c>
      <c r="J460" s="190" t="str">
        <f t="shared" si="25"/>
        <v>2</v>
      </c>
      <c r="K460" s="190">
        <f t="shared" si="26"/>
        <v>4</v>
      </c>
      <c r="L460" s="190" t="str">
        <f t="shared" si="27"/>
        <v/>
      </c>
    </row>
    <row r="461" spans="7:12">
      <c r="G461" s="190">
        <f>'[1]Z07 一般公共预算财政拨款收入支出决算表(财决07表)'!A459</f>
        <v>0</v>
      </c>
      <c r="H461" s="191">
        <f>'[1]Z07 一般公共预算财政拨款收入支出决算表(财决07表)'!$K459</f>
        <v>0</v>
      </c>
      <c r="I461" s="190" t="str">
        <f t="shared" ref="I461:I500" si="28">IF(G461&gt;0,"1","2")</f>
        <v>2</v>
      </c>
      <c r="J461" s="190" t="str">
        <f t="shared" ref="J461:J500" si="29">IF(H461&gt;0,"1","2")</f>
        <v>2</v>
      </c>
      <c r="K461" s="190">
        <f t="shared" ref="K461:K500" si="30">I461+J461</f>
        <v>4</v>
      </c>
      <c r="L461" s="190" t="str">
        <f t="shared" ref="L461:L504" si="31">IF(C461&lt;&gt;"",ROW(),"")</f>
        <v/>
      </c>
    </row>
    <row r="462" spans="7:12">
      <c r="G462" s="190">
        <f>'[1]Z07 一般公共预算财政拨款收入支出决算表(财决07表)'!A460</f>
        <v>0</v>
      </c>
      <c r="H462" s="191">
        <f>'[1]Z07 一般公共预算财政拨款收入支出决算表(财决07表)'!$K460</f>
        <v>0</v>
      </c>
      <c r="I462" s="190" t="str">
        <f t="shared" si="28"/>
        <v>2</v>
      </c>
      <c r="J462" s="190" t="str">
        <f t="shared" si="29"/>
        <v>2</v>
      </c>
      <c r="K462" s="190">
        <f t="shared" si="30"/>
        <v>4</v>
      </c>
      <c r="L462" s="190" t="str">
        <f t="shared" si="31"/>
        <v/>
      </c>
    </row>
    <row r="463" spans="7:12">
      <c r="G463" s="190">
        <f>'[1]Z07 一般公共预算财政拨款收入支出决算表(财决07表)'!A461</f>
        <v>0</v>
      </c>
      <c r="H463" s="191">
        <f>'[1]Z07 一般公共预算财政拨款收入支出决算表(财决07表)'!$K461</f>
        <v>0</v>
      </c>
      <c r="I463" s="190" t="str">
        <f t="shared" si="28"/>
        <v>2</v>
      </c>
      <c r="J463" s="190" t="str">
        <f t="shared" si="29"/>
        <v>2</v>
      </c>
      <c r="K463" s="190">
        <f t="shared" si="30"/>
        <v>4</v>
      </c>
      <c r="L463" s="190" t="str">
        <f t="shared" si="31"/>
        <v/>
      </c>
    </row>
    <row r="464" spans="7:12">
      <c r="G464" s="190">
        <f>'[1]Z07 一般公共预算财政拨款收入支出决算表(财决07表)'!A462</f>
        <v>0</v>
      </c>
      <c r="H464" s="191">
        <f>'[1]Z07 一般公共预算财政拨款收入支出决算表(财决07表)'!$K462</f>
        <v>0</v>
      </c>
      <c r="I464" s="190" t="str">
        <f t="shared" si="28"/>
        <v>2</v>
      </c>
      <c r="J464" s="190" t="str">
        <f t="shared" si="29"/>
        <v>2</v>
      </c>
      <c r="K464" s="190">
        <f t="shared" si="30"/>
        <v>4</v>
      </c>
      <c r="L464" s="190" t="str">
        <f t="shared" si="31"/>
        <v/>
      </c>
    </row>
    <row r="465" spans="7:12">
      <c r="G465" s="190">
        <f>'[1]Z07 一般公共预算财政拨款收入支出决算表(财决07表)'!A463</f>
        <v>0</v>
      </c>
      <c r="H465" s="191">
        <f>'[1]Z07 一般公共预算财政拨款收入支出决算表(财决07表)'!$K463</f>
        <v>0</v>
      </c>
      <c r="I465" s="190" t="str">
        <f t="shared" si="28"/>
        <v>2</v>
      </c>
      <c r="J465" s="190" t="str">
        <f t="shared" si="29"/>
        <v>2</v>
      </c>
      <c r="K465" s="190">
        <f t="shared" si="30"/>
        <v>4</v>
      </c>
      <c r="L465" s="190" t="str">
        <f t="shared" si="31"/>
        <v/>
      </c>
    </row>
    <row r="466" spans="7:12">
      <c r="G466" s="190">
        <f>'[1]Z07 一般公共预算财政拨款收入支出决算表(财决07表)'!A464</f>
        <v>0</v>
      </c>
      <c r="H466" s="191">
        <f>'[1]Z07 一般公共预算财政拨款收入支出决算表(财决07表)'!$K464</f>
        <v>0</v>
      </c>
      <c r="I466" s="190" t="str">
        <f t="shared" si="28"/>
        <v>2</v>
      </c>
      <c r="J466" s="190" t="str">
        <f t="shared" si="29"/>
        <v>2</v>
      </c>
      <c r="K466" s="190">
        <f t="shared" si="30"/>
        <v>4</v>
      </c>
      <c r="L466" s="190" t="str">
        <f t="shared" si="31"/>
        <v/>
      </c>
    </row>
    <row r="467" spans="7:12">
      <c r="G467" s="190">
        <f>'[1]Z07 一般公共预算财政拨款收入支出决算表(财决07表)'!A465</f>
        <v>0</v>
      </c>
      <c r="H467" s="191">
        <f>'[1]Z07 一般公共预算财政拨款收入支出决算表(财决07表)'!$K465</f>
        <v>0</v>
      </c>
      <c r="I467" s="190" t="str">
        <f t="shared" si="28"/>
        <v>2</v>
      </c>
      <c r="J467" s="190" t="str">
        <f t="shared" si="29"/>
        <v>2</v>
      </c>
      <c r="K467" s="190">
        <f t="shared" si="30"/>
        <v>4</v>
      </c>
      <c r="L467" s="190" t="str">
        <f t="shared" si="31"/>
        <v/>
      </c>
    </row>
    <row r="468" spans="7:12">
      <c r="G468" s="190">
        <f>'[1]Z07 一般公共预算财政拨款收入支出决算表(财决07表)'!A466</f>
        <v>0</v>
      </c>
      <c r="H468" s="191">
        <f>'[1]Z07 一般公共预算财政拨款收入支出决算表(财决07表)'!$K466</f>
        <v>0</v>
      </c>
      <c r="I468" s="190" t="str">
        <f t="shared" si="28"/>
        <v>2</v>
      </c>
      <c r="J468" s="190" t="str">
        <f t="shared" si="29"/>
        <v>2</v>
      </c>
      <c r="K468" s="190">
        <f t="shared" si="30"/>
        <v>4</v>
      </c>
      <c r="L468" s="190" t="str">
        <f t="shared" si="31"/>
        <v/>
      </c>
    </row>
    <row r="469" spans="7:12">
      <c r="G469" s="190">
        <f>'[1]Z07 一般公共预算财政拨款收入支出决算表(财决07表)'!A467</f>
        <v>0</v>
      </c>
      <c r="H469" s="191">
        <f>'[1]Z07 一般公共预算财政拨款收入支出决算表(财决07表)'!$K467</f>
        <v>0</v>
      </c>
      <c r="I469" s="190" t="str">
        <f t="shared" si="28"/>
        <v>2</v>
      </c>
      <c r="J469" s="190" t="str">
        <f t="shared" si="29"/>
        <v>2</v>
      </c>
      <c r="K469" s="190">
        <f t="shared" si="30"/>
        <v>4</v>
      </c>
      <c r="L469" s="190" t="str">
        <f t="shared" si="31"/>
        <v/>
      </c>
    </row>
    <row r="470" spans="7:12">
      <c r="G470" s="190">
        <f>'[1]Z07 一般公共预算财政拨款收入支出决算表(财决07表)'!A468</f>
        <v>0</v>
      </c>
      <c r="H470" s="191">
        <f>'[1]Z07 一般公共预算财政拨款收入支出决算表(财决07表)'!$K468</f>
        <v>0</v>
      </c>
      <c r="I470" s="190" t="str">
        <f t="shared" si="28"/>
        <v>2</v>
      </c>
      <c r="J470" s="190" t="str">
        <f t="shared" si="29"/>
        <v>2</v>
      </c>
      <c r="K470" s="190">
        <f t="shared" si="30"/>
        <v>4</v>
      </c>
      <c r="L470" s="190" t="str">
        <f t="shared" si="31"/>
        <v/>
      </c>
    </row>
    <row r="471" spans="7:12">
      <c r="G471" s="190">
        <f>'[1]Z07 一般公共预算财政拨款收入支出决算表(财决07表)'!A469</f>
        <v>0</v>
      </c>
      <c r="H471" s="191">
        <f>'[1]Z07 一般公共预算财政拨款收入支出决算表(财决07表)'!$K469</f>
        <v>0</v>
      </c>
      <c r="I471" s="190" t="str">
        <f t="shared" si="28"/>
        <v>2</v>
      </c>
      <c r="J471" s="190" t="str">
        <f t="shared" si="29"/>
        <v>2</v>
      </c>
      <c r="K471" s="190">
        <f t="shared" si="30"/>
        <v>4</v>
      </c>
      <c r="L471" s="190" t="str">
        <f t="shared" si="31"/>
        <v/>
      </c>
    </row>
    <row r="472" spans="7:12">
      <c r="G472" s="190">
        <f>'[1]Z07 一般公共预算财政拨款收入支出决算表(财决07表)'!A470</f>
        <v>0</v>
      </c>
      <c r="H472" s="191">
        <f>'[1]Z07 一般公共预算财政拨款收入支出决算表(财决07表)'!$K470</f>
        <v>0</v>
      </c>
      <c r="I472" s="190" t="str">
        <f t="shared" si="28"/>
        <v>2</v>
      </c>
      <c r="J472" s="190" t="str">
        <f t="shared" si="29"/>
        <v>2</v>
      </c>
      <c r="K472" s="190">
        <f t="shared" si="30"/>
        <v>4</v>
      </c>
      <c r="L472" s="190" t="str">
        <f t="shared" si="31"/>
        <v/>
      </c>
    </row>
    <row r="473" spans="7:12">
      <c r="G473" s="190">
        <f>'[1]Z07 一般公共预算财政拨款收入支出决算表(财决07表)'!A471</f>
        <v>0</v>
      </c>
      <c r="H473" s="191">
        <f>'[1]Z07 一般公共预算财政拨款收入支出决算表(财决07表)'!$K471</f>
        <v>0</v>
      </c>
      <c r="I473" s="190" t="str">
        <f t="shared" si="28"/>
        <v>2</v>
      </c>
      <c r="J473" s="190" t="str">
        <f t="shared" si="29"/>
        <v>2</v>
      </c>
      <c r="K473" s="190">
        <f t="shared" si="30"/>
        <v>4</v>
      </c>
      <c r="L473" s="190" t="str">
        <f t="shared" si="31"/>
        <v/>
      </c>
    </row>
    <row r="474" spans="7:12">
      <c r="G474" s="190">
        <f>'[1]Z07 一般公共预算财政拨款收入支出决算表(财决07表)'!A472</f>
        <v>0</v>
      </c>
      <c r="H474" s="191">
        <f>'[1]Z07 一般公共预算财政拨款收入支出决算表(财决07表)'!$K472</f>
        <v>0</v>
      </c>
      <c r="I474" s="190" t="str">
        <f t="shared" si="28"/>
        <v>2</v>
      </c>
      <c r="J474" s="190" t="str">
        <f t="shared" si="29"/>
        <v>2</v>
      </c>
      <c r="K474" s="190">
        <f t="shared" si="30"/>
        <v>4</v>
      </c>
      <c r="L474" s="190" t="str">
        <f t="shared" si="31"/>
        <v/>
      </c>
    </row>
    <row r="475" spans="7:12">
      <c r="G475" s="190">
        <f>'[1]Z07 一般公共预算财政拨款收入支出决算表(财决07表)'!A473</f>
        <v>0</v>
      </c>
      <c r="H475" s="191">
        <f>'[1]Z07 一般公共预算财政拨款收入支出决算表(财决07表)'!$K473</f>
        <v>0</v>
      </c>
      <c r="I475" s="190" t="str">
        <f t="shared" si="28"/>
        <v>2</v>
      </c>
      <c r="J475" s="190" t="str">
        <f t="shared" si="29"/>
        <v>2</v>
      </c>
      <c r="K475" s="190">
        <f t="shared" si="30"/>
        <v>4</v>
      </c>
      <c r="L475" s="190" t="str">
        <f t="shared" si="31"/>
        <v/>
      </c>
    </row>
    <row r="476" spans="7:12">
      <c r="G476" s="190">
        <f>'[1]Z07 一般公共预算财政拨款收入支出决算表(财决07表)'!A474</f>
        <v>0</v>
      </c>
      <c r="H476" s="191">
        <f>'[1]Z07 一般公共预算财政拨款收入支出决算表(财决07表)'!$K474</f>
        <v>0</v>
      </c>
      <c r="I476" s="190" t="str">
        <f t="shared" si="28"/>
        <v>2</v>
      </c>
      <c r="J476" s="190" t="str">
        <f t="shared" si="29"/>
        <v>2</v>
      </c>
      <c r="K476" s="190">
        <f t="shared" si="30"/>
        <v>4</v>
      </c>
      <c r="L476" s="190" t="str">
        <f t="shared" si="31"/>
        <v/>
      </c>
    </row>
    <row r="477" spans="7:12">
      <c r="G477" s="190">
        <f>'[1]Z07 一般公共预算财政拨款收入支出决算表(财决07表)'!A475</f>
        <v>0</v>
      </c>
      <c r="H477" s="191">
        <f>'[1]Z07 一般公共预算财政拨款收入支出决算表(财决07表)'!$K475</f>
        <v>0</v>
      </c>
      <c r="I477" s="190" t="str">
        <f t="shared" si="28"/>
        <v>2</v>
      </c>
      <c r="J477" s="190" t="str">
        <f t="shared" si="29"/>
        <v>2</v>
      </c>
      <c r="K477" s="190">
        <f t="shared" si="30"/>
        <v>4</v>
      </c>
      <c r="L477" s="190" t="str">
        <f t="shared" si="31"/>
        <v/>
      </c>
    </row>
    <row r="478" spans="7:12">
      <c r="G478" s="190">
        <f>'[1]Z07 一般公共预算财政拨款收入支出决算表(财决07表)'!A476</f>
        <v>0</v>
      </c>
      <c r="H478" s="191">
        <f>'[1]Z07 一般公共预算财政拨款收入支出决算表(财决07表)'!$K476</f>
        <v>0</v>
      </c>
      <c r="I478" s="190" t="str">
        <f t="shared" si="28"/>
        <v>2</v>
      </c>
      <c r="J478" s="190" t="str">
        <f t="shared" si="29"/>
        <v>2</v>
      </c>
      <c r="K478" s="190">
        <f t="shared" si="30"/>
        <v>4</v>
      </c>
      <c r="L478" s="190" t="str">
        <f t="shared" si="31"/>
        <v/>
      </c>
    </row>
    <row r="479" spans="7:12">
      <c r="G479" s="190">
        <f>'[1]Z07 一般公共预算财政拨款收入支出决算表(财决07表)'!A477</f>
        <v>0</v>
      </c>
      <c r="H479" s="191">
        <f>'[1]Z07 一般公共预算财政拨款收入支出决算表(财决07表)'!$K477</f>
        <v>0</v>
      </c>
      <c r="I479" s="190" t="str">
        <f t="shared" si="28"/>
        <v>2</v>
      </c>
      <c r="J479" s="190" t="str">
        <f t="shared" si="29"/>
        <v>2</v>
      </c>
      <c r="K479" s="190">
        <f t="shared" si="30"/>
        <v>4</v>
      </c>
      <c r="L479" s="190" t="str">
        <f t="shared" si="31"/>
        <v/>
      </c>
    </row>
    <row r="480" spans="7:12">
      <c r="G480" s="190">
        <f>'[1]Z07 一般公共预算财政拨款收入支出决算表(财决07表)'!A478</f>
        <v>0</v>
      </c>
      <c r="H480" s="191">
        <f>'[1]Z07 一般公共预算财政拨款收入支出决算表(财决07表)'!$K478</f>
        <v>0</v>
      </c>
      <c r="I480" s="190" t="str">
        <f t="shared" si="28"/>
        <v>2</v>
      </c>
      <c r="J480" s="190" t="str">
        <f t="shared" si="29"/>
        <v>2</v>
      </c>
      <c r="K480" s="190">
        <f t="shared" si="30"/>
        <v>4</v>
      </c>
      <c r="L480" s="190" t="str">
        <f t="shared" si="31"/>
        <v/>
      </c>
    </row>
    <row r="481" spans="7:12">
      <c r="G481" s="190">
        <f>'[1]Z07 一般公共预算财政拨款收入支出决算表(财决07表)'!A479</f>
        <v>0</v>
      </c>
      <c r="H481" s="191">
        <f>'[1]Z07 一般公共预算财政拨款收入支出决算表(财决07表)'!$K479</f>
        <v>0</v>
      </c>
      <c r="I481" s="190" t="str">
        <f t="shared" si="28"/>
        <v>2</v>
      </c>
      <c r="J481" s="190" t="str">
        <f t="shared" si="29"/>
        <v>2</v>
      </c>
      <c r="K481" s="190">
        <f t="shared" si="30"/>
        <v>4</v>
      </c>
      <c r="L481" s="190" t="str">
        <f t="shared" si="31"/>
        <v/>
      </c>
    </row>
    <row r="482" spans="7:12">
      <c r="G482" s="190">
        <f>'[1]Z07 一般公共预算财政拨款收入支出决算表(财决07表)'!A480</f>
        <v>0</v>
      </c>
      <c r="H482" s="191">
        <f>'[1]Z07 一般公共预算财政拨款收入支出决算表(财决07表)'!$K480</f>
        <v>0</v>
      </c>
      <c r="I482" s="190" t="str">
        <f t="shared" si="28"/>
        <v>2</v>
      </c>
      <c r="J482" s="190" t="str">
        <f t="shared" si="29"/>
        <v>2</v>
      </c>
      <c r="K482" s="190">
        <f t="shared" si="30"/>
        <v>4</v>
      </c>
      <c r="L482" s="190" t="str">
        <f t="shared" si="31"/>
        <v/>
      </c>
    </row>
    <row r="483" spans="7:12">
      <c r="G483" s="190">
        <f>'[1]Z07 一般公共预算财政拨款收入支出决算表(财决07表)'!A481</f>
        <v>0</v>
      </c>
      <c r="H483" s="191">
        <f>'[1]Z07 一般公共预算财政拨款收入支出决算表(财决07表)'!$K481</f>
        <v>0</v>
      </c>
      <c r="I483" s="190" t="str">
        <f t="shared" si="28"/>
        <v>2</v>
      </c>
      <c r="J483" s="190" t="str">
        <f t="shared" si="29"/>
        <v>2</v>
      </c>
      <c r="K483" s="190">
        <f t="shared" si="30"/>
        <v>4</v>
      </c>
      <c r="L483" s="190" t="str">
        <f t="shared" si="31"/>
        <v/>
      </c>
    </row>
    <row r="484" spans="7:12">
      <c r="G484" s="190">
        <f>'[1]Z07 一般公共预算财政拨款收入支出决算表(财决07表)'!A482</f>
        <v>0</v>
      </c>
      <c r="H484" s="191">
        <f>'[1]Z07 一般公共预算财政拨款收入支出决算表(财决07表)'!$K482</f>
        <v>0</v>
      </c>
      <c r="I484" s="190" t="str">
        <f t="shared" si="28"/>
        <v>2</v>
      </c>
      <c r="J484" s="190" t="str">
        <f t="shared" si="29"/>
        <v>2</v>
      </c>
      <c r="K484" s="190">
        <f t="shared" si="30"/>
        <v>4</v>
      </c>
      <c r="L484" s="190" t="str">
        <f t="shared" si="31"/>
        <v/>
      </c>
    </row>
    <row r="485" spans="7:12">
      <c r="G485" s="190">
        <f>'[1]Z07 一般公共预算财政拨款收入支出决算表(财决07表)'!A483</f>
        <v>0</v>
      </c>
      <c r="H485" s="191">
        <f>'[1]Z07 一般公共预算财政拨款收入支出决算表(财决07表)'!$K483</f>
        <v>0</v>
      </c>
      <c r="I485" s="190" t="str">
        <f t="shared" si="28"/>
        <v>2</v>
      </c>
      <c r="J485" s="190" t="str">
        <f t="shared" si="29"/>
        <v>2</v>
      </c>
      <c r="K485" s="190">
        <f t="shared" si="30"/>
        <v>4</v>
      </c>
      <c r="L485" s="190" t="str">
        <f t="shared" si="31"/>
        <v/>
      </c>
    </row>
    <row r="486" spans="7:12">
      <c r="G486" s="190">
        <f>'[1]Z07 一般公共预算财政拨款收入支出决算表(财决07表)'!A484</f>
        <v>0</v>
      </c>
      <c r="H486" s="191">
        <f>'[1]Z07 一般公共预算财政拨款收入支出决算表(财决07表)'!$K484</f>
        <v>0</v>
      </c>
      <c r="I486" s="190" t="str">
        <f t="shared" si="28"/>
        <v>2</v>
      </c>
      <c r="J486" s="190" t="str">
        <f t="shared" si="29"/>
        <v>2</v>
      </c>
      <c r="K486" s="190">
        <f t="shared" si="30"/>
        <v>4</v>
      </c>
      <c r="L486" s="190" t="str">
        <f t="shared" si="31"/>
        <v/>
      </c>
    </row>
    <row r="487" spans="7:12">
      <c r="G487" s="190">
        <f>'[1]Z07 一般公共预算财政拨款收入支出决算表(财决07表)'!A485</f>
        <v>0</v>
      </c>
      <c r="H487" s="191">
        <f>'[1]Z07 一般公共预算财政拨款收入支出决算表(财决07表)'!$K485</f>
        <v>0</v>
      </c>
      <c r="I487" s="190" t="str">
        <f t="shared" si="28"/>
        <v>2</v>
      </c>
      <c r="J487" s="190" t="str">
        <f t="shared" si="29"/>
        <v>2</v>
      </c>
      <c r="K487" s="190">
        <f t="shared" si="30"/>
        <v>4</v>
      </c>
      <c r="L487" s="190" t="str">
        <f t="shared" si="31"/>
        <v/>
      </c>
    </row>
    <row r="488" spans="7:12">
      <c r="G488" s="190">
        <f>'[1]Z07 一般公共预算财政拨款收入支出决算表(财决07表)'!A486</f>
        <v>0</v>
      </c>
      <c r="H488" s="191">
        <f>'[1]Z07 一般公共预算财政拨款收入支出决算表(财决07表)'!$K486</f>
        <v>0</v>
      </c>
      <c r="I488" s="190" t="str">
        <f t="shared" si="28"/>
        <v>2</v>
      </c>
      <c r="J488" s="190" t="str">
        <f t="shared" si="29"/>
        <v>2</v>
      </c>
      <c r="K488" s="190">
        <f t="shared" si="30"/>
        <v>4</v>
      </c>
      <c r="L488" s="190" t="str">
        <f t="shared" si="31"/>
        <v/>
      </c>
    </row>
    <row r="489" spans="7:12">
      <c r="G489" s="190">
        <f>'[1]Z07 一般公共预算财政拨款收入支出决算表(财决07表)'!A487</f>
        <v>0</v>
      </c>
      <c r="H489" s="191">
        <f>'[1]Z07 一般公共预算财政拨款收入支出决算表(财决07表)'!$K487</f>
        <v>0</v>
      </c>
      <c r="I489" s="190" t="str">
        <f t="shared" si="28"/>
        <v>2</v>
      </c>
      <c r="J489" s="190" t="str">
        <f t="shared" si="29"/>
        <v>2</v>
      </c>
      <c r="K489" s="190">
        <f t="shared" si="30"/>
        <v>4</v>
      </c>
      <c r="L489" s="190" t="str">
        <f t="shared" si="31"/>
        <v/>
      </c>
    </row>
    <row r="490" spans="7:12">
      <c r="G490" s="190">
        <f>'[1]Z07 一般公共预算财政拨款收入支出决算表(财决07表)'!A488</f>
        <v>0</v>
      </c>
      <c r="H490" s="191">
        <f>'[1]Z07 一般公共预算财政拨款收入支出决算表(财决07表)'!$K488</f>
        <v>0</v>
      </c>
      <c r="I490" s="190" t="str">
        <f t="shared" si="28"/>
        <v>2</v>
      </c>
      <c r="J490" s="190" t="str">
        <f t="shared" si="29"/>
        <v>2</v>
      </c>
      <c r="K490" s="190">
        <f t="shared" si="30"/>
        <v>4</v>
      </c>
      <c r="L490" s="190" t="str">
        <f t="shared" si="31"/>
        <v/>
      </c>
    </row>
    <row r="491" spans="7:12">
      <c r="G491" s="190">
        <f>'[1]Z07 一般公共预算财政拨款收入支出决算表(财决07表)'!A489</f>
        <v>0</v>
      </c>
      <c r="H491" s="191">
        <f>'[1]Z07 一般公共预算财政拨款收入支出决算表(财决07表)'!$K489</f>
        <v>0</v>
      </c>
      <c r="I491" s="190" t="str">
        <f t="shared" si="28"/>
        <v>2</v>
      </c>
      <c r="J491" s="190" t="str">
        <f t="shared" si="29"/>
        <v>2</v>
      </c>
      <c r="K491" s="190">
        <f t="shared" si="30"/>
        <v>4</v>
      </c>
      <c r="L491" s="190" t="str">
        <f t="shared" si="31"/>
        <v/>
      </c>
    </row>
    <row r="492" spans="7:12">
      <c r="G492" s="190">
        <f>'[1]Z07 一般公共预算财政拨款收入支出决算表(财决07表)'!A490</f>
        <v>0</v>
      </c>
      <c r="H492" s="191">
        <f>'[1]Z07 一般公共预算财政拨款收入支出决算表(财决07表)'!$K490</f>
        <v>0</v>
      </c>
      <c r="I492" s="190" t="str">
        <f t="shared" si="28"/>
        <v>2</v>
      </c>
      <c r="J492" s="190" t="str">
        <f t="shared" si="29"/>
        <v>2</v>
      </c>
      <c r="K492" s="190">
        <f t="shared" si="30"/>
        <v>4</v>
      </c>
      <c r="L492" s="190" t="str">
        <f t="shared" si="31"/>
        <v/>
      </c>
    </row>
    <row r="493" spans="7:12">
      <c r="G493" s="190">
        <f>'[1]Z07 一般公共预算财政拨款收入支出决算表(财决07表)'!A491</f>
        <v>0</v>
      </c>
      <c r="H493" s="191">
        <f>'[1]Z07 一般公共预算财政拨款收入支出决算表(财决07表)'!$K491</f>
        <v>0</v>
      </c>
      <c r="I493" s="190" t="str">
        <f t="shared" si="28"/>
        <v>2</v>
      </c>
      <c r="J493" s="190" t="str">
        <f t="shared" si="29"/>
        <v>2</v>
      </c>
      <c r="K493" s="190">
        <f t="shared" si="30"/>
        <v>4</v>
      </c>
      <c r="L493" s="190" t="str">
        <f t="shared" si="31"/>
        <v/>
      </c>
    </row>
    <row r="494" spans="7:12">
      <c r="G494" s="190">
        <f>'[1]Z07 一般公共预算财政拨款收入支出决算表(财决07表)'!A492</f>
        <v>0</v>
      </c>
      <c r="H494" s="191">
        <f>'[1]Z07 一般公共预算财政拨款收入支出决算表(财决07表)'!$K492</f>
        <v>0</v>
      </c>
      <c r="I494" s="190" t="str">
        <f t="shared" si="28"/>
        <v>2</v>
      </c>
      <c r="J494" s="190" t="str">
        <f t="shared" si="29"/>
        <v>2</v>
      </c>
      <c r="K494" s="190">
        <f t="shared" si="30"/>
        <v>4</v>
      </c>
      <c r="L494" s="190" t="str">
        <f t="shared" si="31"/>
        <v/>
      </c>
    </row>
    <row r="495" spans="7:12">
      <c r="G495" s="190">
        <f>'[1]Z07 一般公共预算财政拨款收入支出决算表(财决07表)'!A493</f>
        <v>0</v>
      </c>
      <c r="H495" s="191">
        <f>'[1]Z07 一般公共预算财政拨款收入支出决算表(财决07表)'!$K493</f>
        <v>0</v>
      </c>
      <c r="I495" s="190" t="str">
        <f t="shared" si="28"/>
        <v>2</v>
      </c>
      <c r="J495" s="190" t="str">
        <f t="shared" si="29"/>
        <v>2</v>
      </c>
      <c r="K495" s="190">
        <f t="shared" si="30"/>
        <v>4</v>
      </c>
      <c r="L495" s="190" t="str">
        <f t="shared" si="31"/>
        <v/>
      </c>
    </row>
    <row r="496" spans="7:12">
      <c r="G496" s="190">
        <f>'[1]Z07 一般公共预算财政拨款收入支出决算表(财决07表)'!A494</f>
        <v>0</v>
      </c>
      <c r="H496" s="191">
        <f>'[1]Z07 一般公共预算财政拨款收入支出决算表(财决07表)'!$K494</f>
        <v>0</v>
      </c>
      <c r="I496" s="190" t="str">
        <f t="shared" si="28"/>
        <v>2</v>
      </c>
      <c r="J496" s="190" t="str">
        <f t="shared" si="29"/>
        <v>2</v>
      </c>
      <c r="K496" s="190">
        <f t="shared" si="30"/>
        <v>4</v>
      </c>
      <c r="L496" s="190" t="str">
        <f t="shared" si="31"/>
        <v/>
      </c>
    </row>
    <row r="497" spans="7:12">
      <c r="G497" s="190">
        <f>'[1]Z07 一般公共预算财政拨款收入支出决算表(财决07表)'!A495</f>
        <v>0</v>
      </c>
      <c r="H497" s="191">
        <f>'[1]Z07 一般公共预算财政拨款收入支出决算表(财决07表)'!$K495</f>
        <v>0</v>
      </c>
      <c r="I497" s="190" t="str">
        <f t="shared" si="28"/>
        <v>2</v>
      </c>
      <c r="J497" s="190" t="str">
        <f t="shared" si="29"/>
        <v>2</v>
      </c>
      <c r="K497" s="190">
        <f t="shared" si="30"/>
        <v>4</v>
      </c>
      <c r="L497" s="190" t="str">
        <f t="shared" si="31"/>
        <v/>
      </c>
    </row>
    <row r="498" spans="7:12">
      <c r="G498" s="190">
        <f>'[1]Z07 一般公共预算财政拨款收入支出决算表(财决07表)'!A496</f>
        <v>0</v>
      </c>
      <c r="H498" s="191">
        <f>'[1]Z07 一般公共预算财政拨款收入支出决算表(财决07表)'!$K496</f>
        <v>0</v>
      </c>
      <c r="I498" s="190" t="str">
        <f t="shared" si="28"/>
        <v>2</v>
      </c>
      <c r="J498" s="190" t="str">
        <f t="shared" si="29"/>
        <v>2</v>
      </c>
      <c r="K498" s="190">
        <f t="shared" si="30"/>
        <v>4</v>
      </c>
      <c r="L498" s="190" t="str">
        <f t="shared" si="31"/>
        <v/>
      </c>
    </row>
    <row r="499" spans="7:12">
      <c r="G499" s="190">
        <f>'[1]Z07 一般公共预算财政拨款收入支出决算表(财决07表)'!A497</f>
        <v>0</v>
      </c>
      <c r="H499" s="191">
        <f>'[1]Z07 一般公共预算财政拨款收入支出决算表(财决07表)'!$K497</f>
        <v>0</v>
      </c>
      <c r="I499" s="190" t="str">
        <f t="shared" si="28"/>
        <v>2</v>
      </c>
      <c r="J499" s="190" t="str">
        <f t="shared" si="29"/>
        <v>2</v>
      </c>
      <c r="K499" s="190">
        <f t="shared" si="30"/>
        <v>4</v>
      </c>
      <c r="L499" s="190" t="str">
        <f t="shared" si="31"/>
        <v/>
      </c>
    </row>
    <row r="500" spans="7:12">
      <c r="G500" s="190">
        <f>'[1]Z07 一般公共预算财政拨款收入支出决算表(财决07表)'!A498</f>
        <v>0</v>
      </c>
      <c r="H500" s="191">
        <f>'[1]Z07 一般公共预算财政拨款收入支出决算表(财决07表)'!$K498</f>
        <v>0</v>
      </c>
      <c r="I500" s="190" t="str">
        <f t="shared" si="28"/>
        <v>2</v>
      </c>
      <c r="J500" s="190" t="str">
        <f t="shared" si="29"/>
        <v>2</v>
      </c>
      <c r="K500" s="190">
        <f t="shared" si="30"/>
        <v>4</v>
      </c>
      <c r="L500" s="190" t="str">
        <f t="shared" si="31"/>
        <v/>
      </c>
    </row>
    <row r="504" spans="7:12">
      <c r="L504" s="190" t="str">
        <f t="shared" si="31"/>
        <v/>
      </c>
    </row>
  </sheetData>
  <sheetCalcPr fullCalcOnLoad="1"/>
  <sheetProtection password="CF7A" sheet="1"/>
  <mergeCells count="10">
    <mergeCell ref="A11:C11"/>
    <mergeCell ref="M7:X7"/>
    <mergeCell ref="A10:C10"/>
    <mergeCell ref="F6:F9"/>
    <mergeCell ref="A1:F1"/>
    <mergeCell ref="A6:C6"/>
    <mergeCell ref="A7:B9"/>
    <mergeCell ref="C7:C9"/>
    <mergeCell ref="D6:D9"/>
    <mergeCell ref="E6:E9"/>
  </mergeCells>
  <phoneticPr fontId="2"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11"/>
  <sheetViews>
    <sheetView showZeros="0" workbookViewId="0">
      <selection activeCell="F16" sqref="F16"/>
    </sheetView>
  </sheetViews>
  <sheetFormatPr defaultRowHeight="14.25"/>
  <cols>
    <col min="1" max="2" width="4.625" style="158" customWidth="1"/>
    <col min="3" max="3" width="30.625" style="123" customWidth="1"/>
    <col min="4" max="6" width="22.875" style="123" customWidth="1"/>
    <col min="7" max="7" width="9" style="141"/>
    <col min="8" max="8" width="9" style="122"/>
    <col min="9" max="9" width="9.5" style="122" bestFit="1" customWidth="1"/>
    <col min="10" max="12" width="9" style="122"/>
    <col min="13" max="13" width="10.5" style="122" bestFit="1" customWidth="1"/>
    <col min="14" max="14" width="10.5" style="123" bestFit="1" customWidth="1"/>
    <col min="15" max="15" width="127" style="123" customWidth="1"/>
    <col min="16" max="16384" width="9" style="123"/>
  </cols>
  <sheetData>
    <row r="1" spans="1:99" s="109" customFormat="1" ht="30" customHeight="1">
      <c r="A1" s="243" t="s">
        <v>339</v>
      </c>
      <c r="B1" s="238"/>
      <c r="C1" s="238"/>
      <c r="D1" s="238"/>
      <c r="E1" s="238"/>
      <c r="F1" s="238"/>
      <c r="G1" s="132"/>
      <c r="H1" s="107"/>
      <c r="I1" s="107"/>
      <c r="J1" s="107"/>
      <c r="K1" s="107"/>
      <c r="L1" s="108"/>
      <c r="M1" s="108" t="str">
        <f>"a1:"&amp;"f"&amp;MAX(L13:L107)</f>
        <v>a1:f41</v>
      </c>
    </row>
    <row r="2" spans="1:99" s="112" customFormat="1" ht="14.25" customHeight="1">
      <c r="A2" s="51" t="str">
        <f>'01收入支出决算总表'!A3</f>
        <v>部门：益阳市工商业联合会</v>
      </c>
      <c r="B2" s="133"/>
      <c r="F2" s="14" t="s">
        <v>340</v>
      </c>
      <c r="G2" s="132"/>
      <c r="H2" s="107"/>
      <c r="I2" s="107"/>
      <c r="J2" s="107"/>
      <c r="K2" s="107"/>
      <c r="L2" s="113"/>
      <c r="M2" s="113"/>
    </row>
    <row r="3" spans="1:99" s="112" customFormat="1" ht="15" customHeight="1">
      <c r="A3" s="51"/>
      <c r="B3" s="133"/>
      <c r="D3" s="114"/>
      <c r="E3" s="114"/>
      <c r="F3" s="14" t="s">
        <v>49</v>
      </c>
      <c r="G3" s="132"/>
      <c r="H3" s="107"/>
      <c r="I3" s="107"/>
      <c r="J3" s="107"/>
      <c r="K3" s="107"/>
      <c r="L3" s="113"/>
      <c r="M3" s="131" t="s">
        <v>329</v>
      </c>
    </row>
    <row r="4" spans="1:99" s="112" customFormat="1" ht="15" customHeight="1">
      <c r="A4" s="134" t="s">
        <v>108</v>
      </c>
      <c r="B4" s="133"/>
      <c r="D4" s="114"/>
      <c r="E4" s="114"/>
      <c r="F4" s="14"/>
      <c r="G4" s="132"/>
      <c r="H4" s="107"/>
      <c r="I4" s="107"/>
      <c r="J4" s="107"/>
      <c r="K4" s="135"/>
      <c r="L4" s="136"/>
      <c r="M4" s="137"/>
    </row>
    <row r="5" spans="1:99" s="112" customFormat="1" ht="15" customHeight="1">
      <c r="A5" s="138" t="s">
        <v>109</v>
      </c>
      <c r="B5" s="133"/>
      <c r="D5" s="114"/>
      <c r="E5" s="114"/>
      <c r="F5" s="14"/>
      <c r="G5" s="132"/>
      <c r="H5" s="107"/>
      <c r="I5" s="107"/>
      <c r="J5" s="107"/>
      <c r="K5" s="85"/>
      <c r="L5" s="139"/>
      <c r="M5" s="120"/>
    </row>
    <row r="6" spans="1:99" s="112" customFormat="1" ht="15" customHeight="1">
      <c r="A6" s="138" t="s">
        <v>107</v>
      </c>
      <c r="B6" s="133"/>
      <c r="D6" s="114"/>
      <c r="E6" s="114"/>
      <c r="F6" s="14"/>
      <c r="G6" s="132"/>
      <c r="H6" s="107"/>
      <c r="I6" s="107"/>
      <c r="J6" s="107"/>
      <c r="K6" s="85"/>
      <c r="L6" s="139"/>
      <c r="M6" s="120"/>
    </row>
    <row r="7" spans="1:99" s="112" customFormat="1" ht="15" customHeight="1">
      <c r="A7" s="140" t="s">
        <v>220</v>
      </c>
      <c r="B7" s="133"/>
      <c r="D7" s="114"/>
      <c r="E7" s="114"/>
      <c r="F7" s="14"/>
      <c r="G7" s="132"/>
      <c r="H7" s="107"/>
      <c r="I7" s="107"/>
      <c r="J7" s="107"/>
      <c r="K7" s="85"/>
      <c r="L7" s="139"/>
      <c r="M7" s="120"/>
    </row>
    <row r="8" spans="1:99" s="119" customFormat="1" ht="20.25" customHeight="1">
      <c r="A8" s="235" t="s">
        <v>46</v>
      </c>
      <c r="B8" s="235"/>
      <c r="C8" s="235"/>
      <c r="D8" s="241" t="s">
        <v>57</v>
      </c>
      <c r="E8" s="244" t="s">
        <v>62</v>
      </c>
      <c r="F8" s="244" t="s">
        <v>63</v>
      </c>
      <c r="G8" s="141"/>
      <c r="H8" s="118"/>
      <c r="I8" s="118"/>
      <c r="J8" s="118"/>
      <c r="K8" s="85"/>
      <c r="L8" s="139"/>
      <c r="M8" s="120"/>
    </row>
    <row r="9" spans="1:99" s="119" customFormat="1" ht="9.9499999999999993" customHeight="1">
      <c r="A9" s="245" t="s">
        <v>61</v>
      </c>
      <c r="B9" s="246"/>
      <c r="C9" s="251" t="s">
        <v>36</v>
      </c>
      <c r="D9" s="237"/>
      <c r="E9" s="237"/>
      <c r="F9" s="237"/>
      <c r="G9" s="141"/>
      <c r="H9" s="118"/>
      <c r="I9" s="118"/>
      <c r="J9" s="118"/>
      <c r="K9" s="118"/>
      <c r="L9" s="118"/>
      <c r="M9" s="118"/>
    </row>
    <row r="10" spans="1:99" s="119" customFormat="1" ht="9.9499999999999993" customHeight="1">
      <c r="A10" s="247"/>
      <c r="B10" s="248"/>
      <c r="C10" s="252"/>
      <c r="D10" s="237"/>
      <c r="E10" s="237"/>
      <c r="F10" s="237"/>
      <c r="G10" s="141"/>
      <c r="H10" s="141"/>
      <c r="I10" s="141"/>
      <c r="J10" s="141"/>
      <c r="K10" s="141"/>
      <c r="L10" s="141"/>
      <c r="M10" s="141"/>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row>
    <row r="11" spans="1:99" s="119" customFormat="1" ht="9.9499999999999993" customHeight="1">
      <c r="A11" s="249"/>
      <c r="B11" s="250"/>
      <c r="C11" s="253"/>
      <c r="D11" s="237"/>
      <c r="E11" s="237"/>
      <c r="F11" s="237"/>
      <c r="G11" s="141"/>
      <c r="H11" s="118"/>
      <c r="I11" s="118"/>
      <c r="J11" s="118"/>
      <c r="K11" s="118"/>
      <c r="L11" s="118"/>
      <c r="M11" s="118"/>
    </row>
    <row r="12" spans="1:99" s="119" customFormat="1" ht="18" customHeight="1">
      <c r="A12" s="235" t="s">
        <v>37</v>
      </c>
      <c r="B12" s="235"/>
      <c r="C12" s="235"/>
      <c r="D12" s="117">
        <v>1</v>
      </c>
      <c r="E12" s="117">
        <v>2</v>
      </c>
      <c r="F12" s="117">
        <v>3</v>
      </c>
      <c r="G12" s="141"/>
      <c r="H12" s="118"/>
      <c r="I12" s="118">
        <v>1</v>
      </c>
      <c r="J12" s="118"/>
      <c r="K12" s="118"/>
      <c r="L12" s="118"/>
      <c r="M12" s="118"/>
    </row>
    <row r="13" spans="1:99" s="119" customFormat="1" ht="18" customHeight="1">
      <c r="A13" s="242" t="s">
        <v>48</v>
      </c>
      <c r="B13" s="242"/>
      <c r="C13" s="242"/>
      <c r="D13" s="143">
        <f>'[1]Z08_1 一般公共预算财政拨款基本支出决算明细表(财决08-1表)'!$E$9</f>
        <v>165.85</v>
      </c>
      <c r="E13" s="143">
        <f>'[1]Z08_1 一般公共预算财政拨款基本支出决算明细表(财决08-1表)'!$F$9+'[1]Z08_1 一般公共预算财政拨款基本支出决算明细表(财决08-1表)'!$AR$9</f>
        <v>141.53</v>
      </c>
      <c r="F13" s="143">
        <f>D13-E13</f>
        <v>24.319999999999993</v>
      </c>
      <c r="G13" s="141"/>
      <c r="H13" s="118"/>
      <c r="I13" s="118"/>
      <c r="J13" s="118"/>
      <c r="K13" s="118"/>
      <c r="L13" s="118">
        <f>ROW()</f>
        <v>13</v>
      </c>
      <c r="M13" s="118"/>
    </row>
    <row r="14" spans="1:99" s="128" customFormat="1" ht="18" customHeight="1">
      <c r="A14" s="144" t="str">
        <f t="array" ref="A14">INDEX(G:G,SMALL(IF($I$14:$I$107&gt;0,ROW($14:$107),4^8),ROW(G1)))&amp;""</f>
        <v>301</v>
      </c>
      <c r="B14" s="145"/>
      <c r="C14" s="196" t="str">
        <f>IF(ISERROR(VLOOKUP(A14,$G$14:$I$107,2,FALSE)),"",VLOOKUP(A14,$G$14:$I$107,2,FALSE))</f>
        <v>工资福利支出</v>
      </c>
      <c r="D14" s="146">
        <f>IF(ISERROR(VLOOKUP(A14,$G$14:$I$107,3,FALSE)),"",VLOOKUP(A14,$G$14:$I$107,3,FALSE))</f>
        <v>102.37</v>
      </c>
      <c r="E14" s="146">
        <f>IF(OR(MID(A14,1,3)="301",MID(A14,1,3)="303"),D14,"")</f>
        <v>102.37</v>
      </c>
      <c r="F14" s="197" t="str">
        <f>IF(AND(MID(A14,1,3)&lt;&gt;"301",MID(A14,1,3)&lt;&gt;"303"),D14,"")</f>
        <v/>
      </c>
      <c r="G14" s="147" t="s">
        <v>221</v>
      </c>
      <c r="H14" s="148" t="s">
        <v>192</v>
      </c>
      <c r="I14" s="118">
        <f>('[1]Z08_1 一般公共预算财政拨款基本支出决算明细表(财决08-1表)'!F$9)*1</f>
        <v>102.37</v>
      </c>
      <c r="J14" s="122"/>
      <c r="K14" s="122"/>
      <c r="L14" s="149">
        <f>IF(C14&lt;&gt;"",ROW(),"")</f>
        <v>14</v>
      </c>
      <c r="M14" s="122"/>
      <c r="N14" s="150"/>
    </row>
    <row r="15" spans="1:99" s="128" customFormat="1" ht="18" customHeight="1">
      <c r="A15" s="144" t="str">
        <f t="array" ref="A15">INDEX(G:G,SMALL(IF($I$14:$I$107&gt;0,ROW($14:$107),4^8),ROW(G2)))&amp;""</f>
        <v>30101</v>
      </c>
      <c r="B15" s="145"/>
      <c r="C15" s="196" t="str">
        <f t="shared" ref="C15:C78" si="0">IF(ISERROR(VLOOKUP(A15,$G$14:$I$107,2,FALSE)),"",VLOOKUP(A15,$G$14:$I$107,2,FALSE))</f>
        <v>基本工资</v>
      </c>
      <c r="D15" s="146">
        <f t="shared" ref="D15:D78" si="1">IF(ISERROR(VLOOKUP(A15,$G$14:$I$107,3,FALSE)),"",VLOOKUP(A15,$G$14:$I$107,3,FALSE))</f>
        <v>40.869999999999997</v>
      </c>
      <c r="E15" s="146">
        <f t="shared" ref="E15:E78" si="2">IF(OR(MID(A15,1,3)="301",MID(A15,1,3)="303"),D15,"")</f>
        <v>40.869999999999997</v>
      </c>
      <c r="F15" s="197" t="str">
        <f t="shared" ref="F15:F78" si="3">IF(AND(MID(A15,1,3)&lt;&gt;"301",MID(A15,1,3)&lt;&gt;"303"),D15,"")</f>
        <v/>
      </c>
      <c r="G15" s="147" t="s">
        <v>322</v>
      </c>
      <c r="H15" s="151" t="s">
        <v>115</v>
      </c>
      <c r="I15" s="118">
        <f>('[1]Z08_1 一般公共预算财政拨款基本支出决算明细表(财决08-1表)'!G9)*1</f>
        <v>40.869999999999997</v>
      </c>
      <c r="J15" s="122"/>
      <c r="K15" s="141"/>
      <c r="L15" s="149">
        <f t="shared" ref="L15:L78" si="4">IF(C15&lt;&gt;"",ROW(),"")</f>
        <v>15</v>
      </c>
      <c r="M15" s="141"/>
      <c r="N15" s="150"/>
    </row>
    <row r="16" spans="1:99" s="128" customFormat="1" ht="18" customHeight="1">
      <c r="A16" s="144" t="str">
        <f t="array" ref="A16">INDEX(G:G,SMALL(IF($I$14:$I$107&gt;0,ROW($14:$107),4^8),ROW(G3)))&amp;""</f>
        <v>30102</v>
      </c>
      <c r="B16" s="145"/>
      <c r="C16" s="196" t="str">
        <f t="shared" si="0"/>
        <v>津贴补贴</v>
      </c>
      <c r="D16" s="146">
        <f t="shared" si="1"/>
        <v>37.79</v>
      </c>
      <c r="E16" s="146">
        <f t="shared" si="2"/>
        <v>37.79</v>
      </c>
      <c r="F16" s="197" t="str">
        <f t="shared" si="3"/>
        <v/>
      </c>
      <c r="G16" s="147" t="s">
        <v>323</v>
      </c>
      <c r="H16" s="151" t="s">
        <v>116</v>
      </c>
      <c r="I16" s="118">
        <f>('[1]Z08_1 一般公共预算财政拨款基本支出决算明细表(财决08-1表)'!H9)*1</f>
        <v>37.79</v>
      </c>
      <c r="J16" s="122"/>
      <c r="K16" s="141"/>
      <c r="L16" s="149">
        <f t="shared" si="4"/>
        <v>16</v>
      </c>
      <c r="M16" s="152"/>
      <c r="N16" s="150"/>
    </row>
    <row r="17" spans="1:14" s="128" customFormat="1" ht="18" customHeight="1">
      <c r="A17" s="144" t="str">
        <f t="array" ref="A17">INDEX(G:G,SMALL(IF($I$14:$I$107&gt;0,ROW($14:$107),4^8),ROW(G4)))&amp;""</f>
        <v>30103</v>
      </c>
      <c r="B17" s="145"/>
      <c r="C17" s="196" t="str">
        <f t="shared" si="0"/>
        <v>奖金</v>
      </c>
      <c r="D17" s="146">
        <f t="shared" si="1"/>
        <v>13.5</v>
      </c>
      <c r="E17" s="146">
        <f t="shared" si="2"/>
        <v>13.5</v>
      </c>
      <c r="F17" s="197" t="str">
        <f t="shared" si="3"/>
        <v/>
      </c>
      <c r="G17" s="147" t="s">
        <v>324</v>
      </c>
      <c r="H17" s="151" t="s">
        <v>117</v>
      </c>
      <c r="I17" s="118">
        <f>('[1]Z08_1 一般公共预算财政拨款基本支出决算明细表(财决08-1表)'!I9)*1</f>
        <v>13.5</v>
      </c>
      <c r="J17" s="122"/>
      <c r="K17" s="141"/>
      <c r="L17" s="149">
        <f t="shared" si="4"/>
        <v>17</v>
      </c>
      <c r="M17" s="141"/>
      <c r="N17" s="150"/>
    </row>
    <row r="18" spans="1:14" s="128" customFormat="1" ht="18" customHeight="1">
      <c r="A18" s="144" t="str">
        <f t="array" ref="A18">INDEX(G:G,SMALL(IF($I$14:$I$107&gt;0,ROW($14:$107),4^8),ROW(G5)))&amp;""</f>
        <v>30104</v>
      </c>
      <c r="B18" s="145"/>
      <c r="C18" s="196" t="str">
        <f t="shared" si="0"/>
        <v>其他社会保障缴费</v>
      </c>
      <c r="D18" s="146">
        <f t="shared" si="1"/>
        <v>10.210000000000001</v>
      </c>
      <c r="E18" s="146">
        <f t="shared" si="2"/>
        <v>10.210000000000001</v>
      </c>
      <c r="F18" s="197" t="str">
        <f t="shared" si="3"/>
        <v/>
      </c>
      <c r="G18" s="147" t="s">
        <v>222</v>
      </c>
      <c r="H18" s="151" t="s">
        <v>187</v>
      </c>
      <c r="I18" s="118">
        <f>('[1]Z08_1 一般公共预算财政拨款基本支出决算明细表(财决08-1表)'!J9)*1</f>
        <v>10.210000000000001</v>
      </c>
      <c r="J18" s="122"/>
      <c r="K18" s="141"/>
      <c r="L18" s="149">
        <f t="shared" si="4"/>
        <v>18</v>
      </c>
      <c r="M18" s="141"/>
      <c r="N18" s="150"/>
    </row>
    <row r="19" spans="1:14" s="128" customFormat="1" ht="18" customHeight="1">
      <c r="A19" s="144" t="str">
        <f t="array" ref="A19">INDEX(G:G,SMALL(IF($I$14:$I$107&gt;0,ROW($14:$107),4^8),ROW(G6)))&amp;""</f>
        <v>302</v>
      </c>
      <c r="B19" s="145"/>
      <c r="C19" s="196" t="str">
        <f t="shared" si="0"/>
        <v>商品和服务支出</v>
      </c>
      <c r="D19" s="146">
        <f t="shared" si="1"/>
        <v>22.96</v>
      </c>
      <c r="E19" s="146" t="str">
        <f t="shared" si="2"/>
        <v/>
      </c>
      <c r="F19" s="197">
        <f t="shared" si="3"/>
        <v>22.96</v>
      </c>
      <c r="G19" s="147" t="s">
        <v>223</v>
      </c>
      <c r="H19" s="151" t="s">
        <v>118</v>
      </c>
      <c r="I19" s="118">
        <f>('[1]Z08_1 一般公共预算财政拨款基本支出决算明细表(财决08-1表)'!K9)*1</f>
        <v>0</v>
      </c>
      <c r="J19" s="122"/>
      <c r="K19" s="141"/>
      <c r="L19" s="149">
        <f t="shared" si="4"/>
        <v>19</v>
      </c>
      <c r="M19" s="141"/>
      <c r="N19" s="150"/>
    </row>
    <row r="20" spans="1:14" s="128" customFormat="1" ht="18" customHeight="1">
      <c r="A20" s="144" t="str">
        <f t="array" ref="A20">INDEX(G:G,SMALL(IF($I$14:$I$107&gt;0,ROW($14:$107),4^8),ROW(G7)))&amp;""</f>
        <v>30201</v>
      </c>
      <c r="B20" s="145"/>
      <c r="C20" s="196" t="str">
        <f t="shared" si="0"/>
        <v>办公费</v>
      </c>
      <c r="D20" s="146">
        <f t="shared" si="1"/>
        <v>0.66</v>
      </c>
      <c r="E20" s="146" t="str">
        <f t="shared" si="2"/>
        <v/>
      </c>
      <c r="F20" s="197">
        <f t="shared" si="3"/>
        <v>0.66</v>
      </c>
      <c r="G20" s="147" t="s">
        <v>224</v>
      </c>
      <c r="H20" s="151" t="s">
        <v>119</v>
      </c>
      <c r="I20" s="118">
        <f>('[1]Z08_1 一般公共预算财政拨款基本支出决算明细表(财决08-1表)'!L9)*1</f>
        <v>0</v>
      </c>
      <c r="J20" s="122"/>
      <c r="K20" s="141"/>
      <c r="L20" s="149">
        <f t="shared" si="4"/>
        <v>20</v>
      </c>
      <c r="M20" s="141"/>
      <c r="N20" s="150"/>
    </row>
    <row r="21" spans="1:14" s="128" customFormat="1" ht="18" customHeight="1">
      <c r="A21" s="144" t="str">
        <f t="array" ref="A21">INDEX(G:G,SMALL(IF($I$14:$I$107&gt;0,ROW($14:$107),4^8),ROW(G8)))&amp;""</f>
        <v>30202</v>
      </c>
      <c r="B21" s="145"/>
      <c r="C21" s="196" t="str">
        <f t="shared" si="0"/>
        <v>印刷费</v>
      </c>
      <c r="D21" s="146">
        <f t="shared" si="1"/>
        <v>0.09</v>
      </c>
      <c r="E21" s="146" t="str">
        <f t="shared" si="2"/>
        <v/>
      </c>
      <c r="F21" s="197">
        <f t="shared" si="3"/>
        <v>0.09</v>
      </c>
      <c r="G21" s="147" t="s">
        <v>225</v>
      </c>
      <c r="H21" s="151" t="s">
        <v>188</v>
      </c>
      <c r="I21" s="118">
        <f>('[1]Z08_1 一般公共预算财政拨款基本支出决算明细表(财决08-1表)'!M9)*1</f>
        <v>0</v>
      </c>
      <c r="J21" s="122"/>
      <c r="K21" s="141"/>
      <c r="L21" s="149">
        <f t="shared" si="4"/>
        <v>21</v>
      </c>
      <c r="M21" s="141"/>
      <c r="N21" s="150"/>
    </row>
    <row r="22" spans="1:14" s="128" customFormat="1" ht="18" customHeight="1">
      <c r="A22" s="144" t="str">
        <f t="array" ref="A22">INDEX(G:G,SMALL(IF($I$14:$I$107&gt;0,ROW($14:$107),4^8),ROW(G9)))&amp;""</f>
        <v>30205</v>
      </c>
      <c r="B22" s="145"/>
      <c r="C22" s="196" t="str">
        <f t="shared" si="0"/>
        <v>水费</v>
      </c>
      <c r="D22" s="146">
        <f t="shared" si="1"/>
        <v>0.12</v>
      </c>
      <c r="E22" s="146" t="str">
        <f t="shared" si="2"/>
        <v/>
      </c>
      <c r="F22" s="197">
        <f t="shared" si="3"/>
        <v>0.12</v>
      </c>
      <c r="G22" s="147" t="s">
        <v>226</v>
      </c>
      <c r="H22" s="151" t="s">
        <v>189</v>
      </c>
      <c r="I22" s="118">
        <f>('[1]Z08_1 一般公共预算财政拨款基本支出决算明细表(财决08-1表)'!N9)*1</f>
        <v>0</v>
      </c>
      <c r="J22" s="122"/>
      <c r="K22" s="141"/>
      <c r="L22" s="149">
        <f t="shared" si="4"/>
        <v>22</v>
      </c>
      <c r="M22" s="141"/>
      <c r="N22" s="150"/>
    </row>
    <row r="23" spans="1:14" s="128" customFormat="1" ht="18" customHeight="1">
      <c r="A23" s="144" t="str">
        <f t="array" ref="A23">INDEX(G:G,SMALL(IF($I$14:$I$107&gt;0,ROW($14:$107),4^8),ROW(G10)))&amp;""</f>
        <v>30206</v>
      </c>
      <c r="B23" s="145"/>
      <c r="C23" s="196" t="str">
        <f t="shared" si="0"/>
        <v>电费</v>
      </c>
      <c r="D23" s="146">
        <f t="shared" si="1"/>
        <v>0.76</v>
      </c>
      <c r="E23" s="146" t="str">
        <f t="shared" si="2"/>
        <v/>
      </c>
      <c r="F23" s="197">
        <f t="shared" si="3"/>
        <v>0.76</v>
      </c>
      <c r="G23" s="147" t="s">
        <v>227</v>
      </c>
      <c r="H23" s="151" t="s">
        <v>120</v>
      </c>
      <c r="I23" s="118">
        <f>('[1]Z08_1 一般公共预算财政拨款基本支出决算明细表(财决08-1表)'!O9)*1</f>
        <v>0</v>
      </c>
      <c r="J23" s="122"/>
      <c r="K23" s="141"/>
      <c r="L23" s="149">
        <f t="shared" si="4"/>
        <v>23</v>
      </c>
      <c r="M23" s="141"/>
      <c r="N23" s="150"/>
    </row>
    <row r="24" spans="1:14" s="128" customFormat="1" ht="18" customHeight="1">
      <c r="A24" s="144" t="str">
        <f t="array" ref="A24">INDEX(G:G,SMALL(IF($I$14:$I$107&gt;0,ROW($14:$107),4^8),ROW(G11)))&amp;""</f>
        <v>30207</v>
      </c>
      <c r="B24" s="145"/>
      <c r="C24" s="196" t="str">
        <f t="shared" si="0"/>
        <v>邮电费</v>
      </c>
      <c r="D24" s="146">
        <f t="shared" si="1"/>
        <v>0.13</v>
      </c>
      <c r="E24" s="146" t="str">
        <f t="shared" si="2"/>
        <v/>
      </c>
      <c r="F24" s="197">
        <f t="shared" si="3"/>
        <v>0.13</v>
      </c>
      <c r="G24" s="147" t="s">
        <v>228</v>
      </c>
      <c r="H24" s="148" t="s">
        <v>193</v>
      </c>
      <c r="I24" s="118">
        <f>('[1]Z08_1 一般公共预算财政拨款基本支出决算明细表(财决08-1表)'!P9)*1</f>
        <v>22.96</v>
      </c>
      <c r="J24" s="122"/>
      <c r="K24" s="141"/>
      <c r="L24" s="149">
        <f t="shared" si="4"/>
        <v>24</v>
      </c>
      <c r="M24" s="141"/>
      <c r="N24" s="150"/>
    </row>
    <row r="25" spans="1:14" s="128" customFormat="1" ht="18" customHeight="1">
      <c r="A25" s="144" t="str">
        <f t="array" ref="A25">INDEX(G:G,SMALL(IF($I$14:$I$107&gt;0,ROW($14:$107),4^8),ROW(G12)))&amp;""</f>
        <v>30211</v>
      </c>
      <c r="B25" s="145"/>
      <c r="C25" s="196" t="str">
        <f t="shared" si="0"/>
        <v>差旅费</v>
      </c>
      <c r="D25" s="146">
        <f t="shared" si="1"/>
        <v>1.3</v>
      </c>
      <c r="E25" s="146" t="str">
        <f t="shared" si="2"/>
        <v/>
      </c>
      <c r="F25" s="197">
        <f t="shared" si="3"/>
        <v>1.3</v>
      </c>
      <c r="G25" s="147" t="s">
        <v>229</v>
      </c>
      <c r="H25" s="151" t="s">
        <v>121</v>
      </c>
      <c r="I25" s="118">
        <f>('[1]Z08_1 一般公共预算财政拨款基本支出决算明细表(财决08-1表)'!Q9)*1</f>
        <v>0.66</v>
      </c>
      <c r="J25" s="122"/>
      <c r="K25" s="141"/>
      <c r="L25" s="149">
        <f t="shared" si="4"/>
        <v>25</v>
      </c>
      <c r="M25" s="141"/>
      <c r="N25" s="150"/>
    </row>
    <row r="26" spans="1:14" s="128" customFormat="1" ht="18" customHeight="1">
      <c r="A26" s="144" t="str">
        <f t="array" ref="A26">INDEX(G:G,SMALL(IF($I$14:$I$107&gt;0,ROW($14:$107),4^8),ROW(G13)))&amp;""</f>
        <v>30213</v>
      </c>
      <c r="B26" s="145"/>
      <c r="C26" s="196" t="str">
        <f t="shared" si="0"/>
        <v>维修（护）费</v>
      </c>
      <c r="D26" s="146">
        <f t="shared" si="1"/>
        <v>0.11</v>
      </c>
      <c r="E26" s="146" t="str">
        <f t="shared" si="2"/>
        <v/>
      </c>
      <c r="F26" s="197">
        <f t="shared" si="3"/>
        <v>0.11</v>
      </c>
      <c r="G26" s="147" t="s">
        <v>230</v>
      </c>
      <c r="H26" s="151" t="s">
        <v>122</v>
      </c>
      <c r="I26" s="118">
        <f>('[1]Z08_1 一般公共预算财政拨款基本支出决算明细表(财决08-1表)'!R9)*1</f>
        <v>0.09</v>
      </c>
      <c r="J26" s="122"/>
      <c r="K26" s="141"/>
      <c r="L26" s="149">
        <f t="shared" si="4"/>
        <v>26</v>
      </c>
      <c r="M26" s="141"/>
      <c r="N26" s="150"/>
    </row>
    <row r="27" spans="1:14" s="128" customFormat="1" ht="18" customHeight="1">
      <c r="A27" s="144" t="str">
        <f t="array" ref="A27">INDEX(G:G,SMALL(IF($I$14:$I$107&gt;0,ROW($14:$107),4^8),ROW(G14)))&amp;""</f>
        <v>30215</v>
      </c>
      <c r="B27" s="145"/>
      <c r="C27" s="196" t="str">
        <f t="shared" si="0"/>
        <v>会议费</v>
      </c>
      <c r="D27" s="146">
        <f t="shared" si="1"/>
        <v>0.3</v>
      </c>
      <c r="E27" s="146" t="str">
        <f t="shared" si="2"/>
        <v/>
      </c>
      <c r="F27" s="197">
        <f t="shared" si="3"/>
        <v>0.3</v>
      </c>
      <c r="G27" s="147" t="s">
        <v>231</v>
      </c>
      <c r="H27" s="151" t="s">
        <v>123</v>
      </c>
      <c r="I27" s="118">
        <f>('[1]Z08_1 一般公共预算财政拨款基本支出决算明细表(财决08-1表)'!S9)*1</f>
        <v>0</v>
      </c>
      <c r="J27" s="122"/>
      <c r="K27" s="141"/>
      <c r="L27" s="149">
        <f t="shared" si="4"/>
        <v>27</v>
      </c>
      <c r="M27" s="141"/>
      <c r="N27" s="150"/>
    </row>
    <row r="28" spans="1:14" s="128" customFormat="1" ht="18" customHeight="1">
      <c r="A28" s="144" t="str">
        <f t="array" ref="A28">INDEX(G:G,SMALL(IF($I$14:$I$107&gt;0,ROW($14:$107),4^8),ROW(G15)))&amp;""</f>
        <v>30216</v>
      </c>
      <c r="B28" s="145"/>
      <c r="C28" s="196" t="str">
        <f t="shared" si="0"/>
        <v>培训费</v>
      </c>
      <c r="D28" s="146">
        <f t="shared" si="1"/>
        <v>0.39</v>
      </c>
      <c r="E28" s="146" t="str">
        <f t="shared" si="2"/>
        <v/>
      </c>
      <c r="F28" s="197">
        <f t="shared" si="3"/>
        <v>0.39</v>
      </c>
      <c r="G28" s="147" t="s">
        <v>232</v>
      </c>
      <c r="H28" s="151" t="s">
        <v>124</v>
      </c>
      <c r="I28" s="118">
        <f>('[1]Z08_1 一般公共预算财政拨款基本支出决算明细表(财决08-1表)'!T9)*1</f>
        <v>0</v>
      </c>
      <c r="J28" s="122"/>
      <c r="K28" s="141"/>
      <c r="L28" s="149">
        <f t="shared" si="4"/>
        <v>28</v>
      </c>
      <c r="M28" s="141"/>
      <c r="N28" s="150"/>
    </row>
    <row r="29" spans="1:14" s="128" customFormat="1" ht="18" customHeight="1">
      <c r="A29" s="144" t="str">
        <f t="array" ref="A29">INDEX(G:G,SMALL(IF($I$14:$I$107&gt;0,ROW($14:$107),4^8),ROW(G16)))&amp;""</f>
        <v>30217</v>
      </c>
      <c r="B29" s="145"/>
      <c r="C29" s="196" t="str">
        <f t="shared" si="0"/>
        <v>公务接待费</v>
      </c>
      <c r="D29" s="146">
        <f t="shared" si="1"/>
        <v>2.79</v>
      </c>
      <c r="E29" s="146" t="str">
        <f t="shared" si="2"/>
        <v/>
      </c>
      <c r="F29" s="197">
        <f t="shared" si="3"/>
        <v>2.79</v>
      </c>
      <c r="G29" s="147" t="s">
        <v>233</v>
      </c>
      <c r="H29" s="151" t="s">
        <v>125</v>
      </c>
      <c r="I29" s="118">
        <f>('[1]Z08_1 一般公共预算财政拨款基本支出决算明细表(财决08-1表)'!U9)*1</f>
        <v>0.12</v>
      </c>
      <c r="J29" s="122"/>
      <c r="K29" s="141"/>
      <c r="L29" s="149">
        <f t="shared" si="4"/>
        <v>29</v>
      </c>
      <c r="M29" s="141"/>
      <c r="N29" s="150"/>
    </row>
    <row r="30" spans="1:14" s="128" customFormat="1" ht="18" customHeight="1">
      <c r="A30" s="144" t="str">
        <f t="array" ref="A30">INDEX(G:G,SMALL(IF($I$14:$I$107&gt;0,ROW($14:$107),4^8),ROW(G17)))&amp;""</f>
        <v>30226</v>
      </c>
      <c r="B30" s="145"/>
      <c r="C30" s="196" t="str">
        <f t="shared" si="0"/>
        <v>劳务费</v>
      </c>
      <c r="D30" s="146">
        <f t="shared" si="1"/>
        <v>0.13</v>
      </c>
      <c r="E30" s="146" t="str">
        <f t="shared" si="2"/>
        <v/>
      </c>
      <c r="F30" s="197">
        <f t="shared" si="3"/>
        <v>0.13</v>
      </c>
      <c r="G30" s="147" t="s">
        <v>234</v>
      </c>
      <c r="H30" s="151" t="s">
        <v>126</v>
      </c>
      <c r="I30" s="118">
        <f>('[1]Z08_1 一般公共预算财政拨款基本支出决算明细表(财决08-1表)'!V9)*1</f>
        <v>0.76</v>
      </c>
      <c r="J30" s="122"/>
      <c r="K30" s="141"/>
      <c r="L30" s="149">
        <f t="shared" si="4"/>
        <v>30</v>
      </c>
      <c r="M30" s="141"/>
      <c r="N30" s="150"/>
    </row>
    <row r="31" spans="1:14" s="128" customFormat="1" ht="18" customHeight="1">
      <c r="A31" s="144" t="str">
        <f t="array" ref="A31">INDEX(G:G,SMALL(IF($I$14:$I$107&gt;0,ROW($14:$107),4^8),ROW(G18)))&amp;""</f>
        <v>30228</v>
      </c>
      <c r="B31" s="145"/>
      <c r="C31" s="196" t="str">
        <f t="shared" si="0"/>
        <v>工会经费</v>
      </c>
      <c r="D31" s="146">
        <f t="shared" si="1"/>
        <v>1.25</v>
      </c>
      <c r="E31" s="146" t="str">
        <f t="shared" si="2"/>
        <v/>
      </c>
      <c r="F31" s="197">
        <f t="shared" si="3"/>
        <v>1.25</v>
      </c>
      <c r="G31" s="147" t="s">
        <v>235</v>
      </c>
      <c r="H31" s="151" t="s">
        <v>127</v>
      </c>
      <c r="I31" s="118">
        <f>('[1]Z08_1 一般公共预算财政拨款基本支出决算明细表(财决08-1表)'!W9)*1</f>
        <v>0.13</v>
      </c>
      <c r="J31" s="122"/>
      <c r="K31" s="141"/>
      <c r="L31" s="149">
        <f t="shared" si="4"/>
        <v>31</v>
      </c>
      <c r="M31" s="141"/>
      <c r="N31" s="150"/>
    </row>
    <row r="32" spans="1:14" s="128" customFormat="1" ht="18" customHeight="1">
      <c r="A32" s="144" t="str">
        <f t="array" ref="A32">INDEX(G:G,SMALL(IF($I$14:$I$107&gt;0,ROW($14:$107),4^8),ROW(G19)))&amp;""</f>
        <v>30229</v>
      </c>
      <c r="B32" s="145"/>
      <c r="C32" s="196" t="str">
        <f t="shared" si="0"/>
        <v>福利费</v>
      </c>
      <c r="D32" s="146">
        <f t="shared" si="1"/>
        <v>2.63</v>
      </c>
      <c r="E32" s="146" t="str">
        <f t="shared" si="2"/>
        <v/>
      </c>
      <c r="F32" s="197">
        <f t="shared" si="3"/>
        <v>2.63</v>
      </c>
      <c r="G32" s="147" t="s">
        <v>236</v>
      </c>
      <c r="H32" s="151" t="s">
        <v>128</v>
      </c>
      <c r="I32" s="118">
        <f>('[1]Z08_1 一般公共预算财政拨款基本支出决算明细表(财决08-1表)'!X9)*1</f>
        <v>0</v>
      </c>
      <c r="J32" s="122"/>
      <c r="K32" s="141"/>
      <c r="L32" s="149">
        <f t="shared" si="4"/>
        <v>32</v>
      </c>
      <c r="M32" s="141"/>
      <c r="N32" s="150"/>
    </row>
    <row r="33" spans="1:14" s="128" customFormat="1" ht="18" customHeight="1">
      <c r="A33" s="144" t="str">
        <f t="array" ref="A33">INDEX(G:G,SMALL(IF($I$14:$I$107&gt;0,ROW($14:$107),4^8),ROW(G20)))&amp;""</f>
        <v>30231</v>
      </c>
      <c r="B33" s="145"/>
      <c r="C33" s="196" t="str">
        <f t="shared" si="0"/>
        <v>公务用车运行维护费</v>
      </c>
      <c r="D33" s="146">
        <f t="shared" si="1"/>
        <v>2.2400000000000002</v>
      </c>
      <c r="E33" s="146" t="str">
        <f t="shared" si="2"/>
        <v/>
      </c>
      <c r="F33" s="197">
        <f t="shared" si="3"/>
        <v>2.2400000000000002</v>
      </c>
      <c r="G33" s="147" t="s">
        <v>237</v>
      </c>
      <c r="H33" s="151" t="s">
        <v>129</v>
      </c>
      <c r="I33" s="118">
        <f>('[1]Z08_1 一般公共预算财政拨款基本支出决算明细表(财决08-1表)'!Y9)*1</f>
        <v>0</v>
      </c>
      <c r="J33" s="122"/>
      <c r="K33" s="141"/>
      <c r="L33" s="149">
        <f t="shared" si="4"/>
        <v>33</v>
      </c>
      <c r="M33" s="141"/>
      <c r="N33" s="150"/>
    </row>
    <row r="34" spans="1:14" s="128" customFormat="1" ht="18" customHeight="1">
      <c r="A34" s="144" t="str">
        <f t="array" ref="A34">INDEX(G:G,SMALL(IF($I$14:$I$107&gt;0,ROW($14:$107),4^8),ROW(G21)))&amp;""</f>
        <v>30239</v>
      </c>
      <c r="B34" s="145"/>
      <c r="C34" s="196" t="str">
        <f t="shared" si="0"/>
        <v>其他交通费用</v>
      </c>
      <c r="D34" s="146">
        <f t="shared" si="1"/>
        <v>5.39</v>
      </c>
      <c r="E34" s="146" t="str">
        <f t="shared" si="2"/>
        <v/>
      </c>
      <c r="F34" s="197">
        <f t="shared" si="3"/>
        <v>5.39</v>
      </c>
      <c r="G34" s="147" t="s">
        <v>238</v>
      </c>
      <c r="H34" s="151" t="s">
        <v>130</v>
      </c>
      <c r="I34" s="118">
        <f>('[1]Z08_1 一般公共预算财政拨款基本支出决算明细表(财决08-1表)'!Z9)*1</f>
        <v>1.3</v>
      </c>
      <c r="J34" s="122"/>
      <c r="K34" s="141"/>
      <c r="L34" s="149">
        <f t="shared" si="4"/>
        <v>34</v>
      </c>
      <c r="M34" s="141"/>
      <c r="N34" s="150"/>
    </row>
    <row r="35" spans="1:14" s="128" customFormat="1" ht="18" customHeight="1">
      <c r="A35" s="144" t="str">
        <f t="array" ref="A35">INDEX(G:G,SMALL(IF($I$14:$I$107&gt;0,ROW($14:$107),4^8),ROW(G22)))&amp;""</f>
        <v>30299</v>
      </c>
      <c r="B35" s="145"/>
      <c r="C35" s="196" t="str">
        <f t="shared" si="0"/>
        <v>其他商品和服务支出</v>
      </c>
      <c r="D35" s="146">
        <f t="shared" si="1"/>
        <v>4.6900000000000004</v>
      </c>
      <c r="E35" s="146" t="str">
        <f t="shared" si="2"/>
        <v/>
      </c>
      <c r="F35" s="197">
        <f t="shared" si="3"/>
        <v>4.6900000000000004</v>
      </c>
      <c r="G35" s="147" t="s">
        <v>239</v>
      </c>
      <c r="H35" s="151" t="s">
        <v>131</v>
      </c>
      <c r="I35" s="118">
        <f>('[1]Z08_1 一般公共预算财政拨款基本支出决算明细表(财决08-1表)'!AA9)*1</f>
        <v>0</v>
      </c>
      <c r="J35" s="122"/>
      <c r="K35" s="141"/>
      <c r="L35" s="149">
        <f t="shared" si="4"/>
        <v>35</v>
      </c>
      <c r="M35" s="141"/>
      <c r="N35" s="150"/>
    </row>
    <row r="36" spans="1:14" s="128" customFormat="1" ht="18" customHeight="1">
      <c r="A36" s="144" t="str">
        <f t="array" ref="A36">INDEX(G:G,SMALL(IF($I$14:$I$107&gt;0,ROW($14:$107),4^8),ROW(G23)))&amp;""</f>
        <v>303</v>
      </c>
      <c r="B36" s="145"/>
      <c r="C36" s="196" t="str">
        <f t="shared" si="0"/>
        <v>对个人和家庭的补助</v>
      </c>
      <c r="D36" s="146">
        <f t="shared" si="1"/>
        <v>39.159999999999997</v>
      </c>
      <c r="E36" s="146">
        <f t="shared" si="2"/>
        <v>39.159999999999997</v>
      </c>
      <c r="F36" s="197" t="str">
        <f t="shared" si="3"/>
        <v/>
      </c>
      <c r="G36" s="147" t="s">
        <v>240</v>
      </c>
      <c r="H36" s="151" t="s">
        <v>132</v>
      </c>
      <c r="I36" s="118">
        <f>('[1]Z08_1 一般公共预算财政拨款基本支出决算明细表(财决08-1表)'!AB9)*1</f>
        <v>0.11</v>
      </c>
      <c r="J36" s="122"/>
      <c r="K36" s="141"/>
      <c r="L36" s="149">
        <f t="shared" si="4"/>
        <v>36</v>
      </c>
      <c r="M36" s="141"/>
      <c r="N36" s="150"/>
    </row>
    <row r="37" spans="1:14" s="128" customFormat="1" ht="18" customHeight="1">
      <c r="A37" s="144" t="str">
        <f t="array" ref="A37">INDEX(G:G,SMALL(IF($I$14:$I$107&gt;0,ROW($14:$107),4^8),ROW(G24)))&amp;""</f>
        <v>30302</v>
      </c>
      <c r="B37" s="145"/>
      <c r="C37" s="196" t="str">
        <f t="shared" si="0"/>
        <v>退休费</v>
      </c>
      <c r="D37" s="146">
        <f t="shared" si="1"/>
        <v>21.93</v>
      </c>
      <c r="E37" s="146">
        <f t="shared" si="2"/>
        <v>21.93</v>
      </c>
      <c r="F37" s="197" t="str">
        <f t="shared" si="3"/>
        <v/>
      </c>
      <c r="G37" s="147" t="s">
        <v>241</v>
      </c>
      <c r="H37" s="151" t="s">
        <v>133</v>
      </c>
      <c r="I37" s="118">
        <f>('[1]Z08_1 一般公共预算财政拨款基本支出决算明细表(财决08-1表)'!AC9)*1</f>
        <v>0</v>
      </c>
      <c r="J37" s="122"/>
      <c r="K37" s="141"/>
      <c r="L37" s="149">
        <f t="shared" si="4"/>
        <v>37</v>
      </c>
      <c r="M37" s="141"/>
      <c r="N37" s="150"/>
    </row>
    <row r="38" spans="1:14" s="128" customFormat="1" ht="18" customHeight="1">
      <c r="A38" s="144" t="str">
        <f t="array" ref="A38">INDEX(G:G,SMALL(IF($I$14:$I$107&gt;0,ROW($14:$107),4^8),ROW(G25)))&amp;""</f>
        <v>30305</v>
      </c>
      <c r="B38" s="145"/>
      <c r="C38" s="196" t="str">
        <f t="shared" si="0"/>
        <v>生活补助</v>
      </c>
      <c r="D38" s="146">
        <f t="shared" si="1"/>
        <v>3.52</v>
      </c>
      <c r="E38" s="146">
        <f t="shared" si="2"/>
        <v>3.52</v>
      </c>
      <c r="F38" s="197" t="str">
        <f t="shared" si="3"/>
        <v/>
      </c>
      <c r="G38" s="147" t="s">
        <v>242</v>
      </c>
      <c r="H38" s="151" t="s">
        <v>134</v>
      </c>
      <c r="I38" s="118">
        <f>('[1]Z08_1 一般公共预算财政拨款基本支出决算明细表(财决08-1表)'!AD9)*1</f>
        <v>0.3</v>
      </c>
      <c r="J38" s="122"/>
      <c r="K38" s="141"/>
      <c r="L38" s="149">
        <f t="shared" si="4"/>
        <v>38</v>
      </c>
      <c r="M38" s="141"/>
      <c r="N38" s="150"/>
    </row>
    <row r="39" spans="1:14" s="128" customFormat="1" ht="18" customHeight="1">
      <c r="A39" s="144" t="str">
        <f t="array" ref="A39">INDEX(G:G,SMALL(IF($I$14:$I$107&gt;0,ROW($14:$107),4^8),ROW(G26)))&amp;""</f>
        <v>30311</v>
      </c>
      <c r="B39" s="145"/>
      <c r="C39" s="196" t="str">
        <f t="shared" si="0"/>
        <v>住房公积金</v>
      </c>
      <c r="D39" s="146">
        <f t="shared" si="1"/>
        <v>13.72</v>
      </c>
      <c r="E39" s="146">
        <f t="shared" si="2"/>
        <v>13.72</v>
      </c>
      <c r="F39" s="197" t="str">
        <f t="shared" si="3"/>
        <v/>
      </c>
      <c r="G39" s="147" t="s">
        <v>243</v>
      </c>
      <c r="H39" s="151" t="s">
        <v>135</v>
      </c>
      <c r="I39" s="118">
        <f>('[1]Z08_1 一般公共预算财政拨款基本支出决算明细表(财决08-1表)'!AE9)*1</f>
        <v>0.39</v>
      </c>
      <c r="J39" s="122"/>
      <c r="K39" s="141"/>
      <c r="L39" s="149">
        <f t="shared" si="4"/>
        <v>39</v>
      </c>
      <c r="M39" s="141"/>
      <c r="N39" s="150"/>
    </row>
    <row r="40" spans="1:14" s="128" customFormat="1" ht="18" customHeight="1">
      <c r="A40" s="144" t="str">
        <f t="array" ref="A40">INDEX(G:G,SMALL(IF($I$14:$I$107&gt;0,ROW($14:$107),4^8),ROW(G27)))&amp;""</f>
        <v>310</v>
      </c>
      <c r="B40" s="145"/>
      <c r="C40" s="196" t="str">
        <f t="shared" si="0"/>
        <v>其他资本性支出</v>
      </c>
      <c r="D40" s="146">
        <f t="shared" si="1"/>
        <v>1.35</v>
      </c>
      <c r="E40" s="146" t="str">
        <f t="shared" si="2"/>
        <v/>
      </c>
      <c r="F40" s="197">
        <f t="shared" si="3"/>
        <v>1.35</v>
      </c>
      <c r="G40" s="147" t="s">
        <v>244</v>
      </c>
      <c r="H40" s="151" t="s">
        <v>136</v>
      </c>
      <c r="I40" s="118">
        <f>('[1]Z08_1 一般公共预算财政拨款基本支出决算明细表(财决08-1表)'!AF9)*1</f>
        <v>2.79</v>
      </c>
      <c r="J40" s="122"/>
      <c r="K40" s="141"/>
      <c r="L40" s="149">
        <f t="shared" si="4"/>
        <v>40</v>
      </c>
      <c r="M40" s="141"/>
      <c r="N40" s="150"/>
    </row>
    <row r="41" spans="1:14" s="128" customFormat="1" ht="18" customHeight="1">
      <c r="A41" s="144" t="str">
        <f t="array" ref="A41">INDEX(G:G,SMALL(IF($I$14:$I$107&gt;0,ROW($14:$107),4^8),ROW(G28)))&amp;""</f>
        <v>31002</v>
      </c>
      <c r="B41" s="145"/>
      <c r="C41" s="196" t="str">
        <f t="shared" si="0"/>
        <v>办公设备购置</v>
      </c>
      <c r="D41" s="146">
        <f t="shared" si="1"/>
        <v>1.35</v>
      </c>
      <c r="E41" s="146" t="str">
        <f t="shared" si="2"/>
        <v/>
      </c>
      <c r="F41" s="197">
        <f t="shared" si="3"/>
        <v>1.35</v>
      </c>
      <c r="G41" s="147" t="s">
        <v>245</v>
      </c>
      <c r="H41" s="151" t="s">
        <v>137</v>
      </c>
      <c r="I41" s="118">
        <f>('[1]Z08_1 一般公共预算财政拨款基本支出决算明细表(财决08-1表)'!AG9)*1</f>
        <v>0</v>
      </c>
      <c r="J41" s="122"/>
      <c r="K41" s="141"/>
      <c r="L41" s="149">
        <f t="shared" si="4"/>
        <v>41</v>
      </c>
      <c r="M41" s="141"/>
      <c r="N41" s="153"/>
    </row>
    <row r="42" spans="1:14" s="128" customFormat="1" ht="18" customHeight="1">
      <c r="A42" s="144" t="str">
        <f t="array" ref="A42">INDEX(G:G,SMALL(IF($I$14:$I$107&gt;0,ROW($14:$107),4^8),ROW(G29)))&amp;""</f>
        <v/>
      </c>
      <c r="B42" s="145"/>
      <c r="C42" s="196" t="str">
        <f t="shared" si="0"/>
        <v/>
      </c>
      <c r="D42" s="146" t="str">
        <f t="shared" si="1"/>
        <v/>
      </c>
      <c r="E42" s="146" t="str">
        <f t="shared" si="2"/>
        <v/>
      </c>
      <c r="F42" s="197" t="str">
        <f t="shared" si="3"/>
        <v/>
      </c>
      <c r="G42" s="147" t="s">
        <v>246</v>
      </c>
      <c r="H42" s="151" t="s">
        <v>138</v>
      </c>
      <c r="I42" s="118">
        <f>('[1]Z08_1 一般公共预算财政拨款基本支出决算明细表(财决08-1表)'!AH9)*1</f>
        <v>0</v>
      </c>
      <c r="J42" s="122"/>
      <c r="K42" s="141"/>
      <c r="L42" s="149" t="str">
        <f t="shared" si="4"/>
        <v/>
      </c>
      <c r="M42" s="141"/>
      <c r="N42" s="150"/>
    </row>
    <row r="43" spans="1:14" s="128" customFormat="1" ht="18" customHeight="1">
      <c r="A43" s="144" t="str">
        <f t="array" ref="A43">INDEX(G:G,SMALL(IF($I$14:$I$107&gt;0,ROW($14:$107),4^8),ROW(G30)))&amp;""</f>
        <v/>
      </c>
      <c r="B43" s="145"/>
      <c r="C43" s="196" t="str">
        <f t="shared" si="0"/>
        <v/>
      </c>
      <c r="D43" s="146" t="str">
        <f t="shared" si="1"/>
        <v/>
      </c>
      <c r="E43" s="146" t="str">
        <f t="shared" si="2"/>
        <v/>
      </c>
      <c r="F43" s="197" t="str">
        <f t="shared" si="3"/>
        <v/>
      </c>
      <c r="G43" s="147" t="s">
        <v>247</v>
      </c>
      <c r="H43" s="151" t="s">
        <v>139</v>
      </c>
      <c r="I43" s="118">
        <f>('[1]Z08_1 一般公共预算财政拨款基本支出决算明细表(财决08-1表)'!AI9)*1</f>
        <v>0</v>
      </c>
      <c r="J43" s="122"/>
      <c r="K43" s="141"/>
      <c r="L43" s="149" t="str">
        <f t="shared" si="4"/>
        <v/>
      </c>
      <c r="M43" s="141"/>
      <c r="N43" s="150"/>
    </row>
    <row r="44" spans="1:14" s="128" customFormat="1" ht="18" customHeight="1">
      <c r="A44" s="144" t="str">
        <f t="array" ref="A44">INDEX(G:G,SMALL(IF($I$14:$I$107&gt;0,ROW($14:$107),4^8),ROW(G31)))&amp;""</f>
        <v/>
      </c>
      <c r="B44" s="145"/>
      <c r="C44" s="196" t="str">
        <f t="shared" si="0"/>
        <v/>
      </c>
      <c r="D44" s="146" t="str">
        <f t="shared" si="1"/>
        <v/>
      </c>
      <c r="E44" s="146" t="str">
        <f t="shared" si="2"/>
        <v/>
      </c>
      <c r="F44" s="197" t="str">
        <f t="shared" si="3"/>
        <v/>
      </c>
      <c r="G44" s="147" t="s">
        <v>248</v>
      </c>
      <c r="H44" s="151" t="s">
        <v>140</v>
      </c>
      <c r="I44" s="118">
        <f>('[1]Z08_1 一般公共预算财政拨款基本支出决算明细表(财决08-1表)'!AJ9)*1</f>
        <v>0.13</v>
      </c>
      <c r="J44" s="122"/>
      <c r="K44" s="141"/>
      <c r="L44" s="149" t="str">
        <f t="shared" si="4"/>
        <v/>
      </c>
      <c r="M44" s="141"/>
      <c r="N44" s="150"/>
    </row>
    <row r="45" spans="1:14" s="128" customFormat="1" ht="18" customHeight="1">
      <c r="A45" s="144" t="str">
        <f t="array" ref="A45">INDEX(G:G,SMALL(IF($I$14:$I$107&gt;0,ROW($14:$107),4^8),ROW(G32)))&amp;""</f>
        <v/>
      </c>
      <c r="B45" s="145"/>
      <c r="C45" s="196" t="str">
        <f t="shared" si="0"/>
        <v/>
      </c>
      <c r="D45" s="146" t="str">
        <f t="shared" si="1"/>
        <v/>
      </c>
      <c r="E45" s="146" t="str">
        <f t="shared" si="2"/>
        <v/>
      </c>
      <c r="F45" s="197" t="str">
        <f t="shared" si="3"/>
        <v/>
      </c>
      <c r="G45" s="147" t="s">
        <v>249</v>
      </c>
      <c r="H45" s="151" t="s">
        <v>141</v>
      </c>
      <c r="I45" s="118">
        <f>('[1]Z08_1 一般公共预算财政拨款基本支出决算明细表(财决08-1表)'!AK9)*1</f>
        <v>0</v>
      </c>
      <c r="J45" s="122"/>
      <c r="K45" s="141"/>
      <c r="L45" s="149" t="str">
        <f t="shared" si="4"/>
        <v/>
      </c>
      <c r="M45" s="141"/>
      <c r="N45" s="150"/>
    </row>
    <row r="46" spans="1:14" s="128" customFormat="1" ht="18" customHeight="1">
      <c r="A46" s="144" t="str">
        <f t="array" ref="A46">INDEX(G:G,SMALL(IF($I$14:$I$107&gt;0,ROW($14:$107),4^8),ROW(G33)))&amp;""</f>
        <v/>
      </c>
      <c r="B46" s="145"/>
      <c r="C46" s="196" t="str">
        <f t="shared" si="0"/>
        <v/>
      </c>
      <c r="D46" s="146" t="str">
        <f t="shared" si="1"/>
        <v/>
      </c>
      <c r="E46" s="146" t="str">
        <f t="shared" si="2"/>
        <v/>
      </c>
      <c r="F46" s="197" t="str">
        <f t="shared" si="3"/>
        <v/>
      </c>
      <c r="G46" s="147" t="s">
        <v>250</v>
      </c>
      <c r="H46" s="151" t="s">
        <v>142</v>
      </c>
      <c r="I46" s="118">
        <f>('[1]Z08_1 一般公共预算财政拨款基本支出决算明细表(财决08-1表)'!AL9)*1</f>
        <v>1.25</v>
      </c>
      <c r="J46" s="122"/>
      <c r="K46" s="141"/>
      <c r="L46" s="149" t="str">
        <f t="shared" si="4"/>
        <v/>
      </c>
      <c r="M46" s="141"/>
      <c r="N46" s="150"/>
    </row>
    <row r="47" spans="1:14" s="128" customFormat="1" ht="18" customHeight="1">
      <c r="A47" s="144" t="str">
        <f t="array" ref="A47">INDEX(G:G,SMALL(IF($I$14:$I$107&gt;0,ROW($14:$107),4^8),ROW(G34)))&amp;""</f>
        <v/>
      </c>
      <c r="B47" s="145"/>
      <c r="C47" s="196" t="str">
        <f t="shared" si="0"/>
        <v/>
      </c>
      <c r="D47" s="146" t="str">
        <f t="shared" si="1"/>
        <v/>
      </c>
      <c r="E47" s="146" t="str">
        <f t="shared" si="2"/>
        <v/>
      </c>
      <c r="F47" s="197" t="str">
        <f t="shared" si="3"/>
        <v/>
      </c>
      <c r="G47" s="147" t="s">
        <v>251</v>
      </c>
      <c r="H47" s="151" t="s">
        <v>143</v>
      </c>
      <c r="I47" s="118">
        <f>('[1]Z08_1 一般公共预算财政拨款基本支出决算明细表(财决08-1表)'!AM9)*1</f>
        <v>2.63</v>
      </c>
      <c r="J47" s="122"/>
      <c r="K47" s="141"/>
      <c r="L47" s="149" t="str">
        <f t="shared" si="4"/>
        <v/>
      </c>
      <c r="M47" s="141"/>
      <c r="N47" s="150"/>
    </row>
    <row r="48" spans="1:14" s="128" customFormat="1" ht="18" customHeight="1">
      <c r="A48" s="144" t="str">
        <f t="array" ref="A48">INDEX(G:G,SMALL(IF($I$14:$I$107&gt;0,ROW($14:$107),4^8),ROW(G35)))&amp;""</f>
        <v/>
      </c>
      <c r="B48" s="145"/>
      <c r="C48" s="196" t="str">
        <f t="shared" si="0"/>
        <v/>
      </c>
      <c r="D48" s="146" t="str">
        <f t="shared" si="1"/>
        <v/>
      </c>
      <c r="E48" s="146" t="str">
        <f t="shared" si="2"/>
        <v/>
      </c>
      <c r="F48" s="197" t="str">
        <f t="shared" si="3"/>
        <v/>
      </c>
      <c r="G48" s="147" t="s">
        <v>252</v>
      </c>
      <c r="H48" s="151" t="s">
        <v>144</v>
      </c>
      <c r="I48" s="118">
        <f>('[1]Z08_1 一般公共预算财政拨款基本支出决算明细表(财决08-1表)'!AN9)*1</f>
        <v>2.2400000000000002</v>
      </c>
      <c r="J48" s="122"/>
      <c r="K48" s="141"/>
      <c r="L48" s="149" t="str">
        <f t="shared" si="4"/>
        <v/>
      </c>
      <c r="M48" s="141"/>
      <c r="N48" s="150"/>
    </row>
    <row r="49" spans="1:15" s="128" customFormat="1" ht="18" customHeight="1">
      <c r="A49" s="144" t="str">
        <f t="array" ref="A49">INDEX(G:G,SMALL(IF($I$14:$I$107&gt;0,ROW($14:$107),4^8),ROW(G36)))&amp;""</f>
        <v/>
      </c>
      <c r="B49" s="145"/>
      <c r="C49" s="196" t="str">
        <f t="shared" si="0"/>
        <v/>
      </c>
      <c r="D49" s="146" t="str">
        <f t="shared" si="1"/>
        <v/>
      </c>
      <c r="E49" s="146" t="str">
        <f t="shared" si="2"/>
        <v/>
      </c>
      <c r="F49" s="197" t="str">
        <f t="shared" si="3"/>
        <v/>
      </c>
      <c r="G49" s="147" t="s">
        <v>253</v>
      </c>
      <c r="H49" s="151" t="s">
        <v>145</v>
      </c>
      <c r="I49" s="118">
        <f>('[1]Z08_1 一般公共预算财政拨款基本支出决算明细表(财决08-1表)'!AO9)*1</f>
        <v>5.39</v>
      </c>
      <c r="J49" s="122"/>
      <c r="K49" s="141"/>
      <c r="L49" s="149" t="str">
        <f t="shared" si="4"/>
        <v/>
      </c>
      <c r="M49" s="141"/>
      <c r="N49" s="150"/>
    </row>
    <row r="50" spans="1:15" s="128" customFormat="1" ht="18" customHeight="1">
      <c r="A50" s="144" t="str">
        <f t="array" ref="A50">INDEX(G:G,SMALL(IF($I$14:$I$107&gt;0,ROW($14:$107),4^8),ROW(G37)))&amp;""</f>
        <v/>
      </c>
      <c r="B50" s="145"/>
      <c r="C50" s="196" t="str">
        <f t="shared" si="0"/>
        <v/>
      </c>
      <c r="D50" s="146" t="str">
        <f t="shared" si="1"/>
        <v/>
      </c>
      <c r="E50" s="146" t="str">
        <f t="shared" si="2"/>
        <v/>
      </c>
      <c r="F50" s="197" t="str">
        <f t="shared" si="3"/>
        <v/>
      </c>
      <c r="G50" s="147" t="s">
        <v>254</v>
      </c>
      <c r="H50" s="151" t="s">
        <v>146</v>
      </c>
      <c r="I50" s="118">
        <f>('[1]Z08_1 一般公共预算财政拨款基本支出决算明细表(财决08-1表)'!AP9)*1</f>
        <v>0</v>
      </c>
      <c r="J50" s="122"/>
      <c r="K50" s="141"/>
      <c r="L50" s="149" t="str">
        <f t="shared" si="4"/>
        <v/>
      </c>
      <c r="M50" s="141"/>
      <c r="N50" s="150"/>
    </row>
    <row r="51" spans="1:15" s="128" customFormat="1" ht="18" customHeight="1">
      <c r="A51" s="144" t="str">
        <f t="array" ref="A51">INDEX(G:G,SMALL(IF($I$14:$I$107&gt;0,ROW($14:$107),4^8),ROW(G38)))&amp;""</f>
        <v/>
      </c>
      <c r="B51" s="145"/>
      <c r="C51" s="196" t="str">
        <f t="shared" si="0"/>
        <v/>
      </c>
      <c r="D51" s="146" t="str">
        <f t="shared" si="1"/>
        <v/>
      </c>
      <c r="E51" s="146" t="str">
        <f t="shared" si="2"/>
        <v/>
      </c>
      <c r="F51" s="197" t="str">
        <f t="shared" si="3"/>
        <v/>
      </c>
      <c r="G51" s="147" t="s">
        <v>255</v>
      </c>
      <c r="H51" s="151" t="s">
        <v>147</v>
      </c>
      <c r="I51" s="118">
        <f>('[1]Z08_1 一般公共预算财政拨款基本支出决算明细表(财决08-1表)'!AQ9)*1</f>
        <v>4.6900000000000004</v>
      </c>
      <c r="J51" s="122"/>
      <c r="K51" s="141"/>
      <c r="L51" s="149" t="str">
        <f t="shared" si="4"/>
        <v/>
      </c>
      <c r="M51" s="141"/>
      <c r="N51" s="150"/>
    </row>
    <row r="52" spans="1:15" s="154" customFormat="1" ht="18" customHeight="1">
      <c r="A52" s="144" t="str">
        <f t="array" ref="A52">INDEX(G:G,SMALL(IF($I$14:$I$107&gt;0,ROW($14:$107),4^8),ROW(G39)))&amp;""</f>
        <v/>
      </c>
      <c r="B52" s="145"/>
      <c r="C52" s="196" t="str">
        <f t="shared" si="0"/>
        <v/>
      </c>
      <c r="D52" s="146" t="str">
        <f t="shared" si="1"/>
        <v/>
      </c>
      <c r="E52" s="146" t="str">
        <f t="shared" si="2"/>
        <v/>
      </c>
      <c r="F52" s="197" t="str">
        <f t="shared" si="3"/>
        <v/>
      </c>
      <c r="G52" s="147" t="s">
        <v>256</v>
      </c>
      <c r="H52" s="148" t="s">
        <v>194</v>
      </c>
      <c r="I52" s="118">
        <f>('[1]Z08_1 一般公共预算财政拨款基本支出决算明细表(财决08-1表)'!AR9)*1</f>
        <v>39.159999999999997</v>
      </c>
      <c r="J52" s="122"/>
      <c r="K52" s="141"/>
      <c r="L52" s="149" t="str">
        <f t="shared" si="4"/>
        <v/>
      </c>
      <c r="M52" s="141"/>
      <c r="N52" s="150"/>
      <c r="O52" s="128"/>
    </row>
    <row r="53" spans="1:15" s="128" customFormat="1" ht="18" customHeight="1">
      <c r="A53" s="144" t="str">
        <f t="array" ref="A53">INDEX(G:G,SMALL(IF($I$14:$I$107&gt;0,ROW($14:$107),4^8),ROW(G40)))&amp;""</f>
        <v/>
      </c>
      <c r="B53" s="145"/>
      <c r="C53" s="196" t="str">
        <f t="shared" si="0"/>
        <v/>
      </c>
      <c r="D53" s="146" t="str">
        <f t="shared" si="1"/>
        <v/>
      </c>
      <c r="E53" s="146" t="str">
        <f t="shared" si="2"/>
        <v/>
      </c>
      <c r="F53" s="197" t="str">
        <f t="shared" si="3"/>
        <v/>
      </c>
      <c r="G53" s="147" t="s">
        <v>257</v>
      </c>
      <c r="H53" s="151" t="s">
        <v>148</v>
      </c>
      <c r="I53" s="118">
        <f>('[1]Z08_1 一般公共预算财政拨款基本支出决算明细表(财决08-1表)'!AS9)*1</f>
        <v>0</v>
      </c>
      <c r="J53" s="122"/>
      <c r="K53" s="141"/>
      <c r="L53" s="149" t="str">
        <f t="shared" si="4"/>
        <v/>
      </c>
      <c r="M53" s="141"/>
      <c r="N53" s="150"/>
    </row>
    <row r="54" spans="1:15" s="128" customFormat="1" ht="18" customHeight="1">
      <c r="A54" s="144" t="str">
        <f t="array" ref="A54">INDEX(G:G,SMALL(IF($I$14:$I$107&gt;0,ROW($14:$107),4^8),ROW(G41)))&amp;""</f>
        <v/>
      </c>
      <c r="B54" s="145"/>
      <c r="C54" s="196" t="str">
        <f t="shared" si="0"/>
        <v/>
      </c>
      <c r="D54" s="146" t="str">
        <f t="shared" si="1"/>
        <v/>
      </c>
      <c r="E54" s="146" t="str">
        <f t="shared" si="2"/>
        <v/>
      </c>
      <c r="F54" s="197" t="str">
        <f t="shared" si="3"/>
        <v/>
      </c>
      <c r="G54" s="147" t="s">
        <v>258</v>
      </c>
      <c r="H54" s="151" t="s">
        <v>149</v>
      </c>
      <c r="I54" s="118">
        <f>('[1]Z08_1 一般公共预算财政拨款基本支出决算明细表(财决08-1表)'!AT9)*1</f>
        <v>21.93</v>
      </c>
      <c r="J54" s="122"/>
      <c r="K54" s="141"/>
      <c r="L54" s="149" t="str">
        <f t="shared" si="4"/>
        <v/>
      </c>
      <c r="M54" s="141"/>
      <c r="N54" s="150"/>
    </row>
    <row r="55" spans="1:15" s="128" customFormat="1" ht="18" customHeight="1">
      <c r="A55" s="144" t="str">
        <f t="array" ref="A55">INDEX(G:G,SMALL(IF($I$14:$I$107&gt;0,ROW($14:$107),4^8),ROW(G42)))&amp;""</f>
        <v/>
      </c>
      <c r="B55" s="145"/>
      <c r="C55" s="196" t="str">
        <f t="shared" si="0"/>
        <v/>
      </c>
      <c r="D55" s="146" t="str">
        <f t="shared" si="1"/>
        <v/>
      </c>
      <c r="E55" s="146" t="str">
        <f t="shared" si="2"/>
        <v/>
      </c>
      <c r="F55" s="197" t="str">
        <f t="shared" si="3"/>
        <v/>
      </c>
      <c r="G55" s="147" t="s">
        <v>259</v>
      </c>
      <c r="H55" s="151" t="s">
        <v>150</v>
      </c>
      <c r="I55" s="118">
        <f>('[1]Z08_1 一般公共预算财政拨款基本支出决算明细表(财决08-1表)'!AU9)*1</f>
        <v>0</v>
      </c>
      <c r="J55" s="122"/>
      <c r="K55" s="141"/>
      <c r="L55" s="149" t="str">
        <f t="shared" si="4"/>
        <v/>
      </c>
      <c r="M55" s="141"/>
      <c r="N55" s="150"/>
    </row>
    <row r="56" spans="1:15" s="128" customFormat="1" ht="18" customHeight="1">
      <c r="A56" s="144" t="str">
        <f t="array" ref="A56">INDEX(G:G,SMALL(IF($I$14:$I$107&gt;0,ROW($14:$107),4^8),ROW(G43)))&amp;""</f>
        <v/>
      </c>
      <c r="B56" s="145"/>
      <c r="C56" s="196" t="str">
        <f t="shared" si="0"/>
        <v/>
      </c>
      <c r="D56" s="146" t="str">
        <f t="shared" si="1"/>
        <v/>
      </c>
      <c r="E56" s="146" t="str">
        <f t="shared" si="2"/>
        <v/>
      </c>
      <c r="F56" s="197" t="str">
        <f t="shared" si="3"/>
        <v/>
      </c>
      <c r="G56" s="147" t="s">
        <v>260</v>
      </c>
      <c r="H56" s="151" t="s">
        <v>151</v>
      </c>
      <c r="I56" s="118">
        <f>('[1]Z08_1 一般公共预算财政拨款基本支出决算明细表(财决08-1表)'!AV9)*1</f>
        <v>0</v>
      </c>
      <c r="J56" s="122"/>
      <c r="K56" s="141"/>
      <c r="L56" s="149" t="str">
        <f t="shared" si="4"/>
        <v/>
      </c>
      <c r="M56" s="141"/>
      <c r="N56" s="150"/>
    </row>
    <row r="57" spans="1:15" s="128" customFormat="1" ht="18" customHeight="1">
      <c r="A57" s="144" t="str">
        <f t="array" ref="A57">INDEX(G:G,SMALL(IF($I$14:$I$107&gt;0,ROW($14:$107),4^8),ROW(G44)))&amp;""</f>
        <v/>
      </c>
      <c r="B57" s="145"/>
      <c r="C57" s="196" t="str">
        <f t="shared" si="0"/>
        <v/>
      </c>
      <c r="D57" s="146" t="str">
        <f t="shared" si="1"/>
        <v/>
      </c>
      <c r="E57" s="146" t="str">
        <f t="shared" si="2"/>
        <v/>
      </c>
      <c r="F57" s="197" t="str">
        <f t="shared" si="3"/>
        <v/>
      </c>
      <c r="G57" s="147" t="s">
        <v>261</v>
      </c>
      <c r="H57" s="151" t="s">
        <v>152</v>
      </c>
      <c r="I57" s="118">
        <f>('[1]Z08_1 一般公共预算财政拨款基本支出决算明细表(财决08-1表)'!AW9)*1</f>
        <v>3.52</v>
      </c>
      <c r="J57" s="122"/>
      <c r="K57" s="141"/>
      <c r="L57" s="149" t="str">
        <f t="shared" si="4"/>
        <v/>
      </c>
      <c r="M57" s="141"/>
      <c r="N57" s="150"/>
    </row>
    <row r="58" spans="1:15" s="128" customFormat="1" ht="18" customHeight="1">
      <c r="A58" s="144" t="str">
        <f t="array" ref="A58">INDEX(G:G,SMALL(IF($I$14:$I$107&gt;0,ROW($14:$107),4^8),ROW(G45)))&amp;""</f>
        <v/>
      </c>
      <c r="B58" s="145"/>
      <c r="C58" s="196" t="str">
        <f t="shared" si="0"/>
        <v/>
      </c>
      <c r="D58" s="146" t="str">
        <f t="shared" si="1"/>
        <v/>
      </c>
      <c r="E58" s="146" t="str">
        <f t="shared" si="2"/>
        <v/>
      </c>
      <c r="F58" s="197" t="str">
        <f t="shared" si="3"/>
        <v/>
      </c>
      <c r="G58" s="147" t="s">
        <v>262</v>
      </c>
      <c r="H58" s="151" t="s">
        <v>153</v>
      </c>
      <c r="I58" s="118">
        <f>('[1]Z08_1 一般公共预算财政拨款基本支出决算明细表(财决08-1表)'!AX9)*1</f>
        <v>0</v>
      </c>
      <c r="J58" s="122"/>
      <c r="K58" s="141"/>
      <c r="L58" s="149" t="str">
        <f t="shared" si="4"/>
        <v/>
      </c>
      <c r="M58" s="141"/>
      <c r="N58" s="150"/>
    </row>
    <row r="59" spans="1:15" s="128" customFormat="1" ht="18" customHeight="1">
      <c r="A59" s="144" t="str">
        <f t="array" ref="A59">INDEX(G:G,SMALL(IF($I$14:$I$107&gt;0,ROW($14:$107),4^8),ROW(G46)))&amp;""</f>
        <v/>
      </c>
      <c r="B59" s="145"/>
      <c r="C59" s="196" t="str">
        <f t="shared" si="0"/>
        <v/>
      </c>
      <c r="D59" s="146" t="str">
        <f t="shared" si="1"/>
        <v/>
      </c>
      <c r="E59" s="146" t="str">
        <f t="shared" si="2"/>
        <v/>
      </c>
      <c r="F59" s="197" t="str">
        <f t="shared" si="3"/>
        <v/>
      </c>
      <c r="G59" s="147" t="s">
        <v>263</v>
      </c>
      <c r="H59" s="151" t="s">
        <v>154</v>
      </c>
      <c r="I59" s="118">
        <f>('[1]Z08_1 一般公共预算财政拨款基本支出决算明细表(财决08-1表)'!AY9)*1</f>
        <v>0</v>
      </c>
      <c r="J59" s="122"/>
      <c r="K59" s="141"/>
      <c r="L59" s="149" t="str">
        <f t="shared" si="4"/>
        <v/>
      </c>
      <c r="M59" s="141"/>
      <c r="N59" s="150"/>
    </row>
    <row r="60" spans="1:15" s="128" customFormat="1" ht="18" customHeight="1">
      <c r="A60" s="144" t="str">
        <f t="array" ref="A60">INDEX(G:G,SMALL(IF($I$14:$I$107&gt;0,ROW($14:$107),4^8),ROW(G47)))&amp;""</f>
        <v/>
      </c>
      <c r="B60" s="145"/>
      <c r="C60" s="196" t="str">
        <f t="shared" si="0"/>
        <v/>
      </c>
      <c r="D60" s="146" t="str">
        <f t="shared" si="1"/>
        <v/>
      </c>
      <c r="E60" s="146" t="str">
        <f t="shared" si="2"/>
        <v/>
      </c>
      <c r="F60" s="197" t="str">
        <f t="shared" si="3"/>
        <v/>
      </c>
      <c r="G60" s="147" t="s">
        <v>264</v>
      </c>
      <c r="H60" s="151" t="s">
        <v>155</v>
      </c>
      <c r="I60" s="118">
        <f>('[1]Z08_1 一般公共预算财政拨款基本支出决算明细表(财决08-1表)'!AZ9)*1</f>
        <v>0</v>
      </c>
      <c r="J60" s="122"/>
      <c r="K60" s="141"/>
      <c r="L60" s="149" t="str">
        <f t="shared" si="4"/>
        <v/>
      </c>
      <c r="M60" s="141"/>
      <c r="N60" s="150"/>
    </row>
    <row r="61" spans="1:15" s="128" customFormat="1" ht="18" customHeight="1">
      <c r="A61" s="144" t="str">
        <f t="array" ref="A61">INDEX(G:G,SMALL(IF($I$14:$I$107&gt;0,ROW($14:$107),4^8),ROW(G48)))&amp;""</f>
        <v/>
      </c>
      <c r="B61" s="145"/>
      <c r="C61" s="196" t="str">
        <f t="shared" si="0"/>
        <v/>
      </c>
      <c r="D61" s="146" t="str">
        <f t="shared" si="1"/>
        <v/>
      </c>
      <c r="E61" s="146" t="str">
        <f t="shared" si="2"/>
        <v/>
      </c>
      <c r="F61" s="197" t="str">
        <f t="shared" si="3"/>
        <v/>
      </c>
      <c r="G61" s="147" t="s">
        <v>265</v>
      </c>
      <c r="H61" s="151" t="s">
        <v>156</v>
      </c>
      <c r="I61" s="118">
        <f>('[1]Z08_1 一般公共预算财政拨款基本支出决算明细表(财决08-1表)'!BA9)*1</f>
        <v>0</v>
      </c>
      <c r="J61" s="122"/>
      <c r="K61" s="141"/>
      <c r="L61" s="149" t="str">
        <f t="shared" si="4"/>
        <v/>
      </c>
      <c r="M61" s="141"/>
      <c r="N61" s="150"/>
    </row>
    <row r="62" spans="1:15" s="128" customFormat="1" ht="18" customHeight="1">
      <c r="A62" s="144" t="str">
        <f t="array" ref="A62">INDEX(G:G,SMALL(IF($I$14:$I$107&gt;0,ROW($14:$107),4^8),ROW(G49)))&amp;""</f>
        <v/>
      </c>
      <c r="B62" s="145"/>
      <c r="C62" s="196" t="str">
        <f t="shared" si="0"/>
        <v/>
      </c>
      <c r="D62" s="146" t="str">
        <f t="shared" si="1"/>
        <v/>
      </c>
      <c r="E62" s="146" t="str">
        <f t="shared" si="2"/>
        <v/>
      </c>
      <c r="F62" s="197" t="str">
        <f t="shared" si="3"/>
        <v/>
      </c>
      <c r="G62" s="147" t="s">
        <v>266</v>
      </c>
      <c r="H62" s="151" t="s">
        <v>157</v>
      </c>
      <c r="I62" s="118">
        <f>('[1]Z08_1 一般公共预算财政拨款基本支出决算明细表(财决08-1表)'!BB9)*1</f>
        <v>0</v>
      </c>
      <c r="J62" s="122"/>
      <c r="K62" s="141"/>
      <c r="L62" s="149" t="str">
        <f t="shared" si="4"/>
        <v/>
      </c>
      <c r="M62" s="141"/>
      <c r="N62" s="150"/>
    </row>
    <row r="63" spans="1:15" s="128" customFormat="1" ht="18" customHeight="1">
      <c r="A63" s="144" t="str">
        <f t="array" ref="A63">INDEX(G:G,SMALL(IF($I$14:$I$107&gt;0,ROW($14:$107),4^8),ROW(G50)))&amp;""</f>
        <v/>
      </c>
      <c r="B63" s="145"/>
      <c r="C63" s="196" t="str">
        <f t="shared" si="0"/>
        <v/>
      </c>
      <c r="D63" s="146" t="str">
        <f t="shared" si="1"/>
        <v/>
      </c>
      <c r="E63" s="146" t="str">
        <f t="shared" si="2"/>
        <v/>
      </c>
      <c r="F63" s="197" t="str">
        <f t="shared" si="3"/>
        <v/>
      </c>
      <c r="G63" s="147" t="s">
        <v>267</v>
      </c>
      <c r="H63" s="151" t="s">
        <v>158</v>
      </c>
      <c r="I63" s="118">
        <f>('[1]Z08_1 一般公共预算财政拨款基本支出决算明细表(财决08-1表)'!BC9)*1</f>
        <v>13.72</v>
      </c>
      <c r="J63" s="122"/>
      <c r="K63" s="141"/>
      <c r="L63" s="149" t="str">
        <f t="shared" si="4"/>
        <v/>
      </c>
      <c r="M63" s="141"/>
      <c r="N63" s="150"/>
    </row>
    <row r="64" spans="1:15" s="128" customFormat="1" ht="18" customHeight="1">
      <c r="A64" s="144" t="str">
        <f t="array" ref="A64">INDEX(G:G,SMALL(IF($I$14:$I$107&gt;0,ROW($14:$107),4^8),ROW(G51)))&amp;""</f>
        <v/>
      </c>
      <c r="B64" s="145"/>
      <c r="C64" s="196" t="str">
        <f t="shared" si="0"/>
        <v/>
      </c>
      <c r="D64" s="146" t="str">
        <f t="shared" si="1"/>
        <v/>
      </c>
      <c r="E64" s="146" t="str">
        <f t="shared" si="2"/>
        <v/>
      </c>
      <c r="F64" s="197" t="str">
        <f t="shared" si="3"/>
        <v/>
      </c>
      <c r="G64" s="147" t="s">
        <v>268</v>
      </c>
      <c r="H64" s="151" t="s">
        <v>159</v>
      </c>
      <c r="I64" s="118">
        <f>('[1]Z08_1 一般公共预算财政拨款基本支出决算明细表(财决08-1表)'!BD9)*1</f>
        <v>0</v>
      </c>
      <c r="J64" s="122"/>
      <c r="K64" s="141"/>
      <c r="L64" s="149" t="str">
        <f t="shared" si="4"/>
        <v/>
      </c>
      <c r="M64" s="141"/>
      <c r="N64" s="150"/>
    </row>
    <row r="65" spans="1:14" s="128" customFormat="1" ht="18" customHeight="1">
      <c r="A65" s="144" t="str">
        <f t="array" ref="A65">INDEX(G:G,SMALL(IF($I$14:$I$107&gt;0,ROW($14:$107),4^8),ROW(G52)))&amp;""</f>
        <v/>
      </c>
      <c r="B65" s="145"/>
      <c r="C65" s="196" t="str">
        <f t="shared" si="0"/>
        <v/>
      </c>
      <c r="D65" s="146" t="str">
        <f t="shared" si="1"/>
        <v/>
      </c>
      <c r="E65" s="146" t="str">
        <f t="shared" si="2"/>
        <v/>
      </c>
      <c r="F65" s="197" t="str">
        <f t="shared" si="3"/>
        <v/>
      </c>
      <c r="G65" s="147" t="s">
        <v>269</v>
      </c>
      <c r="H65" s="151" t="s">
        <v>160</v>
      </c>
      <c r="I65" s="118">
        <f>('[1]Z08_1 一般公共预算财政拨款基本支出决算明细表(财决08-1表)'!BE9)*1</f>
        <v>0</v>
      </c>
      <c r="J65" s="122"/>
      <c r="K65" s="141"/>
      <c r="L65" s="149" t="str">
        <f t="shared" si="4"/>
        <v/>
      </c>
      <c r="M65" s="141"/>
      <c r="N65" s="150"/>
    </row>
    <row r="66" spans="1:14" s="128" customFormat="1" ht="18" customHeight="1">
      <c r="A66" s="144" t="str">
        <f t="array" ref="A66">INDEX(G:G,SMALL(IF($I$14:$I$107&gt;0,ROW($14:$107),4^8),ROW(G53)))&amp;""</f>
        <v/>
      </c>
      <c r="B66" s="145"/>
      <c r="C66" s="196" t="str">
        <f t="shared" si="0"/>
        <v/>
      </c>
      <c r="D66" s="146" t="str">
        <f t="shared" si="1"/>
        <v/>
      </c>
      <c r="E66" s="146" t="str">
        <f t="shared" si="2"/>
        <v/>
      </c>
      <c r="F66" s="197" t="str">
        <f t="shared" si="3"/>
        <v/>
      </c>
      <c r="G66" s="147" t="s">
        <v>270</v>
      </c>
      <c r="H66" s="151" t="s">
        <v>190</v>
      </c>
      <c r="I66" s="118">
        <f>('[1]Z08_1 一般公共预算财政拨款基本支出决算明细表(财决08-1表)'!BF9)*1</f>
        <v>0</v>
      </c>
      <c r="J66" s="122"/>
      <c r="K66" s="141"/>
      <c r="L66" s="149" t="str">
        <f t="shared" si="4"/>
        <v/>
      </c>
      <c r="M66" s="141"/>
      <c r="N66" s="150"/>
    </row>
    <row r="67" spans="1:14" s="128" customFormat="1" ht="18" customHeight="1">
      <c r="A67" s="144" t="str">
        <f t="array" ref="A67">INDEX(G:G,SMALL(IF($I$14:$I$107&gt;0,ROW($14:$107),4^8),ROW(G54)))&amp;""</f>
        <v/>
      </c>
      <c r="B67" s="145"/>
      <c r="C67" s="196" t="str">
        <f t="shared" si="0"/>
        <v/>
      </c>
      <c r="D67" s="146" t="str">
        <f t="shared" si="1"/>
        <v/>
      </c>
      <c r="E67" s="146" t="str">
        <f t="shared" si="2"/>
        <v/>
      </c>
      <c r="F67" s="197" t="str">
        <f t="shared" si="3"/>
        <v/>
      </c>
      <c r="G67" s="147" t="s">
        <v>271</v>
      </c>
      <c r="H67" s="151" t="s">
        <v>191</v>
      </c>
      <c r="I67" s="118">
        <f>('[1]Z08_1 一般公共预算财政拨款基本支出决算明细表(财决08-1表)'!BG9)*1</f>
        <v>0</v>
      </c>
      <c r="J67" s="122"/>
      <c r="K67" s="141"/>
      <c r="L67" s="149" t="str">
        <f t="shared" si="4"/>
        <v/>
      </c>
      <c r="M67" s="141"/>
      <c r="N67" s="150"/>
    </row>
    <row r="68" spans="1:14" s="128" customFormat="1" ht="18" customHeight="1">
      <c r="A68" s="144" t="str">
        <f t="array" ref="A68">INDEX(G:G,SMALL(IF($I$14:$I$107&gt;0,ROW($14:$107),4^8),ROW(G55)))&amp;""</f>
        <v/>
      </c>
      <c r="B68" s="145"/>
      <c r="C68" s="196" t="str">
        <f t="shared" si="0"/>
        <v/>
      </c>
      <c r="D68" s="146" t="str">
        <f t="shared" si="1"/>
        <v/>
      </c>
      <c r="E68" s="146" t="str">
        <f t="shared" si="2"/>
        <v/>
      </c>
      <c r="F68" s="197" t="str">
        <f t="shared" si="3"/>
        <v/>
      </c>
      <c r="G68" s="147" t="s">
        <v>272</v>
      </c>
      <c r="H68" s="151" t="s">
        <v>161</v>
      </c>
      <c r="I68" s="118">
        <f>('[1]Z08_1 一般公共预算财政拨款基本支出决算明细表(财决08-1表)'!BH9)*1</f>
        <v>0</v>
      </c>
      <c r="J68" s="122"/>
      <c r="K68" s="141"/>
      <c r="L68" s="149" t="str">
        <f t="shared" si="4"/>
        <v/>
      </c>
      <c r="M68" s="141"/>
      <c r="N68" s="150"/>
    </row>
    <row r="69" spans="1:14" s="128" customFormat="1" ht="18" customHeight="1">
      <c r="A69" s="144" t="str">
        <f t="array" ref="A69">INDEX(G:G,SMALL(IF($I$14:$I$107&gt;0,ROW($14:$107),4^8),ROW(G56)))&amp;""</f>
        <v/>
      </c>
      <c r="B69" s="145"/>
      <c r="C69" s="196" t="str">
        <f t="shared" si="0"/>
        <v/>
      </c>
      <c r="D69" s="146" t="str">
        <f t="shared" si="1"/>
        <v/>
      </c>
      <c r="E69" s="146" t="str">
        <f t="shared" si="2"/>
        <v/>
      </c>
      <c r="F69" s="197" t="str">
        <f t="shared" si="3"/>
        <v/>
      </c>
      <c r="G69" s="147" t="s">
        <v>273</v>
      </c>
      <c r="H69" s="148" t="s">
        <v>195</v>
      </c>
      <c r="I69" s="118">
        <v>0</v>
      </c>
      <c r="J69" s="122"/>
      <c r="K69" s="141"/>
      <c r="L69" s="149" t="str">
        <f t="shared" si="4"/>
        <v/>
      </c>
      <c r="M69" s="141"/>
      <c r="N69" s="150"/>
    </row>
    <row r="70" spans="1:14" s="128" customFormat="1" ht="18" customHeight="1">
      <c r="A70" s="144" t="str">
        <f t="array" ref="A70">INDEX(G:G,SMALL(IF($I$14:$I$107&gt;0,ROW($14:$107),4^8),ROW(G57)))&amp;""</f>
        <v/>
      </c>
      <c r="B70" s="145"/>
      <c r="C70" s="196" t="str">
        <f t="shared" si="0"/>
        <v/>
      </c>
      <c r="D70" s="146" t="str">
        <f t="shared" si="1"/>
        <v/>
      </c>
      <c r="E70" s="146" t="str">
        <f t="shared" si="2"/>
        <v/>
      </c>
      <c r="F70" s="197" t="str">
        <f t="shared" si="3"/>
        <v/>
      </c>
      <c r="G70" s="147" t="s">
        <v>274</v>
      </c>
      <c r="H70" s="151" t="s">
        <v>162</v>
      </c>
      <c r="I70" s="118">
        <v>0</v>
      </c>
      <c r="J70" s="122"/>
      <c r="K70" s="141"/>
      <c r="L70" s="149" t="str">
        <f t="shared" si="4"/>
        <v/>
      </c>
      <c r="M70" s="141"/>
      <c r="N70" s="150"/>
    </row>
    <row r="71" spans="1:14" s="128" customFormat="1" ht="18" customHeight="1">
      <c r="A71" s="144" t="str">
        <f t="array" ref="A71">INDEX(G:G,SMALL(IF($I$14:$I$107&gt;0,ROW($14:$107),4^8),ROW(G58)))&amp;""</f>
        <v/>
      </c>
      <c r="B71" s="145"/>
      <c r="C71" s="196" t="str">
        <f t="shared" si="0"/>
        <v/>
      </c>
      <c r="D71" s="146" t="str">
        <f t="shared" si="1"/>
        <v/>
      </c>
      <c r="E71" s="146" t="str">
        <f t="shared" si="2"/>
        <v/>
      </c>
      <c r="F71" s="197" t="str">
        <f t="shared" si="3"/>
        <v/>
      </c>
      <c r="G71" s="147" t="s">
        <v>275</v>
      </c>
      <c r="H71" s="151" t="s">
        <v>163</v>
      </c>
      <c r="I71" s="118">
        <v>0</v>
      </c>
      <c r="J71" s="122"/>
      <c r="K71" s="141"/>
      <c r="L71" s="149" t="str">
        <f t="shared" si="4"/>
        <v/>
      </c>
      <c r="M71" s="141"/>
      <c r="N71" s="150"/>
    </row>
    <row r="72" spans="1:14" s="128" customFormat="1" ht="18" customHeight="1">
      <c r="A72" s="144" t="str">
        <f t="array" ref="A72">INDEX(G:G,SMALL(IF($I$14:$I$107&gt;0,ROW($14:$107),4^8),ROW(G59)))&amp;""</f>
        <v/>
      </c>
      <c r="B72" s="145"/>
      <c r="C72" s="196" t="str">
        <f t="shared" si="0"/>
        <v/>
      </c>
      <c r="D72" s="146" t="str">
        <f t="shared" si="1"/>
        <v/>
      </c>
      <c r="E72" s="146" t="str">
        <f t="shared" si="2"/>
        <v/>
      </c>
      <c r="F72" s="197" t="str">
        <f t="shared" si="3"/>
        <v/>
      </c>
      <c r="G72" s="147" t="s">
        <v>276</v>
      </c>
      <c r="H72" s="151" t="s">
        <v>164</v>
      </c>
      <c r="I72" s="118">
        <v>0</v>
      </c>
      <c r="J72" s="122"/>
      <c r="K72" s="141"/>
      <c r="L72" s="149" t="str">
        <f t="shared" si="4"/>
        <v/>
      </c>
      <c r="M72" s="141"/>
      <c r="N72" s="150"/>
    </row>
    <row r="73" spans="1:14" s="128" customFormat="1" ht="18" customHeight="1">
      <c r="A73" s="144" t="str">
        <f t="array" ref="A73">INDEX(G:G,SMALL(IF($I$14:$I$107&gt;0,ROW($14:$107),4^8),ROW(G60)))&amp;""</f>
        <v/>
      </c>
      <c r="B73" s="145"/>
      <c r="C73" s="196" t="str">
        <f t="shared" si="0"/>
        <v/>
      </c>
      <c r="D73" s="146" t="str">
        <f t="shared" si="1"/>
        <v/>
      </c>
      <c r="E73" s="146" t="str">
        <f t="shared" si="2"/>
        <v/>
      </c>
      <c r="F73" s="197" t="str">
        <f t="shared" si="3"/>
        <v/>
      </c>
      <c r="G73" s="147" t="s">
        <v>277</v>
      </c>
      <c r="H73" s="151" t="s">
        <v>165</v>
      </c>
      <c r="I73" s="118">
        <v>0</v>
      </c>
      <c r="J73" s="122"/>
      <c r="K73" s="141"/>
      <c r="L73" s="149" t="str">
        <f t="shared" si="4"/>
        <v/>
      </c>
      <c r="M73" s="141"/>
      <c r="N73" s="150"/>
    </row>
    <row r="74" spans="1:14" s="128" customFormat="1" ht="18" customHeight="1">
      <c r="A74" s="144" t="str">
        <f t="array" ref="A74">INDEX(G:G,SMALL(IF($I$14:$I$107&gt;0,ROW($14:$107),4^8),ROW(G61)))&amp;""</f>
        <v/>
      </c>
      <c r="B74" s="145"/>
      <c r="C74" s="196" t="str">
        <f t="shared" si="0"/>
        <v/>
      </c>
      <c r="D74" s="146" t="str">
        <f t="shared" si="1"/>
        <v/>
      </c>
      <c r="E74" s="146" t="str">
        <f t="shared" si="2"/>
        <v/>
      </c>
      <c r="F74" s="197" t="str">
        <f t="shared" si="3"/>
        <v/>
      </c>
      <c r="G74" s="147" t="s">
        <v>278</v>
      </c>
      <c r="H74" s="151" t="s">
        <v>166</v>
      </c>
      <c r="I74" s="118">
        <v>0</v>
      </c>
      <c r="J74" s="122"/>
      <c r="K74" s="141"/>
      <c r="L74" s="149" t="str">
        <f t="shared" si="4"/>
        <v/>
      </c>
      <c r="M74" s="141"/>
      <c r="N74" s="150"/>
    </row>
    <row r="75" spans="1:14" s="128" customFormat="1" ht="18" customHeight="1">
      <c r="A75" s="144" t="str">
        <f t="array" ref="A75">INDEX(G:G,SMALL(IF($I$14:$I$107&gt;0,ROW($14:$107),4^8),ROW(G62)))&amp;""</f>
        <v/>
      </c>
      <c r="B75" s="145"/>
      <c r="C75" s="196" t="str">
        <f t="shared" si="0"/>
        <v/>
      </c>
      <c r="D75" s="146" t="str">
        <f t="shared" si="1"/>
        <v/>
      </c>
      <c r="E75" s="146" t="str">
        <f t="shared" si="2"/>
        <v/>
      </c>
      <c r="F75" s="197" t="str">
        <f t="shared" si="3"/>
        <v/>
      </c>
      <c r="G75" s="147" t="s">
        <v>279</v>
      </c>
      <c r="H75" s="151" t="s">
        <v>167</v>
      </c>
      <c r="I75" s="118">
        <v>0</v>
      </c>
      <c r="J75" s="122"/>
      <c r="K75" s="141"/>
      <c r="L75" s="149" t="str">
        <f t="shared" si="4"/>
        <v/>
      </c>
      <c r="M75" s="141"/>
      <c r="N75" s="150"/>
    </row>
    <row r="76" spans="1:14" s="128" customFormat="1" ht="18" customHeight="1">
      <c r="A76" s="144" t="str">
        <f t="array" ref="A76">INDEX(G:G,SMALL(IF($I$14:$I$107&gt;0,ROW($14:$107),4^8),ROW(G63)))&amp;""</f>
        <v/>
      </c>
      <c r="B76" s="145"/>
      <c r="C76" s="196" t="str">
        <f t="shared" si="0"/>
        <v/>
      </c>
      <c r="D76" s="146" t="str">
        <f t="shared" si="1"/>
        <v/>
      </c>
      <c r="E76" s="146" t="str">
        <f t="shared" si="2"/>
        <v/>
      </c>
      <c r="F76" s="197" t="str">
        <f t="shared" si="3"/>
        <v/>
      </c>
      <c r="G76" s="147" t="s">
        <v>280</v>
      </c>
      <c r="H76" s="151" t="s">
        <v>168</v>
      </c>
      <c r="I76" s="118">
        <v>0</v>
      </c>
      <c r="J76" s="122"/>
      <c r="K76" s="141"/>
      <c r="L76" s="149" t="str">
        <f t="shared" si="4"/>
        <v/>
      </c>
      <c r="M76" s="141"/>
      <c r="N76" s="150"/>
    </row>
    <row r="77" spans="1:14" s="128" customFormat="1" ht="18" customHeight="1">
      <c r="A77" s="144" t="str">
        <f t="array" ref="A77">INDEX(G:G,SMALL(IF($I$14:$I$107&gt;0,ROW($14:$107),4^8),ROW(G64)))&amp;""</f>
        <v/>
      </c>
      <c r="B77" s="145"/>
      <c r="C77" s="196" t="str">
        <f t="shared" si="0"/>
        <v/>
      </c>
      <c r="D77" s="146" t="str">
        <f t="shared" si="1"/>
        <v/>
      </c>
      <c r="E77" s="146" t="str">
        <f t="shared" si="2"/>
        <v/>
      </c>
      <c r="F77" s="197" t="str">
        <f t="shared" si="3"/>
        <v/>
      </c>
      <c r="G77" s="147" t="s">
        <v>281</v>
      </c>
      <c r="H77" s="151" t="s">
        <v>169</v>
      </c>
      <c r="I77" s="118">
        <v>0</v>
      </c>
      <c r="J77" s="122"/>
      <c r="K77" s="141"/>
      <c r="L77" s="149" t="str">
        <f t="shared" si="4"/>
        <v/>
      </c>
      <c r="M77" s="141"/>
      <c r="N77" s="150"/>
    </row>
    <row r="78" spans="1:14" s="128" customFormat="1" ht="18" customHeight="1">
      <c r="A78" s="144" t="str">
        <f t="array" ref="A78">INDEX(G:G,SMALL(IF($I$14:$I$107&gt;0,ROW($14:$107),4^8),ROW(G65)))&amp;""</f>
        <v/>
      </c>
      <c r="B78" s="145"/>
      <c r="C78" s="196" t="str">
        <f t="shared" si="0"/>
        <v/>
      </c>
      <c r="D78" s="146" t="str">
        <f t="shared" si="1"/>
        <v/>
      </c>
      <c r="E78" s="146" t="str">
        <f t="shared" si="2"/>
        <v/>
      </c>
      <c r="F78" s="197" t="str">
        <f t="shared" si="3"/>
        <v/>
      </c>
      <c r="G78" s="147" t="s">
        <v>282</v>
      </c>
      <c r="H78" s="151" t="s">
        <v>170</v>
      </c>
      <c r="I78" s="118">
        <v>0</v>
      </c>
      <c r="J78" s="122"/>
      <c r="K78" s="141"/>
      <c r="L78" s="149" t="str">
        <f t="shared" si="4"/>
        <v/>
      </c>
      <c r="M78" s="141"/>
      <c r="N78" s="150"/>
    </row>
    <row r="79" spans="1:14" s="128" customFormat="1" ht="18" customHeight="1">
      <c r="A79" s="144" t="str">
        <f t="array" ref="A79">INDEX(G:G,SMALL(IF($I$14:$I$107&gt;0,ROW($14:$107),4^8),ROW(G66)))&amp;""</f>
        <v/>
      </c>
      <c r="B79" s="145"/>
      <c r="C79" s="196" t="str">
        <f t="shared" ref="C79:C107" si="5">IF(ISERROR(VLOOKUP(A79,$G$14:$I$107,2,FALSE)),"",VLOOKUP(A79,$G$14:$I$107,2,FALSE))</f>
        <v/>
      </c>
      <c r="D79" s="146" t="str">
        <f t="shared" ref="D79:D107" si="6">IF(ISERROR(VLOOKUP(A79,$G$14:$I$107,3,FALSE)),"",VLOOKUP(A79,$G$14:$I$107,3,FALSE))</f>
        <v/>
      </c>
      <c r="E79" s="146" t="str">
        <f t="shared" ref="E79:E107" si="7">IF(OR(MID(A79,1,3)="301",MID(A79,1,3)="303"),D79,"")</f>
        <v/>
      </c>
      <c r="F79" s="197" t="str">
        <f t="shared" ref="F79:F107" si="8">IF(AND(MID(A79,1,3)&lt;&gt;"301",MID(A79,1,3)&lt;&gt;"303"),D79,"")</f>
        <v/>
      </c>
      <c r="G79" s="147" t="s">
        <v>283</v>
      </c>
      <c r="H79" s="151" t="s">
        <v>171</v>
      </c>
      <c r="I79" s="118">
        <v>0</v>
      </c>
      <c r="J79" s="122"/>
      <c r="K79" s="141"/>
      <c r="L79" s="149" t="str">
        <f t="shared" ref="L79:L107" si="9">IF(C79&lt;&gt;"",ROW(),"")</f>
        <v/>
      </c>
      <c r="M79" s="141"/>
      <c r="N79" s="150"/>
    </row>
    <row r="80" spans="1:14" s="128" customFormat="1" ht="18" customHeight="1">
      <c r="A80" s="144" t="str">
        <f t="array" ref="A80">INDEX(G:G,SMALL(IF($I$14:$I$107&gt;0,ROW($14:$107),4^8),ROW(G67)))&amp;""</f>
        <v/>
      </c>
      <c r="B80" s="145"/>
      <c r="C80" s="196" t="str">
        <f t="shared" si="5"/>
        <v/>
      </c>
      <c r="D80" s="146" t="str">
        <f t="shared" si="6"/>
        <v/>
      </c>
      <c r="E80" s="146" t="str">
        <f t="shared" si="7"/>
        <v/>
      </c>
      <c r="F80" s="197" t="str">
        <f t="shared" si="8"/>
        <v/>
      </c>
      <c r="G80" s="147" t="s">
        <v>284</v>
      </c>
      <c r="H80" s="148" t="s">
        <v>196</v>
      </c>
      <c r="I80" s="118">
        <f>('[1]Z08_1 一般公共预算财政拨款基本支出决算明细表(财决08-1表)'!BT9)*1</f>
        <v>1.35</v>
      </c>
      <c r="J80" s="122"/>
      <c r="K80" s="141"/>
      <c r="L80" s="149" t="str">
        <f t="shared" si="9"/>
        <v/>
      </c>
      <c r="M80" s="141"/>
      <c r="N80" s="150"/>
    </row>
    <row r="81" spans="1:14" s="128" customFormat="1" ht="18" customHeight="1">
      <c r="A81" s="144" t="str">
        <f t="array" ref="A81">INDEX(G:G,SMALL(IF($I$14:$I$107&gt;0,ROW($14:$107),4^8),ROW(G68)))&amp;""</f>
        <v/>
      </c>
      <c r="B81" s="145"/>
      <c r="C81" s="196" t="str">
        <f t="shared" si="5"/>
        <v/>
      </c>
      <c r="D81" s="146" t="str">
        <f t="shared" si="6"/>
        <v/>
      </c>
      <c r="E81" s="146" t="str">
        <f t="shared" si="7"/>
        <v/>
      </c>
      <c r="F81" s="197" t="str">
        <f t="shared" si="8"/>
        <v/>
      </c>
      <c r="G81" s="147" t="s">
        <v>285</v>
      </c>
      <c r="H81" s="151" t="s">
        <v>162</v>
      </c>
      <c r="I81" s="118">
        <f>('[1]Z08_1 一般公共预算财政拨款基本支出决算明细表(财决08-1表)'!BU9)*1</f>
        <v>0</v>
      </c>
      <c r="J81" s="122"/>
      <c r="K81" s="141"/>
      <c r="L81" s="149" t="str">
        <f t="shared" si="9"/>
        <v/>
      </c>
      <c r="M81" s="141"/>
      <c r="N81" s="150"/>
    </row>
    <row r="82" spans="1:14" s="128" customFormat="1" ht="18" customHeight="1">
      <c r="A82" s="144" t="str">
        <f t="array" ref="A82">INDEX(G:G,SMALL(IF($I$14:$I$107&gt;0,ROW($14:$107),4^8),ROW(G69)))&amp;""</f>
        <v/>
      </c>
      <c r="B82" s="145"/>
      <c r="C82" s="196" t="str">
        <f t="shared" si="5"/>
        <v/>
      </c>
      <c r="D82" s="146" t="str">
        <f t="shared" si="6"/>
        <v/>
      </c>
      <c r="E82" s="146" t="str">
        <f t="shared" si="7"/>
        <v/>
      </c>
      <c r="F82" s="197" t="str">
        <f t="shared" si="8"/>
        <v/>
      </c>
      <c r="G82" s="147" t="s">
        <v>286</v>
      </c>
      <c r="H82" s="151" t="s">
        <v>163</v>
      </c>
      <c r="I82" s="118">
        <f>('[1]Z08_1 一般公共预算财政拨款基本支出决算明细表(财决08-1表)'!BV9)*1</f>
        <v>1.35</v>
      </c>
      <c r="J82" s="122"/>
      <c r="K82" s="141"/>
      <c r="L82" s="149" t="str">
        <f t="shared" si="9"/>
        <v/>
      </c>
      <c r="M82" s="141"/>
      <c r="N82" s="150"/>
    </row>
    <row r="83" spans="1:14" s="128" customFormat="1" ht="18" customHeight="1">
      <c r="A83" s="144" t="str">
        <f t="array" ref="A83">INDEX(G:G,SMALL(IF($I$14:$I$107&gt;0,ROW($14:$107),4^8),ROW(G70)))&amp;""</f>
        <v/>
      </c>
      <c r="B83" s="145"/>
      <c r="C83" s="196" t="str">
        <f t="shared" si="5"/>
        <v/>
      </c>
      <c r="D83" s="146" t="str">
        <f t="shared" si="6"/>
        <v/>
      </c>
      <c r="E83" s="146" t="str">
        <f t="shared" si="7"/>
        <v/>
      </c>
      <c r="F83" s="197" t="str">
        <f t="shared" si="8"/>
        <v/>
      </c>
      <c r="G83" s="147" t="s">
        <v>287</v>
      </c>
      <c r="H83" s="151" t="s">
        <v>164</v>
      </c>
      <c r="I83" s="118">
        <f>('[1]Z08_1 一般公共预算财政拨款基本支出决算明细表(财决08-1表)'!BW9)*1</f>
        <v>0</v>
      </c>
      <c r="J83" s="122"/>
      <c r="K83" s="141"/>
      <c r="L83" s="149" t="str">
        <f t="shared" si="9"/>
        <v/>
      </c>
      <c r="M83" s="141"/>
      <c r="N83" s="150"/>
    </row>
    <row r="84" spans="1:14" s="128" customFormat="1" ht="18" customHeight="1">
      <c r="A84" s="144" t="str">
        <f t="array" ref="A84">INDEX(G:G,SMALL(IF($I$14:$I$107&gt;0,ROW($14:$107),4^8),ROW(G71)))&amp;""</f>
        <v/>
      </c>
      <c r="B84" s="145"/>
      <c r="C84" s="196" t="str">
        <f t="shared" si="5"/>
        <v/>
      </c>
      <c r="D84" s="146" t="str">
        <f t="shared" si="6"/>
        <v/>
      </c>
      <c r="E84" s="146" t="str">
        <f t="shared" si="7"/>
        <v/>
      </c>
      <c r="F84" s="197" t="str">
        <f t="shared" si="8"/>
        <v/>
      </c>
      <c r="G84" s="147" t="s">
        <v>288</v>
      </c>
      <c r="H84" s="151" t="s">
        <v>165</v>
      </c>
      <c r="I84" s="118">
        <f>('[1]Z08_1 一般公共预算财政拨款基本支出决算明细表(财决08-1表)'!BX9)*1</f>
        <v>0</v>
      </c>
      <c r="J84" s="122"/>
      <c r="K84" s="141"/>
      <c r="L84" s="149" t="str">
        <f t="shared" si="9"/>
        <v/>
      </c>
      <c r="M84" s="141"/>
      <c r="N84" s="150"/>
    </row>
    <row r="85" spans="1:14" s="128" customFormat="1" ht="18" customHeight="1">
      <c r="A85" s="144" t="str">
        <f t="array" ref="A85">INDEX(G:G,SMALL(IF($I$14:$I$107&gt;0,ROW($14:$107),4^8),ROW(G72)))&amp;""</f>
        <v/>
      </c>
      <c r="B85" s="145"/>
      <c r="C85" s="196" t="str">
        <f t="shared" si="5"/>
        <v/>
      </c>
      <c r="D85" s="146" t="str">
        <f t="shared" si="6"/>
        <v/>
      </c>
      <c r="E85" s="146" t="str">
        <f t="shared" si="7"/>
        <v/>
      </c>
      <c r="F85" s="197" t="str">
        <f t="shared" si="8"/>
        <v/>
      </c>
      <c r="G85" s="147" t="s">
        <v>289</v>
      </c>
      <c r="H85" s="151" t="s">
        <v>166</v>
      </c>
      <c r="I85" s="118">
        <f>('[1]Z08_1 一般公共预算财政拨款基本支出决算明细表(财决08-1表)'!BY9)*1</f>
        <v>0</v>
      </c>
      <c r="J85" s="122"/>
      <c r="K85" s="141"/>
      <c r="L85" s="149" t="str">
        <f t="shared" si="9"/>
        <v/>
      </c>
      <c r="M85" s="141"/>
      <c r="N85" s="150"/>
    </row>
    <row r="86" spans="1:14" s="128" customFormat="1" ht="18" customHeight="1">
      <c r="A86" s="144" t="str">
        <f t="array" ref="A86">INDEX(G:G,SMALL(IF($I$14:$I$107&gt;0,ROW($14:$107),4^8),ROW(G73)))&amp;""</f>
        <v/>
      </c>
      <c r="B86" s="145"/>
      <c r="C86" s="196" t="str">
        <f t="shared" si="5"/>
        <v/>
      </c>
      <c r="D86" s="146" t="str">
        <f t="shared" si="6"/>
        <v/>
      </c>
      <c r="E86" s="146" t="str">
        <f t="shared" si="7"/>
        <v/>
      </c>
      <c r="F86" s="197" t="str">
        <f t="shared" si="8"/>
        <v/>
      </c>
      <c r="G86" s="147" t="s">
        <v>290</v>
      </c>
      <c r="H86" s="151" t="s">
        <v>167</v>
      </c>
      <c r="I86" s="118">
        <f>('[1]Z08_1 一般公共预算财政拨款基本支出决算明细表(财决08-1表)'!BZ9)*1</f>
        <v>0</v>
      </c>
      <c r="J86" s="122"/>
      <c r="K86" s="141"/>
      <c r="L86" s="149" t="str">
        <f t="shared" si="9"/>
        <v/>
      </c>
      <c r="M86" s="141"/>
      <c r="N86" s="150"/>
    </row>
    <row r="87" spans="1:14" s="128" customFormat="1" ht="18" customHeight="1">
      <c r="A87" s="144" t="str">
        <f t="array" ref="A87">INDEX(G:G,SMALL(IF($I$14:$I$107&gt;0,ROW($14:$107),4^8),ROW(G74)))&amp;""</f>
        <v/>
      </c>
      <c r="B87" s="145"/>
      <c r="C87" s="196" t="str">
        <f t="shared" si="5"/>
        <v/>
      </c>
      <c r="D87" s="146" t="str">
        <f t="shared" si="6"/>
        <v/>
      </c>
      <c r="E87" s="146" t="str">
        <f t="shared" si="7"/>
        <v/>
      </c>
      <c r="F87" s="197" t="str">
        <f t="shared" si="8"/>
        <v/>
      </c>
      <c r="G87" s="147" t="s">
        <v>291</v>
      </c>
      <c r="H87" s="151" t="s">
        <v>168</v>
      </c>
      <c r="I87" s="118">
        <f>('[1]Z08_1 一般公共预算财政拨款基本支出决算明细表(财决08-1表)'!CA9)*1</f>
        <v>0</v>
      </c>
      <c r="J87" s="122"/>
      <c r="K87" s="141"/>
      <c r="L87" s="149" t="str">
        <f t="shared" si="9"/>
        <v/>
      </c>
      <c r="M87" s="141"/>
      <c r="N87" s="150"/>
    </row>
    <row r="88" spans="1:14" s="128" customFormat="1" ht="18" customHeight="1">
      <c r="A88" s="144" t="str">
        <f t="array" ref="A88">INDEX(G:G,SMALL(IF($I$14:$I$107&gt;0,ROW($14:$107),4^8),ROW(G75)))&amp;""</f>
        <v/>
      </c>
      <c r="B88" s="145"/>
      <c r="C88" s="196" t="str">
        <f t="shared" si="5"/>
        <v/>
      </c>
      <c r="D88" s="146" t="str">
        <f t="shared" si="6"/>
        <v/>
      </c>
      <c r="E88" s="146" t="str">
        <f t="shared" si="7"/>
        <v/>
      </c>
      <c r="F88" s="197" t="str">
        <f t="shared" si="8"/>
        <v/>
      </c>
      <c r="G88" s="147" t="s">
        <v>292</v>
      </c>
      <c r="H88" s="151" t="s">
        <v>172</v>
      </c>
      <c r="I88" s="118">
        <f>('[1]Z08_1 一般公共预算财政拨款基本支出决算明细表(财决08-1表)'!CB9)*1</f>
        <v>0</v>
      </c>
      <c r="J88" s="122"/>
      <c r="K88" s="141"/>
      <c r="L88" s="149" t="str">
        <f t="shared" si="9"/>
        <v/>
      </c>
      <c r="M88" s="141"/>
      <c r="N88" s="150"/>
    </row>
    <row r="89" spans="1:14" s="128" customFormat="1" ht="18" customHeight="1">
      <c r="A89" s="144" t="str">
        <f t="array" ref="A89">INDEX(G:G,SMALL(IF($I$14:$I$107&gt;0,ROW($14:$107),4^8),ROW(G76)))&amp;""</f>
        <v/>
      </c>
      <c r="B89" s="145"/>
      <c r="C89" s="196" t="str">
        <f t="shared" si="5"/>
        <v/>
      </c>
      <c r="D89" s="146" t="str">
        <f t="shared" si="6"/>
        <v/>
      </c>
      <c r="E89" s="146" t="str">
        <f t="shared" si="7"/>
        <v/>
      </c>
      <c r="F89" s="197" t="str">
        <f t="shared" si="8"/>
        <v/>
      </c>
      <c r="G89" s="147" t="s">
        <v>293</v>
      </c>
      <c r="H89" s="151" t="s">
        <v>173</v>
      </c>
      <c r="I89" s="118">
        <f>('[1]Z08_1 一般公共预算财政拨款基本支出决算明细表(财决08-1表)'!CC9)*1</f>
        <v>0</v>
      </c>
      <c r="J89" s="122"/>
      <c r="K89" s="141"/>
      <c r="L89" s="149" t="str">
        <f t="shared" si="9"/>
        <v/>
      </c>
      <c r="M89" s="141"/>
      <c r="N89" s="150"/>
    </row>
    <row r="90" spans="1:14" s="128" customFormat="1" ht="18" customHeight="1">
      <c r="A90" s="144" t="str">
        <f t="array" ref="A90">INDEX(G:G,SMALL(IF($I$14:$I$107&gt;0,ROW($14:$107),4^8),ROW(G77)))&amp;""</f>
        <v/>
      </c>
      <c r="B90" s="145"/>
      <c r="C90" s="196" t="str">
        <f t="shared" si="5"/>
        <v/>
      </c>
      <c r="D90" s="146" t="str">
        <f t="shared" si="6"/>
        <v/>
      </c>
      <c r="E90" s="146" t="str">
        <f t="shared" si="7"/>
        <v/>
      </c>
      <c r="F90" s="197" t="str">
        <f t="shared" si="8"/>
        <v/>
      </c>
      <c r="G90" s="147" t="s">
        <v>294</v>
      </c>
      <c r="H90" s="151" t="s">
        <v>174</v>
      </c>
      <c r="I90" s="118">
        <f>('[1]Z08_1 一般公共预算财政拨款基本支出决算明细表(财决08-1表)'!CD9)*1</f>
        <v>0</v>
      </c>
      <c r="J90" s="122"/>
      <c r="K90" s="141"/>
      <c r="L90" s="149" t="str">
        <f t="shared" si="9"/>
        <v/>
      </c>
      <c r="M90" s="141"/>
      <c r="N90" s="150"/>
    </row>
    <row r="91" spans="1:14" s="128" customFormat="1" ht="18" customHeight="1">
      <c r="A91" s="144" t="str">
        <f t="array" ref="A91">INDEX(G:G,SMALL(IF($I$14:$I$107&gt;0,ROW($14:$107),4^8),ROW(G78)))&amp;""</f>
        <v/>
      </c>
      <c r="B91" s="145"/>
      <c r="C91" s="196" t="str">
        <f t="shared" si="5"/>
        <v/>
      </c>
      <c r="D91" s="146" t="str">
        <f t="shared" si="6"/>
        <v/>
      </c>
      <c r="E91" s="146" t="str">
        <f t="shared" si="7"/>
        <v/>
      </c>
      <c r="F91" s="197" t="str">
        <f t="shared" si="8"/>
        <v/>
      </c>
      <c r="G91" s="147" t="s">
        <v>295</v>
      </c>
      <c r="H91" s="151" t="s">
        <v>175</v>
      </c>
      <c r="I91" s="118">
        <f>('[1]Z08_1 一般公共预算财政拨款基本支出决算明细表(财决08-1表)'!CE9)*1</f>
        <v>0</v>
      </c>
      <c r="J91" s="122"/>
      <c r="K91" s="141"/>
      <c r="L91" s="149" t="str">
        <f t="shared" si="9"/>
        <v/>
      </c>
      <c r="M91" s="141"/>
      <c r="N91" s="150"/>
    </row>
    <row r="92" spans="1:14" s="128" customFormat="1" ht="18" customHeight="1">
      <c r="A92" s="144" t="str">
        <f t="array" ref="A92">INDEX(G:G,SMALL(IF($I$14:$I$107&gt;0,ROW($14:$107),4^8),ROW(G79)))&amp;""</f>
        <v/>
      </c>
      <c r="B92" s="145"/>
      <c r="C92" s="196" t="str">
        <f t="shared" si="5"/>
        <v/>
      </c>
      <c r="D92" s="146" t="str">
        <f t="shared" si="6"/>
        <v/>
      </c>
      <c r="E92" s="146" t="str">
        <f t="shared" si="7"/>
        <v/>
      </c>
      <c r="F92" s="197" t="str">
        <f t="shared" si="8"/>
        <v/>
      </c>
      <c r="G92" s="147" t="s">
        <v>296</v>
      </c>
      <c r="H92" s="151" t="s">
        <v>169</v>
      </c>
      <c r="I92" s="118">
        <f>('[1]Z08_1 一般公共预算财政拨款基本支出决算明细表(财决08-1表)'!CF9)*1</f>
        <v>0</v>
      </c>
      <c r="J92" s="122"/>
      <c r="K92" s="141"/>
      <c r="L92" s="149" t="str">
        <f t="shared" si="9"/>
        <v/>
      </c>
      <c r="M92" s="141"/>
      <c r="N92" s="150"/>
    </row>
    <row r="93" spans="1:14" s="128" customFormat="1" ht="18" customHeight="1">
      <c r="A93" s="144" t="str">
        <f t="array" ref="A93">INDEX(G:G,SMALL(IF($I$14:$I$107&gt;0,ROW($14:$107),4^8),ROW(G80)))&amp;""</f>
        <v/>
      </c>
      <c r="B93" s="145"/>
      <c r="C93" s="196" t="str">
        <f t="shared" si="5"/>
        <v/>
      </c>
      <c r="D93" s="146" t="str">
        <f t="shared" si="6"/>
        <v/>
      </c>
      <c r="E93" s="146" t="str">
        <f t="shared" si="7"/>
        <v/>
      </c>
      <c r="F93" s="197" t="str">
        <f t="shared" si="8"/>
        <v/>
      </c>
      <c r="G93" s="147" t="s">
        <v>297</v>
      </c>
      <c r="H93" s="151" t="s">
        <v>170</v>
      </c>
      <c r="I93" s="118">
        <f>('[1]Z08_1 一般公共预算财政拨款基本支出决算明细表(财决08-1表)'!CG9)*1</f>
        <v>0</v>
      </c>
      <c r="J93" s="122"/>
      <c r="K93" s="141"/>
      <c r="L93" s="149" t="str">
        <f t="shared" si="9"/>
        <v/>
      </c>
      <c r="M93" s="141"/>
      <c r="N93" s="150"/>
    </row>
    <row r="94" spans="1:14" s="128" customFormat="1" ht="18" customHeight="1">
      <c r="A94" s="144" t="str">
        <f t="array" ref="A94">INDEX(G:G,SMALL(IF($I$14:$I$107&gt;0,ROW($14:$107),4^8),ROW(G81)))&amp;""</f>
        <v/>
      </c>
      <c r="B94" s="145"/>
      <c r="C94" s="196" t="str">
        <f t="shared" si="5"/>
        <v/>
      </c>
      <c r="D94" s="146" t="str">
        <f t="shared" si="6"/>
        <v/>
      </c>
      <c r="E94" s="146" t="str">
        <f t="shared" si="7"/>
        <v/>
      </c>
      <c r="F94" s="197" t="str">
        <f t="shared" si="8"/>
        <v/>
      </c>
      <c r="G94" s="147" t="s">
        <v>298</v>
      </c>
      <c r="H94" s="151" t="s">
        <v>176</v>
      </c>
      <c r="I94" s="118">
        <v>0</v>
      </c>
      <c r="J94" s="122"/>
      <c r="K94" s="141"/>
      <c r="L94" s="149" t="str">
        <f t="shared" si="9"/>
        <v/>
      </c>
      <c r="M94" s="141"/>
      <c r="N94" s="150"/>
    </row>
    <row r="95" spans="1:14" s="128" customFormat="1" ht="18" customHeight="1">
      <c r="A95" s="144" t="str">
        <f t="array" ref="A95">INDEX(G:G,SMALL(IF($I$14:$I$107&gt;0,ROW($14:$107),4^8),ROW(G82)))&amp;""</f>
        <v/>
      </c>
      <c r="B95" s="145"/>
      <c r="C95" s="196" t="str">
        <f t="shared" si="5"/>
        <v/>
      </c>
      <c r="D95" s="146" t="str">
        <f t="shared" si="6"/>
        <v/>
      </c>
      <c r="E95" s="146" t="str">
        <f t="shared" si="7"/>
        <v/>
      </c>
      <c r="F95" s="197" t="str">
        <f t="shared" si="8"/>
        <v/>
      </c>
      <c r="G95" s="147" t="s">
        <v>299</v>
      </c>
      <c r="H95" s="151" t="s">
        <v>177</v>
      </c>
      <c r="I95" s="118">
        <f>('[1]Z08_1 一般公共预算财政拨款基本支出决算明细表(财决08-1表)'!CI9)*1</f>
        <v>0</v>
      </c>
      <c r="J95" s="122"/>
      <c r="K95" s="141"/>
      <c r="L95" s="149" t="str">
        <f t="shared" si="9"/>
        <v/>
      </c>
      <c r="M95" s="141"/>
      <c r="N95" s="150"/>
    </row>
    <row r="96" spans="1:14" s="128" customFormat="1" ht="18" customHeight="1">
      <c r="A96" s="144" t="str">
        <f t="array" ref="A96">INDEX(G:G,SMALL(IF($I$14:$I$107&gt;0,ROW($14:$107),4^8),ROW(G83)))&amp;""</f>
        <v/>
      </c>
      <c r="B96" s="145"/>
      <c r="C96" s="196" t="str">
        <f t="shared" si="5"/>
        <v/>
      </c>
      <c r="D96" s="146" t="str">
        <f t="shared" si="6"/>
        <v/>
      </c>
      <c r="E96" s="146" t="str">
        <f t="shared" si="7"/>
        <v/>
      </c>
      <c r="F96" s="197" t="str">
        <f t="shared" si="8"/>
        <v/>
      </c>
      <c r="G96" s="147" t="s">
        <v>300</v>
      </c>
      <c r="H96" s="148" t="s">
        <v>197</v>
      </c>
      <c r="I96" s="118">
        <f>('[1]Z08_1 一般公共预算财政拨款基本支出决算明细表(财决08-1表)'!CJ9)*1</f>
        <v>0</v>
      </c>
      <c r="J96" s="122"/>
      <c r="K96" s="141"/>
      <c r="L96" s="149" t="str">
        <f t="shared" si="9"/>
        <v/>
      </c>
      <c r="M96" s="141"/>
      <c r="N96" s="150"/>
    </row>
    <row r="97" spans="1:14" s="128" customFormat="1" ht="18" customHeight="1">
      <c r="A97" s="144" t="str">
        <f t="array" ref="A97">INDEX(G:G,SMALL(IF($I$14:$I$107&gt;0,ROW($14:$107),4^8),ROW(G84)))&amp;""</f>
        <v/>
      </c>
      <c r="B97" s="145"/>
      <c r="C97" s="196" t="str">
        <f t="shared" si="5"/>
        <v/>
      </c>
      <c r="D97" s="146" t="str">
        <f t="shared" si="6"/>
        <v/>
      </c>
      <c r="E97" s="146" t="str">
        <f t="shared" si="7"/>
        <v/>
      </c>
      <c r="F97" s="197" t="str">
        <f t="shared" si="8"/>
        <v/>
      </c>
      <c r="G97" s="147" t="s">
        <v>301</v>
      </c>
      <c r="H97" s="151" t="s">
        <v>178</v>
      </c>
      <c r="I97" s="118">
        <f>('[1]Z08_1 一般公共预算财政拨款基本支出决算明细表(财决08-1表)'!CK9)*1</f>
        <v>0</v>
      </c>
      <c r="J97" s="122"/>
      <c r="K97" s="141"/>
      <c r="L97" s="149" t="str">
        <f t="shared" si="9"/>
        <v/>
      </c>
      <c r="M97" s="141"/>
      <c r="N97" s="150"/>
    </row>
    <row r="98" spans="1:14" s="128" customFormat="1" ht="18" customHeight="1">
      <c r="A98" s="144" t="str">
        <f t="array" ref="A98">INDEX(G:G,SMALL(IF($I$14:$I$107&gt;0,ROW($14:$107),4^8),ROW(G85)))&amp;""</f>
        <v/>
      </c>
      <c r="B98" s="145"/>
      <c r="C98" s="196" t="str">
        <f t="shared" si="5"/>
        <v/>
      </c>
      <c r="D98" s="146" t="str">
        <f t="shared" si="6"/>
        <v/>
      </c>
      <c r="E98" s="146" t="str">
        <f t="shared" si="7"/>
        <v/>
      </c>
      <c r="F98" s="197" t="str">
        <f t="shared" si="8"/>
        <v/>
      </c>
      <c r="G98" s="147" t="s">
        <v>302</v>
      </c>
      <c r="H98" s="151" t="s">
        <v>179</v>
      </c>
      <c r="I98" s="118">
        <f>('[1]Z08_1 一般公共预算财政拨款基本支出决算明细表(财决08-1表)'!CL9)*1</f>
        <v>0</v>
      </c>
      <c r="J98" s="122"/>
      <c r="K98" s="141"/>
      <c r="L98" s="149" t="str">
        <f t="shared" si="9"/>
        <v/>
      </c>
      <c r="M98" s="141"/>
      <c r="N98" s="150"/>
    </row>
    <row r="99" spans="1:14" s="128" customFormat="1" ht="18" customHeight="1">
      <c r="A99" s="144" t="str">
        <f t="array" ref="A99">INDEX(G:G,SMALL(IF($I$14:$I$107&gt;0,ROW($14:$107),4^8),ROW(G86)))&amp;""</f>
        <v/>
      </c>
      <c r="B99" s="145"/>
      <c r="C99" s="196" t="str">
        <f t="shared" si="5"/>
        <v/>
      </c>
      <c r="D99" s="146" t="str">
        <f t="shared" si="6"/>
        <v/>
      </c>
      <c r="E99" s="146" t="str">
        <f t="shared" si="7"/>
        <v/>
      </c>
      <c r="F99" s="197" t="str">
        <f t="shared" si="8"/>
        <v/>
      </c>
      <c r="G99" s="147" t="s">
        <v>303</v>
      </c>
      <c r="H99" s="151" t="s">
        <v>180</v>
      </c>
      <c r="I99" s="118">
        <f>('[1]Z08_1 一般公共预算财政拨款基本支出决算明细表(财决08-1表)'!CM9)*1</f>
        <v>0</v>
      </c>
      <c r="J99" s="122"/>
      <c r="K99" s="141"/>
      <c r="L99" s="149" t="str">
        <f t="shared" si="9"/>
        <v/>
      </c>
      <c r="M99" s="141"/>
      <c r="N99" s="150"/>
    </row>
    <row r="100" spans="1:14" s="128" customFormat="1" ht="18" customHeight="1">
      <c r="A100" s="144" t="str">
        <f t="array" ref="A100">INDEX(G:G,SMALL(IF($I$14:$I$107&gt;0,ROW($14:$107),4^8),ROW(G87)))&amp;""</f>
        <v/>
      </c>
      <c r="B100" s="145"/>
      <c r="C100" s="196" t="str">
        <f t="shared" si="5"/>
        <v/>
      </c>
      <c r="D100" s="146" t="str">
        <f t="shared" si="6"/>
        <v/>
      </c>
      <c r="E100" s="146" t="str">
        <f t="shared" si="7"/>
        <v/>
      </c>
      <c r="F100" s="197" t="str">
        <f t="shared" si="8"/>
        <v/>
      </c>
      <c r="G100" s="147" t="s">
        <v>304</v>
      </c>
      <c r="H100" s="151" t="s">
        <v>181</v>
      </c>
      <c r="I100" s="118">
        <f>('[1]Z08_1 一般公共预算财政拨款基本支出决算明细表(财决08-1表)'!CN9)*1</f>
        <v>0</v>
      </c>
      <c r="J100" s="122"/>
      <c r="K100" s="141"/>
      <c r="L100" s="149" t="str">
        <f t="shared" si="9"/>
        <v/>
      </c>
      <c r="M100" s="141"/>
      <c r="N100" s="150"/>
    </row>
    <row r="101" spans="1:14" s="128" customFormat="1" ht="18" customHeight="1">
      <c r="A101" s="144" t="str">
        <f t="array" ref="A101">INDEX(G:G,SMALL(IF($I$14:$I$107&gt;0,ROW($14:$107),4^8),ROW(G88)))&amp;""</f>
        <v/>
      </c>
      <c r="B101" s="145"/>
      <c r="C101" s="196" t="str">
        <f t="shared" si="5"/>
        <v/>
      </c>
      <c r="D101" s="146" t="str">
        <f t="shared" si="6"/>
        <v/>
      </c>
      <c r="E101" s="146" t="str">
        <f t="shared" si="7"/>
        <v/>
      </c>
      <c r="F101" s="197" t="str">
        <f t="shared" si="8"/>
        <v/>
      </c>
      <c r="G101" s="147" t="s">
        <v>305</v>
      </c>
      <c r="H101" s="148" t="s">
        <v>198</v>
      </c>
      <c r="I101" s="118">
        <f>('[1]Z08_1 一般公共预算财政拨款基本支出决算明细表(财决08-1表)'!CO9)*1</f>
        <v>0</v>
      </c>
      <c r="J101" s="122"/>
      <c r="K101" s="141"/>
      <c r="L101" s="149" t="str">
        <f t="shared" si="9"/>
        <v/>
      </c>
      <c r="M101" s="141"/>
      <c r="N101" s="150"/>
    </row>
    <row r="102" spans="1:14" s="128" customFormat="1" ht="18" customHeight="1">
      <c r="A102" s="144" t="str">
        <f t="array" ref="A102">INDEX(G:G,SMALL(IF($I$14:$I$107&gt;0,ROW($14:$107),4^8),ROW(G89)))&amp;""</f>
        <v/>
      </c>
      <c r="B102" s="145"/>
      <c r="C102" s="196" t="str">
        <f t="shared" si="5"/>
        <v/>
      </c>
      <c r="D102" s="146" t="str">
        <f t="shared" si="6"/>
        <v/>
      </c>
      <c r="E102" s="146" t="str">
        <f t="shared" si="7"/>
        <v/>
      </c>
      <c r="F102" s="197" t="str">
        <f t="shared" si="8"/>
        <v/>
      </c>
      <c r="G102" s="147" t="s">
        <v>306</v>
      </c>
      <c r="H102" s="151" t="s">
        <v>182</v>
      </c>
      <c r="I102" s="118">
        <f>('[1]Z08_1 一般公共预算财政拨款基本支出决算明细表(财决08-1表)'!CP9)*1</f>
        <v>0</v>
      </c>
      <c r="J102" s="122"/>
      <c r="K102" s="141"/>
      <c r="L102" s="149" t="str">
        <f t="shared" si="9"/>
        <v/>
      </c>
      <c r="M102" s="141"/>
      <c r="N102" s="150"/>
    </row>
    <row r="103" spans="1:14" s="128" customFormat="1" ht="18" customHeight="1">
      <c r="A103" s="144" t="str">
        <f t="array" ref="A103">INDEX(G:G,SMALL(IF($I$14:$I$107&gt;0,ROW($14:$107),4^8),ROW(G90)))&amp;""</f>
        <v/>
      </c>
      <c r="B103" s="145"/>
      <c r="C103" s="196" t="str">
        <f t="shared" si="5"/>
        <v/>
      </c>
      <c r="D103" s="146" t="str">
        <f t="shared" si="6"/>
        <v/>
      </c>
      <c r="E103" s="146" t="str">
        <f t="shared" si="7"/>
        <v/>
      </c>
      <c r="F103" s="197" t="str">
        <f t="shared" si="8"/>
        <v/>
      </c>
      <c r="G103" s="147" t="s">
        <v>307</v>
      </c>
      <c r="H103" s="151" t="s">
        <v>183</v>
      </c>
      <c r="I103" s="118">
        <f>('[1]Z08_1 一般公共预算财政拨款基本支出决算明细表(财决08-1表)'!CQ9)*1</f>
        <v>0</v>
      </c>
      <c r="J103" s="122"/>
      <c r="K103" s="141"/>
      <c r="L103" s="149" t="str">
        <f t="shared" si="9"/>
        <v/>
      </c>
      <c r="M103" s="141"/>
      <c r="N103" s="150"/>
    </row>
    <row r="104" spans="1:14" s="128" customFormat="1" ht="18" customHeight="1">
      <c r="A104" s="144" t="str">
        <f t="array" ref="A104">INDEX(G:G,SMALL(IF($I$14:$I$107&gt;0,ROW($14:$107),4^8),ROW(G91)))&amp;""</f>
        <v/>
      </c>
      <c r="B104" s="145"/>
      <c r="C104" s="196" t="str">
        <f t="shared" si="5"/>
        <v/>
      </c>
      <c r="D104" s="146" t="str">
        <f t="shared" si="6"/>
        <v/>
      </c>
      <c r="E104" s="146" t="str">
        <f t="shared" si="7"/>
        <v/>
      </c>
      <c r="F104" s="197" t="str">
        <f t="shared" si="8"/>
        <v/>
      </c>
      <c r="G104" s="147" t="s">
        <v>308</v>
      </c>
      <c r="H104" s="148" t="s">
        <v>199</v>
      </c>
      <c r="I104" s="118">
        <f>('[1]Z08_1 一般公共预算财政拨款基本支出决算明细表(财决08-1表)'!CR9)*1</f>
        <v>0</v>
      </c>
      <c r="J104" s="122"/>
      <c r="K104" s="141"/>
      <c r="L104" s="149" t="str">
        <f t="shared" si="9"/>
        <v/>
      </c>
      <c r="M104" s="141"/>
      <c r="N104" s="150"/>
    </row>
    <row r="105" spans="1:14" s="128" customFormat="1" ht="18" customHeight="1">
      <c r="A105" s="144" t="str">
        <f t="array" ref="A105">INDEX(G:G,SMALL(IF($I$14:$I$107&gt;0,ROW($14:$107),4^8),ROW(G92)))&amp;""</f>
        <v/>
      </c>
      <c r="B105" s="145"/>
      <c r="C105" s="196" t="str">
        <f t="shared" si="5"/>
        <v/>
      </c>
      <c r="D105" s="146" t="str">
        <f t="shared" si="6"/>
        <v/>
      </c>
      <c r="E105" s="146" t="str">
        <f t="shared" si="7"/>
        <v/>
      </c>
      <c r="F105" s="197" t="str">
        <f t="shared" si="8"/>
        <v/>
      </c>
      <c r="G105" s="147" t="s">
        <v>309</v>
      </c>
      <c r="H105" s="151" t="s">
        <v>184</v>
      </c>
      <c r="I105" s="118">
        <f>('[1]Z08_1 一般公共预算财政拨款基本支出决算明细表(财决08-1表)'!CS9)*1</f>
        <v>0</v>
      </c>
      <c r="J105" s="122"/>
      <c r="K105" s="141"/>
      <c r="L105" s="149" t="str">
        <f t="shared" si="9"/>
        <v/>
      </c>
      <c r="M105" s="141"/>
      <c r="N105" s="150"/>
    </row>
    <row r="106" spans="1:14" s="128" customFormat="1" ht="18" customHeight="1">
      <c r="A106" s="144" t="str">
        <f t="array" ref="A106">INDEX(G:G,SMALL(IF($I$14:$I$107&gt;0,ROW($14:$107),4^8),ROW(G93)))&amp;""</f>
        <v/>
      </c>
      <c r="B106" s="145"/>
      <c r="C106" s="196" t="str">
        <f t="shared" si="5"/>
        <v/>
      </c>
      <c r="D106" s="146" t="str">
        <f t="shared" si="6"/>
        <v/>
      </c>
      <c r="E106" s="146" t="str">
        <f t="shared" si="7"/>
        <v/>
      </c>
      <c r="F106" s="197" t="str">
        <f t="shared" si="8"/>
        <v/>
      </c>
      <c r="G106" s="147" t="s">
        <v>310</v>
      </c>
      <c r="H106" s="151" t="s">
        <v>185</v>
      </c>
      <c r="I106" s="118">
        <v>0</v>
      </c>
      <c r="J106" s="122"/>
      <c r="K106" s="141"/>
      <c r="L106" s="149" t="str">
        <f t="shared" si="9"/>
        <v/>
      </c>
      <c r="M106" s="141"/>
      <c r="N106" s="150"/>
    </row>
    <row r="107" spans="1:14" s="128" customFormat="1" ht="18" customHeight="1">
      <c r="A107" s="144" t="str">
        <f t="array" ref="A107">INDEX(G:G,SMALL(IF($I$14:$I$107&gt;0,ROW($14:$107),4^8),ROW(G94)))&amp;""</f>
        <v/>
      </c>
      <c r="B107" s="145"/>
      <c r="C107" s="196" t="str">
        <f t="shared" si="5"/>
        <v/>
      </c>
      <c r="D107" s="146" t="str">
        <f t="shared" si="6"/>
        <v/>
      </c>
      <c r="E107" s="146" t="str">
        <f t="shared" si="7"/>
        <v/>
      </c>
      <c r="F107" s="197" t="str">
        <f t="shared" si="8"/>
        <v/>
      </c>
      <c r="G107" s="147" t="s">
        <v>311</v>
      </c>
      <c r="H107" s="151" t="s">
        <v>186</v>
      </c>
      <c r="I107" s="118">
        <v>0</v>
      </c>
      <c r="J107" s="122"/>
      <c r="K107" s="141"/>
      <c r="L107" s="149" t="str">
        <f t="shared" si="9"/>
        <v/>
      </c>
      <c r="M107" s="141"/>
      <c r="N107" s="150"/>
    </row>
    <row r="108" spans="1:14">
      <c r="A108" s="155"/>
      <c r="B108" s="155"/>
      <c r="C108" s="156"/>
    </row>
    <row r="109" spans="1:14">
      <c r="A109" s="157"/>
      <c r="B109" s="157"/>
      <c r="C109" s="121"/>
    </row>
    <row r="110" spans="1:14">
      <c r="A110" s="157"/>
      <c r="B110" s="157"/>
      <c r="C110" s="121"/>
    </row>
    <row r="111" spans="1:14">
      <c r="A111" s="157"/>
      <c r="B111" s="157"/>
      <c r="C111" s="121"/>
      <c r="D111" s="130"/>
    </row>
  </sheetData>
  <sheetCalcPr fullCalcOnLoad="1"/>
  <sheetProtection password="CF7A" sheet="1"/>
  <mergeCells count="9">
    <mergeCell ref="A12:C12"/>
    <mergeCell ref="A13:C13"/>
    <mergeCell ref="A1:F1"/>
    <mergeCell ref="A8:C8"/>
    <mergeCell ref="D8:D11"/>
    <mergeCell ref="E8:E11"/>
    <mergeCell ref="F8:F11"/>
    <mergeCell ref="A9:B11"/>
    <mergeCell ref="C9:C11"/>
  </mergeCells>
  <phoneticPr fontId="2" type="noConversion"/>
  <conditionalFormatting sqref="C14:F107">
    <cfRule type="expression" dxfId="6" priority="1"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3"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E12" sqref="E12"/>
    </sheetView>
  </sheetViews>
  <sheetFormatPr defaultRowHeight="14.25"/>
  <cols>
    <col min="1" max="1" width="53" style="123" customWidth="1"/>
    <col min="2" max="2" width="54.25" style="123" customWidth="1"/>
    <col min="3" max="16384" width="9" style="123"/>
  </cols>
  <sheetData>
    <row r="1" spans="1:226" ht="25.5">
      <c r="A1" s="254" t="s">
        <v>341</v>
      </c>
      <c r="B1" s="254"/>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row>
    <row r="2" spans="1:226" ht="22.5">
      <c r="A2" s="160"/>
      <c r="B2" s="14" t="s">
        <v>342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row>
    <row r="3" spans="1:226">
      <c r="A3" s="51" t="str">
        <f>'01收入支出决算总表'!A3</f>
        <v>部门：益阳市工商业联合会</v>
      </c>
      <c r="B3" s="161" t="s">
        <v>104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row>
    <row r="4" spans="1:226" ht="23.1" customHeight="1">
      <c r="A4" s="162" t="s">
        <v>89</v>
      </c>
      <c r="B4" s="162" t="s">
        <v>90</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row>
    <row r="5" spans="1:226" ht="23.1" customHeight="1">
      <c r="A5" s="164" t="s">
        <v>91</v>
      </c>
      <c r="B5" s="165">
        <f>'[1]CS05 部门决算相关信息统计表'!$D$6</f>
        <v>10.96</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row>
    <row r="6" spans="1:226" ht="23.1" customHeight="1">
      <c r="A6" s="166" t="s">
        <v>92</v>
      </c>
      <c r="B6" s="165">
        <f>'[1]CS05 部门决算相关信息统计表'!$D$7</f>
        <v>0</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row>
    <row r="7" spans="1:226" ht="23.1" customHeight="1">
      <c r="A7" s="166" t="s">
        <v>93</v>
      </c>
      <c r="B7" s="165">
        <f>'[1]CS05 部门决算相关信息统计表'!$D$8</f>
        <v>3.35</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row>
    <row r="8" spans="1:226" ht="23.1" customHeight="1">
      <c r="A8" s="166" t="s">
        <v>94</v>
      </c>
      <c r="B8" s="165">
        <f>'[1]CS05 部门决算相关信息统计表'!$D$9</f>
        <v>0</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row>
    <row r="9" spans="1:226" ht="23.1" customHeight="1">
      <c r="A9" s="166" t="s">
        <v>95</v>
      </c>
      <c r="B9" s="165">
        <f>'[1]CS05 部门决算相关信息统计表'!$D$10</f>
        <v>3.35</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row>
    <row r="10" spans="1:226" ht="23.1" customHeight="1">
      <c r="A10" s="166" t="s">
        <v>96</v>
      </c>
      <c r="B10" s="165">
        <f>'[1]CS05 部门决算相关信息统计表'!$D$11</f>
        <v>7.61</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row>
    <row r="11" spans="1:226" ht="23.1" customHeight="1">
      <c r="A11" s="164" t="s">
        <v>97</v>
      </c>
      <c r="B11" s="167"/>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row>
    <row r="12" spans="1:226" ht="23.1" customHeight="1">
      <c r="A12" s="166" t="s">
        <v>98</v>
      </c>
      <c r="B12" s="168">
        <f>'[1]CS05 部门决算相关信息统计表'!$D$16</f>
        <v>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row>
    <row r="13" spans="1:226" ht="23.1" customHeight="1">
      <c r="A13" s="166" t="s">
        <v>99</v>
      </c>
      <c r="B13" s="168">
        <f>'[1]CS05 部门决算相关信息统计表'!$D$17</f>
        <v>0</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row>
    <row r="14" spans="1:226" ht="23.1" customHeight="1">
      <c r="A14" s="166" t="s">
        <v>100</v>
      </c>
      <c r="B14" s="168">
        <f>'[1]CS05 部门决算相关信息统计表'!$D$18</f>
        <v>0</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row>
    <row r="15" spans="1:226" ht="23.1" customHeight="1">
      <c r="A15" s="166" t="s">
        <v>101</v>
      </c>
      <c r="B15" s="168">
        <f>'[1]CS05 部门决算相关信息统计表'!$D$19</f>
        <v>2</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row>
    <row r="16" spans="1:226" ht="23.1" customHeight="1">
      <c r="A16" s="166" t="s">
        <v>102</v>
      </c>
      <c r="B16" s="168">
        <f>'[1]CS05 部门决算相关信息统计表'!$D$20+'[1]CS05 部门决算相关信息统计表'!$D$24</f>
        <v>50</v>
      </c>
    </row>
    <row r="17" spans="1:2" ht="23.1" customHeight="1">
      <c r="A17" s="166" t="s">
        <v>103</v>
      </c>
      <c r="B17" s="168">
        <f>'[1]CS05 部门决算相关信息统计表'!$D$22+'[1]CS05 部门决算相关信息统计表'!$D$25</f>
        <v>400</v>
      </c>
    </row>
    <row r="18" spans="1:2" s="16" customFormat="1" ht="15.75" customHeight="1">
      <c r="A18" s="56" t="s">
        <v>316</v>
      </c>
      <c r="B18" s="43"/>
    </row>
    <row r="19" spans="1:2" s="16" customFormat="1" ht="15.75" customHeight="1">
      <c r="A19" s="45" t="s">
        <v>317</v>
      </c>
      <c r="B19" s="43"/>
    </row>
    <row r="20" spans="1:2" ht="15.75" customHeight="1">
      <c r="A20" s="45" t="s">
        <v>318</v>
      </c>
      <c r="B20" s="169"/>
    </row>
    <row r="21" spans="1:2" ht="15.75" customHeight="1">
      <c r="A21" s="45" t="s">
        <v>319</v>
      </c>
      <c r="B21" s="170"/>
    </row>
    <row r="22" spans="1:2" ht="15.75" customHeight="1">
      <c r="A22" s="255" t="s">
        <v>320</v>
      </c>
      <c r="B22" s="255"/>
    </row>
    <row r="23" spans="1:2" ht="15.75" customHeight="1">
      <c r="A23" s="45" t="s">
        <v>321</v>
      </c>
      <c r="B23" s="45"/>
    </row>
  </sheetData>
  <sheetProtection password="CF7A" sheet="1"/>
  <mergeCells count="2">
    <mergeCell ref="A1:B1"/>
    <mergeCell ref="A22:B22"/>
  </mergeCells>
  <phoneticPr fontId="2" type="noConversion"/>
  <printOptions horizontalCentered="1"/>
  <pageMargins left="0.94488188976377963" right="0.35433070866141736" top="0.59055118110236227" bottom="0.59055118110236227"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tabSelected="1" workbookViewId="0">
      <selection activeCell="J18" sqref="J18"/>
    </sheetView>
  </sheetViews>
  <sheetFormatPr defaultRowHeight="14.25"/>
  <cols>
    <col min="1" max="2" width="4.625" style="123" customWidth="1"/>
    <col min="3" max="3" width="33.5" style="123" customWidth="1"/>
    <col min="4" max="7" width="13.625" style="123" customWidth="1"/>
    <col min="8" max="8" width="13.625" style="180" customWidth="1"/>
    <col min="9" max="9" width="13.625" style="123" customWidth="1"/>
    <col min="10" max="11" width="10.625" style="122" customWidth="1"/>
    <col min="12" max="12" width="11.625" style="122" customWidth="1"/>
    <col min="13" max="13" width="11" style="122" customWidth="1"/>
    <col min="14" max="14" width="11" style="123" customWidth="1"/>
    <col min="15" max="15" width="14.625" style="123" customWidth="1"/>
    <col min="16" max="16384" width="9" style="123"/>
  </cols>
  <sheetData>
    <row r="1" spans="1:15" s="109" customFormat="1" ht="30" customHeight="1">
      <c r="A1" s="243" t="s">
        <v>343</v>
      </c>
      <c r="B1" s="238"/>
      <c r="C1" s="238"/>
      <c r="D1" s="238"/>
      <c r="E1" s="238"/>
      <c r="F1" s="238"/>
      <c r="G1" s="238"/>
      <c r="H1" s="238"/>
      <c r="I1" s="238"/>
      <c r="J1" s="107"/>
      <c r="K1" s="107"/>
      <c r="L1" s="108"/>
      <c r="M1" s="108" t="str">
        <f>"a1:"&amp;"I"&amp;MAX(L12:L200)</f>
        <v>a1:I12</v>
      </c>
    </row>
    <row r="2" spans="1:15" s="112" customFormat="1" ht="13.5" customHeight="1">
      <c r="A2" s="51" t="str">
        <f>'01收入支出决算总表'!A3</f>
        <v>部门：益阳市工商业联合会</v>
      </c>
      <c r="B2" s="110"/>
      <c r="C2" s="110"/>
      <c r="H2" s="171"/>
      <c r="I2" s="14" t="s">
        <v>344</v>
      </c>
      <c r="J2" s="107"/>
      <c r="K2" s="107"/>
      <c r="L2" s="113"/>
      <c r="M2" s="113"/>
    </row>
    <row r="3" spans="1:15" s="112" customFormat="1" ht="15" customHeight="1">
      <c r="A3" s="51"/>
      <c r="B3" s="110"/>
      <c r="C3" s="110"/>
      <c r="D3" s="114"/>
      <c r="E3" s="114"/>
      <c r="F3" s="114"/>
      <c r="G3" s="114"/>
      <c r="H3" s="172"/>
      <c r="I3" s="173" t="s">
        <v>49</v>
      </c>
      <c r="J3" s="107"/>
      <c r="K3" s="107"/>
      <c r="L3" s="113"/>
      <c r="M3" s="131" t="s">
        <v>325</v>
      </c>
    </row>
    <row r="4" spans="1:15" s="112" customFormat="1" ht="15" customHeight="1">
      <c r="A4" s="42" t="s">
        <v>312</v>
      </c>
      <c r="B4" s="110"/>
      <c r="C4" s="110"/>
      <c r="D4" s="114"/>
      <c r="E4" s="114"/>
      <c r="F4" s="114"/>
      <c r="G4" s="114"/>
      <c r="H4" s="172"/>
      <c r="I4" s="173"/>
      <c r="J4" s="107"/>
      <c r="K4" s="107"/>
      <c r="L4" s="113"/>
      <c r="M4" s="174"/>
    </row>
    <row r="5" spans="1:15" s="112" customFormat="1" ht="15" customHeight="1">
      <c r="A5" s="45" t="s">
        <v>313</v>
      </c>
      <c r="B5" s="110"/>
      <c r="C5" s="110"/>
      <c r="D5" s="114"/>
      <c r="E5" s="114"/>
      <c r="F5" s="114"/>
      <c r="G5" s="114"/>
      <c r="H5" s="172"/>
      <c r="I5" s="173"/>
      <c r="J5" s="107"/>
      <c r="K5" s="107"/>
      <c r="L5" s="113"/>
      <c r="M5" s="113"/>
    </row>
    <row r="6" spans="1:15" s="112" customFormat="1" ht="15" customHeight="1">
      <c r="A6" s="116" t="s">
        <v>314</v>
      </c>
      <c r="B6" s="110"/>
      <c r="C6" s="110"/>
      <c r="D6" s="114"/>
      <c r="E6" s="114"/>
      <c r="F6" s="114"/>
      <c r="G6" s="114"/>
      <c r="H6" s="172"/>
      <c r="I6" s="173"/>
      <c r="J6" s="107"/>
      <c r="K6" s="107"/>
      <c r="L6" s="113"/>
      <c r="M6" s="113"/>
    </row>
    <row r="7" spans="1:15" s="119" customFormat="1" ht="20.25" customHeight="1">
      <c r="A7" s="235" t="s">
        <v>46</v>
      </c>
      <c r="B7" s="235"/>
      <c r="C7" s="235"/>
      <c r="D7" s="241" t="s">
        <v>66</v>
      </c>
      <c r="E7" s="241" t="s">
        <v>52</v>
      </c>
      <c r="F7" s="241" t="s">
        <v>55</v>
      </c>
      <c r="G7" s="237"/>
      <c r="H7" s="237"/>
      <c r="I7" s="241" t="s">
        <v>315</v>
      </c>
      <c r="J7" s="118"/>
      <c r="K7" s="118"/>
      <c r="L7" s="118"/>
      <c r="M7" s="118"/>
    </row>
    <row r="8" spans="1:15" s="119" customFormat="1" ht="27" customHeight="1">
      <c r="A8" s="257" t="s">
        <v>65</v>
      </c>
      <c r="B8" s="235"/>
      <c r="C8" s="235" t="s">
        <v>36</v>
      </c>
      <c r="D8" s="237"/>
      <c r="E8" s="237"/>
      <c r="F8" s="241" t="s">
        <v>56</v>
      </c>
      <c r="G8" s="241" t="s">
        <v>54</v>
      </c>
      <c r="H8" s="256" t="s">
        <v>53</v>
      </c>
      <c r="I8" s="237"/>
      <c r="J8" s="118"/>
      <c r="K8" s="118"/>
      <c r="L8" s="118"/>
      <c r="M8" s="118"/>
    </row>
    <row r="9" spans="1:15" s="119" customFormat="1" ht="18" customHeight="1">
      <c r="A9" s="235"/>
      <c r="B9" s="235"/>
      <c r="C9" s="235"/>
      <c r="D9" s="237"/>
      <c r="E9" s="237"/>
      <c r="F9" s="237"/>
      <c r="G9" s="241"/>
      <c r="H9" s="256"/>
      <c r="I9" s="237"/>
      <c r="J9" s="118"/>
      <c r="K9" s="118"/>
      <c r="L9" s="118"/>
      <c r="M9" s="118"/>
    </row>
    <row r="10" spans="1:15" s="119" customFormat="1" ht="22.5" customHeight="1">
      <c r="A10" s="235"/>
      <c r="B10" s="235"/>
      <c r="C10" s="235"/>
      <c r="D10" s="237"/>
      <c r="E10" s="237"/>
      <c r="F10" s="237"/>
      <c r="G10" s="241"/>
      <c r="H10" s="256"/>
      <c r="I10" s="237"/>
      <c r="J10" s="118"/>
      <c r="K10" s="118"/>
      <c r="L10" s="118"/>
      <c r="M10" s="118"/>
    </row>
    <row r="11" spans="1:15" s="119" customFormat="1" ht="22.5" customHeight="1">
      <c r="A11" s="235" t="s">
        <v>37</v>
      </c>
      <c r="B11" s="235"/>
      <c r="C11" s="235"/>
      <c r="D11" s="117">
        <v>1</v>
      </c>
      <c r="E11" s="117">
        <v>2</v>
      </c>
      <c r="F11" s="117">
        <v>3</v>
      </c>
      <c r="G11" s="117">
        <v>4</v>
      </c>
      <c r="H11" s="117">
        <v>5</v>
      </c>
      <c r="I11" s="117">
        <v>6</v>
      </c>
      <c r="J11" s="118"/>
      <c r="K11" s="118"/>
      <c r="L11" s="118"/>
      <c r="M11" s="118"/>
    </row>
    <row r="12" spans="1:15" s="119" customFormat="1" ht="22.5" customHeight="1">
      <c r="A12" s="235" t="s">
        <v>48</v>
      </c>
      <c r="B12" s="235"/>
      <c r="C12" s="235"/>
      <c r="D12" s="175" t="str">
        <f>'[1]Z09 政府性基金预算财政拨款收入支出决算表(财决09表)'!E9</f>
        <v/>
      </c>
      <c r="E12" s="175" t="str">
        <f>'[1]Z09 政府性基金预算财政拨款收入支出决算表(财决09表)'!H9</f>
        <v/>
      </c>
      <c r="F12" s="175" t="str">
        <f>'[1]Z09 政府性基金预算财政拨款收入支出决算表(财决09表)'!K9</f>
        <v/>
      </c>
      <c r="G12" s="175" t="str">
        <f>'[1]Z09 政府性基金预算财政拨款收入支出决算表(财决09表)'!L9</f>
        <v/>
      </c>
      <c r="H12" s="175" t="str">
        <f>'[1]Z09 政府性基金预算财政拨款收入支出决算表(财决09表)'!O9</f>
        <v/>
      </c>
      <c r="I12" s="175" t="str">
        <f>'[1]Z09 政府性基金预算财政拨款收入支出决算表(财决09表)'!P9</f>
        <v/>
      </c>
      <c r="J12" s="118"/>
      <c r="K12" s="118"/>
      <c r="L12" s="176">
        <f>ROW()</f>
        <v>12</v>
      </c>
      <c r="M12" s="118"/>
      <c r="O12" s="177"/>
    </row>
    <row r="13" spans="1:15" s="128" customFormat="1" ht="22.5" customHeight="1">
      <c r="A13" s="125" t="str">
        <f>IF(J13&gt;0,J13,"")</f>
        <v/>
      </c>
      <c r="B13" s="125"/>
      <c r="C13" s="195" t="str">
        <f>IF(ISERROR(VLOOKUP(A13,'[1]Z09 政府性基金预算财政拨款收入支出决算表(财决09表)'!$A$10:$T$200,4,FALSE)),"",VLOOKUP(A13,'[1]Z09 政府性基金预算财政拨款收入支出决算表(财决09表)'!$A$10:$T$200,4,FALSE))</f>
        <v/>
      </c>
      <c r="D13" s="127" t="str">
        <f>IF(ISERROR(VLOOKUP(A13,'[1]Z09 政府性基金预算财政拨款收入支出决算表(财决09表)'!$A$10:$T$200,5,FALSE)),"",VLOOKUP(A13,'[1]Z09 政府性基金预算财政拨款收入支出决算表(财决09表)'!$A$10:$T$200,5,FALSE))</f>
        <v/>
      </c>
      <c r="E13" s="127" t="str">
        <f>IF(ISERROR(VLOOKUP(A13,'[1]Z09 政府性基金预算财政拨款收入支出决算表(财决09表)'!$A$10:$T$200,8,FALSE)),"",VLOOKUP(A13,'[1]Z09 政府性基金预算财政拨款收入支出决算表(财决09表)'!$A$10:$T$200,8,FALSE))</f>
        <v/>
      </c>
      <c r="F13" s="127" t="str">
        <f>IF(ISERROR(VLOOKUP(A13,'[1]Z09 政府性基金预算财政拨款收入支出决算表(财决09表)'!$A$10:$T$200,11,FALSE)),"",VLOOKUP(A13,'[1]Z09 政府性基金预算财政拨款收入支出决算表(财决09表)'!$A$10:$T$200,11,FALSE))</f>
        <v/>
      </c>
      <c r="G13" s="127" t="str">
        <f>IF(ISERROR(VLOOKUP(A13,'[1]Z09 政府性基金预算财政拨款收入支出决算表(财决09表)'!$A$10:$T$200,12,FALSE)),"",VLOOKUP(A13,'[1]Z09 政府性基金预算财政拨款收入支出决算表(财决09表)'!$A$10:$T$200,12,FALSE))</f>
        <v/>
      </c>
      <c r="H13" s="127" t="str">
        <f>IF(ISERROR(VLOOKUP(A13,'[1]Z09 政府性基金预算财政拨款收入支出决算表(财决09表)'!$A$10:$T$200,15,FALSE)),"",VLOOKUP(A13,'[1]Z09 政府性基金预算财政拨款收入支出决算表(财决09表)'!$A$10:$T$200,15,FALSE))</f>
        <v/>
      </c>
      <c r="I13" s="127" t="str">
        <f>IF(ISERROR(VLOOKUP(A13,'[1]Z09 政府性基金预算财政拨款收入支出决算表(财决09表)'!$A$10:$T$200,16,FALSE)),"",VLOOKUP(A13,'[1]Z09 政府性基金预算财政拨款收入支出决算表(财决09表)'!$A$10:$T$200,16,FALSE))</f>
        <v/>
      </c>
      <c r="J13" s="122" t="str">
        <f>'[1]Z09 政府性基金预算财政拨款收入支出决算表(财决09表)'!$A10</f>
        <v/>
      </c>
      <c r="K13" s="178"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122" t="str">
        <f>IF(C13&lt;&gt;"",ROW(),"")</f>
        <v/>
      </c>
      <c r="M13" s="122"/>
    </row>
    <row r="14" spans="1:15" s="128" customFormat="1" ht="22.5" customHeight="1">
      <c r="A14" s="125" t="str">
        <f t="shared" ref="A14:A31" si="0">IF(J14&gt;0,J14,"")</f>
        <v/>
      </c>
      <c r="B14" s="125"/>
      <c r="C14" s="195" t="str">
        <f>IF(ISERROR(VLOOKUP(A14,'[1]Z09 政府性基金预算财政拨款收入支出决算表(财决09表)'!$A$10:$T$200,4,FALSE)),"",VLOOKUP(A14,'[1]Z09 政府性基金预算财政拨款收入支出决算表(财决09表)'!$A$10:$T$200,4,FALSE))</f>
        <v/>
      </c>
      <c r="D14" s="127" t="str">
        <f>IF(ISERROR(VLOOKUP(A14,'[1]Z09 政府性基金预算财政拨款收入支出决算表(财决09表)'!$A$10:$T$200,5,FALSE)),"",VLOOKUP(A14,'[1]Z09 政府性基金预算财政拨款收入支出决算表(财决09表)'!$A$10:$T$200,5,FALSE))</f>
        <v/>
      </c>
      <c r="E14" s="127" t="str">
        <f>IF(ISERROR(VLOOKUP(A14,'[1]Z09 政府性基金预算财政拨款收入支出决算表(财决09表)'!$A$10:$T$200,8,FALSE)),"",VLOOKUP(A14,'[1]Z09 政府性基金预算财政拨款收入支出决算表(财决09表)'!$A$10:$T$200,8,FALSE))</f>
        <v/>
      </c>
      <c r="F14" s="127" t="str">
        <f>IF(ISERROR(VLOOKUP(A14,'[1]Z09 政府性基金预算财政拨款收入支出决算表(财决09表)'!$A$10:$T$200,11,FALSE)),"",VLOOKUP(A14,'[1]Z09 政府性基金预算财政拨款收入支出决算表(财决09表)'!$A$10:$T$200,11,FALSE))</f>
        <v/>
      </c>
      <c r="G14" s="127" t="str">
        <f>IF(ISERROR(VLOOKUP(A14,'[1]Z09 政府性基金预算财政拨款收入支出决算表(财决09表)'!$A$10:$T$200,12,FALSE)),"",VLOOKUP(A14,'[1]Z09 政府性基金预算财政拨款收入支出决算表(财决09表)'!$A$10:$T$200,12,FALSE))</f>
        <v/>
      </c>
      <c r="H14" s="127" t="str">
        <f>IF(ISERROR(VLOOKUP(A14,'[1]Z09 政府性基金预算财政拨款收入支出决算表(财决09表)'!$A$10:$T$200,15,FALSE)),"",VLOOKUP(A14,'[1]Z09 政府性基金预算财政拨款收入支出决算表(财决09表)'!$A$10:$T$200,15,FALSE))</f>
        <v/>
      </c>
      <c r="I14" s="127" t="str">
        <f>IF(ISERROR(VLOOKUP(A14,'[1]Z09 政府性基金预算财政拨款收入支出决算表(财决09表)'!$A$10:$T$200,16,FALSE)),"",VLOOKUP(A14,'[1]Z09 政府性基金预算财政拨款收入支出决算表(财决09表)'!$A$10:$T$200,16,FALSE))</f>
        <v/>
      </c>
      <c r="J14" s="122" t="str">
        <f>'[1]Z09 政府性基金预算财政拨款收入支出决算表(财决09表)'!$A11</f>
        <v/>
      </c>
      <c r="K14" s="178"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122" t="str">
        <f>IF(C14&lt;&gt;"",ROW(),"")</f>
        <v/>
      </c>
      <c r="M14" s="122"/>
    </row>
    <row r="15" spans="1:15" s="128" customFormat="1" ht="22.5" customHeight="1">
      <c r="A15" s="125" t="str">
        <f t="shared" si="0"/>
        <v/>
      </c>
      <c r="B15" s="125"/>
      <c r="C15" s="195" t="str">
        <f>IF(ISERROR(VLOOKUP(A15,'[1]Z09 政府性基金预算财政拨款收入支出决算表(财决09表)'!$A$10:$T$200,4,FALSE)),"",VLOOKUP(A15,'[1]Z09 政府性基金预算财政拨款收入支出决算表(财决09表)'!$A$10:$T$200,4,FALSE))</f>
        <v/>
      </c>
      <c r="D15" s="127" t="str">
        <f>IF(ISERROR(VLOOKUP(A15,'[1]Z09 政府性基金预算财政拨款收入支出决算表(财决09表)'!$A$10:$T$200,5,FALSE)),"",VLOOKUP(A15,'[1]Z09 政府性基金预算财政拨款收入支出决算表(财决09表)'!$A$10:$T$200,5,FALSE))</f>
        <v/>
      </c>
      <c r="E15" s="127" t="str">
        <f>IF(ISERROR(VLOOKUP(A15,'[1]Z09 政府性基金预算财政拨款收入支出决算表(财决09表)'!$A$10:$T$200,8,FALSE)),"",VLOOKUP(A15,'[1]Z09 政府性基金预算财政拨款收入支出决算表(财决09表)'!$A$10:$T$200,8,FALSE))</f>
        <v/>
      </c>
      <c r="F15" s="127" t="str">
        <f>IF(ISERROR(VLOOKUP(A15,'[1]Z09 政府性基金预算财政拨款收入支出决算表(财决09表)'!$A$10:$T$200,11,FALSE)),"",VLOOKUP(A15,'[1]Z09 政府性基金预算财政拨款收入支出决算表(财决09表)'!$A$10:$T$200,11,FALSE))</f>
        <v/>
      </c>
      <c r="G15" s="127" t="str">
        <f>IF(ISERROR(VLOOKUP(A15,'[1]Z09 政府性基金预算财政拨款收入支出决算表(财决09表)'!$A$10:$T$200,12,FALSE)),"",VLOOKUP(A15,'[1]Z09 政府性基金预算财政拨款收入支出决算表(财决09表)'!$A$10:$T$200,12,FALSE))</f>
        <v/>
      </c>
      <c r="H15" s="127" t="str">
        <f>IF(ISERROR(VLOOKUP(A15,'[1]Z09 政府性基金预算财政拨款收入支出决算表(财决09表)'!$A$10:$T$200,15,FALSE)),"",VLOOKUP(A15,'[1]Z09 政府性基金预算财政拨款收入支出决算表(财决09表)'!$A$10:$T$200,15,FALSE))</f>
        <v/>
      </c>
      <c r="I15" s="127" t="str">
        <f>IF(ISERROR(VLOOKUP(A15,'[1]Z09 政府性基金预算财政拨款收入支出决算表(财决09表)'!$A$10:$T$200,16,FALSE)),"",VLOOKUP(A15,'[1]Z09 政府性基金预算财政拨款收入支出决算表(财决09表)'!$A$10:$T$200,16,FALSE))</f>
        <v/>
      </c>
      <c r="J15" s="122" t="str">
        <f>'[1]Z09 政府性基金预算财政拨款收入支出决算表(财决09表)'!$A12</f>
        <v/>
      </c>
      <c r="K15" s="178"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122" t="str">
        <f>IF(C15&lt;&gt;"",ROW(),"")</f>
        <v/>
      </c>
      <c r="M15" s="122"/>
    </row>
    <row r="16" spans="1:15" s="128" customFormat="1" ht="22.5" customHeight="1">
      <c r="A16" s="125" t="str">
        <f t="shared" si="0"/>
        <v/>
      </c>
      <c r="B16" s="125"/>
      <c r="C16" s="195" t="str">
        <f>IF(ISERROR(VLOOKUP(A16,'[1]Z09 政府性基金预算财政拨款收入支出决算表(财决09表)'!$A$10:$T$200,4,FALSE)),"",VLOOKUP(A16,'[1]Z09 政府性基金预算财政拨款收入支出决算表(财决09表)'!$A$10:$T$200,4,FALSE))</f>
        <v/>
      </c>
      <c r="D16" s="127" t="str">
        <f>IF(ISERROR(VLOOKUP(A16,'[1]Z09 政府性基金预算财政拨款收入支出决算表(财决09表)'!$A$10:$T$200,5,FALSE)),"",VLOOKUP(A16,'[1]Z09 政府性基金预算财政拨款收入支出决算表(财决09表)'!$A$10:$T$200,5,FALSE))</f>
        <v/>
      </c>
      <c r="E16" s="127" t="str">
        <f>IF(ISERROR(VLOOKUP(A16,'[1]Z09 政府性基金预算财政拨款收入支出决算表(财决09表)'!$A$10:$T$200,8,FALSE)),"",VLOOKUP(A16,'[1]Z09 政府性基金预算财政拨款收入支出决算表(财决09表)'!$A$10:$T$200,8,FALSE))</f>
        <v/>
      </c>
      <c r="F16" s="127" t="str">
        <f>IF(ISERROR(VLOOKUP(A16,'[1]Z09 政府性基金预算财政拨款收入支出决算表(财决09表)'!$A$10:$T$200,11,FALSE)),"",VLOOKUP(A16,'[1]Z09 政府性基金预算财政拨款收入支出决算表(财决09表)'!$A$10:$T$200,11,FALSE))</f>
        <v/>
      </c>
      <c r="G16" s="127" t="str">
        <f>IF(ISERROR(VLOOKUP(A16,'[1]Z09 政府性基金预算财政拨款收入支出决算表(财决09表)'!$A$10:$T$200,12,FALSE)),"",VLOOKUP(A16,'[1]Z09 政府性基金预算财政拨款收入支出决算表(财决09表)'!$A$10:$T$200,12,FALSE))</f>
        <v/>
      </c>
      <c r="H16" s="127" t="str">
        <f>IF(ISERROR(VLOOKUP(A16,'[1]Z09 政府性基金预算财政拨款收入支出决算表(财决09表)'!$A$10:$T$200,15,FALSE)),"",VLOOKUP(A16,'[1]Z09 政府性基金预算财政拨款收入支出决算表(财决09表)'!$A$10:$T$200,15,FALSE))</f>
        <v/>
      </c>
      <c r="I16" s="127" t="str">
        <f>IF(ISERROR(VLOOKUP(A16,'[1]Z09 政府性基金预算财政拨款收入支出决算表(财决09表)'!$A$10:$T$200,16,FALSE)),"",VLOOKUP(A16,'[1]Z09 政府性基金预算财政拨款收入支出决算表(财决09表)'!$A$10:$T$200,16,FALSE))</f>
        <v/>
      </c>
      <c r="J16" s="122" t="str">
        <f>'[1]Z09 政府性基金预算财政拨款收入支出决算表(财决09表)'!$A13</f>
        <v/>
      </c>
      <c r="K16" s="178"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122" t="str">
        <f t="shared" ref="L16:L79" si="1">IF(C16&lt;&gt;"",ROW(),"")</f>
        <v/>
      </c>
      <c r="M16" s="122"/>
    </row>
    <row r="17" spans="1:13" s="128" customFormat="1" ht="22.5" customHeight="1">
      <c r="A17" s="125" t="str">
        <f t="shared" si="0"/>
        <v/>
      </c>
      <c r="B17" s="125"/>
      <c r="C17" s="195" t="str">
        <f>IF(ISERROR(VLOOKUP(A17,'[1]Z09 政府性基金预算财政拨款收入支出决算表(财决09表)'!$A$10:$T$200,4,FALSE)),"",VLOOKUP(A17,'[1]Z09 政府性基金预算财政拨款收入支出决算表(财决09表)'!$A$10:$T$200,4,FALSE))</f>
        <v/>
      </c>
      <c r="D17" s="127" t="str">
        <f>IF(ISERROR(VLOOKUP(A17,'[1]Z09 政府性基金预算财政拨款收入支出决算表(财决09表)'!$A$10:$T$200,5,FALSE)),"",VLOOKUP(A17,'[1]Z09 政府性基金预算财政拨款收入支出决算表(财决09表)'!$A$10:$T$200,5,FALSE))</f>
        <v/>
      </c>
      <c r="E17" s="127" t="str">
        <f>IF(ISERROR(VLOOKUP(A17,'[1]Z09 政府性基金预算财政拨款收入支出决算表(财决09表)'!$A$10:$T$200,8,FALSE)),"",VLOOKUP(A17,'[1]Z09 政府性基金预算财政拨款收入支出决算表(财决09表)'!$A$10:$T$200,8,FALSE))</f>
        <v/>
      </c>
      <c r="F17" s="127" t="str">
        <f>IF(ISERROR(VLOOKUP(A17,'[1]Z09 政府性基金预算财政拨款收入支出决算表(财决09表)'!$A$10:$T$200,11,FALSE)),"",VLOOKUP(A17,'[1]Z09 政府性基金预算财政拨款收入支出决算表(财决09表)'!$A$10:$T$200,11,FALSE))</f>
        <v/>
      </c>
      <c r="G17" s="127" t="str">
        <f>IF(ISERROR(VLOOKUP(A17,'[1]Z09 政府性基金预算财政拨款收入支出决算表(财决09表)'!$A$10:$T$200,12,FALSE)),"",VLOOKUP(A17,'[1]Z09 政府性基金预算财政拨款收入支出决算表(财决09表)'!$A$10:$T$200,12,FALSE))</f>
        <v/>
      </c>
      <c r="H17" s="127" t="str">
        <f>IF(ISERROR(VLOOKUP(A17,'[1]Z09 政府性基金预算财政拨款收入支出决算表(财决09表)'!$A$10:$T$200,15,FALSE)),"",VLOOKUP(A17,'[1]Z09 政府性基金预算财政拨款收入支出决算表(财决09表)'!$A$10:$T$200,15,FALSE))</f>
        <v/>
      </c>
      <c r="I17" s="127" t="str">
        <f>IF(ISERROR(VLOOKUP(A17,'[1]Z09 政府性基金预算财政拨款收入支出决算表(财决09表)'!$A$10:$T$200,16,FALSE)),"",VLOOKUP(A17,'[1]Z09 政府性基金预算财政拨款收入支出决算表(财决09表)'!$A$10:$T$200,16,FALSE))</f>
        <v/>
      </c>
      <c r="J17" s="122" t="str">
        <f>'[1]Z09 政府性基金预算财政拨款收入支出决算表(财决09表)'!$A14</f>
        <v/>
      </c>
      <c r="K17" s="178"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122" t="str">
        <f t="shared" si="1"/>
        <v/>
      </c>
      <c r="M17" s="122" t="str">
        <f t="shared" ref="M17:M27" si="2">IF(C17&lt;&gt;"",ROW(),"")</f>
        <v/>
      </c>
    </row>
    <row r="18" spans="1:13" s="128" customFormat="1" ht="22.5" customHeight="1">
      <c r="A18" s="125" t="str">
        <f t="shared" si="0"/>
        <v/>
      </c>
      <c r="B18" s="125"/>
      <c r="C18" s="195" t="str">
        <f>IF(ISERROR(VLOOKUP(A18,'[1]Z09 政府性基金预算财政拨款收入支出决算表(财决09表)'!$A$10:$T$200,4,FALSE)),"",VLOOKUP(A18,'[1]Z09 政府性基金预算财政拨款收入支出决算表(财决09表)'!$A$10:$T$200,4,FALSE))</f>
        <v/>
      </c>
      <c r="D18" s="127" t="str">
        <f>IF(ISERROR(VLOOKUP(A18,'[1]Z09 政府性基金预算财政拨款收入支出决算表(财决09表)'!$A$10:$T$200,5,FALSE)),"",VLOOKUP(A18,'[1]Z09 政府性基金预算财政拨款收入支出决算表(财决09表)'!$A$10:$T$200,5,FALSE))</f>
        <v/>
      </c>
      <c r="E18" s="127" t="str">
        <f>IF(ISERROR(VLOOKUP(A18,'[1]Z09 政府性基金预算财政拨款收入支出决算表(财决09表)'!$A$10:$T$200,8,FALSE)),"",VLOOKUP(A18,'[1]Z09 政府性基金预算财政拨款收入支出决算表(财决09表)'!$A$10:$T$200,8,FALSE))</f>
        <v/>
      </c>
      <c r="F18" s="127" t="str">
        <f>IF(ISERROR(VLOOKUP(A18,'[1]Z09 政府性基金预算财政拨款收入支出决算表(财决09表)'!$A$10:$T$200,11,FALSE)),"",VLOOKUP(A18,'[1]Z09 政府性基金预算财政拨款收入支出决算表(财决09表)'!$A$10:$T$200,11,FALSE))</f>
        <v/>
      </c>
      <c r="G18" s="127" t="str">
        <f>IF(ISERROR(VLOOKUP(A18,'[1]Z09 政府性基金预算财政拨款收入支出决算表(财决09表)'!$A$10:$T$200,12,FALSE)),"",VLOOKUP(A18,'[1]Z09 政府性基金预算财政拨款收入支出决算表(财决09表)'!$A$10:$T$200,12,FALSE))</f>
        <v/>
      </c>
      <c r="H18" s="127" t="str">
        <f>IF(ISERROR(VLOOKUP(A18,'[1]Z09 政府性基金预算财政拨款收入支出决算表(财决09表)'!$A$10:$T$200,15,FALSE)),"",VLOOKUP(A18,'[1]Z09 政府性基金预算财政拨款收入支出决算表(财决09表)'!$A$10:$T$200,15,FALSE))</f>
        <v/>
      </c>
      <c r="I18" s="127" t="str">
        <f>IF(ISERROR(VLOOKUP(A18,'[1]Z09 政府性基金预算财政拨款收入支出决算表(财决09表)'!$A$10:$T$200,16,FALSE)),"",VLOOKUP(A18,'[1]Z09 政府性基金预算财政拨款收入支出决算表(财决09表)'!$A$10:$T$200,16,FALSE))</f>
        <v/>
      </c>
      <c r="J18" s="122" t="str">
        <f>'[1]Z09 政府性基金预算财政拨款收入支出决算表(财决09表)'!$A15</f>
        <v/>
      </c>
      <c r="K18" s="178"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122" t="str">
        <f t="shared" si="1"/>
        <v/>
      </c>
      <c r="M18" s="122" t="str">
        <f t="shared" si="2"/>
        <v/>
      </c>
    </row>
    <row r="19" spans="1:13" s="128" customFormat="1" ht="22.5" customHeight="1">
      <c r="A19" s="125" t="str">
        <f t="shared" si="0"/>
        <v/>
      </c>
      <c r="B19" s="125"/>
      <c r="C19" s="195" t="str">
        <f>IF(ISERROR(VLOOKUP(A19,'[1]Z09 政府性基金预算财政拨款收入支出决算表(财决09表)'!$A$10:$T$200,4,FALSE)),"",VLOOKUP(A19,'[1]Z09 政府性基金预算财政拨款收入支出决算表(财决09表)'!$A$10:$T$200,4,FALSE))</f>
        <v/>
      </c>
      <c r="D19" s="127" t="str">
        <f>IF(ISERROR(VLOOKUP(A19,'[1]Z09 政府性基金预算财政拨款收入支出决算表(财决09表)'!$A$10:$T$200,5,FALSE)),"",VLOOKUP(A19,'[1]Z09 政府性基金预算财政拨款收入支出决算表(财决09表)'!$A$10:$T$200,5,FALSE))</f>
        <v/>
      </c>
      <c r="E19" s="127" t="str">
        <f>IF(ISERROR(VLOOKUP(A19,'[1]Z09 政府性基金预算财政拨款收入支出决算表(财决09表)'!$A$10:$T$200,8,FALSE)),"",VLOOKUP(A19,'[1]Z09 政府性基金预算财政拨款收入支出决算表(财决09表)'!$A$10:$T$200,8,FALSE))</f>
        <v/>
      </c>
      <c r="F19" s="127" t="str">
        <f>IF(ISERROR(VLOOKUP(A19,'[1]Z09 政府性基金预算财政拨款收入支出决算表(财决09表)'!$A$10:$T$200,11,FALSE)),"",VLOOKUP(A19,'[1]Z09 政府性基金预算财政拨款收入支出决算表(财决09表)'!$A$10:$T$200,11,FALSE))</f>
        <v/>
      </c>
      <c r="G19" s="127" t="str">
        <f>IF(ISERROR(VLOOKUP(A19,'[1]Z09 政府性基金预算财政拨款收入支出决算表(财决09表)'!$A$10:$T$200,12,FALSE)),"",VLOOKUP(A19,'[1]Z09 政府性基金预算财政拨款收入支出决算表(财决09表)'!$A$10:$T$200,12,FALSE))</f>
        <v/>
      </c>
      <c r="H19" s="127" t="str">
        <f>IF(ISERROR(VLOOKUP(A19,'[1]Z09 政府性基金预算财政拨款收入支出决算表(财决09表)'!$A$10:$T$200,15,FALSE)),"",VLOOKUP(A19,'[1]Z09 政府性基金预算财政拨款收入支出决算表(财决09表)'!$A$10:$T$200,15,FALSE))</f>
        <v/>
      </c>
      <c r="I19" s="127" t="str">
        <f>IF(ISERROR(VLOOKUP(A19,'[1]Z09 政府性基金预算财政拨款收入支出决算表(财决09表)'!$A$10:$T$200,16,FALSE)),"",VLOOKUP(A19,'[1]Z09 政府性基金预算财政拨款收入支出决算表(财决09表)'!$A$10:$T$200,16,FALSE))</f>
        <v/>
      </c>
      <c r="J19" s="122">
        <f>'[1]Z09 政府性基金预算财政拨款收入支出决算表(财决09表)'!$A16</f>
        <v>0</v>
      </c>
      <c r="K19" s="178">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122" t="str">
        <f t="shared" si="1"/>
        <v/>
      </c>
      <c r="M19" s="122" t="str">
        <f t="shared" si="2"/>
        <v/>
      </c>
    </row>
    <row r="20" spans="1:13" s="128" customFormat="1" ht="22.5" customHeight="1">
      <c r="A20" s="125" t="str">
        <f t="shared" si="0"/>
        <v/>
      </c>
      <c r="B20" s="125"/>
      <c r="C20" s="195" t="str">
        <f>IF(ISERROR(VLOOKUP(A20,'[1]Z09 政府性基金预算财政拨款收入支出决算表(财决09表)'!$A$10:$T$200,4,FALSE)),"",VLOOKUP(A20,'[1]Z09 政府性基金预算财政拨款收入支出决算表(财决09表)'!$A$10:$T$200,4,FALSE))</f>
        <v/>
      </c>
      <c r="D20" s="127" t="str">
        <f>IF(ISERROR(VLOOKUP(A20,'[1]Z09 政府性基金预算财政拨款收入支出决算表(财决09表)'!$A$10:$T$200,5,FALSE)),"",VLOOKUP(A20,'[1]Z09 政府性基金预算财政拨款收入支出决算表(财决09表)'!$A$10:$T$200,5,FALSE))</f>
        <v/>
      </c>
      <c r="E20" s="127" t="str">
        <f>IF(ISERROR(VLOOKUP(A20,'[1]Z09 政府性基金预算财政拨款收入支出决算表(财决09表)'!$A$10:$T$200,8,FALSE)),"",VLOOKUP(A20,'[1]Z09 政府性基金预算财政拨款收入支出决算表(财决09表)'!$A$10:$T$200,8,FALSE))</f>
        <v/>
      </c>
      <c r="F20" s="127" t="str">
        <f>IF(ISERROR(VLOOKUP(A20,'[1]Z09 政府性基金预算财政拨款收入支出决算表(财决09表)'!$A$10:$T$200,11,FALSE)),"",VLOOKUP(A20,'[1]Z09 政府性基金预算财政拨款收入支出决算表(财决09表)'!$A$10:$T$200,11,FALSE))</f>
        <v/>
      </c>
      <c r="G20" s="127" t="str">
        <f>IF(ISERROR(VLOOKUP(A20,'[1]Z09 政府性基金预算财政拨款收入支出决算表(财决09表)'!$A$10:$T$200,12,FALSE)),"",VLOOKUP(A20,'[1]Z09 政府性基金预算财政拨款收入支出决算表(财决09表)'!$A$10:$T$200,12,FALSE))</f>
        <v/>
      </c>
      <c r="H20" s="127" t="str">
        <f>IF(ISERROR(VLOOKUP(A20,'[1]Z09 政府性基金预算财政拨款收入支出决算表(财决09表)'!$A$10:$T$200,15,FALSE)),"",VLOOKUP(A20,'[1]Z09 政府性基金预算财政拨款收入支出决算表(财决09表)'!$A$10:$T$200,15,FALSE))</f>
        <v/>
      </c>
      <c r="I20" s="127" t="str">
        <f>IF(ISERROR(VLOOKUP(A20,'[1]Z09 政府性基金预算财政拨款收入支出决算表(财决09表)'!$A$10:$T$200,16,FALSE)),"",VLOOKUP(A20,'[1]Z09 政府性基金预算财政拨款收入支出决算表(财决09表)'!$A$10:$T$200,16,FALSE))</f>
        <v/>
      </c>
      <c r="J20" s="122">
        <f>'[1]Z09 政府性基金预算财政拨款收入支出决算表(财决09表)'!$A17</f>
        <v>0</v>
      </c>
      <c r="K20" s="178"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122" t="str">
        <f t="shared" si="1"/>
        <v/>
      </c>
      <c r="M20" s="122" t="str">
        <f t="shared" si="2"/>
        <v/>
      </c>
    </row>
    <row r="21" spans="1:13" s="128" customFormat="1" ht="22.5" customHeight="1">
      <c r="A21" s="125" t="str">
        <f t="shared" si="0"/>
        <v/>
      </c>
      <c r="B21" s="125"/>
      <c r="C21" s="195" t="str">
        <f>IF(ISERROR(VLOOKUP(A21,'[1]Z09 政府性基金预算财政拨款收入支出决算表(财决09表)'!$A$10:$T$200,4,FALSE)),"",VLOOKUP(A21,'[1]Z09 政府性基金预算财政拨款收入支出决算表(财决09表)'!$A$10:$T$200,4,FALSE))</f>
        <v/>
      </c>
      <c r="D21" s="127" t="str">
        <f>IF(ISERROR(VLOOKUP(A21,'[1]Z09 政府性基金预算财政拨款收入支出决算表(财决09表)'!$A$10:$T$200,5,FALSE)),"",VLOOKUP(A21,'[1]Z09 政府性基金预算财政拨款收入支出决算表(财决09表)'!$A$10:$T$200,5,FALSE))</f>
        <v/>
      </c>
      <c r="E21" s="127" t="str">
        <f>IF(ISERROR(VLOOKUP(A21,'[1]Z09 政府性基金预算财政拨款收入支出决算表(财决09表)'!$A$10:$T$200,8,FALSE)),"",VLOOKUP(A21,'[1]Z09 政府性基金预算财政拨款收入支出决算表(财决09表)'!$A$10:$T$200,8,FALSE))</f>
        <v/>
      </c>
      <c r="F21" s="127" t="str">
        <f>IF(ISERROR(VLOOKUP(A21,'[1]Z09 政府性基金预算财政拨款收入支出决算表(财决09表)'!$A$10:$T$200,11,FALSE)),"",VLOOKUP(A21,'[1]Z09 政府性基金预算财政拨款收入支出决算表(财决09表)'!$A$10:$T$200,11,FALSE))</f>
        <v/>
      </c>
      <c r="G21" s="127" t="str">
        <f>IF(ISERROR(VLOOKUP(A21,'[1]Z09 政府性基金预算财政拨款收入支出决算表(财决09表)'!$A$10:$T$200,12,FALSE)),"",VLOOKUP(A21,'[1]Z09 政府性基金预算财政拨款收入支出决算表(财决09表)'!$A$10:$T$200,12,FALSE))</f>
        <v/>
      </c>
      <c r="H21" s="127" t="str">
        <f>IF(ISERROR(VLOOKUP(A21,'[1]Z09 政府性基金预算财政拨款收入支出决算表(财决09表)'!$A$10:$T$200,15,FALSE)),"",VLOOKUP(A21,'[1]Z09 政府性基金预算财政拨款收入支出决算表(财决09表)'!$A$10:$T$200,15,FALSE))</f>
        <v/>
      </c>
      <c r="I21" s="127" t="str">
        <f>IF(ISERROR(VLOOKUP(A21,'[1]Z09 政府性基金预算财政拨款收入支出决算表(财决09表)'!$A$10:$T$200,16,FALSE)),"",VLOOKUP(A21,'[1]Z09 政府性基金预算财政拨款收入支出决算表(财决09表)'!$A$10:$T$200,16,FALSE))</f>
        <v/>
      </c>
      <c r="J21" s="122">
        <f>'[1]Z09 政府性基金预算财政拨款收入支出决算表(财决09表)'!$A18</f>
        <v>0</v>
      </c>
      <c r="K21" s="178">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122" t="str">
        <f t="shared" si="1"/>
        <v/>
      </c>
      <c r="M21" s="122"/>
    </row>
    <row r="22" spans="1:13" s="128" customFormat="1" ht="22.5" customHeight="1">
      <c r="A22" s="125" t="str">
        <f t="shared" si="0"/>
        <v/>
      </c>
      <c r="B22" s="125"/>
      <c r="C22" s="195" t="str">
        <f>IF(ISERROR(VLOOKUP(A22,'[1]Z09 政府性基金预算财政拨款收入支出决算表(财决09表)'!$A$10:$T$200,4,FALSE)),"",VLOOKUP(A22,'[1]Z09 政府性基金预算财政拨款收入支出决算表(财决09表)'!$A$10:$T$200,4,FALSE))</f>
        <v/>
      </c>
      <c r="D22" s="127" t="str">
        <f>IF(ISERROR(VLOOKUP(A22,'[1]Z09 政府性基金预算财政拨款收入支出决算表(财决09表)'!$A$10:$T$200,5,FALSE)),"",VLOOKUP(A22,'[1]Z09 政府性基金预算财政拨款收入支出决算表(财决09表)'!$A$10:$T$200,5,FALSE))</f>
        <v/>
      </c>
      <c r="E22" s="127" t="str">
        <f>IF(ISERROR(VLOOKUP(A22,'[1]Z09 政府性基金预算财政拨款收入支出决算表(财决09表)'!$A$10:$T$200,8,FALSE)),"",VLOOKUP(A22,'[1]Z09 政府性基金预算财政拨款收入支出决算表(财决09表)'!$A$10:$T$200,8,FALSE))</f>
        <v/>
      </c>
      <c r="F22" s="127" t="str">
        <f>IF(ISERROR(VLOOKUP(A22,'[1]Z09 政府性基金预算财政拨款收入支出决算表(财决09表)'!$A$10:$T$200,11,FALSE)),"",VLOOKUP(A22,'[1]Z09 政府性基金预算财政拨款收入支出决算表(财决09表)'!$A$10:$T$200,11,FALSE))</f>
        <v/>
      </c>
      <c r="G22" s="127" t="str">
        <f>IF(ISERROR(VLOOKUP(A22,'[1]Z09 政府性基金预算财政拨款收入支出决算表(财决09表)'!$A$10:$T$200,12,FALSE)),"",VLOOKUP(A22,'[1]Z09 政府性基金预算财政拨款收入支出决算表(财决09表)'!$A$10:$T$200,12,FALSE))</f>
        <v/>
      </c>
      <c r="H22" s="127" t="str">
        <f>IF(ISERROR(VLOOKUP(A22,'[1]Z09 政府性基金预算财政拨款收入支出决算表(财决09表)'!$A$10:$T$200,15,FALSE)),"",VLOOKUP(A22,'[1]Z09 政府性基金预算财政拨款收入支出决算表(财决09表)'!$A$10:$T$200,15,FALSE))</f>
        <v/>
      </c>
      <c r="I22" s="127" t="str">
        <f>IF(ISERROR(VLOOKUP(A22,'[1]Z09 政府性基金预算财政拨款收入支出决算表(财决09表)'!$A$10:$T$200,16,FALSE)),"",VLOOKUP(A22,'[1]Z09 政府性基金预算财政拨款收入支出决算表(财决09表)'!$A$10:$T$200,16,FALSE))</f>
        <v/>
      </c>
      <c r="J22" s="122">
        <f>'[1]Z09 政府性基金预算财政拨款收入支出决算表(财决09表)'!$A19</f>
        <v>0</v>
      </c>
      <c r="K22" s="178">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122" t="str">
        <f t="shared" si="1"/>
        <v/>
      </c>
      <c r="M22" s="122" t="str">
        <f t="shared" si="2"/>
        <v/>
      </c>
    </row>
    <row r="23" spans="1:13" s="128" customFormat="1" ht="22.5" customHeight="1">
      <c r="A23" s="125" t="str">
        <f t="shared" si="0"/>
        <v/>
      </c>
      <c r="B23" s="125"/>
      <c r="C23" s="195" t="str">
        <f>IF(ISERROR(VLOOKUP(A23,'[1]Z09 政府性基金预算财政拨款收入支出决算表(财决09表)'!$A$10:$T$200,4,FALSE)),"",VLOOKUP(A23,'[1]Z09 政府性基金预算财政拨款收入支出决算表(财决09表)'!$A$10:$T$200,4,FALSE))</f>
        <v/>
      </c>
      <c r="D23" s="127" t="str">
        <f>IF(ISERROR(VLOOKUP(A23,'[1]Z09 政府性基金预算财政拨款收入支出决算表(财决09表)'!$A$10:$T$200,5,FALSE)),"",VLOOKUP(A23,'[1]Z09 政府性基金预算财政拨款收入支出决算表(财决09表)'!$A$10:$T$200,5,FALSE))</f>
        <v/>
      </c>
      <c r="E23" s="127" t="str">
        <f>IF(ISERROR(VLOOKUP(A23,'[1]Z09 政府性基金预算财政拨款收入支出决算表(财决09表)'!$A$10:$T$200,8,FALSE)),"",VLOOKUP(A23,'[1]Z09 政府性基金预算财政拨款收入支出决算表(财决09表)'!$A$10:$T$200,8,FALSE))</f>
        <v/>
      </c>
      <c r="F23" s="127" t="str">
        <f>IF(ISERROR(VLOOKUP(A23,'[1]Z09 政府性基金预算财政拨款收入支出决算表(财决09表)'!$A$10:$T$200,11,FALSE)),"",VLOOKUP(A23,'[1]Z09 政府性基金预算财政拨款收入支出决算表(财决09表)'!$A$10:$T$200,11,FALSE))</f>
        <v/>
      </c>
      <c r="G23" s="127" t="str">
        <f>IF(ISERROR(VLOOKUP(A23,'[1]Z09 政府性基金预算财政拨款收入支出决算表(财决09表)'!$A$10:$T$200,12,FALSE)),"",VLOOKUP(A23,'[1]Z09 政府性基金预算财政拨款收入支出决算表(财决09表)'!$A$10:$T$200,12,FALSE))</f>
        <v/>
      </c>
      <c r="H23" s="127" t="str">
        <f>IF(ISERROR(VLOOKUP(A23,'[1]Z09 政府性基金预算财政拨款收入支出决算表(财决09表)'!$A$10:$T$200,15,FALSE)),"",VLOOKUP(A23,'[1]Z09 政府性基金预算财政拨款收入支出决算表(财决09表)'!$A$10:$T$200,15,FALSE))</f>
        <v/>
      </c>
      <c r="I23" s="127" t="str">
        <f>IF(ISERROR(VLOOKUP(A23,'[1]Z09 政府性基金预算财政拨款收入支出决算表(财决09表)'!$A$10:$T$200,16,FALSE)),"",VLOOKUP(A23,'[1]Z09 政府性基金预算财政拨款收入支出决算表(财决09表)'!$A$10:$T$200,16,FALSE))</f>
        <v/>
      </c>
      <c r="J23" s="122">
        <f>'[1]Z09 政府性基金预算财政拨款收入支出决算表(财决09表)'!$A20</f>
        <v>0</v>
      </c>
      <c r="K23" s="178">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122" t="str">
        <f t="shared" si="1"/>
        <v/>
      </c>
      <c r="M23" s="122" t="str">
        <f t="shared" si="2"/>
        <v/>
      </c>
    </row>
    <row r="24" spans="1:13" s="128" customFormat="1" ht="22.5" customHeight="1">
      <c r="A24" s="125" t="str">
        <f t="shared" si="0"/>
        <v/>
      </c>
      <c r="B24" s="125"/>
      <c r="C24" s="195" t="str">
        <f>IF(ISERROR(VLOOKUP(A24,'[1]Z09 政府性基金预算财政拨款收入支出决算表(财决09表)'!$A$10:$T$200,4,FALSE)),"",VLOOKUP(A24,'[1]Z09 政府性基金预算财政拨款收入支出决算表(财决09表)'!$A$10:$T$200,4,FALSE))</f>
        <v/>
      </c>
      <c r="D24" s="127" t="str">
        <f>IF(ISERROR(VLOOKUP(A24,'[1]Z09 政府性基金预算财政拨款收入支出决算表(财决09表)'!$A$10:$T$200,5,FALSE)),"",VLOOKUP(A24,'[1]Z09 政府性基金预算财政拨款收入支出决算表(财决09表)'!$A$10:$T$200,5,FALSE))</f>
        <v/>
      </c>
      <c r="E24" s="127" t="str">
        <f>IF(ISERROR(VLOOKUP(A24,'[1]Z09 政府性基金预算财政拨款收入支出决算表(财决09表)'!$A$10:$T$200,8,FALSE)),"",VLOOKUP(A24,'[1]Z09 政府性基金预算财政拨款收入支出决算表(财决09表)'!$A$10:$T$200,8,FALSE))</f>
        <v/>
      </c>
      <c r="F24" s="127" t="str">
        <f>IF(ISERROR(VLOOKUP(A24,'[1]Z09 政府性基金预算财政拨款收入支出决算表(财决09表)'!$A$10:$T$200,11,FALSE)),"",VLOOKUP(A24,'[1]Z09 政府性基金预算财政拨款收入支出决算表(财决09表)'!$A$10:$T$200,11,FALSE))</f>
        <v/>
      </c>
      <c r="G24" s="127" t="str">
        <f>IF(ISERROR(VLOOKUP(A24,'[1]Z09 政府性基金预算财政拨款收入支出决算表(财决09表)'!$A$10:$T$200,12,FALSE)),"",VLOOKUP(A24,'[1]Z09 政府性基金预算财政拨款收入支出决算表(财决09表)'!$A$10:$T$200,12,FALSE))</f>
        <v/>
      </c>
      <c r="H24" s="127" t="str">
        <f>IF(ISERROR(VLOOKUP(A24,'[1]Z09 政府性基金预算财政拨款收入支出决算表(财决09表)'!$A$10:$T$200,15,FALSE)),"",VLOOKUP(A24,'[1]Z09 政府性基金预算财政拨款收入支出决算表(财决09表)'!$A$10:$T$200,15,FALSE))</f>
        <v/>
      </c>
      <c r="I24" s="127" t="str">
        <f>IF(ISERROR(VLOOKUP(A24,'[1]Z09 政府性基金预算财政拨款收入支出决算表(财决09表)'!$A$10:$T$200,16,FALSE)),"",VLOOKUP(A24,'[1]Z09 政府性基金预算财政拨款收入支出决算表(财决09表)'!$A$10:$T$200,16,FALSE))</f>
        <v/>
      </c>
      <c r="J24" s="122">
        <f>'[1]Z09 政府性基金预算财政拨款收入支出决算表(财决09表)'!$A21</f>
        <v>0</v>
      </c>
      <c r="K24" s="178">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122" t="str">
        <f t="shared" si="1"/>
        <v/>
      </c>
      <c r="M24" s="122" t="str">
        <f t="shared" si="2"/>
        <v/>
      </c>
    </row>
    <row r="25" spans="1:13" s="128" customFormat="1" ht="22.5" customHeight="1">
      <c r="A25" s="125" t="str">
        <f t="shared" si="0"/>
        <v/>
      </c>
      <c r="B25" s="125"/>
      <c r="C25" s="195" t="str">
        <f>IF(ISERROR(VLOOKUP(A25,'[1]Z09 政府性基金预算财政拨款收入支出决算表(财决09表)'!$A$10:$T$200,4,FALSE)),"",VLOOKUP(A25,'[1]Z09 政府性基金预算财政拨款收入支出决算表(财决09表)'!$A$10:$T$200,4,FALSE))</f>
        <v/>
      </c>
      <c r="D25" s="127" t="str">
        <f>IF(ISERROR(VLOOKUP(A25,'[1]Z09 政府性基金预算财政拨款收入支出决算表(财决09表)'!$A$10:$T$200,5,FALSE)),"",VLOOKUP(A25,'[1]Z09 政府性基金预算财政拨款收入支出决算表(财决09表)'!$A$10:$T$200,5,FALSE))</f>
        <v/>
      </c>
      <c r="E25" s="127" t="str">
        <f>IF(ISERROR(VLOOKUP(A25,'[1]Z09 政府性基金预算财政拨款收入支出决算表(财决09表)'!$A$10:$T$200,8,FALSE)),"",VLOOKUP(A25,'[1]Z09 政府性基金预算财政拨款收入支出决算表(财决09表)'!$A$10:$T$200,8,FALSE))</f>
        <v/>
      </c>
      <c r="F25" s="127" t="str">
        <f>IF(ISERROR(VLOOKUP(A25,'[1]Z09 政府性基金预算财政拨款收入支出决算表(财决09表)'!$A$10:$T$200,11,FALSE)),"",VLOOKUP(A25,'[1]Z09 政府性基金预算财政拨款收入支出决算表(财决09表)'!$A$10:$T$200,11,FALSE))</f>
        <v/>
      </c>
      <c r="G25" s="127" t="str">
        <f>IF(ISERROR(VLOOKUP(A25,'[1]Z09 政府性基金预算财政拨款收入支出决算表(财决09表)'!$A$10:$T$200,12,FALSE)),"",VLOOKUP(A25,'[1]Z09 政府性基金预算财政拨款收入支出决算表(财决09表)'!$A$10:$T$200,12,FALSE))</f>
        <v/>
      </c>
      <c r="H25" s="127" t="str">
        <f>IF(ISERROR(VLOOKUP(A25,'[1]Z09 政府性基金预算财政拨款收入支出决算表(财决09表)'!$A$10:$T$200,15,FALSE)),"",VLOOKUP(A25,'[1]Z09 政府性基金预算财政拨款收入支出决算表(财决09表)'!$A$10:$T$200,15,FALSE))</f>
        <v/>
      </c>
      <c r="I25" s="127" t="str">
        <f>IF(ISERROR(VLOOKUP(A25,'[1]Z09 政府性基金预算财政拨款收入支出决算表(财决09表)'!$A$10:$T$200,16,FALSE)),"",VLOOKUP(A25,'[1]Z09 政府性基金预算财政拨款收入支出决算表(财决09表)'!$A$10:$T$200,16,FALSE))</f>
        <v/>
      </c>
      <c r="J25" s="122">
        <f>'[1]Z09 政府性基金预算财政拨款收入支出决算表(财决09表)'!$A22</f>
        <v>0</v>
      </c>
      <c r="K25" s="178">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122" t="str">
        <f t="shared" si="1"/>
        <v/>
      </c>
      <c r="M25" s="122" t="str">
        <f t="shared" si="2"/>
        <v/>
      </c>
    </row>
    <row r="26" spans="1:13" s="128" customFormat="1" ht="22.5" customHeight="1">
      <c r="A26" s="125" t="str">
        <f t="shared" si="0"/>
        <v/>
      </c>
      <c r="B26" s="125"/>
      <c r="C26" s="195" t="str">
        <f>IF(ISERROR(VLOOKUP(A26,'[1]Z09 政府性基金预算财政拨款收入支出决算表(财决09表)'!$A$10:$T$200,4,FALSE)),"",VLOOKUP(A26,'[1]Z09 政府性基金预算财政拨款收入支出决算表(财决09表)'!$A$10:$T$200,4,FALSE))</f>
        <v/>
      </c>
      <c r="D26" s="127" t="str">
        <f>IF(ISERROR(VLOOKUP(A26,'[1]Z09 政府性基金预算财政拨款收入支出决算表(财决09表)'!$A$10:$T$200,5,FALSE)),"",VLOOKUP(A26,'[1]Z09 政府性基金预算财政拨款收入支出决算表(财决09表)'!$A$10:$T$200,5,FALSE))</f>
        <v/>
      </c>
      <c r="E26" s="127" t="str">
        <f>IF(ISERROR(VLOOKUP(A26,'[1]Z09 政府性基金预算财政拨款收入支出决算表(财决09表)'!$A$10:$T$200,8,FALSE)),"",VLOOKUP(A26,'[1]Z09 政府性基金预算财政拨款收入支出决算表(财决09表)'!$A$10:$T$200,8,FALSE))</f>
        <v/>
      </c>
      <c r="F26" s="127" t="str">
        <f>IF(ISERROR(VLOOKUP(A26,'[1]Z09 政府性基金预算财政拨款收入支出决算表(财决09表)'!$A$10:$T$200,11,FALSE)),"",VLOOKUP(A26,'[1]Z09 政府性基金预算财政拨款收入支出决算表(财决09表)'!$A$10:$T$200,11,FALSE))</f>
        <v/>
      </c>
      <c r="G26" s="127" t="str">
        <f>IF(ISERROR(VLOOKUP(A26,'[1]Z09 政府性基金预算财政拨款收入支出决算表(财决09表)'!$A$10:$T$200,12,FALSE)),"",VLOOKUP(A26,'[1]Z09 政府性基金预算财政拨款收入支出决算表(财决09表)'!$A$10:$T$200,12,FALSE))</f>
        <v/>
      </c>
      <c r="H26" s="127" t="str">
        <f>IF(ISERROR(VLOOKUP(A26,'[1]Z09 政府性基金预算财政拨款收入支出决算表(财决09表)'!$A$10:$T$200,15,FALSE)),"",VLOOKUP(A26,'[1]Z09 政府性基金预算财政拨款收入支出决算表(财决09表)'!$A$10:$T$200,15,FALSE))</f>
        <v/>
      </c>
      <c r="I26" s="127" t="str">
        <f>IF(ISERROR(VLOOKUP(A26,'[1]Z09 政府性基金预算财政拨款收入支出决算表(财决09表)'!$A$10:$T$200,16,FALSE)),"",VLOOKUP(A26,'[1]Z09 政府性基金预算财政拨款收入支出决算表(财决09表)'!$A$10:$T$200,16,FALSE))</f>
        <v/>
      </c>
      <c r="J26" s="122">
        <f>'[1]Z09 政府性基金预算财政拨款收入支出决算表(财决09表)'!$A23</f>
        <v>0</v>
      </c>
      <c r="K26" s="178">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122" t="str">
        <f t="shared" si="1"/>
        <v/>
      </c>
      <c r="M26" s="122" t="str">
        <f t="shared" si="2"/>
        <v/>
      </c>
    </row>
    <row r="27" spans="1:13" s="128" customFormat="1" ht="22.5" customHeight="1">
      <c r="A27" s="125" t="str">
        <f t="shared" si="0"/>
        <v/>
      </c>
      <c r="B27" s="125"/>
      <c r="C27" s="195" t="str">
        <f>IF(ISERROR(VLOOKUP(A27,'[1]Z09 政府性基金预算财政拨款收入支出决算表(财决09表)'!$A$10:$T$200,4,FALSE)),"",VLOOKUP(A27,'[1]Z09 政府性基金预算财政拨款收入支出决算表(财决09表)'!$A$10:$T$200,4,FALSE))</f>
        <v/>
      </c>
      <c r="D27" s="127" t="str">
        <f>IF(ISERROR(VLOOKUP(A27,'[1]Z09 政府性基金预算财政拨款收入支出决算表(财决09表)'!$A$10:$T$200,5,FALSE)),"",VLOOKUP(A27,'[1]Z09 政府性基金预算财政拨款收入支出决算表(财决09表)'!$A$10:$T$200,5,FALSE))</f>
        <v/>
      </c>
      <c r="E27" s="127" t="str">
        <f>IF(ISERROR(VLOOKUP(A27,'[1]Z09 政府性基金预算财政拨款收入支出决算表(财决09表)'!$A$10:$T$200,8,FALSE)),"",VLOOKUP(A27,'[1]Z09 政府性基金预算财政拨款收入支出决算表(财决09表)'!$A$10:$T$200,8,FALSE))</f>
        <v/>
      </c>
      <c r="F27" s="127" t="str">
        <f>IF(ISERROR(VLOOKUP(A27,'[1]Z09 政府性基金预算财政拨款收入支出决算表(财决09表)'!$A$10:$T$200,11,FALSE)),"",VLOOKUP(A27,'[1]Z09 政府性基金预算财政拨款收入支出决算表(财决09表)'!$A$10:$T$200,11,FALSE))</f>
        <v/>
      </c>
      <c r="G27" s="127" t="str">
        <f>IF(ISERROR(VLOOKUP(A27,'[1]Z09 政府性基金预算财政拨款收入支出决算表(财决09表)'!$A$10:$T$200,12,FALSE)),"",VLOOKUP(A27,'[1]Z09 政府性基金预算财政拨款收入支出决算表(财决09表)'!$A$10:$T$200,12,FALSE))</f>
        <v/>
      </c>
      <c r="H27" s="127" t="str">
        <f>IF(ISERROR(VLOOKUP(A27,'[1]Z09 政府性基金预算财政拨款收入支出决算表(财决09表)'!$A$10:$T$200,15,FALSE)),"",VLOOKUP(A27,'[1]Z09 政府性基金预算财政拨款收入支出决算表(财决09表)'!$A$10:$T$200,15,FALSE))</f>
        <v/>
      </c>
      <c r="I27" s="127" t="str">
        <f>IF(ISERROR(VLOOKUP(A27,'[1]Z09 政府性基金预算财政拨款收入支出决算表(财决09表)'!$A$10:$T$200,16,FALSE)),"",VLOOKUP(A27,'[1]Z09 政府性基金预算财政拨款收入支出决算表(财决09表)'!$A$10:$T$200,16,FALSE))</f>
        <v/>
      </c>
      <c r="J27" s="122">
        <f>'[1]Z09 政府性基金预算财政拨款收入支出决算表(财决09表)'!$A24</f>
        <v>0</v>
      </c>
      <c r="K27" s="178">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122" t="str">
        <f t="shared" si="1"/>
        <v/>
      </c>
      <c r="M27" s="122" t="str">
        <f t="shared" si="2"/>
        <v/>
      </c>
    </row>
    <row r="28" spans="1:13" s="128" customFormat="1" ht="22.5" customHeight="1">
      <c r="A28" s="125" t="str">
        <f t="shared" si="0"/>
        <v/>
      </c>
      <c r="B28" s="125"/>
      <c r="C28" s="195" t="str">
        <f>IF(ISERROR(VLOOKUP(A28,'[1]Z09 政府性基金预算财政拨款收入支出决算表(财决09表)'!$A$10:$T$200,4,FALSE)),"",VLOOKUP(A28,'[1]Z09 政府性基金预算财政拨款收入支出决算表(财决09表)'!$A$10:$T$200,4,FALSE))</f>
        <v/>
      </c>
      <c r="D28" s="127" t="str">
        <f>IF(ISERROR(VLOOKUP(A28,'[1]Z09 政府性基金预算财政拨款收入支出决算表(财决09表)'!$A$10:$T$200,5,FALSE)),"",VLOOKUP(A28,'[1]Z09 政府性基金预算财政拨款收入支出决算表(财决09表)'!$A$10:$T$200,5,FALSE))</f>
        <v/>
      </c>
      <c r="E28" s="127" t="str">
        <f>IF(ISERROR(VLOOKUP(A28,'[1]Z09 政府性基金预算财政拨款收入支出决算表(财决09表)'!$A$10:$T$200,8,FALSE)),"",VLOOKUP(A28,'[1]Z09 政府性基金预算财政拨款收入支出决算表(财决09表)'!$A$10:$T$200,8,FALSE))</f>
        <v/>
      </c>
      <c r="F28" s="127" t="str">
        <f>IF(ISERROR(VLOOKUP(A28,'[1]Z09 政府性基金预算财政拨款收入支出决算表(财决09表)'!$A$10:$T$200,11,FALSE)),"",VLOOKUP(A28,'[1]Z09 政府性基金预算财政拨款收入支出决算表(财决09表)'!$A$10:$T$200,11,FALSE))</f>
        <v/>
      </c>
      <c r="G28" s="127" t="str">
        <f>IF(ISERROR(VLOOKUP(A28,'[1]Z09 政府性基金预算财政拨款收入支出决算表(财决09表)'!$A$10:$T$200,12,FALSE)),"",VLOOKUP(A28,'[1]Z09 政府性基金预算财政拨款收入支出决算表(财决09表)'!$A$10:$T$200,12,FALSE))</f>
        <v/>
      </c>
      <c r="H28" s="127" t="str">
        <f>IF(ISERROR(VLOOKUP(A28,'[1]Z09 政府性基金预算财政拨款收入支出决算表(财决09表)'!$A$10:$T$200,15,FALSE)),"",VLOOKUP(A28,'[1]Z09 政府性基金预算财政拨款收入支出决算表(财决09表)'!$A$10:$T$200,15,FALSE))</f>
        <v/>
      </c>
      <c r="I28" s="127" t="str">
        <f>IF(ISERROR(VLOOKUP(A28,'[1]Z09 政府性基金预算财政拨款收入支出决算表(财决09表)'!$A$10:$T$200,16,FALSE)),"",VLOOKUP(A28,'[1]Z09 政府性基金预算财政拨款收入支出决算表(财决09表)'!$A$10:$T$200,16,FALSE))</f>
        <v/>
      </c>
      <c r="J28" s="122">
        <f>'[1]Z09 政府性基金预算财政拨款收入支出决算表(财决09表)'!$A25</f>
        <v>0</v>
      </c>
      <c r="K28" s="178">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122" t="str">
        <f t="shared" si="1"/>
        <v/>
      </c>
      <c r="M28" s="122"/>
    </row>
    <row r="29" spans="1:13" s="128" customFormat="1" ht="22.5" customHeight="1">
      <c r="A29" s="125" t="str">
        <f t="shared" si="0"/>
        <v/>
      </c>
      <c r="B29" s="125"/>
      <c r="C29" s="195" t="str">
        <f>IF(ISERROR(VLOOKUP(A29,'[1]Z09 政府性基金预算财政拨款收入支出决算表(财决09表)'!$A$10:$T$200,4,FALSE)),"",VLOOKUP(A29,'[1]Z09 政府性基金预算财政拨款收入支出决算表(财决09表)'!$A$10:$T$200,4,FALSE))</f>
        <v/>
      </c>
      <c r="D29" s="127" t="str">
        <f>IF(ISERROR(VLOOKUP(A29,'[1]Z09 政府性基金预算财政拨款收入支出决算表(财决09表)'!$A$10:$T$200,5,FALSE)),"",VLOOKUP(A29,'[1]Z09 政府性基金预算财政拨款收入支出决算表(财决09表)'!$A$10:$T$200,5,FALSE))</f>
        <v/>
      </c>
      <c r="E29" s="127" t="str">
        <f>IF(ISERROR(VLOOKUP(A29,'[1]Z09 政府性基金预算财政拨款收入支出决算表(财决09表)'!$A$10:$T$200,8,FALSE)),"",VLOOKUP(A29,'[1]Z09 政府性基金预算财政拨款收入支出决算表(财决09表)'!$A$10:$T$200,8,FALSE))</f>
        <v/>
      </c>
      <c r="F29" s="127" t="str">
        <f>IF(ISERROR(VLOOKUP(A29,'[1]Z09 政府性基金预算财政拨款收入支出决算表(财决09表)'!$A$10:$T$200,11,FALSE)),"",VLOOKUP(A29,'[1]Z09 政府性基金预算财政拨款收入支出决算表(财决09表)'!$A$10:$T$200,11,FALSE))</f>
        <v/>
      </c>
      <c r="G29" s="127" t="str">
        <f>IF(ISERROR(VLOOKUP(A29,'[1]Z09 政府性基金预算财政拨款收入支出决算表(财决09表)'!$A$10:$T$200,12,FALSE)),"",VLOOKUP(A29,'[1]Z09 政府性基金预算财政拨款收入支出决算表(财决09表)'!$A$10:$T$200,12,FALSE))</f>
        <v/>
      </c>
      <c r="H29" s="127" t="str">
        <f>IF(ISERROR(VLOOKUP(A29,'[1]Z09 政府性基金预算财政拨款收入支出决算表(财决09表)'!$A$10:$T$200,15,FALSE)),"",VLOOKUP(A29,'[1]Z09 政府性基金预算财政拨款收入支出决算表(财决09表)'!$A$10:$T$200,15,FALSE))</f>
        <v/>
      </c>
      <c r="I29" s="127" t="str">
        <f>IF(ISERROR(VLOOKUP(A29,'[1]Z09 政府性基金预算财政拨款收入支出决算表(财决09表)'!$A$10:$T$200,16,FALSE)),"",VLOOKUP(A29,'[1]Z09 政府性基金预算财政拨款收入支出决算表(财决09表)'!$A$10:$T$200,16,FALSE))</f>
        <v/>
      </c>
      <c r="J29" s="122">
        <f>'[1]Z09 政府性基金预算财政拨款收入支出决算表(财决09表)'!$A26</f>
        <v>0</v>
      </c>
      <c r="K29" s="178">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122" t="str">
        <f t="shared" si="1"/>
        <v/>
      </c>
      <c r="M29" s="122"/>
    </row>
    <row r="30" spans="1:13" s="128" customFormat="1" ht="22.5" customHeight="1">
      <c r="A30" s="125" t="str">
        <f t="shared" si="0"/>
        <v/>
      </c>
      <c r="B30" s="125"/>
      <c r="C30" s="195" t="str">
        <f>IF(ISERROR(VLOOKUP(A30,'[1]Z09 政府性基金预算财政拨款收入支出决算表(财决09表)'!$A$10:$T$200,4,FALSE)),"",VLOOKUP(A30,'[1]Z09 政府性基金预算财政拨款收入支出决算表(财决09表)'!$A$10:$T$200,4,FALSE))</f>
        <v/>
      </c>
      <c r="D30" s="127" t="str">
        <f>IF(ISERROR(VLOOKUP(A30,'[1]Z09 政府性基金预算财政拨款收入支出决算表(财决09表)'!$A$10:$T$200,5,FALSE)),"",VLOOKUP(A30,'[1]Z09 政府性基金预算财政拨款收入支出决算表(财决09表)'!$A$10:$T$200,5,FALSE))</f>
        <v/>
      </c>
      <c r="E30" s="127" t="str">
        <f>IF(ISERROR(VLOOKUP(A30,'[1]Z09 政府性基金预算财政拨款收入支出决算表(财决09表)'!$A$10:$T$200,8,FALSE)),"",VLOOKUP(A30,'[1]Z09 政府性基金预算财政拨款收入支出决算表(财决09表)'!$A$10:$T$200,8,FALSE))</f>
        <v/>
      </c>
      <c r="F30" s="127" t="str">
        <f>IF(ISERROR(VLOOKUP(A30,'[1]Z09 政府性基金预算财政拨款收入支出决算表(财决09表)'!$A$10:$T$200,11,FALSE)),"",VLOOKUP(A30,'[1]Z09 政府性基金预算财政拨款收入支出决算表(财决09表)'!$A$10:$T$200,11,FALSE))</f>
        <v/>
      </c>
      <c r="G30" s="127" t="str">
        <f>IF(ISERROR(VLOOKUP(A30,'[1]Z09 政府性基金预算财政拨款收入支出决算表(财决09表)'!$A$10:$T$200,12,FALSE)),"",VLOOKUP(A30,'[1]Z09 政府性基金预算财政拨款收入支出决算表(财决09表)'!$A$10:$T$200,12,FALSE))</f>
        <v/>
      </c>
      <c r="H30" s="127" t="str">
        <f>IF(ISERROR(VLOOKUP(A30,'[1]Z09 政府性基金预算财政拨款收入支出决算表(财决09表)'!$A$10:$T$200,15,FALSE)),"",VLOOKUP(A30,'[1]Z09 政府性基金预算财政拨款收入支出决算表(财决09表)'!$A$10:$T$200,15,FALSE))</f>
        <v/>
      </c>
      <c r="I30" s="127" t="str">
        <f>IF(ISERROR(VLOOKUP(A30,'[1]Z09 政府性基金预算财政拨款收入支出决算表(财决09表)'!$A$10:$T$200,16,FALSE)),"",VLOOKUP(A30,'[1]Z09 政府性基金预算财政拨款收入支出决算表(财决09表)'!$A$10:$T$200,16,FALSE))</f>
        <v/>
      </c>
      <c r="J30" s="122">
        <f>'[1]Z09 政府性基金预算财政拨款收入支出决算表(财决09表)'!$A27</f>
        <v>0</v>
      </c>
      <c r="K30" s="178">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122" t="str">
        <f t="shared" si="1"/>
        <v/>
      </c>
      <c r="M30" s="122"/>
    </row>
    <row r="31" spans="1:13" s="128" customFormat="1" ht="22.5" customHeight="1">
      <c r="A31" s="125" t="str">
        <f t="shared" si="0"/>
        <v/>
      </c>
      <c r="B31" s="125"/>
      <c r="C31" s="195" t="str">
        <f>IF(ISERROR(VLOOKUP(A31,'[1]Z09 政府性基金预算财政拨款收入支出决算表(财决09表)'!$A$10:$T$200,4,FALSE)),"",VLOOKUP(A31,'[1]Z09 政府性基金预算财政拨款收入支出决算表(财决09表)'!$A$10:$T$200,4,FALSE))</f>
        <v/>
      </c>
      <c r="D31" s="127" t="str">
        <f>IF(ISERROR(VLOOKUP(A31,'[1]Z09 政府性基金预算财政拨款收入支出决算表(财决09表)'!$A$10:$T$200,5,FALSE)),"",VLOOKUP(A31,'[1]Z09 政府性基金预算财政拨款收入支出决算表(财决09表)'!$A$10:$T$200,5,FALSE))</f>
        <v/>
      </c>
      <c r="E31" s="127" t="str">
        <f>IF(ISERROR(VLOOKUP(A31,'[1]Z09 政府性基金预算财政拨款收入支出决算表(财决09表)'!$A$10:$T$200,8,FALSE)),"",VLOOKUP(A31,'[1]Z09 政府性基金预算财政拨款收入支出决算表(财决09表)'!$A$10:$T$200,8,FALSE))</f>
        <v/>
      </c>
      <c r="F31" s="127" t="str">
        <f>IF(ISERROR(VLOOKUP(A31,'[1]Z09 政府性基金预算财政拨款收入支出决算表(财决09表)'!$A$10:$T$200,11,FALSE)),"",VLOOKUP(A31,'[1]Z09 政府性基金预算财政拨款收入支出决算表(财决09表)'!$A$10:$T$200,11,FALSE))</f>
        <v/>
      </c>
      <c r="G31" s="127" t="str">
        <f>IF(ISERROR(VLOOKUP(A31,'[1]Z09 政府性基金预算财政拨款收入支出决算表(财决09表)'!$A$10:$T$200,12,FALSE)),"",VLOOKUP(A31,'[1]Z09 政府性基金预算财政拨款收入支出决算表(财决09表)'!$A$10:$T$200,12,FALSE))</f>
        <v/>
      </c>
      <c r="H31" s="127" t="str">
        <f>IF(ISERROR(VLOOKUP(A31,'[1]Z09 政府性基金预算财政拨款收入支出决算表(财决09表)'!$A$10:$T$200,15,FALSE)),"",VLOOKUP(A31,'[1]Z09 政府性基金预算财政拨款收入支出决算表(财决09表)'!$A$10:$T$200,15,FALSE))</f>
        <v/>
      </c>
      <c r="I31" s="127" t="str">
        <f>IF(ISERROR(VLOOKUP(A31,'[1]Z09 政府性基金预算财政拨款收入支出决算表(财决09表)'!$A$10:$T$200,16,FALSE)),"",VLOOKUP(A31,'[1]Z09 政府性基金预算财政拨款收入支出决算表(财决09表)'!$A$10:$T$200,16,FALSE))</f>
        <v/>
      </c>
      <c r="J31" s="122">
        <f>'[1]Z09 政府性基金预算财政拨款收入支出决算表(财决09表)'!$A28</f>
        <v>0</v>
      </c>
      <c r="K31" s="178">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122" t="str">
        <f t="shared" si="1"/>
        <v/>
      </c>
      <c r="M31" s="122"/>
    </row>
    <row r="32" spans="1:13" s="128" customFormat="1" ht="22.5" customHeight="1">
      <c r="A32" s="125" t="str">
        <f t="shared" ref="A32:A95" si="3">IF(J32&gt;0,J32,"")</f>
        <v/>
      </c>
      <c r="B32" s="125"/>
      <c r="C32" s="195" t="str">
        <f>IF(ISERROR(VLOOKUP(A32,'[1]Z09 政府性基金预算财政拨款收入支出决算表(财决09表)'!$A$10:$T$200,4,FALSE)),"",VLOOKUP(A32,'[1]Z09 政府性基金预算财政拨款收入支出决算表(财决09表)'!$A$10:$T$200,4,FALSE))</f>
        <v/>
      </c>
      <c r="D32" s="127" t="str">
        <f>IF(ISERROR(VLOOKUP(A32,'[1]Z09 政府性基金预算财政拨款收入支出决算表(财决09表)'!$A$10:$T$200,5,FALSE)),"",VLOOKUP(A32,'[1]Z09 政府性基金预算财政拨款收入支出决算表(财决09表)'!$A$10:$T$200,5,FALSE))</f>
        <v/>
      </c>
      <c r="E32" s="127" t="str">
        <f>IF(ISERROR(VLOOKUP(A32,'[1]Z09 政府性基金预算财政拨款收入支出决算表(财决09表)'!$A$10:$T$200,8,FALSE)),"",VLOOKUP(A32,'[1]Z09 政府性基金预算财政拨款收入支出决算表(财决09表)'!$A$10:$T$200,8,FALSE))</f>
        <v/>
      </c>
      <c r="F32" s="127" t="str">
        <f>IF(ISERROR(VLOOKUP(A32,'[1]Z09 政府性基金预算财政拨款收入支出决算表(财决09表)'!$A$10:$T$200,11,FALSE)),"",VLOOKUP(A32,'[1]Z09 政府性基金预算财政拨款收入支出决算表(财决09表)'!$A$10:$T$200,11,FALSE))</f>
        <v/>
      </c>
      <c r="G32" s="127" t="str">
        <f>IF(ISERROR(VLOOKUP(A32,'[1]Z09 政府性基金预算财政拨款收入支出决算表(财决09表)'!$A$10:$T$200,12,FALSE)),"",VLOOKUP(A32,'[1]Z09 政府性基金预算财政拨款收入支出决算表(财决09表)'!$A$10:$T$200,12,FALSE))</f>
        <v/>
      </c>
      <c r="H32" s="127" t="str">
        <f>IF(ISERROR(VLOOKUP(A32,'[1]Z09 政府性基金预算财政拨款收入支出决算表(财决09表)'!$A$10:$T$200,15,FALSE)),"",VLOOKUP(A32,'[1]Z09 政府性基金预算财政拨款收入支出决算表(财决09表)'!$A$10:$T$200,15,FALSE))</f>
        <v/>
      </c>
      <c r="I32" s="127" t="str">
        <f>IF(ISERROR(VLOOKUP(A32,'[1]Z09 政府性基金预算财政拨款收入支出决算表(财决09表)'!$A$10:$T$200,16,FALSE)),"",VLOOKUP(A32,'[1]Z09 政府性基金预算财政拨款收入支出决算表(财决09表)'!$A$10:$T$200,16,FALSE))</f>
        <v/>
      </c>
      <c r="J32" s="122">
        <f>'[1]Z09 政府性基金预算财政拨款收入支出决算表(财决09表)'!$A29</f>
        <v>0</v>
      </c>
      <c r="K32" s="178">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122" t="str">
        <f t="shared" si="1"/>
        <v/>
      </c>
      <c r="M32" s="122"/>
    </row>
    <row r="33" spans="1:13" s="128" customFormat="1" ht="22.5" customHeight="1">
      <c r="A33" s="125" t="str">
        <f t="shared" si="3"/>
        <v/>
      </c>
      <c r="B33" s="125"/>
      <c r="C33" s="195" t="str">
        <f>IF(ISERROR(VLOOKUP(A33,'[1]Z09 政府性基金预算财政拨款收入支出决算表(财决09表)'!$A$10:$T$200,4,FALSE)),"",VLOOKUP(A33,'[1]Z09 政府性基金预算财政拨款收入支出决算表(财决09表)'!$A$10:$T$200,4,FALSE))</f>
        <v/>
      </c>
      <c r="D33" s="127" t="str">
        <f>IF(ISERROR(VLOOKUP(A33,'[1]Z09 政府性基金预算财政拨款收入支出决算表(财决09表)'!$A$10:$T$200,5,FALSE)),"",VLOOKUP(A33,'[1]Z09 政府性基金预算财政拨款收入支出决算表(财决09表)'!$A$10:$T$200,5,FALSE))</f>
        <v/>
      </c>
      <c r="E33" s="127" t="str">
        <f>IF(ISERROR(VLOOKUP(A33,'[1]Z09 政府性基金预算财政拨款收入支出决算表(财决09表)'!$A$10:$T$200,8,FALSE)),"",VLOOKUP(A33,'[1]Z09 政府性基金预算财政拨款收入支出决算表(财决09表)'!$A$10:$T$200,8,FALSE))</f>
        <v/>
      </c>
      <c r="F33" s="127" t="str">
        <f>IF(ISERROR(VLOOKUP(A33,'[1]Z09 政府性基金预算财政拨款收入支出决算表(财决09表)'!$A$10:$T$200,11,FALSE)),"",VLOOKUP(A33,'[1]Z09 政府性基金预算财政拨款收入支出决算表(财决09表)'!$A$10:$T$200,11,FALSE))</f>
        <v/>
      </c>
      <c r="G33" s="127" t="str">
        <f>IF(ISERROR(VLOOKUP(A33,'[1]Z09 政府性基金预算财政拨款收入支出决算表(财决09表)'!$A$10:$T$200,12,FALSE)),"",VLOOKUP(A33,'[1]Z09 政府性基金预算财政拨款收入支出决算表(财决09表)'!$A$10:$T$200,12,FALSE))</f>
        <v/>
      </c>
      <c r="H33" s="127" t="str">
        <f>IF(ISERROR(VLOOKUP(A33,'[1]Z09 政府性基金预算财政拨款收入支出决算表(财决09表)'!$A$10:$T$200,15,FALSE)),"",VLOOKUP(A33,'[1]Z09 政府性基金预算财政拨款收入支出决算表(财决09表)'!$A$10:$T$200,15,FALSE))</f>
        <v/>
      </c>
      <c r="I33" s="127" t="str">
        <f>IF(ISERROR(VLOOKUP(A33,'[1]Z09 政府性基金预算财政拨款收入支出决算表(财决09表)'!$A$10:$T$200,16,FALSE)),"",VLOOKUP(A33,'[1]Z09 政府性基金预算财政拨款收入支出决算表(财决09表)'!$A$10:$T$200,16,FALSE))</f>
        <v/>
      </c>
      <c r="J33" s="122">
        <f>'[1]Z09 政府性基金预算财政拨款收入支出决算表(财决09表)'!$A30</f>
        <v>0</v>
      </c>
      <c r="K33" s="178">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122" t="str">
        <f t="shared" si="1"/>
        <v/>
      </c>
      <c r="M33" s="122"/>
    </row>
    <row r="34" spans="1:13" s="128" customFormat="1" ht="22.5" customHeight="1">
      <c r="A34" s="125" t="str">
        <f t="shared" si="3"/>
        <v/>
      </c>
      <c r="B34" s="125"/>
      <c r="C34" s="195" t="str">
        <f>IF(ISERROR(VLOOKUP(A34,'[1]Z09 政府性基金预算财政拨款收入支出决算表(财决09表)'!$A$10:$T$200,4,FALSE)),"",VLOOKUP(A34,'[1]Z09 政府性基金预算财政拨款收入支出决算表(财决09表)'!$A$10:$T$200,4,FALSE))</f>
        <v/>
      </c>
      <c r="D34" s="127" t="str">
        <f>IF(ISERROR(VLOOKUP(A34,'[1]Z09 政府性基金预算财政拨款收入支出决算表(财决09表)'!$A$10:$T$200,5,FALSE)),"",VLOOKUP(A34,'[1]Z09 政府性基金预算财政拨款收入支出决算表(财决09表)'!$A$10:$T$200,5,FALSE))</f>
        <v/>
      </c>
      <c r="E34" s="127" t="str">
        <f>IF(ISERROR(VLOOKUP(A34,'[1]Z09 政府性基金预算财政拨款收入支出决算表(财决09表)'!$A$10:$T$200,8,FALSE)),"",VLOOKUP(A34,'[1]Z09 政府性基金预算财政拨款收入支出决算表(财决09表)'!$A$10:$T$200,8,FALSE))</f>
        <v/>
      </c>
      <c r="F34" s="127" t="str">
        <f>IF(ISERROR(VLOOKUP(A34,'[1]Z09 政府性基金预算财政拨款收入支出决算表(财决09表)'!$A$10:$T$200,11,FALSE)),"",VLOOKUP(A34,'[1]Z09 政府性基金预算财政拨款收入支出决算表(财决09表)'!$A$10:$T$200,11,FALSE))</f>
        <v/>
      </c>
      <c r="G34" s="127" t="str">
        <f>IF(ISERROR(VLOOKUP(A34,'[1]Z09 政府性基金预算财政拨款收入支出决算表(财决09表)'!$A$10:$T$200,12,FALSE)),"",VLOOKUP(A34,'[1]Z09 政府性基金预算财政拨款收入支出决算表(财决09表)'!$A$10:$T$200,12,FALSE))</f>
        <v/>
      </c>
      <c r="H34" s="127" t="str">
        <f>IF(ISERROR(VLOOKUP(A34,'[1]Z09 政府性基金预算财政拨款收入支出决算表(财决09表)'!$A$10:$T$200,15,FALSE)),"",VLOOKUP(A34,'[1]Z09 政府性基金预算财政拨款收入支出决算表(财决09表)'!$A$10:$T$200,15,FALSE))</f>
        <v/>
      </c>
      <c r="I34" s="127" t="str">
        <f>IF(ISERROR(VLOOKUP(A34,'[1]Z09 政府性基金预算财政拨款收入支出决算表(财决09表)'!$A$10:$T$200,16,FALSE)),"",VLOOKUP(A34,'[1]Z09 政府性基金预算财政拨款收入支出决算表(财决09表)'!$A$10:$T$200,16,FALSE))</f>
        <v/>
      </c>
      <c r="J34" s="122">
        <f>'[1]Z09 政府性基金预算财政拨款收入支出决算表(财决09表)'!$A31</f>
        <v>0</v>
      </c>
      <c r="K34" s="178">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122" t="str">
        <f t="shared" si="1"/>
        <v/>
      </c>
      <c r="M34" s="122"/>
    </row>
    <row r="35" spans="1:13" s="128" customFormat="1" ht="22.5" customHeight="1">
      <c r="A35" s="125" t="str">
        <f t="shared" si="3"/>
        <v/>
      </c>
      <c r="B35" s="125"/>
      <c r="C35" s="195" t="str">
        <f>IF(ISERROR(VLOOKUP(A35,'[1]Z09 政府性基金预算财政拨款收入支出决算表(财决09表)'!$A$10:$T$200,4,FALSE)),"",VLOOKUP(A35,'[1]Z09 政府性基金预算财政拨款收入支出决算表(财决09表)'!$A$10:$T$200,4,FALSE))</f>
        <v/>
      </c>
      <c r="D35" s="127" t="str">
        <f>IF(ISERROR(VLOOKUP(A35,'[1]Z09 政府性基金预算财政拨款收入支出决算表(财决09表)'!$A$10:$T$200,5,FALSE)),"",VLOOKUP(A35,'[1]Z09 政府性基金预算财政拨款收入支出决算表(财决09表)'!$A$10:$T$200,5,FALSE))</f>
        <v/>
      </c>
      <c r="E35" s="127" t="str">
        <f>IF(ISERROR(VLOOKUP(A35,'[1]Z09 政府性基金预算财政拨款收入支出决算表(财决09表)'!$A$10:$T$200,8,FALSE)),"",VLOOKUP(A35,'[1]Z09 政府性基金预算财政拨款收入支出决算表(财决09表)'!$A$10:$T$200,8,FALSE))</f>
        <v/>
      </c>
      <c r="F35" s="127" t="str">
        <f>IF(ISERROR(VLOOKUP(A35,'[1]Z09 政府性基金预算财政拨款收入支出决算表(财决09表)'!$A$10:$T$200,11,FALSE)),"",VLOOKUP(A35,'[1]Z09 政府性基金预算财政拨款收入支出决算表(财决09表)'!$A$10:$T$200,11,FALSE))</f>
        <v/>
      </c>
      <c r="G35" s="127" t="str">
        <f>IF(ISERROR(VLOOKUP(A35,'[1]Z09 政府性基金预算财政拨款收入支出决算表(财决09表)'!$A$10:$T$200,12,FALSE)),"",VLOOKUP(A35,'[1]Z09 政府性基金预算财政拨款收入支出决算表(财决09表)'!$A$10:$T$200,12,FALSE))</f>
        <v/>
      </c>
      <c r="H35" s="127" t="str">
        <f>IF(ISERROR(VLOOKUP(A35,'[1]Z09 政府性基金预算财政拨款收入支出决算表(财决09表)'!$A$10:$T$200,15,FALSE)),"",VLOOKUP(A35,'[1]Z09 政府性基金预算财政拨款收入支出决算表(财决09表)'!$A$10:$T$200,15,FALSE))</f>
        <v/>
      </c>
      <c r="I35" s="127" t="str">
        <f>IF(ISERROR(VLOOKUP(A35,'[1]Z09 政府性基金预算财政拨款收入支出决算表(财决09表)'!$A$10:$T$200,16,FALSE)),"",VLOOKUP(A35,'[1]Z09 政府性基金预算财政拨款收入支出决算表(财决09表)'!$A$10:$T$200,16,FALSE))</f>
        <v/>
      </c>
      <c r="J35" s="122">
        <f>'[1]Z09 政府性基金预算财政拨款收入支出决算表(财决09表)'!$A32</f>
        <v>0</v>
      </c>
      <c r="K35" s="178">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122" t="str">
        <f t="shared" si="1"/>
        <v/>
      </c>
      <c r="M35" s="122"/>
    </row>
    <row r="36" spans="1:13" s="128" customFormat="1" ht="22.5" customHeight="1">
      <c r="A36" s="125" t="str">
        <f t="shared" si="3"/>
        <v/>
      </c>
      <c r="B36" s="125"/>
      <c r="C36" s="195" t="str">
        <f>IF(ISERROR(VLOOKUP(A36,'[1]Z09 政府性基金预算财政拨款收入支出决算表(财决09表)'!$A$10:$T$200,4,FALSE)),"",VLOOKUP(A36,'[1]Z09 政府性基金预算财政拨款收入支出决算表(财决09表)'!$A$10:$T$200,4,FALSE))</f>
        <v/>
      </c>
      <c r="D36" s="127" t="str">
        <f>IF(ISERROR(VLOOKUP(A36,'[1]Z09 政府性基金预算财政拨款收入支出决算表(财决09表)'!$A$10:$T$200,5,FALSE)),"",VLOOKUP(A36,'[1]Z09 政府性基金预算财政拨款收入支出决算表(财决09表)'!$A$10:$T$200,5,FALSE))</f>
        <v/>
      </c>
      <c r="E36" s="127" t="str">
        <f>IF(ISERROR(VLOOKUP(A36,'[1]Z09 政府性基金预算财政拨款收入支出决算表(财决09表)'!$A$10:$T$200,8,FALSE)),"",VLOOKUP(A36,'[1]Z09 政府性基金预算财政拨款收入支出决算表(财决09表)'!$A$10:$T$200,8,FALSE))</f>
        <v/>
      </c>
      <c r="F36" s="127" t="str">
        <f>IF(ISERROR(VLOOKUP(A36,'[1]Z09 政府性基金预算财政拨款收入支出决算表(财决09表)'!$A$10:$T$200,11,FALSE)),"",VLOOKUP(A36,'[1]Z09 政府性基金预算财政拨款收入支出决算表(财决09表)'!$A$10:$T$200,11,FALSE))</f>
        <v/>
      </c>
      <c r="G36" s="127" t="str">
        <f>IF(ISERROR(VLOOKUP(A36,'[1]Z09 政府性基金预算财政拨款收入支出决算表(财决09表)'!$A$10:$T$200,12,FALSE)),"",VLOOKUP(A36,'[1]Z09 政府性基金预算财政拨款收入支出决算表(财决09表)'!$A$10:$T$200,12,FALSE))</f>
        <v/>
      </c>
      <c r="H36" s="127" t="str">
        <f>IF(ISERROR(VLOOKUP(A36,'[1]Z09 政府性基金预算财政拨款收入支出决算表(财决09表)'!$A$10:$T$200,15,FALSE)),"",VLOOKUP(A36,'[1]Z09 政府性基金预算财政拨款收入支出决算表(财决09表)'!$A$10:$T$200,15,FALSE))</f>
        <v/>
      </c>
      <c r="I36" s="127" t="str">
        <f>IF(ISERROR(VLOOKUP(A36,'[1]Z09 政府性基金预算财政拨款收入支出决算表(财决09表)'!$A$10:$T$200,16,FALSE)),"",VLOOKUP(A36,'[1]Z09 政府性基金预算财政拨款收入支出决算表(财决09表)'!$A$10:$T$200,16,FALSE))</f>
        <v/>
      </c>
      <c r="J36" s="122">
        <f>'[1]Z09 政府性基金预算财政拨款收入支出决算表(财决09表)'!$A33</f>
        <v>0</v>
      </c>
      <c r="K36" s="178">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122" t="str">
        <f t="shared" si="1"/>
        <v/>
      </c>
      <c r="M36" s="122"/>
    </row>
    <row r="37" spans="1:13" s="128" customFormat="1" ht="22.5" customHeight="1">
      <c r="A37" s="125" t="str">
        <f t="shared" si="3"/>
        <v/>
      </c>
      <c r="B37" s="125"/>
      <c r="C37" s="195" t="str">
        <f>IF(ISERROR(VLOOKUP(A37,'[1]Z09 政府性基金预算财政拨款收入支出决算表(财决09表)'!$A$10:$T$200,4,FALSE)),"",VLOOKUP(A37,'[1]Z09 政府性基金预算财政拨款收入支出决算表(财决09表)'!$A$10:$T$200,4,FALSE))</f>
        <v/>
      </c>
      <c r="D37" s="127" t="str">
        <f>IF(ISERROR(VLOOKUP(A37,'[1]Z09 政府性基金预算财政拨款收入支出决算表(财决09表)'!$A$10:$T$200,5,FALSE)),"",VLOOKUP(A37,'[1]Z09 政府性基金预算财政拨款收入支出决算表(财决09表)'!$A$10:$T$200,5,FALSE))</f>
        <v/>
      </c>
      <c r="E37" s="127" t="str">
        <f>IF(ISERROR(VLOOKUP(A37,'[1]Z09 政府性基金预算财政拨款收入支出决算表(财决09表)'!$A$10:$T$200,8,FALSE)),"",VLOOKUP(A37,'[1]Z09 政府性基金预算财政拨款收入支出决算表(财决09表)'!$A$10:$T$200,8,FALSE))</f>
        <v/>
      </c>
      <c r="F37" s="127" t="str">
        <f>IF(ISERROR(VLOOKUP(A37,'[1]Z09 政府性基金预算财政拨款收入支出决算表(财决09表)'!$A$10:$T$200,11,FALSE)),"",VLOOKUP(A37,'[1]Z09 政府性基金预算财政拨款收入支出决算表(财决09表)'!$A$10:$T$200,11,FALSE))</f>
        <v/>
      </c>
      <c r="G37" s="127" t="str">
        <f>IF(ISERROR(VLOOKUP(A37,'[1]Z09 政府性基金预算财政拨款收入支出决算表(财决09表)'!$A$10:$T$200,12,FALSE)),"",VLOOKUP(A37,'[1]Z09 政府性基金预算财政拨款收入支出决算表(财决09表)'!$A$10:$T$200,12,FALSE))</f>
        <v/>
      </c>
      <c r="H37" s="127" t="str">
        <f>IF(ISERROR(VLOOKUP(A37,'[1]Z09 政府性基金预算财政拨款收入支出决算表(财决09表)'!$A$10:$T$200,15,FALSE)),"",VLOOKUP(A37,'[1]Z09 政府性基金预算财政拨款收入支出决算表(财决09表)'!$A$10:$T$200,15,FALSE))</f>
        <v/>
      </c>
      <c r="I37" s="127" t="str">
        <f>IF(ISERROR(VLOOKUP(A37,'[1]Z09 政府性基金预算财政拨款收入支出决算表(财决09表)'!$A$10:$T$200,16,FALSE)),"",VLOOKUP(A37,'[1]Z09 政府性基金预算财政拨款收入支出决算表(财决09表)'!$A$10:$T$200,16,FALSE))</f>
        <v/>
      </c>
      <c r="J37" s="122">
        <f>'[1]Z09 政府性基金预算财政拨款收入支出决算表(财决09表)'!$A34</f>
        <v>0</v>
      </c>
      <c r="K37" s="178">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122" t="str">
        <f t="shared" si="1"/>
        <v/>
      </c>
      <c r="M37" s="122"/>
    </row>
    <row r="38" spans="1:13" s="128" customFormat="1" ht="22.5" customHeight="1">
      <c r="A38" s="125" t="str">
        <f t="shared" si="3"/>
        <v/>
      </c>
      <c r="B38" s="125"/>
      <c r="C38" s="195" t="str">
        <f>IF(ISERROR(VLOOKUP(A38,'[1]Z09 政府性基金预算财政拨款收入支出决算表(财决09表)'!$A$10:$T$200,4,FALSE)),"",VLOOKUP(A38,'[1]Z09 政府性基金预算财政拨款收入支出决算表(财决09表)'!$A$10:$T$200,4,FALSE))</f>
        <v/>
      </c>
      <c r="D38" s="127" t="str">
        <f>IF(ISERROR(VLOOKUP(A38,'[1]Z09 政府性基金预算财政拨款收入支出决算表(财决09表)'!$A$10:$T$200,5,FALSE)),"",VLOOKUP(A38,'[1]Z09 政府性基金预算财政拨款收入支出决算表(财决09表)'!$A$10:$T$200,5,FALSE))</f>
        <v/>
      </c>
      <c r="E38" s="127" t="str">
        <f>IF(ISERROR(VLOOKUP(A38,'[1]Z09 政府性基金预算财政拨款收入支出决算表(财决09表)'!$A$10:$T$200,8,FALSE)),"",VLOOKUP(A38,'[1]Z09 政府性基金预算财政拨款收入支出决算表(财决09表)'!$A$10:$T$200,8,FALSE))</f>
        <v/>
      </c>
      <c r="F38" s="127" t="str">
        <f>IF(ISERROR(VLOOKUP(A38,'[1]Z09 政府性基金预算财政拨款收入支出决算表(财决09表)'!$A$10:$T$200,11,FALSE)),"",VLOOKUP(A38,'[1]Z09 政府性基金预算财政拨款收入支出决算表(财决09表)'!$A$10:$T$200,11,FALSE))</f>
        <v/>
      </c>
      <c r="G38" s="127" t="str">
        <f>IF(ISERROR(VLOOKUP(A38,'[1]Z09 政府性基金预算财政拨款收入支出决算表(财决09表)'!$A$10:$T$200,12,FALSE)),"",VLOOKUP(A38,'[1]Z09 政府性基金预算财政拨款收入支出决算表(财决09表)'!$A$10:$T$200,12,FALSE))</f>
        <v/>
      </c>
      <c r="H38" s="127" t="str">
        <f>IF(ISERROR(VLOOKUP(A38,'[1]Z09 政府性基金预算财政拨款收入支出决算表(财决09表)'!$A$10:$T$200,15,FALSE)),"",VLOOKUP(A38,'[1]Z09 政府性基金预算财政拨款收入支出决算表(财决09表)'!$A$10:$T$200,15,FALSE))</f>
        <v/>
      </c>
      <c r="I38" s="127" t="str">
        <f>IF(ISERROR(VLOOKUP(A38,'[1]Z09 政府性基金预算财政拨款收入支出决算表(财决09表)'!$A$10:$T$200,16,FALSE)),"",VLOOKUP(A38,'[1]Z09 政府性基金预算财政拨款收入支出决算表(财决09表)'!$A$10:$T$200,16,FALSE))</f>
        <v/>
      </c>
      <c r="J38" s="122">
        <f>'[1]Z09 政府性基金预算财政拨款收入支出决算表(财决09表)'!$A35</f>
        <v>0</v>
      </c>
      <c r="K38" s="178">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122" t="str">
        <f t="shared" si="1"/>
        <v/>
      </c>
      <c r="M38" s="122"/>
    </row>
    <row r="39" spans="1:13" s="128" customFormat="1" ht="22.5" customHeight="1">
      <c r="A39" s="125" t="str">
        <f t="shared" si="3"/>
        <v/>
      </c>
      <c r="B39" s="125"/>
      <c r="C39" s="195" t="str">
        <f>IF(ISERROR(VLOOKUP(A39,'[1]Z09 政府性基金预算财政拨款收入支出决算表(财决09表)'!$A$10:$T$200,4,FALSE)),"",VLOOKUP(A39,'[1]Z09 政府性基金预算财政拨款收入支出决算表(财决09表)'!$A$10:$T$200,4,FALSE))</f>
        <v/>
      </c>
      <c r="D39" s="127" t="str">
        <f>IF(ISERROR(VLOOKUP(A39,'[1]Z09 政府性基金预算财政拨款收入支出决算表(财决09表)'!$A$10:$T$200,5,FALSE)),"",VLOOKUP(A39,'[1]Z09 政府性基金预算财政拨款收入支出决算表(财决09表)'!$A$10:$T$200,5,FALSE))</f>
        <v/>
      </c>
      <c r="E39" s="127" t="str">
        <f>IF(ISERROR(VLOOKUP(A39,'[1]Z09 政府性基金预算财政拨款收入支出决算表(财决09表)'!$A$10:$T$200,8,FALSE)),"",VLOOKUP(A39,'[1]Z09 政府性基金预算财政拨款收入支出决算表(财决09表)'!$A$10:$T$200,8,FALSE))</f>
        <v/>
      </c>
      <c r="F39" s="127" t="str">
        <f>IF(ISERROR(VLOOKUP(A39,'[1]Z09 政府性基金预算财政拨款收入支出决算表(财决09表)'!$A$10:$T$200,11,FALSE)),"",VLOOKUP(A39,'[1]Z09 政府性基金预算财政拨款收入支出决算表(财决09表)'!$A$10:$T$200,11,FALSE))</f>
        <v/>
      </c>
      <c r="G39" s="127" t="str">
        <f>IF(ISERROR(VLOOKUP(A39,'[1]Z09 政府性基金预算财政拨款收入支出决算表(财决09表)'!$A$10:$T$200,12,FALSE)),"",VLOOKUP(A39,'[1]Z09 政府性基金预算财政拨款收入支出决算表(财决09表)'!$A$10:$T$200,12,FALSE))</f>
        <v/>
      </c>
      <c r="H39" s="127" t="str">
        <f>IF(ISERROR(VLOOKUP(A39,'[1]Z09 政府性基金预算财政拨款收入支出决算表(财决09表)'!$A$10:$T$200,15,FALSE)),"",VLOOKUP(A39,'[1]Z09 政府性基金预算财政拨款收入支出决算表(财决09表)'!$A$10:$T$200,15,FALSE))</f>
        <v/>
      </c>
      <c r="I39" s="127" t="str">
        <f>IF(ISERROR(VLOOKUP(A39,'[1]Z09 政府性基金预算财政拨款收入支出决算表(财决09表)'!$A$10:$T$200,16,FALSE)),"",VLOOKUP(A39,'[1]Z09 政府性基金预算财政拨款收入支出决算表(财决09表)'!$A$10:$T$200,16,FALSE))</f>
        <v/>
      </c>
      <c r="J39" s="122">
        <f>'[1]Z09 政府性基金预算财政拨款收入支出决算表(财决09表)'!$A36</f>
        <v>0</v>
      </c>
      <c r="K39" s="178">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122" t="str">
        <f t="shared" si="1"/>
        <v/>
      </c>
      <c r="M39" s="122"/>
    </row>
    <row r="40" spans="1:13" s="128" customFormat="1" ht="22.5" customHeight="1">
      <c r="A40" s="125" t="str">
        <f t="shared" si="3"/>
        <v/>
      </c>
      <c r="B40" s="125"/>
      <c r="C40" s="195" t="str">
        <f>IF(ISERROR(VLOOKUP(A40,'[1]Z09 政府性基金预算财政拨款收入支出决算表(财决09表)'!$A$10:$T$200,4,FALSE)),"",VLOOKUP(A40,'[1]Z09 政府性基金预算财政拨款收入支出决算表(财决09表)'!$A$10:$T$200,4,FALSE))</f>
        <v/>
      </c>
      <c r="D40" s="127" t="str">
        <f>IF(ISERROR(VLOOKUP(A40,'[1]Z09 政府性基金预算财政拨款收入支出决算表(财决09表)'!$A$10:$T$200,5,FALSE)),"",VLOOKUP(A40,'[1]Z09 政府性基金预算财政拨款收入支出决算表(财决09表)'!$A$10:$T$200,5,FALSE))</f>
        <v/>
      </c>
      <c r="E40" s="127" t="str">
        <f>IF(ISERROR(VLOOKUP(A40,'[1]Z09 政府性基金预算财政拨款收入支出决算表(财决09表)'!$A$10:$T$200,8,FALSE)),"",VLOOKUP(A40,'[1]Z09 政府性基金预算财政拨款收入支出决算表(财决09表)'!$A$10:$T$200,8,FALSE))</f>
        <v/>
      </c>
      <c r="F40" s="127" t="str">
        <f>IF(ISERROR(VLOOKUP(A40,'[1]Z09 政府性基金预算财政拨款收入支出决算表(财决09表)'!$A$10:$T$200,11,FALSE)),"",VLOOKUP(A40,'[1]Z09 政府性基金预算财政拨款收入支出决算表(财决09表)'!$A$10:$T$200,11,FALSE))</f>
        <v/>
      </c>
      <c r="G40" s="127" t="str">
        <f>IF(ISERROR(VLOOKUP(A40,'[1]Z09 政府性基金预算财政拨款收入支出决算表(财决09表)'!$A$10:$T$200,12,FALSE)),"",VLOOKUP(A40,'[1]Z09 政府性基金预算财政拨款收入支出决算表(财决09表)'!$A$10:$T$200,12,FALSE))</f>
        <v/>
      </c>
      <c r="H40" s="127" t="str">
        <f>IF(ISERROR(VLOOKUP(A40,'[1]Z09 政府性基金预算财政拨款收入支出决算表(财决09表)'!$A$10:$T$200,15,FALSE)),"",VLOOKUP(A40,'[1]Z09 政府性基金预算财政拨款收入支出决算表(财决09表)'!$A$10:$T$200,15,FALSE))</f>
        <v/>
      </c>
      <c r="I40" s="127" t="str">
        <f>IF(ISERROR(VLOOKUP(A40,'[1]Z09 政府性基金预算财政拨款收入支出决算表(财决09表)'!$A$10:$T$200,16,FALSE)),"",VLOOKUP(A40,'[1]Z09 政府性基金预算财政拨款收入支出决算表(财决09表)'!$A$10:$T$200,16,FALSE))</f>
        <v/>
      </c>
      <c r="J40" s="122">
        <f>'[1]Z09 政府性基金预算财政拨款收入支出决算表(财决09表)'!$A37</f>
        <v>0</v>
      </c>
      <c r="K40" s="178">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122" t="str">
        <f t="shared" si="1"/>
        <v/>
      </c>
      <c r="M40" s="122"/>
    </row>
    <row r="41" spans="1:13" s="128" customFormat="1" ht="22.5" customHeight="1">
      <c r="A41" s="125" t="str">
        <f t="shared" si="3"/>
        <v/>
      </c>
      <c r="B41" s="125"/>
      <c r="C41" s="195" t="str">
        <f>IF(ISERROR(VLOOKUP(A41,'[1]Z09 政府性基金预算财政拨款收入支出决算表(财决09表)'!$A$10:$T$200,4,FALSE)),"",VLOOKUP(A41,'[1]Z09 政府性基金预算财政拨款收入支出决算表(财决09表)'!$A$10:$T$200,4,FALSE))</f>
        <v/>
      </c>
      <c r="D41" s="127" t="str">
        <f>IF(ISERROR(VLOOKUP(A41,'[1]Z09 政府性基金预算财政拨款收入支出决算表(财决09表)'!$A$10:$T$200,5,FALSE)),"",VLOOKUP(A41,'[1]Z09 政府性基金预算财政拨款收入支出决算表(财决09表)'!$A$10:$T$200,5,FALSE))</f>
        <v/>
      </c>
      <c r="E41" s="127" t="str">
        <f>IF(ISERROR(VLOOKUP(A41,'[1]Z09 政府性基金预算财政拨款收入支出决算表(财决09表)'!$A$10:$T$200,8,FALSE)),"",VLOOKUP(A41,'[1]Z09 政府性基金预算财政拨款收入支出决算表(财决09表)'!$A$10:$T$200,8,FALSE))</f>
        <v/>
      </c>
      <c r="F41" s="127" t="str">
        <f>IF(ISERROR(VLOOKUP(A41,'[1]Z09 政府性基金预算财政拨款收入支出决算表(财决09表)'!$A$10:$T$200,11,FALSE)),"",VLOOKUP(A41,'[1]Z09 政府性基金预算财政拨款收入支出决算表(财决09表)'!$A$10:$T$200,11,FALSE))</f>
        <v/>
      </c>
      <c r="G41" s="127" t="str">
        <f>IF(ISERROR(VLOOKUP(A41,'[1]Z09 政府性基金预算财政拨款收入支出决算表(财决09表)'!$A$10:$T$200,12,FALSE)),"",VLOOKUP(A41,'[1]Z09 政府性基金预算财政拨款收入支出决算表(财决09表)'!$A$10:$T$200,12,FALSE))</f>
        <v/>
      </c>
      <c r="H41" s="127" t="str">
        <f>IF(ISERROR(VLOOKUP(A41,'[1]Z09 政府性基金预算财政拨款收入支出决算表(财决09表)'!$A$10:$T$200,15,FALSE)),"",VLOOKUP(A41,'[1]Z09 政府性基金预算财政拨款收入支出决算表(财决09表)'!$A$10:$T$200,15,FALSE))</f>
        <v/>
      </c>
      <c r="I41" s="127" t="str">
        <f>IF(ISERROR(VLOOKUP(A41,'[1]Z09 政府性基金预算财政拨款收入支出决算表(财决09表)'!$A$10:$T$200,16,FALSE)),"",VLOOKUP(A41,'[1]Z09 政府性基金预算财政拨款收入支出决算表(财决09表)'!$A$10:$T$200,16,FALSE))</f>
        <v/>
      </c>
      <c r="J41" s="122">
        <f>'[1]Z09 政府性基金预算财政拨款收入支出决算表(财决09表)'!$A38</f>
        <v>0</v>
      </c>
      <c r="K41" s="178">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122" t="str">
        <f t="shared" si="1"/>
        <v/>
      </c>
      <c r="M41" s="122"/>
    </row>
    <row r="42" spans="1:13" s="128" customFormat="1" ht="22.5" customHeight="1">
      <c r="A42" s="125" t="str">
        <f t="shared" si="3"/>
        <v/>
      </c>
      <c r="B42" s="125"/>
      <c r="C42" s="195" t="str">
        <f>IF(ISERROR(VLOOKUP(A42,'[1]Z09 政府性基金预算财政拨款收入支出决算表(财决09表)'!$A$10:$T$200,4,FALSE)),"",VLOOKUP(A42,'[1]Z09 政府性基金预算财政拨款收入支出决算表(财决09表)'!$A$10:$T$200,4,FALSE))</f>
        <v/>
      </c>
      <c r="D42" s="127" t="str">
        <f>IF(ISERROR(VLOOKUP(A42,'[1]Z09 政府性基金预算财政拨款收入支出决算表(财决09表)'!$A$10:$T$200,5,FALSE)),"",VLOOKUP(A42,'[1]Z09 政府性基金预算财政拨款收入支出决算表(财决09表)'!$A$10:$T$200,5,FALSE))</f>
        <v/>
      </c>
      <c r="E42" s="127" t="str">
        <f>IF(ISERROR(VLOOKUP(A42,'[1]Z09 政府性基金预算财政拨款收入支出决算表(财决09表)'!$A$10:$T$200,8,FALSE)),"",VLOOKUP(A42,'[1]Z09 政府性基金预算财政拨款收入支出决算表(财决09表)'!$A$10:$T$200,8,FALSE))</f>
        <v/>
      </c>
      <c r="F42" s="127" t="str">
        <f>IF(ISERROR(VLOOKUP(A42,'[1]Z09 政府性基金预算财政拨款收入支出决算表(财决09表)'!$A$10:$T$200,11,FALSE)),"",VLOOKUP(A42,'[1]Z09 政府性基金预算财政拨款收入支出决算表(财决09表)'!$A$10:$T$200,11,FALSE))</f>
        <v/>
      </c>
      <c r="G42" s="127" t="str">
        <f>IF(ISERROR(VLOOKUP(A42,'[1]Z09 政府性基金预算财政拨款收入支出决算表(财决09表)'!$A$10:$T$200,12,FALSE)),"",VLOOKUP(A42,'[1]Z09 政府性基金预算财政拨款收入支出决算表(财决09表)'!$A$10:$T$200,12,FALSE))</f>
        <v/>
      </c>
      <c r="H42" s="127" t="str">
        <f>IF(ISERROR(VLOOKUP(A42,'[1]Z09 政府性基金预算财政拨款收入支出决算表(财决09表)'!$A$10:$T$200,15,FALSE)),"",VLOOKUP(A42,'[1]Z09 政府性基金预算财政拨款收入支出决算表(财决09表)'!$A$10:$T$200,15,FALSE))</f>
        <v/>
      </c>
      <c r="I42" s="127" t="str">
        <f>IF(ISERROR(VLOOKUP(A42,'[1]Z09 政府性基金预算财政拨款收入支出决算表(财决09表)'!$A$10:$T$200,16,FALSE)),"",VLOOKUP(A42,'[1]Z09 政府性基金预算财政拨款收入支出决算表(财决09表)'!$A$10:$T$200,16,FALSE))</f>
        <v/>
      </c>
      <c r="J42" s="122">
        <f>'[1]Z09 政府性基金预算财政拨款收入支出决算表(财决09表)'!$A39</f>
        <v>0</v>
      </c>
      <c r="K42" s="178">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122" t="str">
        <f t="shared" si="1"/>
        <v/>
      </c>
      <c r="M42" s="122"/>
    </row>
    <row r="43" spans="1:13" s="128" customFormat="1" ht="22.5" customHeight="1">
      <c r="A43" s="125" t="str">
        <f t="shared" si="3"/>
        <v/>
      </c>
      <c r="B43" s="125"/>
      <c r="C43" s="195" t="str">
        <f>IF(ISERROR(VLOOKUP(A43,'[1]Z09 政府性基金预算财政拨款收入支出决算表(财决09表)'!$A$10:$T$200,4,FALSE)),"",VLOOKUP(A43,'[1]Z09 政府性基金预算财政拨款收入支出决算表(财决09表)'!$A$10:$T$200,4,FALSE))</f>
        <v/>
      </c>
      <c r="D43" s="127" t="str">
        <f>IF(ISERROR(VLOOKUP(A43,'[1]Z09 政府性基金预算财政拨款收入支出决算表(财决09表)'!$A$10:$T$200,5,FALSE)),"",VLOOKUP(A43,'[1]Z09 政府性基金预算财政拨款收入支出决算表(财决09表)'!$A$10:$T$200,5,FALSE))</f>
        <v/>
      </c>
      <c r="E43" s="127" t="str">
        <f>IF(ISERROR(VLOOKUP(A43,'[1]Z09 政府性基金预算财政拨款收入支出决算表(财决09表)'!$A$10:$T$200,8,FALSE)),"",VLOOKUP(A43,'[1]Z09 政府性基金预算财政拨款收入支出决算表(财决09表)'!$A$10:$T$200,8,FALSE))</f>
        <v/>
      </c>
      <c r="F43" s="127" t="str">
        <f>IF(ISERROR(VLOOKUP(A43,'[1]Z09 政府性基金预算财政拨款收入支出决算表(财决09表)'!$A$10:$T$200,11,FALSE)),"",VLOOKUP(A43,'[1]Z09 政府性基金预算财政拨款收入支出决算表(财决09表)'!$A$10:$T$200,11,FALSE))</f>
        <v/>
      </c>
      <c r="G43" s="127" t="str">
        <f>IF(ISERROR(VLOOKUP(A43,'[1]Z09 政府性基金预算财政拨款收入支出决算表(财决09表)'!$A$10:$T$200,12,FALSE)),"",VLOOKUP(A43,'[1]Z09 政府性基金预算财政拨款收入支出决算表(财决09表)'!$A$10:$T$200,12,FALSE))</f>
        <v/>
      </c>
      <c r="H43" s="127" t="str">
        <f>IF(ISERROR(VLOOKUP(A43,'[1]Z09 政府性基金预算财政拨款收入支出决算表(财决09表)'!$A$10:$T$200,15,FALSE)),"",VLOOKUP(A43,'[1]Z09 政府性基金预算财政拨款收入支出决算表(财决09表)'!$A$10:$T$200,15,FALSE))</f>
        <v/>
      </c>
      <c r="I43" s="127" t="str">
        <f>IF(ISERROR(VLOOKUP(A43,'[1]Z09 政府性基金预算财政拨款收入支出决算表(财决09表)'!$A$10:$T$200,16,FALSE)),"",VLOOKUP(A43,'[1]Z09 政府性基金预算财政拨款收入支出决算表(财决09表)'!$A$10:$T$200,16,FALSE))</f>
        <v/>
      </c>
      <c r="J43" s="122">
        <f>'[1]Z09 政府性基金预算财政拨款收入支出决算表(财决09表)'!$A40</f>
        <v>0</v>
      </c>
      <c r="K43" s="178">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122" t="str">
        <f t="shared" si="1"/>
        <v/>
      </c>
      <c r="M43" s="122"/>
    </row>
    <row r="44" spans="1:13" s="128" customFormat="1" ht="22.5" customHeight="1">
      <c r="A44" s="125" t="str">
        <f t="shared" si="3"/>
        <v/>
      </c>
      <c r="B44" s="125"/>
      <c r="C44" s="195" t="str">
        <f>IF(ISERROR(VLOOKUP(A44,'[1]Z09 政府性基金预算财政拨款收入支出决算表(财决09表)'!$A$10:$T$200,4,FALSE)),"",VLOOKUP(A44,'[1]Z09 政府性基金预算财政拨款收入支出决算表(财决09表)'!$A$10:$T$200,4,FALSE))</f>
        <v/>
      </c>
      <c r="D44" s="127" t="str">
        <f>IF(ISERROR(VLOOKUP(A44,'[1]Z09 政府性基金预算财政拨款收入支出决算表(财决09表)'!$A$10:$T$200,5,FALSE)),"",VLOOKUP(A44,'[1]Z09 政府性基金预算财政拨款收入支出决算表(财决09表)'!$A$10:$T$200,5,FALSE))</f>
        <v/>
      </c>
      <c r="E44" s="127" t="str">
        <f>IF(ISERROR(VLOOKUP(A44,'[1]Z09 政府性基金预算财政拨款收入支出决算表(财决09表)'!$A$10:$T$200,8,FALSE)),"",VLOOKUP(A44,'[1]Z09 政府性基金预算财政拨款收入支出决算表(财决09表)'!$A$10:$T$200,8,FALSE))</f>
        <v/>
      </c>
      <c r="F44" s="127" t="str">
        <f>IF(ISERROR(VLOOKUP(A44,'[1]Z09 政府性基金预算财政拨款收入支出决算表(财决09表)'!$A$10:$T$200,11,FALSE)),"",VLOOKUP(A44,'[1]Z09 政府性基金预算财政拨款收入支出决算表(财决09表)'!$A$10:$T$200,11,FALSE))</f>
        <v/>
      </c>
      <c r="G44" s="127" t="str">
        <f>IF(ISERROR(VLOOKUP(A44,'[1]Z09 政府性基金预算财政拨款收入支出决算表(财决09表)'!$A$10:$T$200,12,FALSE)),"",VLOOKUP(A44,'[1]Z09 政府性基金预算财政拨款收入支出决算表(财决09表)'!$A$10:$T$200,12,FALSE))</f>
        <v/>
      </c>
      <c r="H44" s="127" t="str">
        <f>IF(ISERROR(VLOOKUP(A44,'[1]Z09 政府性基金预算财政拨款收入支出决算表(财决09表)'!$A$10:$T$200,15,FALSE)),"",VLOOKUP(A44,'[1]Z09 政府性基金预算财政拨款收入支出决算表(财决09表)'!$A$10:$T$200,15,FALSE))</f>
        <v/>
      </c>
      <c r="I44" s="127" t="str">
        <f>IF(ISERROR(VLOOKUP(A44,'[1]Z09 政府性基金预算财政拨款收入支出决算表(财决09表)'!$A$10:$T$200,16,FALSE)),"",VLOOKUP(A44,'[1]Z09 政府性基金预算财政拨款收入支出决算表(财决09表)'!$A$10:$T$200,16,FALSE))</f>
        <v/>
      </c>
      <c r="J44" s="122">
        <f>'[1]Z09 政府性基金预算财政拨款收入支出决算表(财决09表)'!$A41</f>
        <v>0</v>
      </c>
      <c r="K44" s="178">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122" t="str">
        <f t="shared" si="1"/>
        <v/>
      </c>
      <c r="M44" s="122"/>
    </row>
    <row r="45" spans="1:13" s="16" customFormat="1" ht="22.5" customHeight="1">
      <c r="A45" s="125" t="str">
        <f t="shared" si="3"/>
        <v/>
      </c>
      <c r="B45" s="125"/>
      <c r="C45" s="195" t="str">
        <f>IF(ISERROR(VLOOKUP(A45,'[1]Z09 政府性基金预算财政拨款收入支出决算表(财决09表)'!$A$10:$T$200,4,FALSE)),"",VLOOKUP(A45,'[1]Z09 政府性基金预算财政拨款收入支出决算表(财决09表)'!$A$10:$T$200,4,FALSE))</f>
        <v/>
      </c>
      <c r="D45" s="127" t="str">
        <f>IF(ISERROR(VLOOKUP(A45,'[1]Z09 政府性基金预算财政拨款收入支出决算表(财决09表)'!$A$10:$T$200,5,FALSE)),"",VLOOKUP(A45,'[1]Z09 政府性基金预算财政拨款收入支出决算表(财决09表)'!$A$10:$T$200,5,FALSE))</f>
        <v/>
      </c>
      <c r="E45" s="127" t="str">
        <f>IF(ISERROR(VLOOKUP(A45,'[1]Z09 政府性基金预算财政拨款收入支出决算表(财决09表)'!$A$10:$T$200,8,FALSE)),"",VLOOKUP(A45,'[1]Z09 政府性基金预算财政拨款收入支出决算表(财决09表)'!$A$10:$T$200,8,FALSE))</f>
        <v/>
      </c>
      <c r="F45" s="127" t="str">
        <f>IF(ISERROR(VLOOKUP(A45,'[1]Z09 政府性基金预算财政拨款收入支出决算表(财决09表)'!$A$10:$T$200,11,FALSE)),"",VLOOKUP(A45,'[1]Z09 政府性基金预算财政拨款收入支出决算表(财决09表)'!$A$10:$T$200,11,FALSE))</f>
        <v/>
      </c>
      <c r="G45" s="127" t="str">
        <f>IF(ISERROR(VLOOKUP(A45,'[1]Z09 政府性基金预算财政拨款收入支出决算表(财决09表)'!$A$10:$T$200,12,FALSE)),"",VLOOKUP(A45,'[1]Z09 政府性基金预算财政拨款收入支出决算表(财决09表)'!$A$10:$T$200,12,FALSE))</f>
        <v/>
      </c>
      <c r="H45" s="127" t="str">
        <f>IF(ISERROR(VLOOKUP(A45,'[1]Z09 政府性基金预算财政拨款收入支出决算表(财决09表)'!$A$10:$T$200,15,FALSE)),"",VLOOKUP(A45,'[1]Z09 政府性基金预算财政拨款收入支出决算表(财决09表)'!$A$10:$T$200,15,FALSE))</f>
        <v/>
      </c>
      <c r="I45" s="127" t="str">
        <f>IF(ISERROR(VLOOKUP(A45,'[1]Z09 政府性基金预算财政拨款收入支出决算表(财决09表)'!$A$10:$T$200,16,FALSE)),"",VLOOKUP(A45,'[1]Z09 政府性基金预算财政拨款收入支出决算表(财决09表)'!$A$10:$T$200,16,FALSE))</f>
        <v/>
      </c>
      <c r="J45" s="122">
        <f>'[1]Z09 政府性基金预算财政拨款收入支出决算表(财决09表)'!$A42</f>
        <v>0</v>
      </c>
      <c r="K45" s="178">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122" t="str">
        <f t="shared" si="1"/>
        <v/>
      </c>
      <c r="M45" s="179"/>
    </row>
    <row r="46" spans="1:13" s="16" customFormat="1" ht="22.5" customHeight="1">
      <c r="A46" s="125" t="str">
        <f t="shared" si="3"/>
        <v/>
      </c>
      <c r="B46" s="125"/>
      <c r="C46" s="195" t="str">
        <f>IF(ISERROR(VLOOKUP(A46,'[1]Z09 政府性基金预算财政拨款收入支出决算表(财决09表)'!$A$10:$T$200,4,FALSE)),"",VLOOKUP(A46,'[1]Z09 政府性基金预算财政拨款收入支出决算表(财决09表)'!$A$10:$T$200,4,FALSE))</f>
        <v/>
      </c>
      <c r="D46" s="127" t="str">
        <f>IF(ISERROR(VLOOKUP(A46,'[1]Z09 政府性基金预算财政拨款收入支出决算表(财决09表)'!$A$10:$T$200,5,FALSE)),"",VLOOKUP(A46,'[1]Z09 政府性基金预算财政拨款收入支出决算表(财决09表)'!$A$10:$T$200,5,FALSE))</f>
        <v/>
      </c>
      <c r="E46" s="127" t="str">
        <f>IF(ISERROR(VLOOKUP(A46,'[1]Z09 政府性基金预算财政拨款收入支出决算表(财决09表)'!$A$10:$T$200,8,FALSE)),"",VLOOKUP(A46,'[1]Z09 政府性基金预算财政拨款收入支出决算表(财决09表)'!$A$10:$T$200,8,FALSE))</f>
        <v/>
      </c>
      <c r="F46" s="127" t="str">
        <f>IF(ISERROR(VLOOKUP(A46,'[1]Z09 政府性基金预算财政拨款收入支出决算表(财决09表)'!$A$10:$T$200,11,FALSE)),"",VLOOKUP(A46,'[1]Z09 政府性基金预算财政拨款收入支出决算表(财决09表)'!$A$10:$T$200,11,FALSE))</f>
        <v/>
      </c>
      <c r="G46" s="127" t="str">
        <f>IF(ISERROR(VLOOKUP(A46,'[1]Z09 政府性基金预算财政拨款收入支出决算表(财决09表)'!$A$10:$T$200,12,FALSE)),"",VLOOKUP(A46,'[1]Z09 政府性基金预算财政拨款收入支出决算表(财决09表)'!$A$10:$T$200,12,FALSE))</f>
        <v/>
      </c>
      <c r="H46" s="127" t="str">
        <f>IF(ISERROR(VLOOKUP(A46,'[1]Z09 政府性基金预算财政拨款收入支出决算表(财决09表)'!$A$10:$T$200,15,FALSE)),"",VLOOKUP(A46,'[1]Z09 政府性基金预算财政拨款收入支出决算表(财决09表)'!$A$10:$T$200,15,FALSE))</f>
        <v/>
      </c>
      <c r="I46" s="127" t="str">
        <f>IF(ISERROR(VLOOKUP(A46,'[1]Z09 政府性基金预算财政拨款收入支出决算表(财决09表)'!$A$10:$T$200,16,FALSE)),"",VLOOKUP(A46,'[1]Z09 政府性基金预算财政拨款收入支出决算表(财决09表)'!$A$10:$T$200,16,FALSE))</f>
        <v/>
      </c>
      <c r="J46" s="122">
        <f>'[1]Z09 政府性基金预算财政拨款收入支出决算表(财决09表)'!$A43</f>
        <v>0</v>
      </c>
      <c r="K46" s="178">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122" t="str">
        <f t="shared" si="1"/>
        <v/>
      </c>
      <c r="M46" s="179"/>
    </row>
    <row r="47" spans="1:13" ht="22.5" customHeight="1">
      <c r="A47" s="125" t="str">
        <f t="shared" si="3"/>
        <v/>
      </c>
      <c r="B47" s="125"/>
      <c r="C47" s="195" t="str">
        <f>IF(ISERROR(VLOOKUP(A47,'[1]Z09 政府性基金预算财政拨款收入支出决算表(财决09表)'!$A$10:$T$200,4,FALSE)),"",VLOOKUP(A47,'[1]Z09 政府性基金预算财政拨款收入支出决算表(财决09表)'!$A$10:$T$200,4,FALSE))</f>
        <v/>
      </c>
      <c r="D47" s="127" t="str">
        <f>IF(ISERROR(VLOOKUP(A47,'[1]Z09 政府性基金预算财政拨款收入支出决算表(财决09表)'!$A$10:$T$200,5,FALSE)),"",VLOOKUP(A47,'[1]Z09 政府性基金预算财政拨款收入支出决算表(财决09表)'!$A$10:$T$200,5,FALSE))</f>
        <v/>
      </c>
      <c r="E47" s="127" t="str">
        <f>IF(ISERROR(VLOOKUP(A47,'[1]Z09 政府性基金预算财政拨款收入支出决算表(财决09表)'!$A$10:$T$200,8,FALSE)),"",VLOOKUP(A47,'[1]Z09 政府性基金预算财政拨款收入支出决算表(财决09表)'!$A$10:$T$200,8,FALSE))</f>
        <v/>
      </c>
      <c r="F47" s="127" t="str">
        <f>IF(ISERROR(VLOOKUP(A47,'[1]Z09 政府性基金预算财政拨款收入支出决算表(财决09表)'!$A$10:$T$200,11,FALSE)),"",VLOOKUP(A47,'[1]Z09 政府性基金预算财政拨款收入支出决算表(财决09表)'!$A$10:$T$200,11,FALSE))</f>
        <v/>
      </c>
      <c r="G47" s="127" t="str">
        <f>IF(ISERROR(VLOOKUP(A47,'[1]Z09 政府性基金预算财政拨款收入支出决算表(财决09表)'!$A$10:$T$200,12,FALSE)),"",VLOOKUP(A47,'[1]Z09 政府性基金预算财政拨款收入支出决算表(财决09表)'!$A$10:$T$200,12,FALSE))</f>
        <v/>
      </c>
      <c r="H47" s="127" t="str">
        <f>IF(ISERROR(VLOOKUP(A47,'[1]Z09 政府性基金预算财政拨款收入支出决算表(财决09表)'!$A$10:$T$200,15,FALSE)),"",VLOOKUP(A47,'[1]Z09 政府性基金预算财政拨款收入支出决算表(财决09表)'!$A$10:$T$200,15,FALSE))</f>
        <v/>
      </c>
      <c r="I47" s="127" t="str">
        <f>IF(ISERROR(VLOOKUP(A47,'[1]Z09 政府性基金预算财政拨款收入支出决算表(财决09表)'!$A$10:$T$200,16,FALSE)),"",VLOOKUP(A47,'[1]Z09 政府性基金预算财政拨款收入支出决算表(财决09表)'!$A$10:$T$200,16,FALSE))</f>
        <v/>
      </c>
      <c r="J47" s="122">
        <f>'[1]Z09 政府性基金预算财政拨款收入支出决算表(财决09表)'!$A44</f>
        <v>0</v>
      </c>
      <c r="K47" s="178">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122" t="str">
        <f t="shared" si="1"/>
        <v/>
      </c>
    </row>
    <row r="48" spans="1:13" ht="22.5" customHeight="1">
      <c r="A48" s="125" t="str">
        <f t="shared" si="3"/>
        <v/>
      </c>
      <c r="B48" s="125"/>
      <c r="C48" s="195" t="str">
        <f>IF(ISERROR(VLOOKUP(A48,'[1]Z09 政府性基金预算财政拨款收入支出决算表(财决09表)'!$A$10:$T$200,4,FALSE)),"",VLOOKUP(A48,'[1]Z09 政府性基金预算财政拨款收入支出决算表(财决09表)'!$A$10:$T$200,4,FALSE))</f>
        <v/>
      </c>
      <c r="D48" s="127" t="str">
        <f>IF(ISERROR(VLOOKUP(A48,'[1]Z09 政府性基金预算财政拨款收入支出决算表(财决09表)'!$A$10:$T$200,5,FALSE)),"",VLOOKUP(A48,'[1]Z09 政府性基金预算财政拨款收入支出决算表(财决09表)'!$A$10:$T$200,5,FALSE))</f>
        <v/>
      </c>
      <c r="E48" s="127" t="str">
        <f>IF(ISERROR(VLOOKUP(A48,'[1]Z09 政府性基金预算财政拨款收入支出决算表(财决09表)'!$A$10:$T$200,8,FALSE)),"",VLOOKUP(A48,'[1]Z09 政府性基金预算财政拨款收入支出决算表(财决09表)'!$A$10:$T$200,8,FALSE))</f>
        <v/>
      </c>
      <c r="F48" s="127" t="str">
        <f>IF(ISERROR(VLOOKUP(A48,'[1]Z09 政府性基金预算财政拨款收入支出决算表(财决09表)'!$A$10:$T$200,11,FALSE)),"",VLOOKUP(A48,'[1]Z09 政府性基金预算财政拨款收入支出决算表(财决09表)'!$A$10:$T$200,11,FALSE))</f>
        <v/>
      </c>
      <c r="G48" s="127" t="str">
        <f>IF(ISERROR(VLOOKUP(A48,'[1]Z09 政府性基金预算财政拨款收入支出决算表(财决09表)'!$A$10:$T$200,12,FALSE)),"",VLOOKUP(A48,'[1]Z09 政府性基金预算财政拨款收入支出决算表(财决09表)'!$A$10:$T$200,12,FALSE))</f>
        <v/>
      </c>
      <c r="H48" s="127" t="str">
        <f>IF(ISERROR(VLOOKUP(A48,'[1]Z09 政府性基金预算财政拨款收入支出决算表(财决09表)'!$A$10:$T$200,15,FALSE)),"",VLOOKUP(A48,'[1]Z09 政府性基金预算财政拨款收入支出决算表(财决09表)'!$A$10:$T$200,15,FALSE))</f>
        <v/>
      </c>
      <c r="I48" s="127" t="str">
        <f>IF(ISERROR(VLOOKUP(A48,'[1]Z09 政府性基金预算财政拨款收入支出决算表(财决09表)'!$A$10:$T$200,16,FALSE)),"",VLOOKUP(A48,'[1]Z09 政府性基金预算财政拨款收入支出决算表(财决09表)'!$A$10:$T$200,16,FALSE))</f>
        <v/>
      </c>
      <c r="J48" s="122">
        <f>'[1]Z09 政府性基金预算财政拨款收入支出决算表(财决09表)'!$A45</f>
        <v>0</v>
      </c>
      <c r="K48" s="178">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122" t="str">
        <f t="shared" si="1"/>
        <v/>
      </c>
    </row>
    <row r="49" spans="1:12" ht="22.5" customHeight="1">
      <c r="A49" s="125" t="str">
        <f t="shared" si="3"/>
        <v/>
      </c>
      <c r="B49" s="125"/>
      <c r="C49" s="195" t="str">
        <f>IF(ISERROR(VLOOKUP(A49,'[1]Z09 政府性基金预算财政拨款收入支出决算表(财决09表)'!$A$10:$T$200,4,FALSE)),"",VLOOKUP(A49,'[1]Z09 政府性基金预算财政拨款收入支出决算表(财决09表)'!$A$10:$T$200,4,FALSE))</f>
        <v/>
      </c>
      <c r="D49" s="127" t="str">
        <f>IF(ISERROR(VLOOKUP(A49,'[1]Z09 政府性基金预算财政拨款收入支出决算表(财决09表)'!$A$10:$T$200,5,FALSE)),"",VLOOKUP(A49,'[1]Z09 政府性基金预算财政拨款收入支出决算表(财决09表)'!$A$10:$T$200,5,FALSE))</f>
        <v/>
      </c>
      <c r="E49" s="127" t="str">
        <f>IF(ISERROR(VLOOKUP(A49,'[1]Z09 政府性基金预算财政拨款收入支出决算表(财决09表)'!$A$10:$T$200,8,FALSE)),"",VLOOKUP(A49,'[1]Z09 政府性基金预算财政拨款收入支出决算表(财决09表)'!$A$10:$T$200,8,FALSE))</f>
        <v/>
      </c>
      <c r="F49" s="127" t="str">
        <f>IF(ISERROR(VLOOKUP(A49,'[1]Z09 政府性基金预算财政拨款收入支出决算表(财决09表)'!$A$10:$T$200,11,FALSE)),"",VLOOKUP(A49,'[1]Z09 政府性基金预算财政拨款收入支出决算表(财决09表)'!$A$10:$T$200,11,FALSE))</f>
        <v/>
      </c>
      <c r="G49" s="127" t="str">
        <f>IF(ISERROR(VLOOKUP(A49,'[1]Z09 政府性基金预算财政拨款收入支出决算表(财决09表)'!$A$10:$T$200,12,FALSE)),"",VLOOKUP(A49,'[1]Z09 政府性基金预算财政拨款收入支出决算表(财决09表)'!$A$10:$T$200,12,FALSE))</f>
        <v/>
      </c>
      <c r="H49" s="127" t="str">
        <f>IF(ISERROR(VLOOKUP(A49,'[1]Z09 政府性基金预算财政拨款收入支出决算表(财决09表)'!$A$10:$T$200,15,FALSE)),"",VLOOKUP(A49,'[1]Z09 政府性基金预算财政拨款收入支出决算表(财决09表)'!$A$10:$T$200,15,FALSE))</f>
        <v/>
      </c>
      <c r="I49" s="127" t="str">
        <f>IF(ISERROR(VLOOKUP(A49,'[1]Z09 政府性基金预算财政拨款收入支出决算表(财决09表)'!$A$10:$T$200,16,FALSE)),"",VLOOKUP(A49,'[1]Z09 政府性基金预算财政拨款收入支出决算表(财决09表)'!$A$10:$T$200,16,FALSE))</f>
        <v/>
      </c>
      <c r="J49" s="122">
        <f>'[1]Z09 政府性基金预算财政拨款收入支出决算表(财决09表)'!$A46</f>
        <v>0</v>
      </c>
      <c r="K49" s="178">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122" t="str">
        <f t="shared" si="1"/>
        <v/>
      </c>
    </row>
    <row r="50" spans="1:12" ht="22.5" customHeight="1">
      <c r="A50" s="125" t="str">
        <f t="shared" si="3"/>
        <v/>
      </c>
      <c r="B50" s="125"/>
      <c r="C50" s="195" t="str">
        <f>IF(ISERROR(VLOOKUP(A50,'[1]Z09 政府性基金预算财政拨款收入支出决算表(财决09表)'!$A$10:$T$200,4,FALSE)),"",VLOOKUP(A50,'[1]Z09 政府性基金预算财政拨款收入支出决算表(财决09表)'!$A$10:$T$200,4,FALSE))</f>
        <v/>
      </c>
      <c r="D50" s="127" t="str">
        <f>IF(ISERROR(VLOOKUP(A50,'[1]Z09 政府性基金预算财政拨款收入支出决算表(财决09表)'!$A$10:$T$200,5,FALSE)),"",VLOOKUP(A50,'[1]Z09 政府性基金预算财政拨款收入支出决算表(财决09表)'!$A$10:$T$200,5,FALSE))</f>
        <v/>
      </c>
      <c r="E50" s="127" t="str">
        <f>IF(ISERROR(VLOOKUP(A50,'[1]Z09 政府性基金预算财政拨款收入支出决算表(财决09表)'!$A$10:$T$200,8,FALSE)),"",VLOOKUP(A50,'[1]Z09 政府性基金预算财政拨款收入支出决算表(财决09表)'!$A$10:$T$200,8,FALSE))</f>
        <v/>
      </c>
      <c r="F50" s="127" t="str">
        <f>IF(ISERROR(VLOOKUP(A50,'[1]Z09 政府性基金预算财政拨款收入支出决算表(财决09表)'!$A$10:$T$200,11,FALSE)),"",VLOOKUP(A50,'[1]Z09 政府性基金预算财政拨款收入支出决算表(财决09表)'!$A$10:$T$200,11,FALSE))</f>
        <v/>
      </c>
      <c r="G50" s="127" t="str">
        <f>IF(ISERROR(VLOOKUP(A50,'[1]Z09 政府性基金预算财政拨款收入支出决算表(财决09表)'!$A$10:$T$200,12,FALSE)),"",VLOOKUP(A50,'[1]Z09 政府性基金预算财政拨款收入支出决算表(财决09表)'!$A$10:$T$200,12,FALSE))</f>
        <v/>
      </c>
      <c r="H50" s="127" t="str">
        <f>IF(ISERROR(VLOOKUP(A50,'[1]Z09 政府性基金预算财政拨款收入支出决算表(财决09表)'!$A$10:$T$200,15,FALSE)),"",VLOOKUP(A50,'[1]Z09 政府性基金预算财政拨款收入支出决算表(财决09表)'!$A$10:$T$200,15,FALSE))</f>
        <v/>
      </c>
      <c r="I50" s="127" t="str">
        <f>IF(ISERROR(VLOOKUP(A50,'[1]Z09 政府性基金预算财政拨款收入支出决算表(财决09表)'!$A$10:$T$200,16,FALSE)),"",VLOOKUP(A50,'[1]Z09 政府性基金预算财政拨款收入支出决算表(财决09表)'!$A$10:$T$200,16,FALSE))</f>
        <v/>
      </c>
      <c r="J50" s="122">
        <f>'[1]Z09 政府性基金预算财政拨款收入支出决算表(财决09表)'!$A47</f>
        <v>0</v>
      </c>
      <c r="K50" s="178">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122" t="str">
        <f t="shared" si="1"/>
        <v/>
      </c>
    </row>
    <row r="51" spans="1:12" ht="22.5" customHeight="1">
      <c r="A51" s="125" t="str">
        <f t="shared" si="3"/>
        <v/>
      </c>
      <c r="B51" s="125"/>
      <c r="C51" s="195" t="str">
        <f>IF(ISERROR(VLOOKUP(A51,'[1]Z09 政府性基金预算财政拨款收入支出决算表(财决09表)'!$A$10:$T$200,4,FALSE)),"",VLOOKUP(A51,'[1]Z09 政府性基金预算财政拨款收入支出决算表(财决09表)'!$A$10:$T$200,4,FALSE))</f>
        <v/>
      </c>
      <c r="D51" s="127" t="str">
        <f>IF(ISERROR(VLOOKUP(A51,'[1]Z09 政府性基金预算财政拨款收入支出决算表(财决09表)'!$A$10:$T$200,5,FALSE)),"",VLOOKUP(A51,'[1]Z09 政府性基金预算财政拨款收入支出决算表(财决09表)'!$A$10:$T$200,5,FALSE))</f>
        <v/>
      </c>
      <c r="E51" s="127" t="str">
        <f>IF(ISERROR(VLOOKUP(A51,'[1]Z09 政府性基金预算财政拨款收入支出决算表(财决09表)'!$A$10:$T$200,8,FALSE)),"",VLOOKUP(A51,'[1]Z09 政府性基金预算财政拨款收入支出决算表(财决09表)'!$A$10:$T$200,8,FALSE))</f>
        <v/>
      </c>
      <c r="F51" s="127" t="str">
        <f>IF(ISERROR(VLOOKUP(A51,'[1]Z09 政府性基金预算财政拨款收入支出决算表(财决09表)'!$A$10:$T$200,11,FALSE)),"",VLOOKUP(A51,'[1]Z09 政府性基金预算财政拨款收入支出决算表(财决09表)'!$A$10:$T$200,11,FALSE))</f>
        <v/>
      </c>
      <c r="G51" s="127" t="str">
        <f>IF(ISERROR(VLOOKUP(A51,'[1]Z09 政府性基金预算财政拨款收入支出决算表(财决09表)'!$A$10:$T$200,12,FALSE)),"",VLOOKUP(A51,'[1]Z09 政府性基金预算财政拨款收入支出决算表(财决09表)'!$A$10:$T$200,12,FALSE))</f>
        <v/>
      </c>
      <c r="H51" s="127" t="str">
        <f>IF(ISERROR(VLOOKUP(A51,'[1]Z09 政府性基金预算财政拨款收入支出决算表(财决09表)'!$A$10:$T$200,15,FALSE)),"",VLOOKUP(A51,'[1]Z09 政府性基金预算财政拨款收入支出决算表(财决09表)'!$A$10:$T$200,15,FALSE))</f>
        <v/>
      </c>
      <c r="I51" s="127" t="str">
        <f>IF(ISERROR(VLOOKUP(A51,'[1]Z09 政府性基金预算财政拨款收入支出决算表(财决09表)'!$A$10:$T$200,16,FALSE)),"",VLOOKUP(A51,'[1]Z09 政府性基金预算财政拨款收入支出决算表(财决09表)'!$A$10:$T$200,16,FALSE))</f>
        <v/>
      </c>
      <c r="J51" s="122">
        <f>'[1]Z09 政府性基金预算财政拨款收入支出决算表(财决09表)'!$A48</f>
        <v>0</v>
      </c>
      <c r="K51" s="178">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122" t="str">
        <f t="shared" si="1"/>
        <v/>
      </c>
    </row>
    <row r="52" spans="1:12" ht="22.5" customHeight="1">
      <c r="A52" s="125" t="str">
        <f t="shared" si="3"/>
        <v/>
      </c>
      <c r="B52" s="125"/>
      <c r="C52" s="195" t="str">
        <f>IF(ISERROR(VLOOKUP(A52,'[1]Z09 政府性基金预算财政拨款收入支出决算表(财决09表)'!$A$10:$T$200,4,FALSE)),"",VLOOKUP(A52,'[1]Z09 政府性基金预算财政拨款收入支出决算表(财决09表)'!$A$10:$T$200,4,FALSE))</f>
        <v/>
      </c>
      <c r="D52" s="127" t="str">
        <f>IF(ISERROR(VLOOKUP(A52,'[1]Z09 政府性基金预算财政拨款收入支出决算表(财决09表)'!$A$10:$T$200,5,FALSE)),"",VLOOKUP(A52,'[1]Z09 政府性基金预算财政拨款收入支出决算表(财决09表)'!$A$10:$T$200,5,FALSE))</f>
        <v/>
      </c>
      <c r="E52" s="127" t="str">
        <f>IF(ISERROR(VLOOKUP(A52,'[1]Z09 政府性基金预算财政拨款收入支出决算表(财决09表)'!$A$10:$T$200,8,FALSE)),"",VLOOKUP(A52,'[1]Z09 政府性基金预算财政拨款收入支出决算表(财决09表)'!$A$10:$T$200,8,FALSE))</f>
        <v/>
      </c>
      <c r="F52" s="127" t="str">
        <f>IF(ISERROR(VLOOKUP(A52,'[1]Z09 政府性基金预算财政拨款收入支出决算表(财决09表)'!$A$10:$T$200,11,FALSE)),"",VLOOKUP(A52,'[1]Z09 政府性基金预算财政拨款收入支出决算表(财决09表)'!$A$10:$T$200,11,FALSE))</f>
        <v/>
      </c>
      <c r="G52" s="127" t="str">
        <f>IF(ISERROR(VLOOKUP(A52,'[1]Z09 政府性基金预算财政拨款收入支出决算表(财决09表)'!$A$10:$T$200,12,FALSE)),"",VLOOKUP(A52,'[1]Z09 政府性基金预算财政拨款收入支出决算表(财决09表)'!$A$10:$T$200,12,FALSE))</f>
        <v/>
      </c>
      <c r="H52" s="127" t="str">
        <f>IF(ISERROR(VLOOKUP(A52,'[1]Z09 政府性基金预算财政拨款收入支出决算表(财决09表)'!$A$10:$T$200,15,FALSE)),"",VLOOKUP(A52,'[1]Z09 政府性基金预算财政拨款收入支出决算表(财决09表)'!$A$10:$T$200,15,FALSE))</f>
        <v/>
      </c>
      <c r="I52" s="127" t="str">
        <f>IF(ISERROR(VLOOKUP(A52,'[1]Z09 政府性基金预算财政拨款收入支出决算表(财决09表)'!$A$10:$T$200,16,FALSE)),"",VLOOKUP(A52,'[1]Z09 政府性基金预算财政拨款收入支出决算表(财决09表)'!$A$10:$T$200,16,FALSE))</f>
        <v/>
      </c>
      <c r="J52" s="122">
        <f>'[1]Z09 政府性基金预算财政拨款收入支出决算表(财决09表)'!$A49</f>
        <v>0</v>
      </c>
      <c r="K52" s="178">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122" t="str">
        <f t="shared" si="1"/>
        <v/>
      </c>
    </row>
    <row r="53" spans="1:12" ht="22.5" customHeight="1">
      <c r="A53" s="125" t="str">
        <f t="shared" si="3"/>
        <v/>
      </c>
      <c r="B53" s="125"/>
      <c r="C53" s="195" t="str">
        <f>IF(ISERROR(VLOOKUP(A53,'[1]Z09 政府性基金预算财政拨款收入支出决算表(财决09表)'!$A$10:$T$200,4,FALSE)),"",VLOOKUP(A53,'[1]Z09 政府性基金预算财政拨款收入支出决算表(财决09表)'!$A$10:$T$200,4,FALSE))</f>
        <v/>
      </c>
      <c r="D53" s="127" t="str">
        <f>IF(ISERROR(VLOOKUP(A53,'[1]Z09 政府性基金预算财政拨款收入支出决算表(财决09表)'!$A$10:$T$200,5,FALSE)),"",VLOOKUP(A53,'[1]Z09 政府性基金预算财政拨款收入支出决算表(财决09表)'!$A$10:$T$200,5,FALSE))</f>
        <v/>
      </c>
      <c r="E53" s="127" t="str">
        <f>IF(ISERROR(VLOOKUP(A53,'[1]Z09 政府性基金预算财政拨款收入支出决算表(财决09表)'!$A$10:$T$200,8,FALSE)),"",VLOOKUP(A53,'[1]Z09 政府性基金预算财政拨款收入支出决算表(财决09表)'!$A$10:$T$200,8,FALSE))</f>
        <v/>
      </c>
      <c r="F53" s="127" t="str">
        <f>IF(ISERROR(VLOOKUP(A53,'[1]Z09 政府性基金预算财政拨款收入支出决算表(财决09表)'!$A$10:$T$200,11,FALSE)),"",VLOOKUP(A53,'[1]Z09 政府性基金预算财政拨款收入支出决算表(财决09表)'!$A$10:$T$200,11,FALSE))</f>
        <v/>
      </c>
      <c r="G53" s="127" t="str">
        <f>IF(ISERROR(VLOOKUP(A53,'[1]Z09 政府性基金预算财政拨款收入支出决算表(财决09表)'!$A$10:$T$200,12,FALSE)),"",VLOOKUP(A53,'[1]Z09 政府性基金预算财政拨款收入支出决算表(财决09表)'!$A$10:$T$200,12,FALSE))</f>
        <v/>
      </c>
      <c r="H53" s="127" t="str">
        <f>IF(ISERROR(VLOOKUP(A53,'[1]Z09 政府性基金预算财政拨款收入支出决算表(财决09表)'!$A$10:$T$200,15,FALSE)),"",VLOOKUP(A53,'[1]Z09 政府性基金预算财政拨款收入支出决算表(财决09表)'!$A$10:$T$200,15,FALSE))</f>
        <v/>
      </c>
      <c r="I53" s="127" t="str">
        <f>IF(ISERROR(VLOOKUP(A53,'[1]Z09 政府性基金预算财政拨款收入支出决算表(财决09表)'!$A$10:$T$200,16,FALSE)),"",VLOOKUP(A53,'[1]Z09 政府性基金预算财政拨款收入支出决算表(财决09表)'!$A$10:$T$200,16,FALSE))</f>
        <v/>
      </c>
      <c r="J53" s="122">
        <f>'[1]Z09 政府性基金预算财政拨款收入支出决算表(财决09表)'!$A50</f>
        <v>0</v>
      </c>
      <c r="K53" s="178">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122" t="str">
        <f t="shared" si="1"/>
        <v/>
      </c>
    </row>
    <row r="54" spans="1:12" ht="22.5" customHeight="1">
      <c r="A54" s="125" t="str">
        <f t="shared" si="3"/>
        <v/>
      </c>
      <c r="B54" s="125"/>
      <c r="C54" s="195" t="str">
        <f>IF(ISERROR(VLOOKUP(A54,'[1]Z09 政府性基金预算财政拨款收入支出决算表(财决09表)'!$A$10:$T$200,4,FALSE)),"",VLOOKUP(A54,'[1]Z09 政府性基金预算财政拨款收入支出决算表(财决09表)'!$A$10:$T$200,4,FALSE))</f>
        <v/>
      </c>
      <c r="D54" s="127" t="str">
        <f>IF(ISERROR(VLOOKUP(A54,'[1]Z09 政府性基金预算财政拨款收入支出决算表(财决09表)'!$A$10:$T$200,5,FALSE)),"",VLOOKUP(A54,'[1]Z09 政府性基金预算财政拨款收入支出决算表(财决09表)'!$A$10:$T$200,5,FALSE))</f>
        <v/>
      </c>
      <c r="E54" s="127" t="str">
        <f>IF(ISERROR(VLOOKUP(A54,'[1]Z09 政府性基金预算财政拨款收入支出决算表(财决09表)'!$A$10:$T$200,8,FALSE)),"",VLOOKUP(A54,'[1]Z09 政府性基金预算财政拨款收入支出决算表(财决09表)'!$A$10:$T$200,8,FALSE))</f>
        <v/>
      </c>
      <c r="F54" s="127" t="str">
        <f>IF(ISERROR(VLOOKUP(A54,'[1]Z09 政府性基金预算财政拨款收入支出决算表(财决09表)'!$A$10:$T$200,11,FALSE)),"",VLOOKUP(A54,'[1]Z09 政府性基金预算财政拨款收入支出决算表(财决09表)'!$A$10:$T$200,11,FALSE))</f>
        <v/>
      </c>
      <c r="G54" s="127" t="str">
        <f>IF(ISERROR(VLOOKUP(A54,'[1]Z09 政府性基金预算财政拨款收入支出决算表(财决09表)'!$A$10:$T$200,12,FALSE)),"",VLOOKUP(A54,'[1]Z09 政府性基金预算财政拨款收入支出决算表(财决09表)'!$A$10:$T$200,12,FALSE))</f>
        <v/>
      </c>
      <c r="H54" s="127" t="str">
        <f>IF(ISERROR(VLOOKUP(A54,'[1]Z09 政府性基金预算财政拨款收入支出决算表(财决09表)'!$A$10:$T$200,15,FALSE)),"",VLOOKUP(A54,'[1]Z09 政府性基金预算财政拨款收入支出决算表(财决09表)'!$A$10:$T$200,15,FALSE))</f>
        <v/>
      </c>
      <c r="I54" s="127" t="str">
        <f>IF(ISERROR(VLOOKUP(A54,'[1]Z09 政府性基金预算财政拨款收入支出决算表(财决09表)'!$A$10:$T$200,16,FALSE)),"",VLOOKUP(A54,'[1]Z09 政府性基金预算财政拨款收入支出决算表(财决09表)'!$A$10:$T$200,16,FALSE))</f>
        <v/>
      </c>
      <c r="J54" s="122">
        <f>'[1]Z09 政府性基金预算财政拨款收入支出决算表(财决09表)'!$A51</f>
        <v>0</v>
      </c>
      <c r="K54" s="178">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122" t="str">
        <f t="shared" si="1"/>
        <v/>
      </c>
    </row>
    <row r="55" spans="1:12" ht="22.5" customHeight="1">
      <c r="A55" s="125" t="str">
        <f t="shared" si="3"/>
        <v/>
      </c>
      <c r="B55" s="125"/>
      <c r="C55" s="195" t="str">
        <f>IF(ISERROR(VLOOKUP(A55,'[1]Z09 政府性基金预算财政拨款收入支出决算表(财决09表)'!$A$10:$T$200,4,FALSE)),"",VLOOKUP(A55,'[1]Z09 政府性基金预算财政拨款收入支出决算表(财决09表)'!$A$10:$T$200,4,FALSE))</f>
        <v/>
      </c>
      <c r="D55" s="127" t="str">
        <f>IF(ISERROR(VLOOKUP(A55,'[1]Z09 政府性基金预算财政拨款收入支出决算表(财决09表)'!$A$10:$T$200,5,FALSE)),"",VLOOKUP(A55,'[1]Z09 政府性基金预算财政拨款收入支出决算表(财决09表)'!$A$10:$T$200,5,FALSE))</f>
        <v/>
      </c>
      <c r="E55" s="127" t="str">
        <f>IF(ISERROR(VLOOKUP(A55,'[1]Z09 政府性基金预算财政拨款收入支出决算表(财决09表)'!$A$10:$T$200,8,FALSE)),"",VLOOKUP(A55,'[1]Z09 政府性基金预算财政拨款收入支出决算表(财决09表)'!$A$10:$T$200,8,FALSE))</f>
        <v/>
      </c>
      <c r="F55" s="127" t="str">
        <f>IF(ISERROR(VLOOKUP(A55,'[1]Z09 政府性基金预算财政拨款收入支出决算表(财决09表)'!$A$10:$T$200,11,FALSE)),"",VLOOKUP(A55,'[1]Z09 政府性基金预算财政拨款收入支出决算表(财决09表)'!$A$10:$T$200,11,FALSE))</f>
        <v/>
      </c>
      <c r="G55" s="127" t="str">
        <f>IF(ISERROR(VLOOKUP(A55,'[1]Z09 政府性基金预算财政拨款收入支出决算表(财决09表)'!$A$10:$T$200,12,FALSE)),"",VLOOKUP(A55,'[1]Z09 政府性基金预算财政拨款收入支出决算表(财决09表)'!$A$10:$T$200,12,FALSE))</f>
        <v/>
      </c>
      <c r="H55" s="127" t="str">
        <f>IF(ISERROR(VLOOKUP(A55,'[1]Z09 政府性基金预算财政拨款收入支出决算表(财决09表)'!$A$10:$T$200,15,FALSE)),"",VLOOKUP(A55,'[1]Z09 政府性基金预算财政拨款收入支出决算表(财决09表)'!$A$10:$T$200,15,FALSE))</f>
        <v/>
      </c>
      <c r="I55" s="127" t="str">
        <f>IF(ISERROR(VLOOKUP(A55,'[1]Z09 政府性基金预算财政拨款收入支出决算表(财决09表)'!$A$10:$T$200,16,FALSE)),"",VLOOKUP(A55,'[1]Z09 政府性基金预算财政拨款收入支出决算表(财决09表)'!$A$10:$T$200,16,FALSE))</f>
        <v/>
      </c>
      <c r="J55" s="122">
        <f>'[1]Z09 政府性基金预算财政拨款收入支出决算表(财决09表)'!$A52</f>
        <v>0</v>
      </c>
      <c r="K55" s="178">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122" t="str">
        <f t="shared" si="1"/>
        <v/>
      </c>
    </row>
    <row r="56" spans="1:12" ht="22.5" customHeight="1">
      <c r="A56" s="125" t="str">
        <f t="shared" si="3"/>
        <v/>
      </c>
      <c r="B56" s="125"/>
      <c r="C56" s="195" t="str">
        <f>IF(ISERROR(VLOOKUP(A56,'[1]Z09 政府性基金预算财政拨款收入支出决算表(财决09表)'!$A$10:$T$200,4,FALSE)),"",VLOOKUP(A56,'[1]Z09 政府性基金预算财政拨款收入支出决算表(财决09表)'!$A$10:$T$200,4,FALSE))</f>
        <v/>
      </c>
      <c r="D56" s="127" t="str">
        <f>IF(ISERROR(VLOOKUP(A56,'[1]Z09 政府性基金预算财政拨款收入支出决算表(财决09表)'!$A$10:$T$200,5,FALSE)),"",VLOOKUP(A56,'[1]Z09 政府性基金预算财政拨款收入支出决算表(财决09表)'!$A$10:$T$200,5,FALSE))</f>
        <v/>
      </c>
      <c r="E56" s="127" t="str">
        <f>IF(ISERROR(VLOOKUP(A56,'[1]Z09 政府性基金预算财政拨款收入支出决算表(财决09表)'!$A$10:$T$200,8,FALSE)),"",VLOOKUP(A56,'[1]Z09 政府性基金预算财政拨款收入支出决算表(财决09表)'!$A$10:$T$200,8,FALSE))</f>
        <v/>
      </c>
      <c r="F56" s="127" t="str">
        <f>IF(ISERROR(VLOOKUP(A56,'[1]Z09 政府性基金预算财政拨款收入支出决算表(财决09表)'!$A$10:$T$200,11,FALSE)),"",VLOOKUP(A56,'[1]Z09 政府性基金预算财政拨款收入支出决算表(财决09表)'!$A$10:$T$200,11,FALSE))</f>
        <v/>
      </c>
      <c r="G56" s="127" t="str">
        <f>IF(ISERROR(VLOOKUP(A56,'[1]Z09 政府性基金预算财政拨款收入支出决算表(财决09表)'!$A$10:$T$200,12,FALSE)),"",VLOOKUP(A56,'[1]Z09 政府性基金预算财政拨款收入支出决算表(财决09表)'!$A$10:$T$200,12,FALSE))</f>
        <v/>
      </c>
      <c r="H56" s="127" t="str">
        <f>IF(ISERROR(VLOOKUP(A56,'[1]Z09 政府性基金预算财政拨款收入支出决算表(财决09表)'!$A$10:$T$200,15,FALSE)),"",VLOOKUP(A56,'[1]Z09 政府性基金预算财政拨款收入支出决算表(财决09表)'!$A$10:$T$200,15,FALSE))</f>
        <v/>
      </c>
      <c r="I56" s="127" t="str">
        <f>IF(ISERROR(VLOOKUP(A56,'[1]Z09 政府性基金预算财政拨款收入支出决算表(财决09表)'!$A$10:$T$200,16,FALSE)),"",VLOOKUP(A56,'[1]Z09 政府性基金预算财政拨款收入支出决算表(财决09表)'!$A$10:$T$200,16,FALSE))</f>
        <v/>
      </c>
      <c r="J56" s="122">
        <f>'[1]Z09 政府性基金预算财政拨款收入支出决算表(财决09表)'!$A53</f>
        <v>0</v>
      </c>
      <c r="K56" s="178">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122" t="str">
        <f t="shared" si="1"/>
        <v/>
      </c>
    </row>
    <row r="57" spans="1:12" ht="22.5" customHeight="1">
      <c r="A57" s="125" t="str">
        <f t="shared" si="3"/>
        <v/>
      </c>
      <c r="B57" s="125"/>
      <c r="C57" s="195" t="str">
        <f>IF(ISERROR(VLOOKUP(A57,'[1]Z09 政府性基金预算财政拨款收入支出决算表(财决09表)'!$A$10:$T$200,4,FALSE)),"",VLOOKUP(A57,'[1]Z09 政府性基金预算财政拨款收入支出决算表(财决09表)'!$A$10:$T$200,4,FALSE))</f>
        <v/>
      </c>
      <c r="D57" s="127" t="str">
        <f>IF(ISERROR(VLOOKUP(A57,'[1]Z09 政府性基金预算财政拨款收入支出决算表(财决09表)'!$A$10:$T$200,5,FALSE)),"",VLOOKUP(A57,'[1]Z09 政府性基金预算财政拨款收入支出决算表(财决09表)'!$A$10:$T$200,5,FALSE))</f>
        <v/>
      </c>
      <c r="E57" s="127" t="str">
        <f>IF(ISERROR(VLOOKUP(A57,'[1]Z09 政府性基金预算财政拨款收入支出决算表(财决09表)'!$A$10:$T$200,8,FALSE)),"",VLOOKUP(A57,'[1]Z09 政府性基金预算财政拨款收入支出决算表(财决09表)'!$A$10:$T$200,8,FALSE))</f>
        <v/>
      </c>
      <c r="F57" s="127" t="str">
        <f>IF(ISERROR(VLOOKUP(A57,'[1]Z09 政府性基金预算财政拨款收入支出决算表(财决09表)'!$A$10:$T$200,11,FALSE)),"",VLOOKUP(A57,'[1]Z09 政府性基金预算财政拨款收入支出决算表(财决09表)'!$A$10:$T$200,11,FALSE))</f>
        <v/>
      </c>
      <c r="G57" s="127" t="str">
        <f>IF(ISERROR(VLOOKUP(A57,'[1]Z09 政府性基金预算财政拨款收入支出决算表(财决09表)'!$A$10:$T$200,12,FALSE)),"",VLOOKUP(A57,'[1]Z09 政府性基金预算财政拨款收入支出决算表(财决09表)'!$A$10:$T$200,12,FALSE))</f>
        <v/>
      </c>
      <c r="H57" s="127" t="str">
        <f>IF(ISERROR(VLOOKUP(A57,'[1]Z09 政府性基金预算财政拨款收入支出决算表(财决09表)'!$A$10:$T$200,15,FALSE)),"",VLOOKUP(A57,'[1]Z09 政府性基金预算财政拨款收入支出决算表(财决09表)'!$A$10:$T$200,15,FALSE))</f>
        <v/>
      </c>
      <c r="I57" s="127" t="str">
        <f>IF(ISERROR(VLOOKUP(A57,'[1]Z09 政府性基金预算财政拨款收入支出决算表(财决09表)'!$A$10:$T$200,16,FALSE)),"",VLOOKUP(A57,'[1]Z09 政府性基金预算财政拨款收入支出决算表(财决09表)'!$A$10:$T$200,16,FALSE))</f>
        <v/>
      </c>
      <c r="J57" s="122">
        <f>'[1]Z09 政府性基金预算财政拨款收入支出决算表(财决09表)'!$A54</f>
        <v>0</v>
      </c>
      <c r="K57" s="178">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122" t="str">
        <f t="shared" si="1"/>
        <v/>
      </c>
    </row>
    <row r="58" spans="1:12" ht="22.5" customHeight="1">
      <c r="A58" s="125" t="str">
        <f t="shared" si="3"/>
        <v/>
      </c>
      <c r="B58" s="125"/>
      <c r="C58" s="195" t="str">
        <f>IF(ISERROR(VLOOKUP(A58,'[1]Z09 政府性基金预算财政拨款收入支出决算表(财决09表)'!$A$10:$T$200,4,FALSE)),"",VLOOKUP(A58,'[1]Z09 政府性基金预算财政拨款收入支出决算表(财决09表)'!$A$10:$T$200,4,FALSE))</f>
        <v/>
      </c>
      <c r="D58" s="127" t="str">
        <f>IF(ISERROR(VLOOKUP(A58,'[1]Z09 政府性基金预算财政拨款收入支出决算表(财决09表)'!$A$10:$T$200,5,FALSE)),"",VLOOKUP(A58,'[1]Z09 政府性基金预算财政拨款收入支出决算表(财决09表)'!$A$10:$T$200,5,FALSE))</f>
        <v/>
      </c>
      <c r="E58" s="127" t="str">
        <f>IF(ISERROR(VLOOKUP(A58,'[1]Z09 政府性基金预算财政拨款收入支出决算表(财决09表)'!$A$10:$T$200,8,FALSE)),"",VLOOKUP(A58,'[1]Z09 政府性基金预算财政拨款收入支出决算表(财决09表)'!$A$10:$T$200,8,FALSE))</f>
        <v/>
      </c>
      <c r="F58" s="127" t="str">
        <f>IF(ISERROR(VLOOKUP(A58,'[1]Z09 政府性基金预算财政拨款收入支出决算表(财决09表)'!$A$10:$T$200,11,FALSE)),"",VLOOKUP(A58,'[1]Z09 政府性基金预算财政拨款收入支出决算表(财决09表)'!$A$10:$T$200,11,FALSE))</f>
        <v/>
      </c>
      <c r="G58" s="127" t="str">
        <f>IF(ISERROR(VLOOKUP(A58,'[1]Z09 政府性基金预算财政拨款收入支出决算表(财决09表)'!$A$10:$T$200,12,FALSE)),"",VLOOKUP(A58,'[1]Z09 政府性基金预算财政拨款收入支出决算表(财决09表)'!$A$10:$T$200,12,FALSE))</f>
        <v/>
      </c>
      <c r="H58" s="127" t="str">
        <f>IF(ISERROR(VLOOKUP(A58,'[1]Z09 政府性基金预算财政拨款收入支出决算表(财决09表)'!$A$10:$T$200,15,FALSE)),"",VLOOKUP(A58,'[1]Z09 政府性基金预算财政拨款收入支出决算表(财决09表)'!$A$10:$T$200,15,FALSE))</f>
        <v/>
      </c>
      <c r="I58" s="127" t="str">
        <f>IF(ISERROR(VLOOKUP(A58,'[1]Z09 政府性基金预算财政拨款收入支出决算表(财决09表)'!$A$10:$T$200,16,FALSE)),"",VLOOKUP(A58,'[1]Z09 政府性基金预算财政拨款收入支出决算表(财决09表)'!$A$10:$T$200,16,FALSE))</f>
        <v/>
      </c>
      <c r="J58" s="122">
        <f>'[1]Z09 政府性基金预算财政拨款收入支出决算表(财决09表)'!$A55</f>
        <v>0</v>
      </c>
      <c r="K58" s="178">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122" t="str">
        <f t="shared" si="1"/>
        <v/>
      </c>
    </row>
    <row r="59" spans="1:12" ht="22.5" customHeight="1">
      <c r="A59" s="125" t="str">
        <f t="shared" si="3"/>
        <v/>
      </c>
      <c r="B59" s="125"/>
      <c r="C59" s="195" t="str">
        <f>IF(ISERROR(VLOOKUP(A59,'[1]Z09 政府性基金预算财政拨款收入支出决算表(财决09表)'!$A$10:$T$200,4,FALSE)),"",VLOOKUP(A59,'[1]Z09 政府性基金预算财政拨款收入支出决算表(财决09表)'!$A$10:$T$200,4,FALSE))</f>
        <v/>
      </c>
      <c r="D59" s="127" t="str">
        <f>IF(ISERROR(VLOOKUP(A59,'[1]Z09 政府性基金预算财政拨款收入支出决算表(财决09表)'!$A$10:$T$200,5,FALSE)),"",VLOOKUP(A59,'[1]Z09 政府性基金预算财政拨款收入支出决算表(财决09表)'!$A$10:$T$200,5,FALSE))</f>
        <v/>
      </c>
      <c r="E59" s="127" t="str">
        <f>IF(ISERROR(VLOOKUP(A59,'[1]Z09 政府性基金预算财政拨款收入支出决算表(财决09表)'!$A$10:$T$200,8,FALSE)),"",VLOOKUP(A59,'[1]Z09 政府性基金预算财政拨款收入支出决算表(财决09表)'!$A$10:$T$200,8,FALSE))</f>
        <v/>
      </c>
      <c r="F59" s="127" t="str">
        <f>IF(ISERROR(VLOOKUP(A59,'[1]Z09 政府性基金预算财政拨款收入支出决算表(财决09表)'!$A$10:$T$200,11,FALSE)),"",VLOOKUP(A59,'[1]Z09 政府性基金预算财政拨款收入支出决算表(财决09表)'!$A$10:$T$200,11,FALSE))</f>
        <v/>
      </c>
      <c r="G59" s="127" t="str">
        <f>IF(ISERROR(VLOOKUP(A59,'[1]Z09 政府性基金预算财政拨款收入支出决算表(财决09表)'!$A$10:$T$200,12,FALSE)),"",VLOOKUP(A59,'[1]Z09 政府性基金预算财政拨款收入支出决算表(财决09表)'!$A$10:$T$200,12,FALSE))</f>
        <v/>
      </c>
      <c r="H59" s="127" t="str">
        <f>IF(ISERROR(VLOOKUP(A59,'[1]Z09 政府性基金预算财政拨款收入支出决算表(财决09表)'!$A$10:$T$200,15,FALSE)),"",VLOOKUP(A59,'[1]Z09 政府性基金预算财政拨款收入支出决算表(财决09表)'!$A$10:$T$200,15,FALSE))</f>
        <v/>
      </c>
      <c r="I59" s="127" t="str">
        <f>IF(ISERROR(VLOOKUP(A59,'[1]Z09 政府性基金预算财政拨款收入支出决算表(财决09表)'!$A$10:$T$200,16,FALSE)),"",VLOOKUP(A59,'[1]Z09 政府性基金预算财政拨款收入支出决算表(财决09表)'!$A$10:$T$200,16,FALSE))</f>
        <v/>
      </c>
      <c r="J59" s="122">
        <f>'[1]Z09 政府性基金预算财政拨款收入支出决算表(财决09表)'!$A56</f>
        <v>0</v>
      </c>
      <c r="K59" s="178">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122" t="str">
        <f t="shared" si="1"/>
        <v/>
      </c>
    </row>
    <row r="60" spans="1:12" ht="22.5" customHeight="1">
      <c r="A60" s="125" t="str">
        <f t="shared" si="3"/>
        <v/>
      </c>
      <c r="B60" s="125"/>
      <c r="C60" s="195" t="str">
        <f>IF(ISERROR(VLOOKUP(A60,'[1]Z09 政府性基金预算财政拨款收入支出决算表(财决09表)'!$A$10:$T$200,4,FALSE)),"",VLOOKUP(A60,'[1]Z09 政府性基金预算财政拨款收入支出决算表(财决09表)'!$A$10:$T$200,4,FALSE))</f>
        <v/>
      </c>
      <c r="D60" s="127" t="str">
        <f>IF(ISERROR(VLOOKUP(A60,'[1]Z09 政府性基金预算财政拨款收入支出决算表(财决09表)'!$A$10:$T$200,5,FALSE)),"",VLOOKUP(A60,'[1]Z09 政府性基金预算财政拨款收入支出决算表(财决09表)'!$A$10:$T$200,5,FALSE))</f>
        <v/>
      </c>
      <c r="E60" s="127" t="str">
        <f>IF(ISERROR(VLOOKUP(A60,'[1]Z09 政府性基金预算财政拨款收入支出决算表(财决09表)'!$A$10:$T$200,8,FALSE)),"",VLOOKUP(A60,'[1]Z09 政府性基金预算财政拨款收入支出决算表(财决09表)'!$A$10:$T$200,8,FALSE))</f>
        <v/>
      </c>
      <c r="F60" s="127" t="str">
        <f>IF(ISERROR(VLOOKUP(A60,'[1]Z09 政府性基金预算财政拨款收入支出决算表(财决09表)'!$A$10:$T$200,11,FALSE)),"",VLOOKUP(A60,'[1]Z09 政府性基金预算财政拨款收入支出决算表(财决09表)'!$A$10:$T$200,11,FALSE))</f>
        <v/>
      </c>
      <c r="G60" s="127" t="str">
        <f>IF(ISERROR(VLOOKUP(A60,'[1]Z09 政府性基金预算财政拨款收入支出决算表(财决09表)'!$A$10:$T$200,12,FALSE)),"",VLOOKUP(A60,'[1]Z09 政府性基金预算财政拨款收入支出决算表(财决09表)'!$A$10:$T$200,12,FALSE))</f>
        <v/>
      </c>
      <c r="H60" s="127" t="str">
        <f>IF(ISERROR(VLOOKUP(A60,'[1]Z09 政府性基金预算财政拨款收入支出决算表(财决09表)'!$A$10:$T$200,15,FALSE)),"",VLOOKUP(A60,'[1]Z09 政府性基金预算财政拨款收入支出决算表(财决09表)'!$A$10:$T$200,15,FALSE))</f>
        <v/>
      </c>
      <c r="I60" s="127" t="str">
        <f>IF(ISERROR(VLOOKUP(A60,'[1]Z09 政府性基金预算财政拨款收入支出决算表(财决09表)'!$A$10:$T$200,16,FALSE)),"",VLOOKUP(A60,'[1]Z09 政府性基金预算财政拨款收入支出决算表(财决09表)'!$A$10:$T$200,16,FALSE))</f>
        <v/>
      </c>
      <c r="J60" s="122">
        <f>'[1]Z09 政府性基金预算财政拨款收入支出决算表(财决09表)'!$A57</f>
        <v>0</v>
      </c>
      <c r="K60" s="178">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122" t="str">
        <f t="shared" si="1"/>
        <v/>
      </c>
    </row>
    <row r="61" spans="1:12" ht="22.5" customHeight="1">
      <c r="A61" s="125" t="str">
        <f t="shared" si="3"/>
        <v/>
      </c>
      <c r="B61" s="125"/>
      <c r="C61" s="195" t="str">
        <f>IF(ISERROR(VLOOKUP(A61,'[1]Z09 政府性基金预算财政拨款收入支出决算表(财决09表)'!$A$10:$T$200,4,FALSE)),"",VLOOKUP(A61,'[1]Z09 政府性基金预算财政拨款收入支出决算表(财决09表)'!$A$10:$T$200,4,FALSE))</f>
        <v/>
      </c>
      <c r="D61" s="127" t="str">
        <f>IF(ISERROR(VLOOKUP(A61,'[1]Z09 政府性基金预算财政拨款收入支出决算表(财决09表)'!$A$10:$T$200,5,FALSE)),"",VLOOKUP(A61,'[1]Z09 政府性基金预算财政拨款收入支出决算表(财决09表)'!$A$10:$T$200,5,FALSE))</f>
        <v/>
      </c>
      <c r="E61" s="127" t="str">
        <f>IF(ISERROR(VLOOKUP(A61,'[1]Z09 政府性基金预算财政拨款收入支出决算表(财决09表)'!$A$10:$T$200,8,FALSE)),"",VLOOKUP(A61,'[1]Z09 政府性基金预算财政拨款收入支出决算表(财决09表)'!$A$10:$T$200,8,FALSE))</f>
        <v/>
      </c>
      <c r="F61" s="127" t="str">
        <f>IF(ISERROR(VLOOKUP(A61,'[1]Z09 政府性基金预算财政拨款收入支出决算表(财决09表)'!$A$10:$T$200,11,FALSE)),"",VLOOKUP(A61,'[1]Z09 政府性基金预算财政拨款收入支出决算表(财决09表)'!$A$10:$T$200,11,FALSE))</f>
        <v/>
      </c>
      <c r="G61" s="127" t="str">
        <f>IF(ISERROR(VLOOKUP(A61,'[1]Z09 政府性基金预算财政拨款收入支出决算表(财决09表)'!$A$10:$T$200,12,FALSE)),"",VLOOKUP(A61,'[1]Z09 政府性基金预算财政拨款收入支出决算表(财决09表)'!$A$10:$T$200,12,FALSE))</f>
        <v/>
      </c>
      <c r="H61" s="127" t="str">
        <f>IF(ISERROR(VLOOKUP(A61,'[1]Z09 政府性基金预算财政拨款收入支出决算表(财决09表)'!$A$10:$T$200,15,FALSE)),"",VLOOKUP(A61,'[1]Z09 政府性基金预算财政拨款收入支出决算表(财决09表)'!$A$10:$T$200,15,FALSE))</f>
        <v/>
      </c>
      <c r="I61" s="127" t="str">
        <f>IF(ISERROR(VLOOKUP(A61,'[1]Z09 政府性基金预算财政拨款收入支出决算表(财决09表)'!$A$10:$T$200,16,FALSE)),"",VLOOKUP(A61,'[1]Z09 政府性基金预算财政拨款收入支出决算表(财决09表)'!$A$10:$T$200,16,FALSE))</f>
        <v/>
      </c>
      <c r="J61" s="122">
        <f>'[1]Z09 政府性基金预算财政拨款收入支出决算表(财决09表)'!$A58</f>
        <v>0</v>
      </c>
      <c r="K61" s="178">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122" t="str">
        <f t="shared" si="1"/>
        <v/>
      </c>
    </row>
    <row r="62" spans="1:12" ht="22.5" customHeight="1">
      <c r="A62" s="125" t="str">
        <f t="shared" si="3"/>
        <v/>
      </c>
      <c r="B62" s="125"/>
      <c r="C62" s="195" t="str">
        <f>IF(ISERROR(VLOOKUP(A62,'[1]Z09 政府性基金预算财政拨款收入支出决算表(财决09表)'!$A$10:$T$200,4,FALSE)),"",VLOOKUP(A62,'[1]Z09 政府性基金预算财政拨款收入支出决算表(财决09表)'!$A$10:$T$200,4,FALSE))</f>
        <v/>
      </c>
      <c r="D62" s="127" t="str">
        <f>IF(ISERROR(VLOOKUP(A62,'[1]Z09 政府性基金预算财政拨款收入支出决算表(财决09表)'!$A$10:$T$200,5,FALSE)),"",VLOOKUP(A62,'[1]Z09 政府性基金预算财政拨款收入支出决算表(财决09表)'!$A$10:$T$200,5,FALSE))</f>
        <v/>
      </c>
      <c r="E62" s="127" t="str">
        <f>IF(ISERROR(VLOOKUP(A62,'[1]Z09 政府性基金预算财政拨款收入支出决算表(财决09表)'!$A$10:$T$200,8,FALSE)),"",VLOOKUP(A62,'[1]Z09 政府性基金预算财政拨款收入支出决算表(财决09表)'!$A$10:$T$200,8,FALSE))</f>
        <v/>
      </c>
      <c r="F62" s="127" t="str">
        <f>IF(ISERROR(VLOOKUP(A62,'[1]Z09 政府性基金预算财政拨款收入支出决算表(财决09表)'!$A$10:$T$200,11,FALSE)),"",VLOOKUP(A62,'[1]Z09 政府性基金预算财政拨款收入支出决算表(财决09表)'!$A$10:$T$200,11,FALSE))</f>
        <v/>
      </c>
      <c r="G62" s="127" t="str">
        <f>IF(ISERROR(VLOOKUP(A62,'[1]Z09 政府性基金预算财政拨款收入支出决算表(财决09表)'!$A$10:$T$200,12,FALSE)),"",VLOOKUP(A62,'[1]Z09 政府性基金预算财政拨款收入支出决算表(财决09表)'!$A$10:$T$200,12,FALSE))</f>
        <v/>
      </c>
      <c r="H62" s="127" t="str">
        <f>IF(ISERROR(VLOOKUP(A62,'[1]Z09 政府性基金预算财政拨款收入支出决算表(财决09表)'!$A$10:$T$200,15,FALSE)),"",VLOOKUP(A62,'[1]Z09 政府性基金预算财政拨款收入支出决算表(财决09表)'!$A$10:$T$200,15,FALSE))</f>
        <v/>
      </c>
      <c r="I62" s="127" t="str">
        <f>IF(ISERROR(VLOOKUP(A62,'[1]Z09 政府性基金预算财政拨款收入支出决算表(财决09表)'!$A$10:$T$200,16,FALSE)),"",VLOOKUP(A62,'[1]Z09 政府性基金预算财政拨款收入支出决算表(财决09表)'!$A$10:$T$200,16,FALSE))</f>
        <v/>
      </c>
      <c r="J62" s="122">
        <f>'[1]Z09 政府性基金预算财政拨款收入支出决算表(财决09表)'!$A59</f>
        <v>0</v>
      </c>
      <c r="K62" s="178">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122" t="str">
        <f t="shared" si="1"/>
        <v/>
      </c>
    </row>
    <row r="63" spans="1:12" ht="22.5" customHeight="1">
      <c r="A63" s="125" t="str">
        <f t="shared" si="3"/>
        <v/>
      </c>
      <c r="B63" s="125"/>
      <c r="C63" s="195" t="str">
        <f>IF(ISERROR(VLOOKUP(A63,'[1]Z09 政府性基金预算财政拨款收入支出决算表(财决09表)'!$A$10:$T$200,4,FALSE)),"",VLOOKUP(A63,'[1]Z09 政府性基金预算财政拨款收入支出决算表(财决09表)'!$A$10:$T$200,4,FALSE))</f>
        <v/>
      </c>
      <c r="D63" s="127" t="str">
        <f>IF(ISERROR(VLOOKUP(A63,'[1]Z09 政府性基金预算财政拨款收入支出决算表(财决09表)'!$A$10:$T$200,5,FALSE)),"",VLOOKUP(A63,'[1]Z09 政府性基金预算财政拨款收入支出决算表(财决09表)'!$A$10:$T$200,5,FALSE))</f>
        <v/>
      </c>
      <c r="E63" s="127" t="str">
        <f>IF(ISERROR(VLOOKUP(A63,'[1]Z09 政府性基金预算财政拨款收入支出决算表(财决09表)'!$A$10:$T$200,8,FALSE)),"",VLOOKUP(A63,'[1]Z09 政府性基金预算财政拨款收入支出决算表(财决09表)'!$A$10:$T$200,8,FALSE))</f>
        <v/>
      </c>
      <c r="F63" s="127" t="str">
        <f>IF(ISERROR(VLOOKUP(A63,'[1]Z09 政府性基金预算财政拨款收入支出决算表(财决09表)'!$A$10:$T$200,11,FALSE)),"",VLOOKUP(A63,'[1]Z09 政府性基金预算财政拨款收入支出决算表(财决09表)'!$A$10:$T$200,11,FALSE))</f>
        <v/>
      </c>
      <c r="G63" s="127" t="str">
        <f>IF(ISERROR(VLOOKUP(A63,'[1]Z09 政府性基金预算财政拨款收入支出决算表(财决09表)'!$A$10:$T$200,12,FALSE)),"",VLOOKUP(A63,'[1]Z09 政府性基金预算财政拨款收入支出决算表(财决09表)'!$A$10:$T$200,12,FALSE))</f>
        <v/>
      </c>
      <c r="H63" s="127" t="str">
        <f>IF(ISERROR(VLOOKUP(A63,'[1]Z09 政府性基金预算财政拨款收入支出决算表(财决09表)'!$A$10:$T$200,15,FALSE)),"",VLOOKUP(A63,'[1]Z09 政府性基金预算财政拨款收入支出决算表(财决09表)'!$A$10:$T$200,15,FALSE))</f>
        <v/>
      </c>
      <c r="I63" s="127" t="str">
        <f>IF(ISERROR(VLOOKUP(A63,'[1]Z09 政府性基金预算财政拨款收入支出决算表(财决09表)'!$A$10:$T$200,16,FALSE)),"",VLOOKUP(A63,'[1]Z09 政府性基金预算财政拨款收入支出决算表(财决09表)'!$A$10:$T$200,16,FALSE))</f>
        <v/>
      </c>
      <c r="J63" s="122">
        <f>'[1]Z09 政府性基金预算财政拨款收入支出决算表(财决09表)'!$A60</f>
        <v>0</v>
      </c>
      <c r="K63" s="178">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122" t="str">
        <f t="shared" si="1"/>
        <v/>
      </c>
    </row>
    <row r="64" spans="1:12" ht="22.5" customHeight="1">
      <c r="A64" s="125" t="str">
        <f t="shared" si="3"/>
        <v/>
      </c>
      <c r="B64" s="125"/>
      <c r="C64" s="195" t="str">
        <f>IF(ISERROR(VLOOKUP(A64,'[1]Z09 政府性基金预算财政拨款收入支出决算表(财决09表)'!$A$10:$T$200,4,FALSE)),"",VLOOKUP(A64,'[1]Z09 政府性基金预算财政拨款收入支出决算表(财决09表)'!$A$10:$T$200,4,FALSE))</f>
        <v/>
      </c>
      <c r="D64" s="127" t="str">
        <f>IF(ISERROR(VLOOKUP(A64,'[1]Z09 政府性基金预算财政拨款收入支出决算表(财决09表)'!$A$10:$T$200,5,FALSE)),"",VLOOKUP(A64,'[1]Z09 政府性基金预算财政拨款收入支出决算表(财决09表)'!$A$10:$T$200,5,FALSE))</f>
        <v/>
      </c>
      <c r="E64" s="127" t="str">
        <f>IF(ISERROR(VLOOKUP(A64,'[1]Z09 政府性基金预算财政拨款收入支出决算表(财决09表)'!$A$10:$T$200,8,FALSE)),"",VLOOKUP(A64,'[1]Z09 政府性基金预算财政拨款收入支出决算表(财决09表)'!$A$10:$T$200,8,FALSE))</f>
        <v/>
      </c>
      <c r="F64" s="127" t="str">
        <f>IF(ISERROR(VLOOKUP(A64,'[1]Z09 政府性基金预算财政拨款收入支出决算表(财决09表)'!$A$10:$T$200,11,FALSE)),"",VLOOKUP(A64,'[1]Z09 政府性基金预算财政拨款收入支出决算表(财决09表)'!$A$10:$T$200,11,FALSE))</f>
        <v/>
      </c>
      <c r="G64" s="127" t="str">
        <f>IF(ISERROR(VLOOKUP(A64,'[1]Z09 政府性基金预算财政拨款收入支出决算表(财决09表)'!$A$10:$T$200,12,FALSE)),"",VLOOKUP(A64,'[1]Z09 政府性基金预算财政拨款收入支出决算表(财决09表)'!$A$10:$T$200,12,FALSE))</f>
        <v/>
      </c>
      <c r="H64" s="127" t="str">
        <f>IF(ISERROR(VLOOKUP(A64,'[1]Z09 政府性基金预算财政拨款收入支出决算表(财决09表)'!$A$10:$T$200,15,FALSE)),"",VLOOKUP(A64,'[1]Z09 政府性基金预算财政拨款收入支出决算表(财决09表)'!$A$10:$T$200,15,FALSE))</f>
        <v/>
      </c>
      <c r="I64" s="127" t="str">
        <f>IF(ISERROR(VLOOKUP(A64,'[1]Z09 政府性基金预算财政拨款收入支出决算表(财决09表)'!$A$10:$T$200,16,FALSE)),"",VLOOKUP(A64,'[1]Z09 政府性基金预算财政拨款收入支出决算表(财决09表)'!$A$10:$T$200,16,FALSE))</f>
        <v/>
      </c>
      <c r="J64" s="122">
        <f>'[1]Z09 政府性基金预算财政拨款收入支出决算表(财决09表)'!$A61</f>
        <v>0</v>
      </c>
      <c r="K64" s="178">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122" t="str">
        <f t="shared" si="1"/>
        <v/>
      </c>
    </row>
    <row r="65" spans="1:12" ht="22.5" customHeight="1">
      <c r="A65" s="125" t="str">
        <f t="shared" si="3"/>
        <v/>
      </c>
      <c r="B65" s="125"/>
      <c r="C65" s="195" t="str">
        <f>IF(ISERROR(VLOOKUP(A65,'[1]Z09 政府性基金预算财政拨款收入支出决算表(财决09表)'!$A$10:$T$200,4,FALSE)),"",VLOOKUP(A65,'[1]Z09 政府性基金预算财政拨款收入支出决算表(财决09表)'!$A$10:$T$200,4,FALSE))</f>
        <v/>
      </c>
      <c r="D65" s="127" t="str">
        <f>IF(ISERROR(VLOOKUP(A65,'[1]Z09 政府性基金预算财政拨款收入支出决算表(财决09表)'!$A$10:$T$200,5,FALSE)),"",VLOOKUP(A65,'[1]Z09 政府性基金预算财政拨款收入支出决算表(财决09表)'!$A$10:$T$200,5,FALSE))</f>
        <v/>
      </c>
      <c r="E65" s="127" t="str">
        <f>IF(ISERROR(VLOOKUP(A65,'[1]Z09 政府性基金预算财政拨款收入支出决算表(财决09表)'!$A$10:$T$200,8,FALSE)),"",VLOOKUP(A65,'[1]Z09 政府性基金预算财政拨款收入支出决算表(财决09表)'!$A$10:$T$200,8,FALSE))</f>
        <v/>
      </c>
      <c r="F65" s="127" t="str">
        <f>IF(ISERROR(VLOOKUP(A65,'[1]Z09 政府性基金预算财政拨款收入支出决算表(财决09表)'!$A$10:$T$200,11,FALSE)),"",VLOOKUP(A65,'[1]Z09 政府性基金预算财政拨款收入支出决算表(财决09表)'!$A$10:$T$200,11,FALSE))</f>
        <v/>
      </c>
      <c r="G65" s="127" t="str">
        <f>IF(ISERROR(VLOOKUP(A65,'[1]Z09 政府性基金预算财政拨款收入支出决算表(财决09表)'!$A$10:$T$200,12,FALSE)),"",VLOOKUP(A65,'[1]Z09 政府性基金预算财政拨款收入支出决算表(财决09表)'!$A$10:$T$200,12,FALSE))</f>
        <v/>
      </c>
      <c r="H65" s="127" t="str">
        <f>IF(ISERROR(VLOOKUP(A65,'[1]Z09 政府性基金预算财政拨款收入支出决算表(财决09表)'!$A$10:$T$200,15,FALSE)),"",VLOOKUP(A65,'[1]Z09 政府性基金预算财政拨款收入支出决算表(财决09表)'!$A$10:$T$200,15,FALSE))</f>
        <v/>
      </c>
      <c r="I65" s="127" t="str">
        <f>IF(ISERROR(VLOOKUP(A65,'[1]Z09 政府性基金预算财政拨款收入支出决算表(财决09表)'!$A$10:$T$200,16,FALSE)),"",VLOOKUP(A65,'[1]Z09 政府性基金预算财政拨款收入支出决算表(财决09表)'!$A$10:$T$200,16,FALSE))</f>
        <v/>
      </c>
      <c r="J65" s="122">
        <f>'[1]Z09 政府性基金预算财政拨款收入支出决算表(财决09表)'!$A62</f>
        <v>0</v>
      </c>
      <c r="K65" s="178">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122" t="str">
        <f t="shared" si="1"/>
        <v/>
      </c>
    </row>
    <row r="66" spans="1:12" ht="22.5" customHeight="1">
      <c r="A66" s="125" t="str">
        <f t="shared" si="3"/>
        <v/>
      </c>
      <c r="B66" s="125"/>
      <c r="C66" s="195" t="str">
        <f>IF(ISERROR(VLOOKUP(A66,'[1]Z09 政府性基金预算财政拨款收入支出决算表(财决09表)'!$A$10:$T$200,4,FALSE)),"",VLOOKUP(A66,'[1]Z09 政府性基金预算财政拨款收入支出决算表(财决09表)'!$A$10:$T$200,4,FALSE))</f>
        <v/>
      </c>
      <c r="D66" s="127" t="str">
        <f>IF(ISERROR(VLOOKUP(A66,'[1]Z09 政府性基金预算财政拨款收入支出决算表(财决09表)'!$A$10:$T$200,5,FALSE)),"",VLOOKUP(A66,'[1]Z09 政府性基金预算财政拨款收入支出决算表(财决09表)'!$A$10:$T$200,5,FALSE))</f>
        <v/>
      </c>
      <c r="E66" s="127" t="str">
        <f>IF(ISERROR(VLOOKUP(A66,'[1]Z09 政府性基金预算财政拨款收入支出决算表(财决09表)'!$A$10:$T$200,8,FALSE)),"",VLOOKUP(A66,'[1]Z09 政府性基金预算财政拨款收入支出决算表(财决09表)'!$A$10:$T$200,8,FALSE))</f>
        <v/>
      </c>
      <c r="F66" s="127" t="str">
        <f>IF(ISERROR(VLOOKUP(A66,'[1]Z09 政府性基金预算财政拨款收入支出决算表(财决09表)'!$A$10:$T$200,11,FALSE)),"",VLOOKUP(A66,'[1]Z09 政府性基金预算财政拨款收入支出决算表(财决09表)'!$A$10:$T$200,11,FALSE))</f>
        <v/>
      </c>
      <c r="G66" s="127" t="str">
        <f>IF(ISERROR(VLOOKUP(A66,'[1]Z09 政府性基金预算财政拨款收入支出决算表(财决09表)'!$A$10:$T$200,12,FALSE)),"",VLOOKUP(A66,'[1]Z09 政府性基金预算财政拨款收入支出决算表(财决09表)'!$A$10:$T$200,12,FALSE))</f>
        <v/>
      </c>
      <c r="H66" s="127" t="str">
        <f>IF(ISERROR(VLOOKUP(A66,'[1]Z09 政府性基金预算财政拨款收入支出决算表(财决09表)'!$A$10:$T$200,15,FALSE)),"",VLOOKUP(A66,'[1]Z09 政府性基金预算财政拨款收入支出决算表(财决09表)'!$A$10:$T$200,15,FALSE))</f>
        <v/>
      </c>
      <c r="I66" s="127" t="str">
        <f>IF(ISERROR(VLOOKUP(A66,'[1]Z09 政府性基金预算财政拨款收入支出决算表(财决09表)'!$A$10:$T$200,16,FALSE)),"",VLOOKUP(A66,'[1]Z09 政府性基金预算财政拨款收入支出决算表(财决09表)'!$A$10:$T$200,16,FALSE))</f>
        <v/>
      </c>
      <c r="J66" s="122">
        <f>'[1]Z09 政府性基金预算财政拨款收入支出决算表(财决09表)'!$A63</f>
        <v>0</v>
      </c>
      <c r="K66" s="178">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122" t="str">
        <f t="shared" si="1"/>
        <v/>
      </c>
    </row>
    <row r="67" spans="1:12" ht="22.5" customHeight="1">
      <c r="A67" s="125" t="str">
        <f t="shared" si="3"/>
        <v/>
      </c>
      <c r="B67" s="125"/>
      <c r="C67" s="195" t="str">
        <f>IF(ISERROR(VLOOKUP(A67,'[1]Z09 政府性基金预算财政拨款收入支出决算表(财决09表)'!$A$10:$T$200,4,FALSE)),"",VLOOKUP(A67,'[1]Z09 政府性基金预算财政拨款收入支出决算表(财决09表)'!$A$10:$T$200,4,FALSE))</f>
        <v/>
      </c>
      <c r="D67" s="127" t="str">
        <f>IF(ISERROR(VLOOKUP(A67,'[1]Z09 政府性基金预算财政拨款收入支出决算表(财决09表)'!$A$10:$T$200,5,FALSE)),"",VLOOKUP(A67,'[1]Z09 政府性基金预算财政拨款收入支出决算表(财决09表)'!$A$10:$T$200,5,FALSE))</f>
        <v/>
      </c>
      <c r="E67" s="127" t="str">
        <f>IF(ISERROR(VLOOKUP(A67,'[1]Z09 政府性基金预算财政拨款收入支出决算表(财决09表)'!$A$10:$T$200,8,FALSE)),"",VLOOKUP(A67,'[1]Z09 政府性基金预算财政拨款收入支出决算表(财决09表)'!$A$10:$T$200,8,FALSE))</f>
        <v/>
      </c>
      <c r="F67" s="127" t="str">
        <f>IF(ISERROR(VLOOKUP(A67,'[1]Z09 政府性基金预算财政拨款收入支出决算表(财决09表)'!$A$10:$T$200,11,FALSE)),"",VLOOKUP(A67,'[1]Z09 政府性基金预算财政拨款收入支出决算表(财决09表)'!$A$10:$T$200,11,FALSE))</f>
        <v/>
      </c>
      <c r="G67" s="127" t="str">
        <f>IF(ISERROR(VLOOKUP(A67,'[1]Z09 政府性基金预算财政拨款收入支出决算表(财决09表)'!$A$10:$T$200,12,FALSE)),"",VLOOKUP(A67,'[1]Z09 政府性基金预算财政拨款收入支出决算表(财决09表)'!$A$10:$T$200,12,FALSE))</f>
        <v/>
      </c>
      <c r="H67" s="127" t="str">
        <f>IF(ISERROR(VLOOKUP(A67,'[1]Z09 政府性基金预算财政拨款收入支出决算表(财决09表)'!$A$10:$T$200,15,FALSE)),"",VLOOKUP(A67,'[1]Z09 政府性基金预算财政拨款收入支出决算表(财决09表)'!$A$10:$T$200,15,FALSE))</f>
        <v/>
      </c>
      <c r="I67" s="127" t="str">
        <f>IF(ISERROR(VLOOKUP(A67,'[1]Z09 政府性基金预算财政拨款收入支出决算表(财决09表)'!$A$10:$T$200,16,FALSE)),"",VLOOKUP(A67,'[1]Z09 政府性基金预算财政拨款收入支出决算表(财决09表)'!$A$10:$T$200,16,FALSE))</f>
        <v/>
      </c>
      <c r="J67" s="122">
        <f>'[1]Z09 政府性基金预算财政拨款收入支出决算表(财决09表)'!$A64</f>
        <v>0</v>
      </c>
      <c r="K67" s="178">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122" t="str">
        <f t="shared" si="1"/>
        <v/>
      </c>
    </row>
    <row r="68" spans="1:12" ht="22.5" customHeight="1">
      <c r="A68" s="125" t="str">
        <f t="shared" si="3"/>
        <v/>
      </c>
      <c r="B68" s="125"/>
      <c r="C68" s="195" t="str">
        <f>IF(ISERROR(VLOOKUP(A68,'[1]Z09 政府性基金预算财政拨款收入支出决算表(财决09表)'!$A$10:$T$200,4,FALSE)),"",VLOOKUP(A68,'[1]Z09 政府性基金预算财政拨款收入支出决算表(财决09表)'!$A$10:$T$200,4,FALSE))</f>
        <v/>
      </c>
      <c r="D68" s="127" t="str">
        <f>IF(ISERROR(VLOOKUP(A68,'[1]Z09 政府性基金预算财政拨款收入支出决算表(财决09表)'!$A$10:$T$200,5,FALSE)),"",VLOOKUP(A68,'[1]Z09 政府性基金预算财政拨款收入支出决算表(财决09表)'!$A$10:$T$200,5,FALSE))</f>
        <v/>
      </c>
      <c r="E68" s="127" t="str">
        <f>IF(ISERROR(VLOOKUP(A68,'[1]Z09 政府性基金预算财政拨款收入支出决算表(财决09表)'!$A$10:$T$200,8,FALSE)),"",VLOOKUP(A68,'[1]Z09 政府性基金预算财政拨款收入支出决算表(财决09表)'!$A$10:$T$200,8,FALSE))</f>
        <v/>
      </c>
      <c r="F68" s="127" t="str">
        <f>IF(ISERROR(VLOOKUP(A68,'[1]Z09 政府性基金预算财政拨款收入支出决算表(财决09表)'!$A$10:$T$200,11,FALSE)),"",VLOOKUP(A68,'[1]Z09 政府性基金预算财政拨款收入支出决算表(财决09表)'!$A$10:$T$200,11,FALSE))</f>
        <v/>
      </c>
      <c r="G68" s="127" t="str">
        <f>IF(ISERROR(VLOOKUP(A68,'[1]Z09 政府性基金预算财政拨款收入支出决算表(财决09表)'!$A$10:$T$200,12,FALSE)),"",VLOOKUP(A68,'[1]Z09 政府性基金预算财政拨款收入支出决算表(财决09表)'!$A$10:$T$200,12,FALSE))</f>
        <v/>
      </c>
      <c r="H68" s="127" t="str">
        <f>IF(ISERROR(VLOOKUP(A68,'[1]Z09 政府性基金预算财政拨款收入支出决算表(财决09表)'!$A$10:$T$200,15,FALSE)),"",VLOOKUP(A68,'[1]Z09 政府性基金预算财政拨款收入支出决算表(财决09表)'!$A$10:$T$200,15,FALSE))</f>
        <v/>
      </c>
      <c r="I68" s="127" t="str">
        <f>IF(ISERROR(VLOOKUP(A68,'[1]Z09 政府性基金预算财政拨款收入支出决算表(财决09表)'!$A$10:$T$200,16,FALSE)),"",VLOOKUP(A68,'[1]Z09 政府性基金预算财政拨款收入支出决算表(财决09表)'!$A$10:$T$200,16,FALSE))</f>
        <v/>
      </c>
      <c r="J68" s="122">
        <f>'[1]Z09 政府性基金预算财政拨款收入支出决算表(财决09表)'!$A65</f>
        <v>0</v>
      </c>
      <c r="K68" s="178">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122" t="str">
        <f t="shared" si="1"/>
        <v/>
      </c>
    </row>
    <row r="69" spans="1:12" ht="22.5" customHeight="1">
      <c r="A69" s="125" t="str">
        <f t="shared" si="3"/>
        <v/>
      </c>
      <c r="B69" s="125"/>
      <c r="C69" s="195" t="str">
        <f>IF(ISERROR(VLOOKUP(A69,'[1]Z09 政府性基金预算财政拨款收入支出决算表(财决09表)'!$A$10:$T$200,4,FALSE)),"",VLOOKUP(A69,'[1]Z09 政府性基金预算财政拨款收入支出决算表(财决09表)'!$A$10:$T$200,4,FALSE))</f>
        <v/>
      </c>
      <c r="D69" s="127" t="str">
        <f>IF(ISERROR(VLOOKUP(A69,'[1]Z09 政府性基金预算财政拨款收入支出决算表(财决09表)'!$A$10:$T$200,5,FALSE)),"",VLOOKUP(A69,'[1]Z09 政府性基金预算财政拨款收入支出决算表(财决09表)'!$A$10:$T$200,5,FALSE))</f>
        <v/>
      </c>
      <c r="E69" s="127" t="str">
        <f>IF(ISERROR(VLOOKUP(A69,'[1]Z09 政府性基金预算财政拨款收入支出决算表(财决09表)'!$A$10:$T$200,8,FALSE)),"",VLOOKUP(A69,'[1]Z09 政府性基金预算财政拨款收入支出决算表(财决09表)'!$A$10:$T$200,8,FALSE))</f>
        <v/>
      </c>
      <c r="F69" s="127" t="str">
        <f>IF(ISERROR(VLOOKUP(A69,'[1]Z09 政府性基金预算财政拨款收入支出决算表(财决09表)'!$A$10:$T$200,11,FALSE)),"",VLOOKUP(A69,'[1]Z09 政府性基金预算财政拨款收入支出决算表(财决09表)'!$A$10:$T$200,11,FALSE))</f>
        <v/>
      </c>
      <c r="G69" s="127" t="str">
        <f>IF(ISERROR(VLOOKUP(A69,'[1]Z09 政府性基金预算财政拨款收入支出决算表(财决09表)'!$A$10:$T$200,12,FALSE)),"",VLOOKUP(A69,'[1]Z09 政府性基金预算财政拨款收入支出决算表(财决09表)'!$A$10:$T$200,12,FALSE))</f>
        <v/>
      </c>
      <c r="H69" s="127" t="str">
        <f>IF(ISERROR(VLOOKUP(A69,'[1]Z09 政府性基金预算财政拨款收入支出决算表(财决09表)'!$A$10:$T$200,15,FALSE)),"",VLOOKUP(A69,'[1]Z09 政府性基金预算财政拨款收入支出决算表(财决09表)'!$A$10:$T$200,15,FALSE))</f>
        <v/>
      </c>
      <c r="I69" s="127" t="str">
        <f>IF(ISERROR(VLOOKUP(A69,'[1]Z09 政府性基金预算财政拨款收入支出决算表(财决09表)'!$A$10:$T$200,16,FALSE)),"",VLOOKUP(A69,'[1]Z09 政府性基金预算财政拨款收入支出决算表(财决09表)'!$A$10:$T$200,16,FALSE))</f>
        <v/>
      </c>
      <c r="J69" s="122">
        <f>'[1]Z09 政府性基金预算财政拨款收入支出决算表(财决09表)'!$A66</f>
        <v>0</v>
      </c>
      <c r="K69" s="178">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122" t="str">
        <f t="shared" si="1"/>
        <v/>
      </c>
    </row>
    <row r="70" spans="1:12" ht="22.5" customHeight="1">
      <c r="A70" s="125" t="str">
        <f t="shared" si="3"/>
        <v/>
      </c>
      <c r="B70" s="125"/>
      <c r="C70" s="195" t="str">
        <f>IF(ISERROR(VLOOKUP(A70,'[1]Z09 政府性基金预算财政拨款收入支出决算表(财决09表)'!$A$10:$T$200,4,FALSE)),"",VLOOKUP(A70,'[1]Z09 政府性基金预算财政拨款收入支出决算表(财决09表)'!$A$10:$T$200,4,FALSE))</f>
        <v/>
      </c>
      <c r="D70" s="127" t="str">
        <f>IF(ISERROR(VLOOKUP(A70,'[1]Z09 政府性基金预算财政拨款收入支出决算表(财决09表)'!$A$10:$T$200,5,FALSE)),"",VLOOKUP(A70,'[1]Z09 政府性基金预算财政拨款收入支出决算表(财决09表)'!$A$10:$T$200,5,FALSE))</f>
        <v/>
      </c>
      <c r="E70" s="127" t="str">
        <f>IF(ISERROR(VLOOKUP(A70,'[1]Z09 政府性基金预算财政拨款收入支出决算表(财决09表)'!$A$10:$T$200,8,FALSE)),"",VLOOKUP(A70,'[1]Z09 政府性基金预算财政拨款收入支出决算表(财决09表)'!$A$10:$T$200,8,FALSE))</f>
        <v/>
      </c>
      <c r="F70" s="127" t="str">
        <f>IF(ISERROR(VLOOKUP(A70,'[1]Z09 政府性基金预算财政拨款收入支出决算表(财决09表)'!$A$10:$T$200,11,FALSE)),"",VLOOKUP(A70,'[1]Z09 政府性基金预算财政拨款收入支出决算表(财决09表)'!$A$10:$T$200,11,FALSE))</f>
        <v/>
      </c>
      <c r="G70" s="127" t="str">
        <f>IF(ISERROR(VLOOKUP(A70,'[1]Z09 政府性基金预算财政拨款收入支出决算表(财决09表)'!$A$10:$T$200,12,FALSE)),"",VLOOKUP(A70,'[1]Z09 政府性基金预算财政拨款收入支出决算表(财决09表)'!$A$10:$T$200,12,FALSE))</f>
        <v/>
      </c>
      <c r="H70" s="127" t="str">
        <f>IF(ISERROR(VLOOKUP(A70,'[1]Z09 政府性基金预算财政拨款收入支出决算表(财决09表)'!$A$10:$T$200,15,FALSE)),"",VLOOKUP(A70,'[1]Z09 政府性基金预算财政拨款收入支出决算表(财决09表)'!$A$10:$T$200,15,FALSE))</f>
        <v/>
      </c>
      <c r="I70" s="127" t="str">
        <f>IF(ISERROR(VLOOKUP(A70,'[1]Z09 政府性基金预算财政拨款收入支出决算表(财决09表)'!$A$10:$T$200,16,FALSE)),"",VLOOKUP(A70,'[1]Z09 政府性基金预算财政拨款收入支出决算表(财决09表)'!$A$10:$T$200,16,FALSE))</f>
        <v/>
      </c>
      <c r="J70" s="122">
        <f>'[1]Z09 政府性基金预算财政拨款收入支出决算表(财决09表)'!$A67</f>
        <v>0</v>
      </c>
      <c r="K70" s="178">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122" t="str">
        <f t="shared" si="1"/>
        <v/>
      </c>
    </row>
    <row r="71" spans="1:12" ht="22.5" customHeight="1">
      <c r="A71" s="125" t="str">
        <f t="shared" si="3"/>
        <v/>
      </c>
      <c r="B71" s="125"/>
      <c r="C71" s="195" t="str">
        <f>IF(ISERROR(VLOOKUP(A71,'[1]Z09 政府性基金预算财政拨款收入支出决算表(财决09表)'!$A$10:$T$200,4,FALSE)),"",VLOOKUP(A71,'[1]Z09 政府性基金预算财政拨款收入支出决算表(财决09表)'!$A$10:$T$200,4,FALSE))</f>
        <v/>
      </c>
      <c r="D71" s="127" t="str">
        <f>IF(ISERROR(VLOOKUP(A71,'[1]Z09 政府性基金预算财政拨款收入支出决算表(财决09表)'!$A$10:$T$200,5,FALSE)),"",VLOOKUP(A71,'[1]Z09 政府性基金预算财政拨款收入支出决算表(财决09表)'!$A$10:$T$200,5,FALSE))</f>
        <v/>
      </c>
      <c r="E71" s="127" t="str">
        <f>IF(ISERROR(VLOOKUP(A71,'[1]Z09 政府性基金预算财政拨款收入支出决算表(财决09表)'!$A$10:$T$200,8,FALSE)),"",VLOOKUP(A71,'[1]Z09 政府性基金预算财政拨款收入支出决算表(财决09表)'!$A$10:$T$200,8,FALSE))</f>
        <v/>
      </c>
      <c r="F71" s="127" t="str">
        <f>IF(ISERROR(VLOOKUP(A71,'[1]Z09 政府性基金预算财政拨款收入支出决算表(财决09表)'!$A$10:$T$200,11,FALSE)),"",VLOOKUP(A71,'[1]Z09 政府性基金预算财政拨款收入支出决算表(财决09表)'!$A$10:$T$200,11,FALSE))</f>
        <v/>
      </c>
      <c r="G71" s="127" t="str">
        <f>IF(ISERROR(VLOOKUP(A71,'[1]Z09 政府性基金预算财政拨款收入支出决算表(财决09表)'!$A$10:$T$200,12,FALSE)),"",VLOOKUP(A71,'[1]Z09 政府性基金预算财政拨款收入支出决算表(财决09表)'!$A$10:$T$200,12,FALSE))</f>
        <v/>
      </c>
      <c r="H71" s="127" t="str">
        <f>IF(ISERROR(VLOOKUP(A71,'[1]Z09 政府性基金预算财政拨款收入支出决算表(财决09表)'!$A$10:$T$200,15,FALSE)),"",VLOOKUP(A71,'[1]Z09 政府性基金预算财政拨款收入支出决算表(财决09表)'!$A$10:$T$200,15,FALSE))</f>
        <v/>
      </c>
      <c r="I71" s="127" t="str">
        <f>IF(ISERROR(VLOOKUP(A71,'[1]Z09 政府性基金预算财政拨款收入支出决算表(财决09表)'!$A$10:$T$200,16,FALSE)),"",VLOOKUP(A71,'[1]Z09 政府性基金预算财政拨款收入支出决算表(财决09表)'!$A$10:$T$200,16,FALSE))</f>
        <v/>
      </c>
      <c r="J71" s="122">
        <f>'[1]Z09 政府性基金预算财政拨款收入支出决算表(财决09表)'!$A68</f>
        <v>0</v>
      </c>
      <c r="K71" s="178">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122" t="str">
        <f t="shared" si="1"/>
        <v/>
      </c>
    </row>
    <row r="72" spans="1:12" ht="22.5" customHeight="1">
      <c r="A72" s="125" t="str">
        <f t="shared" si="3"/>
        <v/>
      </c>
      <c r="B72" s="125"/>
      <c r="C72" s="195" t="str">
        <f>IF(ISERROR(VLOOKUP(A72,'[1]Z09 政府性基金预算财政拨款收入支出决算表(财决09表)'!$A$10:$T$200,4,FALSE)),"",VLOOKUP(A72,'[1]Z09 政府性基金预算财政拨款收入支出决算表(财决09表)'!$A$10:$T$200,4,FALSE))</f>
        <v/>
      </c>
      <c r="D72" s="127" t="str">
        <f>IF(ISERROR(VLOOKUP(A72,'[1]Z09 政府性基金预算财政拨款收入支出决算表(财决09表)'!$A$10:$T$200,5,FALSE)),"",VLOOKUP(A72,'[1]Z09 政府性基金预算财政拨款收入支出决算表(财决09表)'!$A$10:$T$200,5,FALSE))</f>
        <v/>
      </c>
      <c r="E72" s="127" t="str">
        <f>IF(ISERROR(VLOOKUP(A72,'[1]Z09 政府性基金预算财政拨款收入支出决算表(财决09表)'!$A$10:$T$200,8,FALSE)),"",VLOOKUP(A72,'[1]Z09 政府性基金预算财政拨款收入支出决算表(财决09表)'!$A$10:$T$200,8,FALSE))</f>
        <v/>
      </c>
      <c r="F72" s="127" t="str">
        <f>IF(ISERROR(VLOOKUP(A72,'[1]Z09 政府性基金预算财政拨款收入支出决算表(财决09表)'!$A$10:$T$200,11,FALSE)),"",VLOOKUP(A72,'[1]Z09 政府性基金预算财政拨款收入支出决算表(财决09表)'!$A$10:$T$200,11,FALSE))</f>
        <v/>
      </c>
      <c r="G72" s="127" t="str">
        <f>IF(ISERROR(VLOOKUP(A72,'[1]Z09 政府性基金预算财政拨款收入支出决算表(财决09表)'!$A$10:$T$200,12,FALSE)),"",VLOOKUP(A72,'[1]Z09 政府性基金预算财政拨款收入支出决算表(财决09表)'!$A$10:$T$200,12,FALSE))</f>
        <v/>
      </c>
      <c r="H72" s="127" t="str">
        <f>IF(ISERROR(VLOOKUP(A72,'[1]Z09 政府性基金预算财政拨款收入支出决算表(财决09表)'!$A$10:$T$200,15,FALSE)),"",VLOOKUP(A72,'[1]Z09 政府性基金预算财政拨款收入支出决算表(财决09表)'!$A$10:$T$200,15,FALSE))</f>
        <v/>
      </c>
      <c r="I72" s="127" t="str">
        <f>IF(ISERROR(VLOOKUP(A72,'[1]Z09 政府性基金预算财政拨款收入支出决算表(财决09表)'!$A$10:$T$200,16,FALSE)),"",VLOOKUP(A72,'[1]Z09 政府性基金预算财政拨款收入支出决算表(财决09表)'!$A$10:$T$200,16,FALSE))</f>
        <v/>
      </c>
      <c r="J72" s="122">
        <f>'[1]Z09 政府性基金预算财政拨款收入支出决算表(财决09表)'!$A69</f>
        <v>0</v>
      </c>
      <c r="K72" s="178">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122" t="str">
        <f t="shared" si="1"/>
        <v/>
      </c>
    </row>
    <row r="73" spans="1:12" ht="22.5" customHeight="1">
      <c r="A73" s="125" t="str">
        <f t="shared" si="3"/>
        <v/>
      </c>
      <c r="B73" s="125"/>
      <c r="C73" s="195" t="str">
        <f>IF(ISERROR(VLOOKUP(A73,'[1]Z09 政府性基金预算财政拨款收入支出决算表(财决09表)'!$A$10:$T$200,4,FALSE)),"",VLOOKUP(A73,'[1]Z09 政府性基金预算财政拨款收入支出决算表(财决09表)'!$A$10:$T$200,4,FALSE))</f>
        <v/>
      </c>
      <c r="D73" s="127" t="str">
        <f>IF(ISERROR(VLOOKUP(A73,'[1]Z09 政府性基金预算财政拨款收入支出决算表(财决09表)'!$A$10:$T$200,5,FALSE)),"",VLOOKUP(A73,'[1]Z09 政府性基金预算财政拨款收入支出决算表(财决09表)'!$A$10:$T$200,5,FALSE))</f>
        <v/>
      </c>
      <c r="E73" s="127" t="str">
        <f>IF(ISERROR(VLOOKUP(A73,'[1]Z09 政府性基金预算财政拨款收入支出决算表(财决09表)'!$A$10:$T$200,8,FALSE)),"",VLOOKUP(A73,'[1]Z09 政府性基金预算财政拨款收入支出决算表(财决09表)'!$A$10:$T$200,8,FALSE))</f>
        <v/>
      </c>
      <c r="F73" s="127" t="str">
        <f>IF(ISERROR(VLOOKUP(A73,'[1]Z09 政府性基金预算财政拨款收入支出决算表(财决09表)'!$A$10:$T$200,11,FALSE)),"",VLOOKUP(A73,'[1]Z09 政府性基金预算财政拨款收入支出决算表(财决09表)'!$A$10:$T$200,11,FALSE))</f>
        <v/>
      </c>
      <c r="G73" s="127" t="str">
        <f>IF(ISERROR(VLOOKUP(A73,'[1]Z09 政府性基金预算财政拨款收入支出决算表(财决09表)'!$A$10:$T$200,12,FALSE)),"",VLOOKUP(A73,'[1]Z09 政府性基金预算财政拨款收入支出决算表(财决09表)'!$A$10:$T$200,12,FALSE))</f>
        <v/>
      </c>
      <c r="H73" s="127" t="str">
        <f>IF(ISERROR(VLOOKUP(A73,'[1]Z09 政府性基金预算财政拨款收入支出决算表(财决09表)'!$A$10:$T$200,15,FALSE)),"",VLOOKUP(A73,'[1]Z09 政府性基金预算财政拨款收入支出决算表(财决09表)'!$A$10:$T$200,15,FALSE))</f>
        <v/>
      </c>
      <c r="I73" s="127" t="str">
        <f>IF(ISERROR(VLOOKUP(A73,'[1]Z09 政府性基金预算财政拨款收入支出决算表(财决09表)'!$A$10:$T$200,16,FALSE)),"",VLOOKUP(A73,'[1]Z09 政府性基金预算财政拨款收入支出决算表(财决09表)'!$A$10:$T$200,16,FALSE))</f>
        <v/>
      </c>
      <c r="J73" s="122">
        <f>'[1]Z09 政府性基金预算财政拨款收入支出决算表(财决09表)'!$A70</f>
        <v>0</v>
      </c>
      <c r="K73" s="178">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122" t="str">
        <f t="shared" si="1"/>
        <v/>
      </c>
    </row>
    <row r="74" spans="1:12" ht="22.5" customHeight="1">
      <c r="A74" s="125" t="str">
        <f t="shared" si="3"/>
        <v/>
      </c>
      <c r="B74" s="125"/>
      <c r="C74" s="195" t="str">
        <f>IF(ISERROR(VLOOKUP(A74,'[1]Z09 政府性基金预算财政拨款收入支出决算表(财决09表)'!$A$10:$T$200,4,FALSE)),"",VLOOKUP(A74,'[1]Z09 政府性基金预算财政拨款收入支出决算表(财决09表)'!$A$10:$T$200,4,FALSE))</f>
        <v/>
      </c>
      <c r="D74" s="127" t="str">
        <f>IF(ISERROR(VLOOKUP(A74,'[1]Z09 政府性基金预算财政拨款收入支出决算表(财决09表)'!$A$10:$T$200,5,FALSE)),"",VLOOKUP(A74,'[1]Z09 政府性基金预算财政拨款收入支出决算表(财决09表)'!$A$10:$T$200,5,FALSE))</f>
        <v/>
      </c>
      <c r="E74" s="127" t="str">
        <f>IF(ISERROR(VLOOKUP(A74,'[1]Z09 政府性基金预算财政拨款收入支出决算表(财决09表)'!$A$10:$T$200,8,FALSE)),"",VLOOKUP(A74,'[1]Z09 政府性基金预算财政拨款收入支出决算表(财决09表)'!$A$10:$T$200,8,FALSE))</f>
        <v/>
      </c>
      <c r="F74" s="127" t="str">
        <f>IF(ISERROR(VLOOKUP(A74,'[1]Z09 政府性基金预算财政拨款收入支出决算表(财决09表)'!$A$10:$T$200,11,FALSE)),"",VLOOKUP(A74,'[1]Z09 政府性基金预算财政拨款收入支出决算表(财决09表)'!$A$10:$T$200,11,FALSE))</f>
        <v/>
      </c>
      <c r="G74" s="127" t="str">
        <f>IF(ISERROR(VLOOKUP(A74,'[1]Z09 政府性基金预算财政拨款收入支出决算表(财决09表)'!$A$10:$T$200,12,FALSE)),"",VLOOKUP(A74,'[1]Z09 政府性基金预算财政拨款收入支出决算表(财决09表)'!$A$10:$T$200,12,FALSE))</f>
        <v/>
      </c>
      <c r="H74" s="127" t="str">
        <f>IF(ISERROR(VLOOKUP(A74,'[1]Z09 政府性基金预算财政拨款收入支出决算表(财决09表)'!$A$10:$T$200,15,FALSE)),"",VLOOKUP(A74,'[1]Z09 政府性基金预算财政拨款收入支出决算表(财决09表)'!$A$10:$T$200,15,FALSE))</f>
        <v/>
      </c>
      <c r="I74" s="127" t="str">
        <f>IF(ISERROR(VLOOKUP(A74,'[1]Z09 政府性基金预算财政拨款收入支出决算表(财决09表)'!$A$10:$T$200,16,FALSE)),"",VLOOKUP(A74,'[1]Z09 政府性基金预算财政拨款收入支出决算表(财决09表)'!$A$10:$T$200,16,FALSE))</f>
        <v/>
      </c>
      <c r="J74" s="122">
        <f>'[1]Z09 政府性基金预算财政拨款收入支出决算表(财决09表)'!$A71</f>
        <v>0</v>
      </c>
      <c r="K74" s="178">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122" t="str">
        <f t="shared" si="1"/>
        <v/>
      </c>
    </row>
    <row r="75" spans="1:12" ht="22.5" customHeight="1">
      <c r="A75" s="125" t="str">
        <f t="shared" si="3"/>
        <v/>
      </c>
      <c r="B75" s="125"/>
      <c r="C75" s="195" t="str">
        <f>IF(ISERROR(VLOOKUP(A75,'[1]Z09 政府性基金预算财政拨款收入支出决算表(财决09表)'!$A$10:$T$200,4,FALSE)),"",VLOOKUP(A75,'[1]Z09 政府性基金预算财政拨款收入支出决算表(财决09表)'!$A$10:$T$200,4,FALSE))</f>
        <v/>
      </c>
      <c r="D75" s="127" t="str">
        <f>IF(ISERROR(VLOOKUP(A75,'[1]Z09 政府性基金预算财政拨款收入支出决算表(财决09表)'!$A$10:$T$200,5,FALSE)),"",VLOOKUP(A75,'[1]Z09 政府性基金预算财政拨款收入支出决算表(财决09表)'!$A$10:$T$200,5,FALSE))</f>
        <v/>
      </c>
      <c r="E75" s="127" t="str">
        <f>IF(ISERROR(VLOOKUP(A75,'[1]Z09 政府性基金预算财政拨款收入支出决算表(财决09表)'!$A$10:$T$200,8,FALSE)),"",VLOOKUP(A75,'[1]Z09 政府性基金预算财政拨款收入支出决算表(财决09表)'!$A$10:$T$200,8,FALSE))</f>
        <v/>
      </c>
      <c r="F75" s="127" t="str">
        <f>IF(ISERROR(VLOOKUP(A75,'[1]Z09 政府性基金预算财政拨款收入支出决算表(财决09表)'!$A$10:$T$200,11,FALSE)),"",VLOOKUP(A75,'[1]Z09 政府性基金预算财政拨款收入支出决算表(财决09表)'!$A$10:$T$200,11,FALSE))</f>
        <v/>
      </c>
      <c r="G75" s="127" t="str">
        <f>IF(ISERROR(VLOOKUP(A75,'[1]Z09 政府性基金预算财政拨款收入支出决算表(财决09表)'!$A$10:$T$200,12,FALSE)),"",VLOOKUP(A75,'[1]Z09 政府性基金预算财政拨款收入支出决算表(财决09表)'!$A$10:$T$200,12,FALSE))</f>
        <v/>
      </c>
      <c r="H75" s="127" t="str">
        <f>IF(ISERROR(VLOOKUP(A75,'[1]Z09 政府性基金预算财政拨款收入支出决算表(财决09表)'!$A$10:$T$200,15,FALSE)),"",VLOOKUP(A75,'[1]Z09 政府性基金预算财政拨款收入支出决算表(财决09表)'!$A$10:$T$200,15,FALSE))</f>
        <v/>
      </c>
      <c r="I75" s="127" t="str">
        <f>IF(ISERROR(VLOOKUP(A75,'[1]Z09 政府性基金预算财政拨款收入支出决算表(财决09表)'!$A$10:$T$200,16,FALSE)),"",VLOOKUP(A75,'[1]Z09 政府性基金预算财政拨款收入支出决算表(财决09表)'!$A$10:$T$200,16,FALSE))</f>
        <v/>
      </c>
      <c r="J75" s="122">
        <f>'[1]Z09 政府性基金预算财政拨款收入支出决算表(财决09表)'!$A72</f>
        <v>0</v>
      </c>
      <c r="K75" s="178">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122" t="str">
        <f t="shared" si="1"/>
        <v/>
      </c>
    </row>
    <row r="76" spans="1:12" ht="22.5" customHeight="1">
      <c r="A76" s="125" t="str">
        <f t="shared" si="3"/>
        <v/>
      </c>
      <c r="B76" s="125"/>
      <c r="C76" s="195" t="str">
        <f>IF(ISERROR(VLOOKUP(A76,'[1]Z09 政府性基金预算财政拨款收入支出决算表(财决09表)'!$A$10:$T$200,4,FALSE)),"",VLOOKUP(A76,'[1]Z09 政府性基金预算财政拨款收入支出决算表(财决09表)'!$A$10:$T$200,4,FALSE))</f>
        <v/>
      </c>
      <c r="D76" s="127" t="str">
        <f>IF(ISERROR(VLOOKUP(A76,'[1]Z09 政府性基金预算财政拨款收入支出决算表(财决09表)'!$A$10:$T$200,5,FALSE)),"",VLOOKUP(A76,'[1]Z09 政府性基金预算财政拨款收入支出决算表(财决09表)'!$A$10:$T$200,5,FALSE))</f>
        <v/>
      </c>
      <c r="E76" s="127" t="str">
        <f>IF(ISERROR(VLOOKUP(A76,'[1]Z09 政府性基金预算财政拨款收入支出决算表(财决09表)'!$A$10:$T$200,8,FALSE)),"",VLOOKUP(A76,'[1]Z09 政府性基金预算财政拨款收入支出决算表(财决09表)'!$A$10:$T$200,8,FALSE))</f>
        <v/>
      </c>
      <c r="F76" s="127" t="str">
        <f>IF(ISERROR(VLOOKUP(A76,'[1]Z09 政府性基金预算财政拨款收入支出决算表(财决09表)'!$A$10:$T$200,11,FALSE)),"",VLOOKUP(A76,'[1]Z09 政府性基金预算财政拨款收入支出决算表(财决09表)'!$A$10:$T$200,11,FALSE))</f>
        <v/>
      </c>
      <c r="G76" s="127" t="str">
        <f>IF(ISERROR(VLOOKUP(A76,'[1]Z09 政府性基金预算财政拨款收入支出决算表(财决09表)'!$A$10:$T$200,12,FALSE)),"",VLOOKUP(A76,'[1]Z09 政府性基金预算财政拨款收入支出决算表(财决09表)'!$A$10:$T$200,12,FALSE))</f>
        <v/>
      </c>
      <c r="H76" s="127" t="str">
        <f>IF(ISERROR(VLOOKUP(A76,'[1]Z09 政府性基金预算财政拨款收入支出决算表(财决09表)'!$A$10:$T$200,15,FALSE)),"",VLOOKUP(A76,'[1]Z09 政府性基金预算财政拨款收入支出决算表(财决09表)'!$A$10:$T$200,15,FALSE))</f>
        <v/>
      </c>
      <c r="I76" s="127" t="str">
        <f>IF(ISERROR(VLOOKUP(A76,'[1]Z09 政府性基金预算财政拨款收入支出决算表(财决09表)'!$A$10:$T$200,16,FALSE)),"",VLOOKUP(A76,'[1]Z09 政府性基金预算财政拨款收入支出决算表(财决09表)'!$A$10:$T$200,16,FALSE))</f>
        <v/>
      </c>
      <c r="J76" s="122">
        <f>'[1]Z09 政府性基金预算财政拨款收入支出决算表(财决09表)'!$A73</f>
        <v>0</v>
      </c>
      <c r="K76" s="178">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122" t="str">
        <f t="shared" si="1"/>
        <v/>
      </c>
    </row>
    <row r="77" spans="1:12" ht="22.5" customHeight="1">
      <c r="A77" s="125" t="str">
        <f t="shared" si="3"/>
        <v/>
      </c>
      <c r="B77" s="125"/>
      <c r="C77" s="195" t="str">
        <f>IF(ISERROR(VLOOKUP(A77,'[1]Z09 政府性基金预算财政拨款收入支出决算表(财决09表)'!$A$10:$T$200,4,FALSE)),"",VLOOKUP(A77,'[1]Z09 政府性基金预算财政拨款收入支出决算表(财决09表)'!$A$10:$T$200,4,FALSE))</f>
        <v/>
      </c>
      <c r="D77" s="127" t="str">
        <f>IF(ISERROR(VLOOKUP(A77,'[1]Z09 政府性基金预算财政拨款收入支出决算表(财决09表)'!$A$10:$T$200,5,FALSE)),"",VLOOKUP(A77,'[1]Z09 政府性基金预算财政拨款收入支出决算表(财决09表)'!$A$10:$T$200,5,FALSE))</f>
        <v/>
      </c>
      <c r="E77" s="127" t="str">
        <f>IF(ISERROR(VLOOKUP(A77,'[1]Z09 政府性基金预算财政拨款收入支出决算表(财决09表)'!$A$10:$T$200,8,FALSE)),"",VLOOKUP(A77,'[1]Z09 政府性基金预算财政拨款收入支出决算表(财决09表)'!$A$10:$T$200,8,FALSE))</f>
        <v/>
      </c>
      <c r="F77" s="127" t="str">
        <f>IF(ISERROR(VLOOKUP(A77,'[1]Z09 政府性基金预算财政拨款收入支出决算表(财决09表)'!$A$10:$T$200,11,FALSE)),"",VLOOKUP(A77,'[1]Z09 政府性基金预算财政拨款收入支出决算表(财决09表)'!$A$10:$T$200,11,FALSE))</f>
        <v/>
      </c>
      <c r="G77" s="127" t="str">
        <f>IF(ISERROR(VLOOKUP(A77,'[1]Z09 政府性基金预算财政拨款收入支出决算表(财决09表)'!$A$10:$T$200,12,FALSE)),"",VLOOKUP(A77,'[1]Z09 政府性基金预算财政拨款收入支出决算表(财决09表)'!$A$10:$T$200,12,FALSE))</f>
        <v/>
      </c>
      <c r="H77" s="127" t="str">
        <f>IF(ISERROR(VLOOKUP(A77,'[1]Z09 政府性基金预算财政拨款收入支出决算表(财决09表)'!$A$10:$T$200,15,FALSE)),"",VLOOKUP(A77,'[1]Z09 政府性基金预算财政拨款收入支出决算表(财决09表)'!$A$10:$T$200,15,FALSE))</f>
        <v/>
      </c>
      <c r="I77" s="127" t="str">
        <f>IF(ISERROR(VLOOKUP(A77,'[1]Z09 政府性基金预算财政拨款收入支出决算表(财决09表)'!$A$10:$T$200,16,FALSE)),"",VLOOKUP(A77,'[1]Z09 政府性基金预算财政拨款收入支出决算表(财决09表)'!$A$10:$T$200,16,FALSE))</f>
        <v/>
      </c>
      <c r="J77" s="122">
        <f>'[1]Z09 政府性基金预算财政拨款收入支出决算表(财决09表)'!$A74</f>
        <v>0</v>
      </c>
      <c r="K77" s="178">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122" t="str">
        <f t="shared" si="1"/>
        <v/>
      </c>
    </row>
    <row r="78" spans="1:12" ht="22.5" customHeight="1">
      <c r="A78" s="125" t="str">
        <f t="shared" si="3"/>
        <v/>
      </c>
      <c r="B78" s="125"/>
      <c r="C78" s="195" t="str">
        <f>IF(ISERROR(VLOOKUP(A78,'[1]Z09 政府性基金预算财政拨款收入支出决算表(财决09表)'!$A$10:$T$200,4,FALSE)),"",VLOOKUP(A78,'[1]Z09 政府性基金预算财政拨款收入支出决算表(财决09表)'!$A$10:$T$200,4,FALSE))</f>
        <v/>
      </c>
      <c r="D78" s="127" t="str">
        <f>IF(ISERROR(VLOOKUP(A78,'[1]Z09 政府性基金预算财政拨款收入支出决算表(财决09表)'!$A$10:$T$200,5,FALSE)),"",VLOOKUP(A78,'[1]Z09 政府性基金预算财政拨款收入支出决算表(财决09表)'!$A$10:$T$200,5,FALSE))</f>
        <v/>
      </c>
      <c r="E78" s="127" t="str">
        <f>IF(ISERROR(VLOOKUP(A78,'[1]Z09 政府性基金预算财政拨款收入支出决算表(财决09表)'!$A$10:$T$200,8,FALSE)),"",VLOOKUP(A78,'[1]Z09 政府性基金预算财政拨款收入支出决算表(财决09表)'!$A$10:$T$200,8,FALSE))</f>
        <v/>
      </c>
      <c r="F78" s="127" t="str">
        <f>IF(ISERROR(VLOOKUP(A78,'[1]Z09 政府性基金预算财政拨款收入支出决算表(财决09表)'!$A$10:$T$200,11,FALSE)),"",VLOOKUP(A78,'[1]Z09 政府性基金预算财政拨款收入支出决算表(财决09表)'!$A$10:$T$200,11,FALSE))</f>
        <v/>
      </c>
      <c r="G78" s="127" t="str">
        <f>IF(ISERROR(VLOOKUP(A78,'[1]Z09 政府性基金预算财政拨款收入支出决算表(财决09表)'!$A$10:$T$200,12,FALSE)),"",VLOOKUP(A78,'[1]Z09 政府性基金预算财政拨款收入支出决算表(财决09表)'!$A$10:$T$200,12,FALSE))</f>
        <v/>
      </c>
      <c r="H78" s="127" t="str">
        <f>IF(ISERROR(VLOOKUP(A78,'[1]Z09 政府性基金预算财政拨款收入支出决算表(财决09表)'!$A$10:$T$200,15,FALSE)),"",VLOOKUP(A78,'[1]Z09 政府性基金预算财政拨款收入支出决算表(财决09表)'!$A$10:$T$200,15,FALSE))</f>
        <v/>
      </c>
      <c r="I78" s="127" t="str">
        <f>IF(ISERROR(VLOOKUP(A78,'[1]Z09 政府性基金预算财政拨款收入支出决算表(财决09表)'!$A$10:$T$200,16,FALSE)),"",VLOOKUP(A78,'[1]Z09 政府性基金预算财政拨款收入支出决算表(财决09表)'!$A$10:$T$200,16,FALSE))</f>
        <v/>
      </c>
      <c r="J78" s="122">
        <f>'[1]Z09 政府性基金预算财政拨款收入支出决算表(财决09表)'!$A75</f>
        <v>0</v>
      </c>
      <c r="K78" s="178">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122" t="str">
        <f t="shared" si="1"/>
        <v/>
      </c>
    </row>
    <row r="79" spans="1:12" ht="22.5" customHeight="1">
      <c r="A79" s="125" t="str">
        <f t="shared" si="3"/>
        <v/>
      </c>
      <c r="B79" s="125"/>
      <c r="C79" s="195" t="str">
        <f>IF(ISERROR(VLOOKUP(A79,'[1]Z09 政府性基金预算财政拨款收入支出决算表(财决09表)'!$A$10:$T$200,4,FALSE)),"",VLOOKUP(A79,'[1]Z09 政府性基金预算财政拨款收入支出决算表(财决09表)'!$A$10:$T$200,4,FALSE))</f>
        <v/>
      </c>
      <c r="D79" s="127" t="str">
        <f>IF(ISERROR(VLOOKUP(A79,'[1]Z09 政府性基金预算财政拨款收入支出决算表(财决09表)'!$A$10:$T$200,5,FALSE)),"",VLOOKUP(A79,'[1]Z09 政府性基金预算财政拨款收入支出决算表(财决09表)'!$A$10:$T$200,5,FALSE))</f>
        <v/>
      </c>
      <c r="E79" s="127" t="str">
        <f>IF(ISERROR(VLOOKUP(A79,'[1]Z09 政府性基金预算财政拨款收入支出决算表(财决09表)'!$A$10:$T$200,8,FALSE)),"",VLOOKUP(A79,'[1]Z09 政府性基金预算财政拨款收入支出决算表(财决09表)'!$A$10:$T$200,8,FALSE))</f>
        <v/>
      </c>
      <c r="F79" s="127" t="str">
        <f>IF(ISERROR(VLOOKUP(A79,'[1]Z09 政府性基金预算财政拨款收入支出决算表(财决09表)'!$A$10:$T$200,11,FALSE)),"",VLOOKUP(A79,'[1]Z09 政府性基金预算财政拨款收入支出决算表(财决09表)'!$A$10:$T$200,11,FALSE))</f>
        <v/>
      </c>
      <c r="G79" s="127" t="str">
        <f>IF(ISERROR(VLOOKUP(A79,'[1]Z09 政府性基金预算财政拨款收入支出决算表(财决09表)'!$A$10:$T$200,12,FALSE)),"",VLOOKUP(A79,'[1]Z09 政府性基金预算财政拨款收入支出决算表(财决09表)'!$A$10:$T$200,12,FALSE))</f>
        <v/>
      </c>
      <c r="H79" s="127" t="str">
        <f>IF(ISERROR(VLOOKUP(A79,'[1]Z09 政府性基金预算财政拨款收入支出决算表(财决09表)'!$A$10:$T$200,15,FALSE)),"",VLOOKUP(A79,'[1]Z09 政府性基金预算财政拨款收入支出决算表(财决09表)'!$A$10:$T$200,15,FALSE))</f>
        <v/>
      </c>
      <c r="I79" s="127" t="str">
        <f>IF(ISERROR(VLOOKUP(A79,'[1]Z09 政府性基金预算财政拨款收入支出决算表(财决09表)'!$A$10:$T$200,16,FALSE)),"",VLOOKUP(A79,'[1]Z09 政府性基金预算财政拨款收入支出决算表(财决09表)'!$A$10:$T$200,16,FALSE))</f>
        <v/>
      </c>
      <c r="J79" s="122">
        <f>'[1]Z09 政府性基金预算财政拨款收入支出决算表(财决09表)'!$A76</f>
        <v>0</v>
      </c>
      <c r="K79" s="178">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122" t="str">
        <f t="shared" si="1"/>
        <v/>
      </c>
    </row>
    <row r="80" spans="1:12" ht="22.5" customHeight="1">
      <c r="A80" s="125" t="str">
        <f t="shared" si="3"/>
        <v/>
      </c>
      <c r="B80" s="125"/>
      <c r="C80" s="195" t="str">
        <f>IF(ISERROR(VLOOKUP(A80,'[1]Z09 政府性基金预算财政拨款收入支出决算表(财决09表)'!$A$10:$T$200,4,FALSE)),"",VLOOKUP(A80,'[1]Z09 政府性基金预算财政拨款收入支出决算表(财决09表)'!$A$10:$T$200,4,FALSE))</f>
        <v/>
      </c>
      <c r="D80" s="127" t="str">
        <f>IF(ISERROR(VLOOKUP(A80,'[1]Z09 政府性基金预算财政拨款收入支出决算表(财决09表)'!$A$10:$T$200,5,FALSE)),"",VLOOKUP(A80,'[1]Z09 政府性基金预算财政拨款收入支出决算表(财决09表)'!$A$10:$T$200,5,FALSE))</f>
        <v/>
      </c>
      <c r="E80" s="127" t="str">
        <f>IF(ISERROR(VLOOKUP(A80,'[1]Z09 政府性基金预算财政拨款收入支出决算表(财决09表)'!$A$10:$T$200,8,FALSE)),"",VLOOKUP(A80,'[1]Z09 政府性基金预算财政拨款收入支出决算表(财决09表)'!$A$10:$T$200,8,FALSE))</f>
        <v/>
      </c>
      <c r="F80" s="127" t="str">
        <f>IF(ISERROR(VLOOKUP(A80,'[1]Z09 政府性基金预算财政拨款收入支出决算表(财决09表)'!$A$10:$T$200,11,FALSE)),"",VLOOKUP(A80,'[1]Z09 政府性基金预算财政拨款收入支出决算表(财决09表)'!$A$10:$T$200,11,FALSE))</f>
        <v/>
      </c>
      <c r="G80" s="127" t="str">
        <f>IF(ISERROR(VLOOKUP(A80,'[1]Z09 政府性基金预算财政拨款收入支出决算表(财决09表)'!$A$10:$T$200,12,FALSE)),"",VLOOKUP(A80,'[1]Z09 政府性基金预算财政拨款收入支出决算表(财决09表)'!$A$10:$T$200,12,FALSE))</f>
        <v/>
      </c>
      <c r="H80" s="127" t="str">
        <f>IF(ISERROR(VLOOKUP(A80,'[1]Z09 政府性基金预算财政拨款收入支出决算表(财决09表)'!$A$10:$T$200,15,FALSE)),"",VLOOKUP(A80,'[1]Z09 政府性基金预算财政拨款收入支出决算表(财决09表)'!$A$10:$T$200,15,FALSE))</f>
        <v/>
      </c>
      <c r="I80" s="127" t="str">
        <f>IF(ISERROR(VLOOKUP(A80,'[1]Z09 政府性基金预算财政拨款收入支出决算表(财决09表)'!$A$10:$T$200,16,FALSE)),"",VLOOKUP(A80,'[1]Z09 政府性基金预算财政拨款收入支出决算表(财决09表)'!$A$10:$T$200,16,FALSE))</f>
        <v/>
      </c>
      <c r="J80" s="122">
        <f>'[1]Z09 政府性基金预算财政拨款收入支出决算表(财决09表)'!$A77</f>
        <v>0</v>
      </c>
      <c r="K80" s="178">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122" t="str">
        <f t="shared" ref="L80:L143" si="4">IF(C80&lt;&gt;"",ROW(),"")</f>
        <v/>
      </c>
    </row>
    <row r="81" spans="1:12" ht="22.5" customHeight="1">
      <c r="A81" s="125" t="str">
        <f t="shared" si="3"/>
        <v/>
      </c>
      <c r="B81" s="125"/>
      <c r="C81" s="195" t="str">
        <f>IF(ISERROR(VLOOKUP(A81,'[1]Z09 政府性基金预算财政拨款收入支出决算表(财决09表)'!$A$10:$T$200,4,FALSE)),"",VLOOKUP(A81,'[1]Z09 政府性基金预算财政拨款收入支出决算表(财决09表)'!$A$10:$T$200,4,FALSE))</f>
        <v/>
      </c>
      <c r="D81" s="127" t="str">
        <f>IF(ISERROR(VLOOKUP(A81,'[1]Z09 政府性基金预算财政拨款收入支出决算表(财决09表)'!$A$10:$T$200,5,FALSE)),"",VLOOKUP(A81,'[1]Z09 政府性基金预算财政拨款收入支出决算表(财决09表)'!$A$10:$T$200,5,FALSE))</f>
        <v/>
      </c>
      <c r="E81" s="127" t="str">
        <f>IF(ISERROR(VLOOKUP(A81,'[1]Z09 政府性基金预算财政拨款收入支出决算表(财决09表)'!$A$10:$T$200,8,FALSE)),"",VLOOKUP(A81,'[1]Z09 政府性基金预算财政拨款收入支出决算表(财决09表)'!$A$10:$T$200,8,FALSE))</f>
        <v/>
      </c>
      <c r="F81" s="127" t="str">
        <f>IF(ISERROR(VLOOKUP(A81,'[1]Z09 政府性基金预算财政拨款收入支出决算表(财决09表)'!$A$10:$T$200,11,FALSE)),"",VLOOKUP(A81,'[1]Z09 政府性基金预算财政拨款收入支出决算表(财决09表)'!$A$10:$T$200,11,FALSE))</f>
        <v/>
      </c>
      <c r="G81" s="127" t="str">
        <f>IF(ISERROR(VLOOKUP(A81,'[1]Z09 政府性基金预算财政拨款收入支出决算表(财决09表)'!$A$10:$T$200,12,FALSE)),"",VLOOKUP(A81,'[1]Z09 政府性基金预算财政拨款收入支出决算表(财决09表)'!$A$10:$T$200,12,FALSE))</f>
        <v/>
      </c>
      <c r="H81" s="127" t="str">
        <f>IF(ISERROR(VLOOKUP(A81,'[1]Z09 政府性基金预算财政拨款收入支出决算表(财决09表)'!$A$10:$T$200,15,FALSE)),"",VLOOKUP(A81,'[1]Z09 政府性基金预算财政拨款收入支出决算表(财决09表)'!$A$10:$T$200,15,FALSE))</f>
        <v/>
      </c>
      <c r="I81" s="127" t="str">
        <f>IF(ISERROR(VLOOKUP(A81,'[1]Z09 政府性基金预算财政拨款收入支出决算表(财决09表)'!$A$10:$T$200,16,FALSE)),"",VLOOKUP(A81,'[1]Z09 政府性基金预算财政拨款收入支出决算表(财决09表)'!$A$10:$T$200,16,FALSE))</f>
        <v/>
      </c>
      <c r="J81" s="122">
        <f>'[1]Z09 政府性基金预算财政拨款收入支出决算表(财决09表)'!$A78</f>
        <v>0</v>
      </c>
      <c r="K81" s="178">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122" t="str">
        <f t="shared" si="4"/>
        <v/>
      </c>
    </row>
    <row r="82" spans="1:12" ht="22.5" customHeight="1">
      <c r="A82" s="125" t="str">
        <f t="shared" si="3"/>
        <v/>
      </c>
      <c r="B82" s="125"/>
      <c r="C82" s="195" t="str">
        <f>IF(ISERROR(VLOOKUP(A82,'[1]Z09 政府性基金预算财政拨款收入支出决算表(财决09表)'!$A$10:$T$200,4,FALSE)),"",VLOOKUP(A82,'[1]Z09 政府性基金预算财政拨款收入支出决算表(财决09表)'!$A$10:$T$200,4,FALSE))</f>
        <v/>
      </c>
      <c r="D82" s="127" t="str">
        <f>IF(ISERROR(VLOOKUP(A82,'[1]Z09 政府性基金预算财政拨款收入支出决算表(财决09表)'!$A$10:$T$200,5,FALSE)),"",VLOOKUP(A82,'[1]Z09 政府性基金预算财政拨款收入支出决算表(财决09表)'!$A$10:$T$200,5,FALSE))</f>
        <v/>
      </c>
      <c r="E82" s="127" t="str">
        <f>IF(ISERROR(VLOOKUP(A82,'[1]Z09 政府性基金预算财政拨款收入支出决算表(财决09表)'!$A$10:$T$200,8,FALSE)),"",VLOOKUP(A82,'[1]Z09 政府性基金预算财政拨款收入支出决算表(财决09表)'!$A$10:$T$200,8,FALSE))</f>
        <v/>
      </c>
      <c r="F82" s="127" t="str">
        <f>IF(ISERROR(VLOOKUP(A82,'[1]Z09 政府性基金预算财政拨款收入支出决算表(财决09表)'!$A$10:$T$200,11,FALSE)),"",VLOOKUP(A82,'[1]Z09 政府性基金预算财政拨款收入支出决算表(财决09表)'!$A$10:$T$200,11,FALSE))</f>
        <v/>
      </c>
      <c r="G82" s="127" t="str">
        <f>IF(ISERROR(VLOOKUP(A82,'[1]Z09 政府性基金预算财政拨款收入支出决算表(财决09表)'!$A$10:$T$200,12,FALSE)),"",VLOOKUP(A82,'[1]Z09 政府性基金预算财政拨款收入支出决算表(财决09表)'!$A$10:$T$200,12,FALSE))</f>
        <v/>
      </c>
      <c r="H82" s="127" t="str">
        <f>IF(ISERROR(VLOOKUP(A82,'[1]Z09 政府性基金预算财政拨款收入支出决算表(财决09表)'!$A$10:$T$200,15,FALSE)),"",VLOOKUP(A82,'[1]Z09 政府性基金预算财政拨款收入支出决算表(财决09表)'!$A$10:$T$200,15,FALSE))</f>
        <v/>
      </c>
      <c r="I82" s="127" t="str">
        <f>IF(ISERROR(VLOOKUP(A82,'[1]Z09 政府性基金预算财政拨款收入支出决算表(财决09表)'!$A$10:$T$200,16,FALSE)),"",VLOOKUP(A82,'[1]Z09 政府性基金预算财政拨款收入支出决算表(财决09表)'!$A$10:$T$200,16,FALSE))</f>
        <v/>
      </c>
      <c r="J82" s="122">
        <f>'[1]Z09 政府性基金预算财政拨款收入支出决算表(财决09表)'!$A79</f>
        <v>0</v>
      </c>
      <c r="K82" s="178">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122" t="str">
        <f t="shared" si="4"/>
        <v/>
      </c>
    </row>
    <row r="83" spans="1:12" ht="22.5" customHeight="1">
      <c r="A83" s="125" t="str">
        <f t="shared" si="3"/>
        <v/>
      </c>
      <c r="B83" s="125"/>
      <c r="C83" s="195" t="str">
        <f>IF(ISERROR(VLOOKUP(A83,'[1]Z09 政府性基金预算财政拨款收入支出决算表(财决09表)'!$A$10:$T$200,4,FALSE)),"",VLOOKUP(A83,'[1]Z09 政府性基金预算财政拨款收入支出决算表(财决09表)'!$A$10:$T$200,4,FALSE))</f>
        <v/>
      </c>
      <c r="D83" s="127" t="str">
        <f>IF(ISERROR(VLOOKUP(A83,'[1]Z09 政府性基金预算财政拨款收入支出决算表(财决09表)'!$A$10:$T$200,5,FALSE)),"",VLOOKUP(A83,'[1]Z09 政府性基金预算财政拨款收入支出决算表(财决09表)'!$A$10:$T$200,5,FALSE))</f>
        <v/>
      </c>
      <c r="E83" s="127" t="str">
        <f>IF(ISERROR(VLOOKUP(A83,'[1]Z09 政府性基金预算财政拨款收入支出决算表(财决09表)'!$A$10:$T$200,8,FALSE)),"",VLOOKUP(A83,'[1]Z09 政府性基金预算财政拨款收入支出决算表(财决09表)'!$A$10:$T$200,8,FALSE))</f>
        <v/>
      </c>
      <c r="F83" s="127" t="str">
        <f>IF(ISERROR(VLOOKUP(A83,'[1]Z09 政府性基金预算财政拨款收入支出决算表(财决09表)'!$A$10:$T$200,11,FALSE)),"",VLOOKUP(A83,'[1]Z09 政府性基金预算财政拨款收入支出决算表(财决09表)'!$A$10:$T$200,11,FALSE))</f>
        <v/>
      </c>
      <c r="G83" s="127" t="str">
        <f>IF(ISERROR(VLOOKUP(A83,'[1]Z09 政府性基金预算财政拨款收入支出决算表(财决09表)'!$A$10:$T$200,12,FALSE)),"",VLOOKUP(A83,'[1]Z09 政府性基金预算财政拨款收入支出决算表(财决09表)'!$A$10:$T$200,12,FALSE))</f>
        <v/>
      </c>
      <c r="H83" s="127" t="str">
        <f>IF(ISERROR(VLOOKUP(A83,'[1]Z09 政府性基金预算财政拨款收入支出决算表(财决09表)'!$A$10:$T$200,15,FALSE)),"",VLOOKUP(A83,'[1]Z09 政府性基金预算财政拨款收入支出决算表(财决09表)'!$A$10:$T$200,15,FALSE))</f>
        <v/>
      </c>
      <c r="I83" s="127" t="str">
        <f>IF(ISERROR(VLOOKUP(A83,'[1]Z09 政府性基金预算财政拨款收入支出决算表(财决09表)'!$A$10:$T$200,16,FALSE)),"",VLOOKUP(A83,'[1]Z09 政府性基金预算财政拨款收入支出决算表(财决09表)'!$A$10:$T$200,16,FALSE))</f>
        <v/>
      </c>
      <c r="J83" s="122">
        <f>'[1]Z09 政府性基金预算财政拨款收入支出决算表(财决09表)'!$A80</f>
        <v>0</v>
      </c>
      <c r="K83" s="178">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122" t="str">
        <f t="shared" si="4"/>
        <v/>
      </c>
    </row>
    <row r="84" spans="1:12" ht="22.5" customHeight="1">
      <c r="A84" s="125" t="str">
        <f t="shared" si="3"/>
        <v/>
      </c>
      <c r="B84" s="125"/>
      <c r="C84" s="195" t="str">
        <f>IF(ISERROR(VLOOKUP(A84,'[1]Z09 政府性基金预算财政拨款收入支出决算表(财决09表)'!$A$10:$T$200,4,FALSE)),"",VLOOKUP(A84,'[1]Z09 政府性基金预算财政拨款收入支出决算表(财决09表)'!$A$10:$T$200,4,FALSE))</f>
        <v/>
      </c>
      <c r="D84" s="127" t="str">
        <f>IF(ISERROR(VLOOKUP(A84,'[1]Z09 政府性基金预算财政拨款收入支出决算表(财决09表)'!$A$10:$T$200,5,FALSE)),"",VLOOKUP(A84,'[1]Z09 政府性基金预算财政拨款收入支出决算表(财决09表)'!$A$10:$T$200,5,FALSE))</f>
        <v/>
      </c>
      <c r="E84" s="127" t="str">
        <f>IF(ISERROR(VLOOKUP(A84,'[1]Z09 政府性基金预算财政拨款收入支出决算表(财决09表)'!$A$10:$T$200,8,FALSE)),"",VLOOKUP(A84,'[1]Z09 政府性基金预算财政拨款收入支出决算表(财决09表)'!$A$10:$T$200,8,FALSE))</f>
        <v/>
      </c>
      <c r="F84" s="127" t="str">
        <f>IF(ISERROR(VLOOKUP(A84,'[1]Z09 政府性基金预算财政拨款收入支出决算表(财决09表)'!$A$10:$T$200,11,FALSE)),"",VLOOKUP(A84,'[1]Z09 政府性基金预算财政拨款收入支出决算表(财决09表)'!$A$10:$T$200,11,FALSE))</f>
        <v/>
      </c>
      <c r="G84" s="127" t="str">
        <f>IF(ISERROR(VLOOKUP(A84,'[1]Z09 政府性基金预算财政拨款收入支出决算表(财决09表)'!$A$10:$T$200,12,FALSE)),"",VLOOKUP(A84,'[1]Z09 政府性基金预算财政拨款收入支出决算表(财决09表)'!$A$10:$T$200,12,FALSE))</f>
        <v/>
      </c>
      <c r="H84" s="127" t="str">
        <f>IF(ISERROR(VLOOKUP(A84,'[1]Z09 政府性基金预算财政拨款收入支出决算表(财决09表)'!$A$10:$T$200,15,FALSE)),"",VLOOKUP(A84,'[1]Z09 政府性基金预算财政拨款收入支出决算表(财决09表)'!$A$10:$T$200,15,FALSE))</f>
        <v/>
      </c>
      <c r="I84" s="127" t="str">
        <f>IF(ISERROR(VLOOKUP(A84,'[1]Z09 政府性基金预算财政拨款收入支出决算表(财决09表)'!$A$10:$T$200,16,FALSE)),"",VLOOKUP(A84,'[1]Z09 政府性基金预算财政拨款收入支出决算表(财决09表)'!$A$10:$T$200,16,FALSE))</f>
        <v/>
      </c>
      <c r="J84" s="122">
        <f>'[1]Z09 政府性基金预算财政拨款收入支出决算表(财决09表)'!$A81</f>
        <v>0</v>
      </c>
      <c r="K84" s="178">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122" t="str">
        <f t="shared" si="4"/>
        <v/>
      </c>
    </row>
    <row r="85" spans="1:12" ht="22.5" customHeight="1">
      <c r="A85" s="125" t="str">
        <f t="shared" si="3"/>
        <v/>
      </c>
      <c r="B85" s="125"/>
      <c r="C85" s="195" t="str">
        <f>IF(ISERROR(VLOOKUP(A85,'[1]Z09 政府性基金预算财政拨款收入支出决算表(财决09表)'!$A$10:$T$200,4,FALSE)),"",VLOOKUP(A85,'[1]Z09 政府性基金预算财政拨款收入支出决算表(财决09表)'!$A$10:$T$200,4,FALSE))</f>
        <v/>
      </c>
      <c r="D85" s="127" t="str">
        <f>IF(ISERROR(VLOOKUP(A85,'[1]Z09 政府性基金预算财政拨款收入支出决算表(财决09表)'!$A$10:$T$200,5,FALSE)),"",VLOOKUP(A85,'[1]Z09 政府性基金预算财政拨款收入支出决算表(财决09表)'!$A$10:$T$200,5,FALSE))</f>
        <v/>
      </c>
      <c r="E85" s="127" t="str">
        <f>IF(ISERROR(VLOOKUP(A85,'[1]Z09 政府性基金预算财政拨款收入支出决算表(财决09表)'!$A$10:$T$200,8,FALSE)),"",VLOOKUP(A85,'[1]Z09 政府性基金预算财政拨款收入支出决算表(财决09表)'!$A$10:$T$200,8,FALSE))</f>
        <v/>
      </c>
      <c r="F85" s="127" t="str">
        <f>IF(ISERROR(VLOOKUP(A85,'[1]Z09 政府性基金预算财政拨款收入支出决算表(财决09表)'!$A$10:$T$200,11,FALSE)),"",VLOOKUP(A85,'[1]Z09 政府性基金预算财政拨款收入支出决算表(财决09表)'!$A$10:$T$200,11,FALSE))</f>
        <v/>
      </c>
      <c r="G85" s="127" t="str">
        <f>IF(ISERROR(VLOOKUP(A85,'[1]Z09 政府性基金预算财政拨款收入支出决算表(财决09表)'!$A$10:$T$200,12,FALSE)),"",VLOOKUP(A85,'[1]Z09 政府性基金预算财政拨款收入支出决算表(财决09表)'!$A$10:$T$200,12,FALSE))</f>
        <v/>
      </c>
      <c r="H85" s="127" t="str">
        <f>IF(ISERROR(VLOOKUP(A85,'[1]Z09 政府性基金预算财政拨款收入支出决算表(财决09表)'!$A$10:$T$200,15,FALSE)),"",VLOOKUP(A85,'[1]Z09 政府性基金预算财政拨款收入支出决算表(财决09表)'!$A$10:$T$200,15,FALSE))</f>
        <v/>
      </c>
      <c r="I85" s="127" t="str">
        <f>IF(ISERROR(VLOOKUP(A85,'[1]Z09 政府性基金预算财政拨款收入支出决算表(财决09表)'!$A$10:$T$200,16,FALSE)),"",VLOOKUP(A85,'[1]Z09 政府性基金预算财政拨款收入支出决算表(财决09表)'!$A$10:$T$200,16,FALSE))</f>
        <v/>
      </c>
      <c r="J85" s="122">
        <f>'[1]Z09 政府性基金预算财政拨款收入支出决算表(财决09表)'!$A82</f>
        <v>0</v>
      </c>
      <c r="K85" s="178">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122" t="str">
        <f t="shared" si="4"/>
        <v/>
      </c>
    </row>
    <row r="86" spans="1:12" ht="22.5" customHeight="1">
      <c r="A86" s="125" t="str">
        <f t="shared" si="3"/>
        <v/>
      </c>
      <c r="B86" s="125"/>
      <c r="C86" s="195" t="str">
        <f>IF(ISERROR(VLOOKUP(A86,'[1]Z09 政府性基金预算财政拨款收入支出决算表(财决09表)'!$A$10:$T$200,4,FALSE)),"",VLOOKUP(A86,'[1]Z09 政府性基金预算财政拨款收入支出决算表(财决09表)'!$A$10:$T$200,4,FALSE))</f>
        <v/>
      </c>
      <c r="D86" s="127" t="str">
        <f>IF(ISERROR(VLOOKUP(A86,'[1]Z09 政府性基金预算财政拨款收入支出决算表(财决09表)'!$A$10:$T$200,5,FALSE)),"",VLOOKUP(A86,'[1]Z09 政府性基金预算财政拨款收入支出决算表(财决09表)'!$A$10:$T$200,5,FALSE))</f>
        <v/>
      </c>
      <c r="E86" s="127" t="str">
        <f>IF(ISERROR(VLOOKUP(A86,'[1]Z09 政府性基金预算财政拨款收入支出决算表(财决09表)'!$A$10:$T$200,8,FALSE)),"",VLOOKUP(A86,'[1]Z09 政府性基金预算财政拨款收入支出决算表(财决09表)'!$A$10:$T$200,8,FALSE))</f>
        <v/>
      </c>
      <c r="F86" s="127" t="str">
        <f>IF(ISERROR(VLOOKUP(A86,'[1]Z09 政府性基金预算财政拨款收入支出决算表(财决09表)'!$A$10:$T$200,11,FALSE)),"",VLOOKUP(A86,'[1]Z09 政府性基金预算财政拨款收入支出决算表(财决09表)'!$A$10:$T$200,11,FALSE))</f>
        <v/>
      </c>
      <c r="G86" s="127" t="str">
        <f>IF(ISERROR(VLOOKUP(A86,'[1]Z09 政府性基金预算财政拨款收入支出决算表(财决09表)'!$A$10:$T$200,12,FALSE)),"",VLOOKUP(A86,'[1]Z09 政府性基金预算财政拨款收入支出决算表(财决09表)'!$A$10:$T$200,12,FALSE))</f>
        <v/>
      </c>
      <c r="H86" s="127" t="str">
        <f>IF(ISERROR(VLOOKUP(A86,'[1]Z09 政府性基金预算财政拨款收入支出决算表(财决09表)'!$A$10:$T$200,15,FALSE)),"",VLOOKUP(A86,'[1]Z09 政府性基金预算财政拨款收入支出决算表(财决09表)'!$A$10:$T$200,15,FALSE))</f>
        <v/>
      </c>
      <c r="I86" s="127" t="str">
        <f>IF(ISERROR(VLOOKUP(A86,'[1]Z09 政府性基金预算财政拨款收入支出决算表(财决09表)'!$A$10:$T$200,16,FALSE)),"",VLOOKUP(A86,'[1]Z09 政府性基金预算财政拨款收入支出决算表(财决09表)'!$A$10:$T$200,16,FALSE))</f>
        <v/>
      </c>
      <c r="J86" s="122">
        <f>'[1]Z09 政府性基金预算财政拨款收入支出决算表(财决09表)'!$A83</f>
        <v>0</v>
      </c>
      <c r="K86" s="178">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122" t="str">
        <f t="shared" si="4"/>
        <v/>
      </c>
    </row>
    <row r="87" spans="1:12" ht="22.5" customHeight="1">
      <c r="A87" s="125" t="str">
        <f t="shared" si="3"/>
        <v/>
      </c>
      <c r="B87" s="125"/>
      <c r="C87" s="195" t="str">
        <f>IF(ISERROR(VLOOKUP(A87,'[1]Z09 政府性基金预算财政拨款收入支出决算表(财决09表)'!$A$10:$T$200,4,FALSE)),"",VLOOKUP(A87,'[1]Z09 政府性基金预算财政拨款收入支出决算表(财决09表)'!$A$10:$T$200,4,FALSE))</f>
        <v/>
      </c>
      <c r="D87" s="127" t="str">
        <f>IF(ISERROR(VLOOKUP(A87,'[1]Z09 政府性基金预算财政拨款收入支出决算表(财决09表)'!$A$10:$T$200,5,FALSE)),"",VLOOKUP(A87,'[1]Z09 政府性基金预算财政拨款收入支出决算表(财决09表)'!$A$10:$T$200,5,FALSE))</f>
        <v/>
      </c>
      <c r="E87" s="127" t="str">
        <f>IF(ISERROR(VLOOKUP(A87,'[1]Z09 政府性基金预算财政拨款收入支出决算表(财决09表)'!$A$10:$T$200,8,FALSE)),"",VLOOKUP(A87,'[1]Z09 政府性基金预算财政拨款收入支出决算表(财决09表)'!$A$10:$T$200,8,FALSE))</f>
        <v/>
      </c>
      <c r="F87" s="127" t="str">
        <f>IF(ISERROR(VLOOKUP(A87,'[1]Z09 政府性基金预算财政拨款收入支出决算表(财决09表)'!$A$10:$T$200,11,FALSE)),"",VLOOKUP(A87,'[1]Z09 政府性基金预算财政拨款收入支出决算表(财决09表)'!$A$10:$T$200,11,FALSE))</f>
        <v/>
      </c>
      <c r="G87" s="127" t="str">
        <f>IF(ISERROR(VLOOKUP(A87,'[1]Z09 政府性基金预算财政拨款收入支出决算表(财决09表)'!$A$10:$T$200,12,FALSE)),"",VLOOKUP(A87,'[1]Z09 政府性基金预算财政拨款收入支出决算表(财决09表)'!$A$10:$T$200,12,FALSE))</f>
        <v/>
      </c>
      <c r="H87" s="127" t="str">
        <f>IF(ISERROR(VLOOKUP(A87,'[1]Z09 政府性基金预算财政拨款收入支出决算表(财决09表)'!$A$10:$T$200,15,FALSE)),"",VLOOKUP(A87,'[1]Z09 政府性基金预算财政拨款收入支出决算表(财决09表)'!$A$10:$T$200,15,FALSE))</f>
        <v/>
      </c>
      <c r="I87" s="127" t="str">
        <f>IF(ISERROR(VLOOKUP(A87,'[1]Z09 政府性基金预算财政拨款收入支出决算表(财决09表)'!$A$10:$T$200,16,FALSE)),"",VLOOKUP(A87,'[1]Z09 政府性基金预算财政拨款收入支出决算表(财决09表)'!$A$10:$T$200,16,FALSE))</f>
        <v/>
      </c>
      <c r="J87" s="122">
        <f>'[1]Z09 政府性基金预算财政拨款收入支出决算表(财决09表)'!$A84</f>
        <v>0</v>
      </c>
      <c r="K87" s="178">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122" t="str">
        <f t="shared" si="4"/>
        <v/>
      </c>
    </row>
    <row r="88" spans="1:12" ht="22.5" customHeight="1">
      <c r="A88" s="125" t="str">
        <f t="shared" si="3"/>
        <v/>
      </c>
      <c r="B88" s="125"/>
      <c r="C88" s="195" t="str">
        <f>IF(ISERROR(VLOOKUP(A88,'[1]Z09 政府性基金预算财政拨款收入支出决算表(财决09表)'!$A$10:$T$200,4,FALSE)),"",VLOOKUP(A88,'[1]Z09 政府性基金预算财政拨款收入支出决算表(财决09表)'!$A$10:$T$200,4,FALSE))</f>
        <v/>
      </c>
      <c r="D88" s="127" t="str">
        <f>IF(ISERROR(VLOOKUP(A88,'[1]Z09 政府性基金预算财政拨款收入支出决算表(财决09表)'!$A$10:$T$200,5,FALSE)),"",VLOOKUP(A88,'[1]Z09 政府性基金预算财政拨款收入支出决算表(财决09表)'!$A$10:$T$200,5,FALSE))</f>
        <v/>
      </c>
      <c r="E88" s="127" t="str">
        <f>IF(ISERROR(VLOOKUP(A88,'[1]Z09 政府性基金预算财政拨款收入支出决算表(财决09表)'!$A$10:$T$200,8,FALSE)),"",VLOOKUP(A88,'[1]Z09 政府性基金预算财政拨款收入支出决算表(财决09表)'!$A$10:$T$200,8,FALSE))</f>
        <v/>
      </c>
      <c r="F88" s="127" t="str">
        <f>IF(ISERROR(VLOOKUP(A88,'[1]Z09 政府性基金预算财政拨款收入支出决算表(财决09表)'!$A$10:$T$200,11,FALSE)),"",VLOOKUP(A88,'[1]Z09 政府性基金预算财政拨款收入支出决算表(财决09表)'!$A$10:$T$200,11,FALSE))</f>
        <v/>
      </c>
      <c r="G88" s="127" t="str">
        <f>IF(ISERROR(VLOOKUP(A88,'[1]Z09 政府性基金预算财政拨款收入支出决算表(财决09表)'!$A$10:$T$200,12,FALSE)),"",VLOOKUP(A88,'[1]Z09 政府性基金预算财政拨款收入支出决算表(财决09表)'!$A$10:$T$200,12,FALSE))</f>
        <v/>
      </c>
      <c r="H88" s="127" t="str">
        <f>IF(ISERROR(VLOOKUP(A88,'[1]Z09 政府性基金预算财政拨款收入支出决算表(财决09表)'!$A$10:$T$200,15,FALSE)),"",VLOOKUP(A88,'[1]Z09 政府性基金预算财政拨款收入支出决算表(财决09表)'!$A$10:$T$200,15,FALSE))</f>
        <v/>
      </c>
      <c r="I88" s="127" t="str">
        <f>IF(ISERROR(VLOOKUP(A88,'[1]Z09 政府性基金预算财政拨款收入支出决算表(财决09表)'!$A$10:$T$200,16,FALSE)),"",VLOOKUP(A88,'[1]Z09 政府性基金预算财政拨款收入支出决算表(财决09表)'!$A$10:$T$200,16,FALSE))</f>
        <v/>
      </c>
      <c r="J88" s="122">
        <f>'[1]Z09 政府性基金预算财政拨款收入支出决算表(财决09表)'!$A85</f>
        <v>0</v>
      </c>
      <c r="K88" s="178">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122" t="str">
        <f t="shared" si="4"/>
        <v/>
      </c>
    </row>
    <row r="89" spans="1:12" ht="22.5" customHeight="1">
      <c r="A89" s="125" t="str">
        <f t="shared" si="3"/>
        <v/>
      </c>
      <c r="B89" s="125"/>
      <c r="C89" s="195" t="str">
        <f>IF(ISERROR(VLOOKUP(A89,'[1]Z09 政府性基金预算财政拨款收入支出决算表(财决09表)'!$A$10:$T$200,4,FALSE)),"",VLOOKUP(A89,'[1]Z09 政府性基金预算财政拨款收入支出决算表(财决09表)'!$A$10:$T$200,4,FALSE))</f>
        <v/>
      </c>
      <c r="D89" s="127" t="str">
        <f>IF(ISERROR(VLOOKUP(A89,'[1]Z09 政府性基金预算财政拨款收入支出决算表(财决09表)'!$A$10:$T$200,5,FALSE)),"",VLOOKUP(A89,'[1]Z09 政府性基金预算财政拨款收入支出决算表(财决09表)'!$A$10:$T$200,5,FALSE))</f>
        <v/>
      </c>
      <c r="E89" s="127" t="str">
        <f>IF(ISERROR(VLOOKUP(A89,'[1]Z09 政府性基金预算财政拨款收入支出决算表(财决09表)'!$A$10:$T$200,8,FALSE)),"",VLOOKUP(A89,'[1]Z09 政府性基金预算财政拨款收入支出决算表(财决09表)'!$A$10:$T$200,8,FALSE))</f>
        <v/>
      </c>
      <c r="F89" s="127" t="str">
        <f>IF(ISERROR(VLOOKUP(A89,'[1]Z09 政府性基金预算财政拨款收入支出决算表(财决09表)'!$A$10:$T$200,11,FALSE)),"",VLOOKUP(A89,'[1]Z09 政府性基金预算财政拨款收入支出决算表(财决09表)'!$A$10:$T$200,11,FALSE))</f>
        <v/>
      </c>
      <c r="G89" s="127" t="str">
        <f>IF(ISERROR(VLOOKUP(A89,'[1]Z09 政府性基金预算财政拨款收入支出决算表(财决09表)'!$A$10:$T$200,12,FALSE)),"",VLOOKUP(A89,'[1]Z09 政府性基金预算财政拨款收入支出决算表(财决09表)'!$A$10:$T$200,12,FALSE))</f>
        <v/>
      </c>
      <c r="H89" s="127" t="str">
        <f>IF(ISERROR(VLOOKUP(A89,'[1]Z09 政府性基金预算财政拨款收入支出决算表(财决09表)'!$A$10:$T$200,15,FALSE)),"",VLOOKUP(A89,'[1]Z09 政府性基金预算财政拨款收入支出决算表(财决09表)'!$A$10:$T$200,15,FALSE))</f>
        <v/>
      </c>
      <c r="I89" s="127" t="str">
        <f>IF(ISERROR(VLOOKUP(A89,'[1]Z09 政府性基金预算财政拨款收入支出决算表(财决09表)'!$A$10:$T$200,16,FALSE)),"",VLOOKUP(A89,'[1]Z09 政府性基金预算财政拨款收入支出决算表(财决09表)'!$A$10:$T$200,16,FALSE))</f>
        <v/>
      </c>
      <c r="J89" s="122">
        <f>'[1]Z09 政府性基金预算财政拨款收入支出决算表(财决09表)'!$A86</f>
        <v>0</v>
      </c>
      <c r="K89" s="178">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122" t="str">
        <f t="shared" si="4"/>
        <v/>
      </c>
    </row>
    <row r="90" spans="1:12" ht="22.5" customHeight="1">
      <c r="A90" s="125" t="str">
        <f t="shared" si="3"/>
        <v/>
      </c>
      <c r="B90" s="125"/>
      <c r="C90" s="195" t="str">
        <f>IF(ISERROR(VLOOKUP(A90,'[1]Z09 政府性基金预算财政拨款收入支出决算表(财决09表)'!$A$10:$T$200,4,FALSE)),"",VLOOKUP(A90,'[1]Z09 政府性基金预算财政拨款收入支出决算表(财决09表)'!$A$10:$T$200,4,FALSE))</f>
        <v/>
      </c>
      <c r="D90" s="127" t="str">
        <f>IF(ISERROR(VLOOKUP(A90,'[1]Z09 政府性基金预算财政拨款收入支出决算表(财决09表)'!$A$10:$T$200,5,FALSE)),"",VLOOKUP(A90,'[1]Z09 政府性基金预算财政拨款收入支出决算表(财决09表)'!$A$10:$T$200,5,FALSE))</f>
        <v/>
      </c>
      <c r="E90" s="127" t="str">
        <f>IF(ISERROR(VLOOKUP(A90,'[1]Z09 政府性基金预算财政拨款收入支出决算表(财决09表)'!$A$10:$T$200,8,FALSE)),"",VLOOKUP(A90,'[1]Z09 政府性基金预算财政拨款收入支出决算表(财决09表)'!$A$10:$T$200,8,FALSE))</f>
        <v/>
      </c>
      <c r="F90" s="127" t="str">
        <f>IF(ISERROR(VLOOKUP(A90,'[1]Z09 政府性基金预算财政拨款收入支出决算表(财决09表)'!$A$10:$T$200,11,FALSE)),"",VLOOKUP(A90,'[1]Z09 政府性基金预算财政拨款收入支出决算表(财决09表)'!$A$10:$T$200,11,FALSE))</f>
        <v/>
      </c>
      <c r="G90" s="127" t="str">
        <f>IF(ISERROR(VLOOKUP(A90,'[1]Z09 政府性基金预算财政拨款收入支出决算表(财决09表)'!$A$10:$T$200,12,FALSE)),"",VLOOKUP(A90,'[1]Z09 政府性基金预算财政拨款收入支出决算表(财决09表)'!$A$10:$T$200,12,FALSE))</f>
        <v/>
      </c>
      <c r="H90" s="127" t="str">
        <f>IF(ISERROR(VLOOKUP(A90,'[1]Z09 政府性基金预算财政拨款收入支出决算表(财决09表)'!$A$10:$T$200,15,FALSE)),"",VLOOKUP(A90,'[1]Z09 政府性基金预算财政拨款收入支出决算表(财决09表)'!$A$10:$T$200,15,FALSE))</f>
        <v/>
      </c>
      <c r="I90" s="127" t="str">
        <f>IF(ISERROR(VLOOKUP(A90,'[1]Z09 政府性基金预算财政拨款收入支出决算表(财决09表)'!$A$10:$T$200,16,FALSE)),"",VLOOKUP(A90,'[1]Z09 政府性基金预算财政拨款收入支出决算表(财决09表)'!$A$10:$T$200,16,FALSE))</f>
        <v/>
      </c>
      <c r="J90" s="122">
        <f>'[1]Z09 政府性基金预算财政拨款收入支出决算表(财决09表)'!$A87</f>
        <v>0</v>
      </c>
      <c r="K90" s="178">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122" t="str">
        <f t="shared" si="4"/>
        <v/>
      </c>
    </row>
    <row r="91" spans="1:12" ht="22.5" customHeight="1">
      <c r="A91" s="125" t="str">
        <f t="shared" si="3"/>
        <v/>
      </c>
      <c r="B91" s="125"/>
      <c r="C91" s="195" t="str">
        <f>IF(ISERROR(VLOOKUP(A91,'[1]Z09 政府性基金预算财政拨款收入支出决算表(财决09表)'!$A$10:$T$200,4,FALSE)),"",VLOOKUP(A91,'[1]Z09 政府性基金预算财政拨款收入支出决算表(财决09表)'!$A$10:$T$200,4,FALSE))</f>
        <v/>
      </c>
      <c r="D91" s="127" t="str">
        <f>IF(ISERROR(VLOOKUP(A91,'[1]Z09 政府性基金预算财政拨款收入支出决算表(财决09表)'!$A$10:$T$200,5,FALSE)),"",VLOOKUP(A91,'[1]Z09 政府性基金预算财政拨款收入支出决算表(财决09表)'!$A$10:$T$200,5,FALSE))</f>
        <v/>
      </c>
      <c r="E91" s="127" t="str">
        <f>IF(ISERROR(VLOOKUP(A91,'[1]Z09 政府性基金预算财政拨款收入支出决算表(财决09表)'!$A$10:$T$200,8,FALSE)),"",VLOOKUP(A91,'[1]Z09 政府性基金预算财政拨款收入支出决算表(财决09表)'!$A$10:$T$200,8,FALSE))</f>
        <v/>
      </c>
      <c r="F91" s="127" t="str">
        <f>IF(ISERROR(VLOOKUP(A91,'[1]Z09 政府性基金预算财政拨款收入支出决算表(财决09表)'!$A$10:$T$200,11,FALSE)),"",VLOOKUP(A91,'[1]Z09 政府性基金预算财政拨款收入支出决算表(财决09表)'!$A$10:$T$200,11,FALSE))</f>
        <v/>
      </c>
      <c r="G91" s="127" t="str">
        <f>IF(ISERROR(VLOOKUP(A91,'[1]Z09 政府性基金预算财政拨款收入支出决算表(财决09表)'!$A$10:$T$200,12,FALSE)),"",VLOOKUP(A91,'[1]Z09 政府性基金预算财政拨款收入支出决算表(财决09表)'!$A$10:$T$200,12,FALSE))</f>
        <v/>
      </c>
      <c r="H91" s="127" t="str">
        <f>IF(ISERROR(VLOOKUP(A91,'[1]Z09 政府性基金预算财政拨款收入支出决算表(财决09表)'!$A$10:$T$200,15,FALSE)),"",VLOOKUP(A91,'[1]Z09 政府性基金预算财政拨款收入支出决算表(财决09表)'!$A$10:$T$200,15,FALSE))</f>
        <v/>
      </c>
      <c r="I91" s="127" t="str">
        <f>IF(ISERROR(VLOOKUP(A91,'[1]Z09 政府性基金预算财政拨款收入支出决算表(财决09表)'!$A$10:$T$200,16,FALSE)),"",VLOOKUP(A91,'[1]Z09 政府性基金预算财政拨款收入支出决算表(财决09表)'!$A$10:$T$200,16,FALSE))</f>
        <v/>
      </c>
      <c r="J91" s="122">
        <f>'[1]Z09 政府性基金预算财政拨款收入支出决算表(财决09表)'!$A88</f>
        <v>0</v>
      </c>
      <c r="K91" s="178">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122" t="str">
        <f t="shared" si="4"/>
        <v/>
      </c>
    </row>
    <row r="92" spans="1:12" ht="22.5" customHeight="1">
      <c r="A92" s="125" t="str">
        <f t="shared" si="3"/>
        <v/>
      </c>
      <c r="B92" s="125"/>
      <c r="C92" s="195" t="str">
        <f>IF(ISERROR(VLOOKUP(A92,'[1]Z09 政府性基金预算财政拨款收入支出决算表(财决09表)'!$A$10:$T$200,4,FALSE)),"",VLOOKUP(A92,'[1]Z09 政府性基金预算财政拨款收入支出决算表(财决09表)'!$A$10:$T$200,4,FALSE))</f>
        <v/>
      </c>
      <c r="D92" s="127" t="str">
        <f>IF(ISERROR(VLOOKUP(A92,'[1]Z09 政府性基金预算财政拨款收入支出决算表(财决09表)'!$A$10:$T$200,5,FALSE)),"",VLOOKUP(A92,'[1]Z09 政府性基金预算财政拨款收入支出决算表(财决09表)'!$A$10:$T$200,5,FALSE))</f>
        <v/>
      </c>
      <c r="E92" s="127" t="str">
        <f>IF(ISERROR(VLOOKUP(A92,'[1]Z09 政府性基金预算财政拨款收入支出决算表(财决09表)'!$A$10:$T$200,8,FALSE)),"",VLOOKUP(A92,'[1]Z09 政府性基金预算财政拨款收入支出决算表(财决09表)'!$A$10:$T$200,8,FALSE))</f>
        <v/>
      </c>
      <c r="F92" s="127" t="str">
        <f>IF(ISERROR(VLOOKUP(A92,'[1]Z09 政府性基金预算财政拨款收入支出决算表(财决09表)'!$A$10:$T$200,11,FALSE)),"",VLOOKUP(A92,'[1]Z09 政府性基金预算财政拨款收入支出决算表(财决09表)'!$A$10:$T$200,11,FALSE))</f>
        <v/>
      </c>
      <c r="G92" s="127" t="str">
        <f>IF(ISERROR(VLOOKUP(A92,'[1]Z09 政府性基金预算财政拨款收入支出决算表(财决09表)'!$A$10:$T$200,12,FALSE)),"",VLOOKUP(A92,'[1]Z09 政府性基金预算财政拨款收入支出决算表(财决09表)'!$A$10:$T$200,12,FALSE))</f>
        <v/>
      </c>
      <c r="H92" s="127" t="str">
        <f>IF(ISERROR(VLOOKUP(A92,'[1]Z09 政府性基金预算财政拨款收入支出决算表(财决09表)'!$A$10:$T$200,15,FALSE)),"",VLOOKUP(A92,'[1]Z09 政府性基金预算财政拨款收入支出决算表(财决09表)'!$A$10:$T$200,15,FALSE))</f>
        <v/>
      </c>
      <c r="I92" s="127" t="str">
        <f>IF(ISERROR(VLOOKUP(A92,'[1]Z09 政府性基金预算财政拨款收入支出决算表(财决09表)'!$A$10:$T$200,16,FALSE)),"",VLOOKUP(A92,'[1]Z09 政府性基金预算财政拨款收入支出决算表(财决09表)'!$A$10:$T$200,16,FALSE))</f>
        <v/>
      </c>
      <c r="J92" s="122">
        <f>'[1]Z09 政府性基金预算财政拨款收入支出决算表(财决09表)'!$A89</f>
        <v>0</v>
      </c>
      <c r="K92" s="178">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122" t="str">
        <f t="shared" si="4"/>
        <v/>
      </c>
    </row>
    <row r="93" spans="1:12" ht="22.5" customHeight="1">
      <c r="A93" s="125" t="str">
        <f t="shared" si="3"/>
        <v/>
      </c>
      <c r="B93" s="125"/>
      <c r="C93" s="195" t="str">
        <f>IF(ISERROR(VLOOKUP(A93,'[1]Z09 政府性基金预算财政拨款收入支出决算表(财决09表)'!$A$10:$T$200,4,FALSE)),"",VLOOKUP(A93,'[1]Z09 政府性基金预算财政拨款收入支出决算表(财决09表)'!$A$10:$T$200,4,FALSE))</f>
        <v/>
      </c>
      <c r="D93" s="127" t="str">
        <f>IF(ISERROR(VLOOKUP(A93,'[1]Z09 政府性基金预算财政拨款收入支出决算表(财决09表)'!$A$10:$T$200,5,FALSE)),"",VLOOKUP(A93,'[1]Z09 政府性基金预算财政拨款收入支出决算表(财决09表)'!$A$10:$T$200,5,FALSE))</f>
        <v/>
      </c>
      <c r="E93" s="127" t="str">
        <f>IF(ISERROR(VLOOKUP(A93,'[1]Z09 政府性基金预算财政拨款收入支出决算表(财决09表)'!$A$10:$T$200,8,FALSE)),"",VLOOKUP(A93,'[1]Z09 政府性基金预算财政拨款收入支出决算表(财决09表)'!$A$10:$T$200,8,FALSE))</f>
        <v/>
      </c>
      <c r="F93" s="127" t="str">
        <f>IF(ISERROR(VLOOKUP(A93,'[1]Z09 政府性基金预算财政拨款收入支出决算表(财决09表)'!$A$10:$T$200,11,FALSE)),"",VLOOKUP(A93,'[1]Z09 政府性基金预算财政拨款收入支出决算表(财决09表)'!$A$10:$T$200,11,FALSE))</f>
        <v/>
      </c>
      <c r="G93" s="127" t="str">
        <f>IF(ISERROR(VLOOKUP(A93,'[1]Z09 政府性基金预算财政拨款收入支出决算表(财决09表)'!$A$10:$T$200,12,FALSE)),"",VLOOKUP(A93,'[1]Z09 政府性基金预算财政拨款收入支出决算表(财决09表)'!$A$10:$T$200,12,FALSE))</f>
        <v/>
      </c>
      <c r="H93" s="127" t="str">
        <f>IF(ISERROR(VLOOKUP(A93,'[1]Z09 政府性基金预算财政拨款收入支出决算表(财决09表)'!$A$10:$T$200,15,FALSE)),"",VLOOKUP(A93,'[1]Z09 政府性基金预算财政拨款收入支出决算表(财决09表)'!$A$10:$T$200,15,FALSE))</f>
        <v/>
      </c>
      <c r="I93" s="127" t="str">
        <f>IF(ISERROR(VLOOKUP(A93,'[1]Z09 政府性基金预算财政拨款收入支出决算表(财决09表)'!$A$10:$T$200,16,FALSE)),"",VLOOKUP(A93,'[1]Z09 政府性基金预算财政拨款收入支出决算表(财决09表)'!$A$10:$T$200,16,FALSE))</f>
        <v/>
      </c>
      <c r="J93" s="122">
        <f>'[1]Z09 政府性基金预算财政拨款收入支出决算表(财决09表)'!$A90</f>
        <v>0</v>
      </c>
      <c r="K93" s="178">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122" t="str">
        <f t="shared" si="4"/>
        <v/>
      </c>
    </row>
    <row r="94" spans="1:12" ht="22.5" customHeight="1">
      <c r="A94" s="125" t="str">
        <f t="shared" si="3"/>
        <v/>
      </c>
      <c r="B94" s="125"/>
      <c r="C94" s="195" t="str">
        <f>IF(ISERROR(VLOOKUP(A94,'[1]Z09 政府性基金预算财政拨款收入支出决算表(财决09表)'!$A$10:$T$200,4,FALSE)),"",VLOOKUP(A94,'[1]Z09 政府性基金预算财政拨款收入支出决算表(财决09表)'!$A$10:$T$200,4,FALSE))</f>
        <v/>
      </c>
      <c r="D94" s="127" t="str">
        <f>IF(ISERROR(VLOOKUP(A94,'[1]Z09 政府性基金预算财政拨款收入支出决算表(财决09表)'!$A$10:$T$200,5,FALSE)),"",VLOOKUP(A94,'[1]Z09 政府性基金预算财政拨款收入支出决算表(财决09表)'!$A$10:$T$200,5,FALSE))</f>
        <v/>
      </c>
      <c r="E94" s="127" t="str">
        <f>IF(ISERROR(VLOOKUP(A94,'[1]Z09 政府性基金预算财政拨款收入支出决算表(财决09表)'!$A$10:$T$200,8,FALSE)),"",VLOOKUP(A94,'[1]Z09 政府性基金预算财政拨款收入支出决算表(财决09表)'!$A$10:$T$200,8,FALSE))</f>
        <v/>
      </c>
      <c r="F94" s="127" t="str">
        <f>IF(ISERROR(VLOOKUP(A94,'[1]Z09 政府性基金预算财政拨款收入支出决算表(财决09表)'!$A$10:$T$200,11,FALSE)),"",VLOOKUP(A94,'[1]Z09 政府性基金预算财政拨款收入支出决算表(财决09表)'!$A$10:$T$200,11,FALSE))</f>
        <v/>
      </c>
      <c r="G94" s="127" t="str">
        <f>IF(ISERROR(VLOOKUP(A94,'[1]Z09 政府性基金预算财政拨款收入支出决算表(财决09表)'!$A$10:$T$200,12,FALSE)),"",VLOOKUP(A94,'[1]Z09 政府性基金预算财政拨款收入支出决算表(财决09表)'!$A$10:$T$200,12,FALSE))</f>
        <v/>
      </c>
      <c r="H94" s="127" t="str">
        <f>IF(ISERROR(VLOOKUP(A94,'[1]Z09 政府性基金预算财政拨款收入支出决算表(财决09表)'!$A$10:$T$200,15,FALSE)),"",VLOOKUP(A94,'[1]Z09 政府性基金预算财政拨款收入支出决算表(财决09表)'!$A$10:$T$200,15,FALSE))</f>
        <v/>
      </c>
      <c r="I94" s="127" t="str">
        <f>IF(ISERROR(VLOOKUP(A94,'[1]Z09 政府性基金预算财政拨款收入支出决算表(财决09表)'!$A$10:$T$200,16,FALSE)),"",VLOOKUP(A94,'[1]Z09 政府性基金预算财政拨款收入支出决算表(财决09表)'!$A$10:$T$200,16,FALSE))</f>
        <v/>
      </c>
      <c r="J94" s="122">
        <f>'[1]Z09 政府性基金预算财政拨款收入支出决算表(财决09表)'!$A91</f>
        <v>0</v>
      </c>
      <c r="K94" s="178">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122" t="str">
        <f t="shared" si="4"/>
        <v/>
      </c>
    </row>
    <row r="95" spans="1:12" ht="22.5" customHeight="1">
      <c r="A95" s="125" t="str">
        <f t="shared" si="3"/>
        <v/>
      </c>
      <c r="B95" s="125"/>
      <c r="C95" s="195" t="str">
        <f>IF(ISERROR(VLOOKUP(A95,'[1]Z09 政府性基金预算财政拨款收入支出决算表(财决09表)'!$A$10:$T$200,4,FALSE)),"",VLOOKUP(A95,'[1]Z09 政府性基金预算财政拨款收入支出决算表(财决09表)'!$A$10:$T$200,4,FALSE))</f>
        <v/>
      </c>
      <c r="D95" s="127" t="str">
        <f>IF(ISERROR(VLOOKUP(A95,'[1]Z09 政府性基金预算财政拨款收入支出决算表(财决09表)'!$A$10:$T$200,5,FALSE)),"",VLOOKUP(A95,'[1]Z09 政府性基金预算财政拨款收入支出决算表(财决09表)'!$A$10:$T$200,5,FALSE))</f>
        <v/>
      </c>
      <c r="E95" s="127" t="str">
        <f>IF(ISERROR(VLOOKUP(A95,'[1]Z09 政府性基金预算财政拨款收入支出决算表(财决09表)'!$A$10:$T$200,8,FALSE)),"",VLOOKUP(A95,'[1]Z09 政府性基金预算财政拨款收入支出决算表(财决09表)'!$A$10:$T$200,8,FALSE))</f>
        <v/>
      </c>
      <c r="F95" s="127" t="str">
        <f>IF(ISERROR(VLOOKUP(A95,'[1]Z09 政府性基金预算财政拨款收入支出决算表(财决09表)'!$A$10:$T$200,11,FALSE)),"",VLOOKUP(A95,'[1]Z09 政府性基金预算财政拨款收入支出决算表(财决09表)'!$A$10:$T$200,11,FALSE))</f>
        <v/>
      </c>
      <c r="G95" s="127" t="str">
        <f>IF(ISERROR(VLOOKUP(A95,'[1]Z09 政府性基金预算财政拨款收入支出决算表(财决09表)'!$A$10:$T$200,12,FALSE)),"",VLOOKUP(A95,'[1]Z09 政府性基金预算财政拨款收入支出决算表(财决09表)'!$A$10:$T$200,12,FALSE))</f>
        <v/>
      </c>
      <c r="H95" s="127" t="str">
        <f>IF(ISERROR(VLOOKUP(A95,'[1]Z09 政府性基金预算财政拨款收入支出决算表(财决09表)'!$A$10:$T$200,15,FALSE)),"",VLOOKUP(A95,'[1]Z09 政府性基金预算财政拨款收入支出决算表(财决09表)'!$A$10:$T$200,15,FALSE))</f>
        <v/>
      </c>
      <c r="I95" s="127" t="str">
        <f>IF(ISERROR(VLOOKUP(A95,'[1]Z09 政府性基金预算财政拨款收入支出决算表(财决09表)'!$A$10:$T$200,16,FALSE)),"",VLOOKUP(A95,'[1]Z09 政府性基金预算财政拨款收入支出决算表(财决09表)'!$A$10:$T$200,16,FALSE))</f>
        <v/>
      </c>
      <c r="J95" s="122">
        <f>'[1]Z09 政府性基金预算财政拨款收入支出决算表(财决09表)'!$A92</f>
        <v>0</v>
      </c>
      <c r="K95" s="178">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122" t="str">
        <f t="shared" si="4"/>
        <v/>
      </c>
    </row>
    <row r="96" spans="1:12" ht="22.5" customHeight="1">
      <c r="A96" s="125" t="str">
        <f t="shared" ref="A96:A159" si="5">IF(J96&gt;0,J96,"")</f>
        <v/>
      </c>
      <c r="B96" s="125"/>
      <c r="C96" s="195" t="str">
        <f>IF(ISERROR(VLOOKUP(A96,'[1]Z09 政府性基金预算财政拨款收入支出决算表(财决09表)'!$A$10:$T$200,4,FALSE)),"",VLOOKUP(A96,'[1]Z09 政府性基金预算财政拨款收入支出决算表(财决09表)'!$A$10:$T$200,4,FALSE))</f>
        <v/>
      </c>
      <c r="D96" s="127" t="str">
        <f>IF(ISERROR(VLOOKUP(A96,'[1]Z09 政府性基金预算财政拨款收入支出决算表(财决09表)'!$A$10:$T$200,5,FALSE)),"",VLOOKUP(A96,'[1]Z09 政府性基金预算财政拨款收入支出决算表(财决09表)'!$A$10:$T$200,5,FALSE))</f>
        <v/>
      </c>
      <c r="E96" s="127" t="str">
        <f>IF(ISERROR(VLOOKUP(A96,'[1]Z09 政府性基金预算财政拨款收入支出决算表(财决09表)'!$A$10:$T$200,8,FALSE)),"",VLOOKUP(A96,'[1]Z09 政府性基金预算财政拨款收入支出决算表(财决09表)'!$A$10:$T$200,8,FALSE))</f>
        <v/>
      </c>
      <c r="F96" s="127" t="str">
        <f>IF(ISERROR(VLOOKUP(A96,'[1]Z09 政府性基金预算财政拨款收入支出决算表(财决09表)'!$A$10:$T$200,11,FALSE)),"",VLOOKUP(A96,'[1]Z09 政府性基金预算财政拨款收入支出决算表(财决09表)'!$A$10:$T$200,11,FALSE))</f>
        <v/>
      </c>
      <c r="G96" s="127" t="str">
        <f>IF(ISERROR(VLOOKUP(A96,'[1]Z09 政府性基金预算财政拨款收入支出决算表(财决09表)'!$A$10:$T$200,12,FALSE)),"",VLOOKUP(A96,'[1]Z09 政府性基金预算财政拨款收入支出决算表(财决09表)'!$A$10:$T$200,12,FALSE))</f>
        <v/>
      </c>
      <c r="H96" s="127" t="str">
        <f>IF(ISERROR(VLOOKUP(A96,'[1]Z09 政府性基金预算财政拨款收入支出决算表(财决09表)'!$A$10:$T$200,15,FALSE)),"",VLOOKUP(A96,'[1]Z09 政府性基金预算财政拨款收入支出决算表(财决09表)'!$A$10:$T$200,15,FALSE))</f>
        <v/>
      </c>
      <c r="I96" s="127" t="str">
        <f>IF(ISERROR(VLOOKUP(A96,'[1]Z09 政府性基金预算财政拨款收入支出决算表(财决09表)'!$A$10:$T$200,16,FALSE)),"",VLOOKUP(A96,'[1]Z09 政府性基金预算财政拨款收入支出决算表(财决09表)'!$A$10:$T$200,16,FALSE))</f>
        <v/>
      </c>
      <c r="J96" s="122">
        <f>'[1]Z09 政府性基金预算财政拨款收入支出决算表(财决09表)'!$A93</f>
        <v>0</v>
      </c>
      <c r="K96" s="178">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122" t="str">
        <f t="shared" si="4"/>
        <v/>
      </c>
    </row>
    <row r="97" spans="1:12" ht="22.5" customHeight="1">
      <c r="A97" s="125" t="str">
        <f t="shared" si="5"/>
        <v/>
      </c>
      <c r="B97" s="125"/>
      <c r="C97" s="195" t="str">
        <f>IF(ISERROR(VLOOKUP(A97,'[1]Z09 政府性基金预算财政拨款收入支出决算表(财决09表)'!$A$10:$T$200,4,FALSE)),"",VLOOKUP(A97,'[1]Z09 政府性基金预算财政拨款收入支出决算表(财决09表)'!$A$10:$T$200,4,FALSE))</f>
        <v/>
      </c>
      <c r="D97" s="127" t="str">
        <f>IF(ISERROR(VLOOKUP(A97,'[1]Z09 政府性基金预算财政拨款收入支出决算表(财决09表)'!$A$10:$T$200,5,FALSE)),"",VLOOKUP(A97,'[1]Z09 政府性基金预算财政拨款收入支出决算表(财决09表)'!$A$10:$T$200,5,FALSE))</f>
        <v/>
      </c>
      <c r="E97" s="127" t="str">
        <f>IF(ISERROR(VLOOKUP(A97,'[1]Z09 政府性基金预算财政拨款收入支出决算表(财决09表)'!$A$10:$T$200,8,FALSE)),"",VLOOKUP(A97,'[1]Z09 政府性基金预算财政拨款收入支出决算表(财决09表)'!$A$10:$T$200,8,FALSE))</f>
        <v/>
      </c>
      <c r="F97" s="127" t="str">
        <f>IF(ISERROR(VLOOKUP(A97,'[1]Z09 政府性基金预算财政拨款收入支出决算表(财决09表)'!$A$10:$T$200,11,FALSE)),"",VLOOKUP(A97,'[1]Z09 政府性基金预算财政拨款收入支出决算表(财决09表)'!$A$10:$T$200,11,FALSE))</f>
        <v/>
      </c>
      <c r="G97" s="127" t="str">
        <f>IF(ISERROR(VLOOKUP(A97,'[1]Z09 政府性基金预算财政拨款收入支出决算表(财决09表)'!$A$10:$T$200,12,FALSE)),"",VLOOKUP(A97,'[1]Z09 政府性基金预算财政拨款收入支出决算表(财决09表)'!$A$10:$T$200,12,FALSE))</f>
        <v/>
      </c>
      <c r="H97" s="127" t="str">
        <f>IF(ISERROR(VLOOKUP(A97,'[1]Z09 政府性基金预算财政拨款收入支出决算表(财决09表)'!$A$10:$T$200,15,FALSE)),"",VLOOKUP(A97,'[1]Z09 政府性基金预算财政拨款收入支出决算表(财决09表)'!$A$10:$T$200,15,FALSE))</f>
        <v/>
      </c>
      <c r="I97" s="127" t="str">
        <f>IF(ISERROR(VLOOKUP(A97,'[1]Z09 政府性基金预算财政拨款收入支出决算表(财决09表)'!$A$10:$T$200,16,FALSE)),"",VLOOKUP(A97,'[1]Z09 政府性基金预算财政拨款收入支出决算表(财决09表)'!$A$10:$T$200,16,FALSE))</f>
        <v/>
      </c>
      <c r="J97" s="122">
        <f>'[1]Z09 政府性基金预算财政拨款收入支出决算表(财决09表)'!$A94</f>
        <v>0</v>
      </c>
      <c r="K97" s="178">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122" t="str">
        <f t="shared" si="4"/>
        <v/>
      </c>
    </row>
    <row r="98" spans="1:12" ht="22.5" customHeight="1">
      <c r="A98" s="125" t="str">
        <f t="shared" si="5"/>
        <v/>
      </c>
      <c r="B98" s="125"/>
      <c r="C98" s="195" t="str">
        <f>IF(ISERROR(VLOOKUP(A98,'[1]Z09 政府性基金预算财政拨款收入支出决算表(财决09表)'!$A$10:$T$200,4,FALSE)),"",VLOOKUP(A98,'[1]Z09 政府性基金预算财政拨款收入支出决算表(财决09表)'!$A$10:$T$200,4,FALSE))</f>
        <v/>
      </c>
      <c r="D98" s="127" t="str">
        <f>IF(ISERROR(VLOOKUP(A98,'[1]Z09 政府性基金预算财政拨款收入支出决算表(财决09表)'!$A$10:$T$200,5,FALSE)),"",VLOOKUP(A98,'[1]Z09 政府性基金预算财政拨款收入支出决算表(财决09表)'!$A$10:$T$200,5,FALSE))</f>
        <v/>
      </c>
      <c r="E98" s="127" t="str">
        <f>IF(ISERROR(VLOOKUP(A98,'[1]Z09 政府性基金预算财政拨款收入支出决算表(财决09表)'!$A$10:$T$200,8,FALSE)),"",VLOOKUP(A98,'[1]Z09 政府性基金预算财政拨款收入支出决算表(财决09表)'!$A$10:$T$200,8,FALSE))</f>
        <v/>
      </c>
      <c r="F98" s="127" t="str">
        <f>IF(ISERROR(VLOOKUP(A98,'[1]Z09 政府性基金预算财政拨款收入支出决算表(财决09表)'!$A$10:$T$200,11,FALSE)),"",VLOOKUP(A98,'[1]Z09 政府性基金预算财政拨款收入支出决算表(财决09表)'!$A$10:$T$200,11,FALSE))</f>
        <v/>
      </c>
      <c r="G98" s="127" t="str">
        <f>IF(ISERROR(VLOOKUP(A98,'[1]Z09 政府性基金预算财政拨款收入支出决算表(财决09表)'!$A$10:$T$200,12,FALSE)),"",VLOOKUP(A98,'[1]Z09 政府性基金预算财政拨款收入支出决算表(财决09表)'!$A$10:$T$200,12,FALSE))</f>
        <v/>
      </c>
      <c r="H98" s="127" t="str">
        <f>IF(ISERROR(VLOOKUP(A98,'[1]Z09 政府性基金预算财政拨款收入支出决算表(财决09表)'!$A$10:$T$200,15,FALSE)),"",VLOOKUP(A98,'[1]Z09 政府性基金预算财政拨款收入支出决算表(财决09表)'!$A$10:$T$200,15,FALSE))</f>
        <v/>
      </c>
      <c r="I98" s="127" t="str">
        <f>IF(ISERROR(VLOOKUP(A98,'[1]Z09 政府性基金预算财政拨款收入支出决算表(财决09表)'!$A$10:$T$200,16,FALSE)),"",VLOOKUP(A98,'[1]Z09 政府性基金预算财政拨款收入支出决算表(财决09表)'!$A$10:$T$200,16,FALSE))</f>
        <v/>
      </c>
      <c r="J98" s="122">
        <f>'[1]Z09 政府性基金预算财政拨款收入支出决算表(财决09表)'!$A95</f>
        <v>0</v>
      </c>
      <c r="K98" s="178">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122" t="str">
        <f t="shared" si="4"/>
        <v/>
      </c>
    </row>
    <row r="99" spans="1:12" ht="22.5" customHeight="1">
      <c r="A99" s="125" t="str">
        <f t="shared" si="5"/>
        <v/>
      </c>
      <c r="B99" s="125"/>
      <c r="C99" s="195" t="str">
        <f>IF(ISERROR(VLOOKUP(A99,'[1]Z09 政府性基金预算财政拨款收入支出决算表(财决09表)'!$A$10:$T$200,4,FALSE)),"",VLOOKUP(A99,'[1]Z09 政府性基金预算财政拨款收入支出决算表(财决09表)'!$A$10:$T$200,4,FALSE))</f>
        <v/>
      </c>
      <c r="D99" s="127" t="str">
        <f>IF(ISERROR(VLOOKUP(A99,'[1]Z09 政府性基金预算财政拨款收入支出决算表(财决09表)'!$A$10:$T$200,5,FALSE)),"",VLOOKUP(A99,'[1]Z09 政府性基金预算财政拨款收入支出决算表(财决09表)'!$A$10:$T$200,5,FALSE))</f>
        <v/>
      </c>
      <c r="E99" s="127" t="str">
        <f>IF(ISERROR(VLOOKUP(A99,'[1]Z09 政府性基金预算财政拨款收入支出决算表(财决09表)'!$A$10:$T$200,8,FALSE)),"",VLOOKUP(A99,'[1]Z09 政府性基金预算财政拨款收入支出决算表(财决09表)'!$A$10:$T$200,8,FALSE))</f>
        <v/>
      </c>
      <c r="F99" s="127" t="str">
        <f>IF(ISERROR(VLOOKUP(A99,'[1]Z09 政府性基金预算财政拨款收入支出决算表(财决09表)'!$A$10:$T$200,11,FALSE)),"",VLOOKUP(A99,'[1]Z09 政府性基金预算财政拨款收入支出决算表(财决09表)'!$A$10:$T$200,11,FALSE))</f>
        <v/>
      </c>
      <c r="G99" s="127" t="str">
        <f>IF(ISERROR(VLOOKUP(A99,'[1]Z09 政府性基金预算财政拨款收入支出决算表(财决09表)'!$A$10:$T$200,12,FALSE)),"",VLOOKUP(A99,'[1]Z09 政府性基金预算财政拨款收入支出决算表(财决09表)'!$A$10:$T$200,12,FALSE))</f>
        <v/>
      </c>
      <c r="H99" s="127" t="str">
        <f>IF(ISERROR(VLOOKUP(A99,'[1]Z09 政府性基金预算财政拨款收入支出决算表(财决09表)'!$A$10:$T$200,15,FALSE)),"",VLOOKUP(A99,'[1]Z09 政府性基金预算财政拨款收入支出决算表(财决09表)'!$A$10:$T$200,15,FALSE))</f>
        <v/>
      </c>
      <c r="I99" s="127" t="str">
        <f>IF(ISERROR(VLOOKUP(A99,'[1]Z09 政府性基金预算财政拨款收入支出决算表(财决09表)'!$A$10:$T$200,16,FALSE)),"",VLOOKUP(A99,'[1]Z09 政府性基金预算财政拨款收入支出决算表(财决09表)'!$A$10:$T$200,16,FALSE))</f>
        <v/>
      </c>
      <c r="J99" s="122">
        <f>'[1]Z09 政府性基金预算财政拨款收入支出决算表(财决09表)'!$A96</f>
        <v>0</v>
      </c>
      <c r="K99" s="178">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122" t="str">
        <f t="shared" si="4"/>
        <v/>
      </c>
    </row>
    <row r="100" spans="1:12" ht="22.5" customHeight="1">
      <c r="A100" s="125" t="str">
        <f t="shared" si="5"/>
        <v/>
      </c>
      <c r="B100" s="125"/>
      <c r="C100" s="195" t="str">
        <f>IF(ISERROR(VLOOKUP(A100,'[1]Z09 政府性基金预算财政拨款收入支出决算表(财决09表)'!$A$10:$T$200,4,FALSE)),"",VLOOKUP(A100,'[1]Z09 政府性基金预算财政拨款收入支出决算表(财决09表)'!$A$10:$T$200,4,FALSE))</f>
        <v/>
      </c>
      <c r="D100" s="127" t="str">
        <f>IF(ISERROR(VLOOKUP(A100,'[1]Z09 政府性基金预算财政拨款收入支出决算表(财决09表)'!$A$10:$T$200,5,FALSE)),"",VLOOKUP(A100,'[1]Z09 政府性基金预算财政拨款收入支出决算表(财决09表)'!$A$10:$T$200,5,FALSE))</f>
        <v/>
      </c>
      <c r="E100" s="127" t="str">
        <f>IF(ISERROR(VLOOKUP(A100,'[1]Z09 政府性基金预算财政拨款收入支出决算表(财决09表)'!$A$10:$T$200,8,FALSE)),"",VLOOKUP(A100,'[1]Z09 政府性基金预算财政拨款收入支出决算表(财决09表)'!$A$10:$T$200,8,FALSE))</f>
        <v/>
      </c>
      <c r="F100" s="127" t="str">
        <f>IF(ISERROR(VLOOKUP(A100,'[1]Z09 政府性基金预算财政拨款收入支出决算表(财决09表)'!$A$10:$T$200,11,FALSE)),"",VLOOKUP(A100,'[1]Z09 政府性基金预算财政拨款收入支出决算表(财决09表)'!$A$10:$T$200,11,FALSE))</f>
        <v/>
      </c>
      <c r="G100" s="127" t="str">
        <f>IF(ISERROR(VLOOKUP(A100,'[1]Z09 政府性基金预算财政拨款收入支出决算表(财决09表)'!$A$10:$T$200,12,FALSE)),"",VLOOKUP(A100,'[1]Z09 政府性基金预算财政拨款收入支出决算表(财决09表)'!$A$10:$T$200,12,FALSE))</f>
        <v/>
      </c>
      <c r="H100" s="127" t="str">
        <f>IF(ISERROR(VLOOKUP(A100,'[1]Z09 政府性基金预算财政拨款收入支出决算表(财决09表)'!$A$10:$T$200,15,FALSE)),"",VLOOKUP(A100,'[1]Z09 政府性基金预算财政拨款收入支出决算表(财决09表)'!$A$10:$T$200,15,FALSE))</f>
        <v/>
      </c>
      <c r="I100" s="127" t="str">
        <f>IF(ISERROR(VLOOKUP(A100,'[1]Z09 政府性基金预算财政拨款收入支出决算表(财决09表)'!$A$10:$T$200,16,FALSE)),"",VLOOKUP(A100,'[1]Z09 政府性基金预算财政拨款收入支出决算表(财决09表)'!$A$10:$T$200,16,FALSE))</f>
        <v/>
      </c>
      <c r="J100" s="122">
        <f>'[1]Z09 政府性基金预算财政拨款收入支出决算表(财决09表)'!$A97</f>
        <v>0</v>
      </c>
      <c r="K100" s="178">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122" t="str">
        <f t="shared" si="4"/>
        <v/>
      </c>
    </row>
    <row r="101" spans="1:12" ht="22.5" customHeight="1">
      <c r="A101" s="125" t="str">
        <f t="shared" si="5"/>
        <v/>
      </c>
      <c r="B101" s="125"/>
      <c r="C101" s="195" t="str">
        <f>IF(ISERROR(VLOOKUP(A101,'[1]Z09 政府性基金预算财政拨款收入支出决算表(财决09表)'!$A$10:$T$200,4,FALSE)),"",VLOOKUP(A101,'[1]Z09 政府性基金预算财政拨款收入支出决算表(财决09表)'!$A$10:$T$200,4,FALSE))</f>
        <v/>
      </c>
      <c r="D101" s="127" t="str">
        <f>IF(ISERROR(VLOOKUP(A101,'[1]Z09 政府性基金预算财政拨款收入支出决算表(财决09表)'!$A$10:$T$200,5,FALSE)),"",VLOOKUP(A101,'[1]Z09 政府性基金预算财政拨款收入支出决算表(财决09表)'!$A$10:$T$200,5,FALSE))</f>
        <v/>
      </c>
      <c r="E101" s="127" t="str">
        <f>IF(ISERROR(VLOOKUP(A101,'[1]Z09 政府性基金预算财政拨款收入支出决算表(财决09表)'!$A$10:$T$200,8,FALSE)),"",VLOOKUP(A101,'[1]Z09 政府性基金预算财政拨款收入支出决算表(财决09表)'!$A$10:$T$200,8,FALSE))</f>
        <v/>
      </c>
      <c r="F101" s="127" t="str">
        <f>IF(ISERROR(VLOOKUP(A101,'[1]Z09 政府性基金预算财政拨款收入支出决算表(财决09表)'!$A$10:$T$200,11,FALSE)),"",VLOOKUP(A101,'[1]Z09 政府性基金预算财政拨款收入支出决算表(财决09表)'!$A$10:$T$200,11,FALSE))</f>
        <v/>
      </c>
      <c r="G101" s="127" t="str">
        <f>IF(ISERROR(VLOOKUP(A101,'[1]Z09 政府性基金预算财政拨款收入支出决算表(财决09表)'!$A$10:$T$200,12,FALSE)),"",VLOOKUP(A101,'[1]Z09 政府性基金预算财政拨款收入支出决算表(财决09表)'!$A$10:$T$200,12,FALSE))</f>
        <v/>
      </c>
      <c r="H101" s="127" t="str">
        <f>IF(ISERROR(VLOOKUP(A101,'[1]Z09 政府性基金预算财政拨款收入支出决算表(财决09表)'!$A$10:$T$200,15,FALSE)),"",VLOOKUP(A101,'[1]Z09 政府性基金预算财政拨款收入支出决算表(财决09表)'!$A$10:$T$200,15,FALSE))</f>
        <v/>
      </c>
      <c r="I101" s="127" t="str">
        <f>IF(ISERROR(VLOOKUP(A101,'[1]Z09 政府性基金预算财政拨款收入支出决算表(财决09表)'!$A$10:$T$200,16,FALSE)),"",VLOOKUP(A101,'[1]Z09 政府性基金预算财政拨款收入支出决算表(财决09表)'!$A$10:$T$200,16,FALSE))</f>
        <v/>
      </c>
      <c r="J101" s="122">
        <f>'[1]Z09 政府性基金预算财政拨款收入支出决算表(财决09表)'!$A98</f>
        <v>0</v>
      </c>
      <c r="K101" s="178">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122" t="str">
        <f t="shared" si="4"/>
        <v/>
      </c>
    </row>
    <row r="102" spans="1:12" ht="22.5" customHeight="1">
      <c r="A102" s="125" t="str">
        <f t="shared" si="5"/>
        <v/>
      </c>
      <c r="B102" s="125"/>
      <c r="C102" s="195" t="str">
        <f>IF(ISERROR(VLOOKUP(A102,'[1]Z09 政府性基金预算财政拨款收入支出决算表(财决09表)'!$A$10:$T$200,4,FALSE)),"",VLOOKUP(A102,'[1]Z09 政府性基金预算财政拨款收入支出决算表(财决09表)'!$A$10:$T$200,4,FALSE))</f>
        <v/>
      </c>
      <c r="D102" s="127" t="str">
        <f>IF(ISERROR(VLOOKUP(A102,'[1]Z09 政府性基金预算财政拨款收入支出决算表(财决09表)'!$A$10:$T$200,5,FALSE)),"",VLOOKUP(A102,'[1]Z09 政府性基金预算财政拨款收入支出决算表(财决09表)'!$A$10:$T$200,5,FALSE))</f>
        <v/>
      </c>
      <c r="E102" s="127" t="str">
        <f>IF(ISERROR(VLOOKUP(A102,'[1]Z09 政府性基金预算财政拨款收入支出决算表(财决09表)'!$A$10:$T$200,8,FALSE)),"",VLOOKUP(A102,'[1]Z09 政府性基金预算财政拨款收入支出决算表(财决09表)'!$A$10:$T$200,8,FALSE))</f>
        <v/>
      </c>
      <c r="F102" s="127" t="str">
        <f>IF(ISERROR(VLOOKUP(A102,'[1]Z09 政府性基金预算财政拨款收入支出决算表(财决09表)'!$A$10:$T$200,11,FALSE)),"",VLOOKUP(A102,'[1]Z09 政府性基金预算财政拨款收入支出决算表(财决09表)'!$A$10:$T$200,11,FALSE))</f>
        <v/>
      </c>
      <c r="G102" s="127" t="str">
        <f>IF(ISERROR(VLOOKUP(A102,'[1]Z09 政府性基金预算财政拨款收入支出决算表(财决09表)'!$A$10:$T$200,12,FALSE)),"",VLOOKUP(A102,'[1]Z09 政府性基金预算财政拨款收入支出决算表(财决09表)'!$A$10:$T$200,12,FALSE))</f>
        <v/>
      </c>
      <c r="H102" s="127" t="str">
        <f>IF(ISERROR(VLOOKUP(A102,'[1]Z09 政府性基金预算财政拨款收入支出决算表(财决09表)'!$A$10:$T$200,15,FALSE)),"",VLOOKUP(A102,'[1]Z09 政府性基金预算财政拨款收入支出决算表(财决09表)'!$A$10:$T$200,15,FALSE))</f>
        <v/>
      </c>
      <c r="I102" s="127" t="str">
        <f>IF(ISERROR(VLOOKUP(A102,'[1]Z09 政府性基金预算财政拨款收入支出决算表(财决09表)'!$A$10:$T$200,16,FALSE)),"",VLOOKUP(A102,'[1]Z09 政府性基金预算财政拨款收入支出决算表(财决09表)'!$A$10:$T$200,16,FALSE))</f>
        <v/>
      </c>
      <c r="J102" s="122">
        <f>'[1]Z09 政府性基金预算财政拨款收入支出决算表(财决09表)'!$A99</f>
        <v>0</v>
      </c>
      <c r="K102" s="178">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122" t="str">
        <f t="shared" si="4"/>
        <v/>
      </c>
    </row>
    <row r="103" spans="1:12" ht="22.5" customHeight="1">
      <c r="A103" s="125" t="str">
        <f t="shared" si="5"/>
        <v/>
      </c>
      <c r="B103" s="125"/>
      <c r="C103" s="195" t="str">
        <f>IF(ISERROR(VLOOKUP(A103,'[1]Z09 政府性基金预算财政拨款收入支出决算表(财决09表)'!$A$10:$T$200,4,FALSE)),"",VLOOKUP(A103,'[1]Z09 政府性基金预算财政拨款收入支出决算表(财决09表)'!$A$10:$T$200,4,FALSE))</f>
        <v/>
      </c>
      <c r="D103" s="127" t="str">
        <f>IF(ISERROR(VLOOKUP(A103,'[1]Z09 政府性基金预算财政拨款收入支出决算表(财决09表)'!$A$10:$T$200,5,FALSE)),"",VLOOKUP(A103,'[1]Z09 政府性基金预算财政拨款收入支出决算表(财决09表)'!$A$10:$T$200,5,FALSE))</f>
        <v/>
      </c>
      <c r="E103" s="127" t="str">
        <f>IF(ISERROR(VLOOKUP(A103,'[1]Z09 政府性基金预算财政拨款收入支出决算表(财决09表)'!$A$10:$T$200,8,FALSE)),"",VLOOKUP(A103,'[1]Z09 政府性基金预算财政拨款收入支出决算表(财决09表)'!$A$10:$T$200,8,FALSE))</f>
        <v/>
      </c>
      <c r="F103" s="127" t="str">
        <f>IF(ISERROR(VLOOKUP(A103,'[1]Z09 政府性基金预算财政拨款收入支出决算表(财决09表)'!$A$10:$T$200,11,FALSE)),"",VLOOKUP(A103,'[1]Z09 政府性基金预算财政拨款收入支出决算表(财决09表)'!$A$10:$T$200,11,FALSE))</f>
        <v/>
      </c>
      <c r="G103" s="127" t="str">
        <f>IF(ISERROR(VLOOKUP(A103,'[1]Z09 政府性基金预算财政拨款收入支出决算表(财决09表)'!$A$10:$T$200,12,FALSE)),"",VLOOKUP(A103,'[1]Z09 政府性基金预算财政拨款收入支出决算表(财决09表)'!$A$10:$T$200,12,FALSE))</f>
        <v/>
      </c>
      <c r="H103" s="127" t="str">
        <f>IF(ISERROR(VLOOKUP(A103,'[1]Z09 政府性基金预算财政拨款收入支出决算表(财决09表)'!$A$10:$T$200,15,FALSE)),"",VLOOKUP(A103,'[1]Z09 政府性基金预算财政拨款收入支出决算表(财决09表)'!$A$10:$T$200,15,FALSE))</f>
        <v/>
      </c>
      <c r="I103" s="127" t="str">
        <f>IF(ISERROR(VLOOKUP(A103,'[1]Z09 政府性基金预算财政拨款收入支出决算表(财决09表)'!$A$10:$T$200,16,FALSE)),"",VLOOKUP(A103,'[1]Z09 政府性基金预算财政拨款收入支出决算表(财决09表)'!$A$10:$T$200,16,FALSE))</f>
        <v/>
      </c>
      <c r="J103" s="122">
        <f>'[1]Z09 政府性基金预算财政拨款收入支出决算表(财决09表)'!$A100</f>
        <v>0</v>
      </c>
      <c r="K103" s="178">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122" t="str">
        <f t="shared" si="4"/>
        <v/>
      </c>
    </row>
    <row r="104" spans="1:12" ht="22.5" customHeight="1">
      <c r="A104" s="125" t="str">
        <f t="shared" si="5"/>
        <v/>
      </c>
      <c r="B104" s="125"/>
      <c r="C104" s="195" t="str">
        <f>IF(ISERROR(VLOOKUP(A104,'[1]Z09 政府性基金预算财政拨款收入支出决算表(财决09表)'!$A$10:$T$200,4,FALSE)),"",VLOOKUP(A104,'[1]Z09 政府性基金预算财政拨款收入支出决算表(财决09表)'!$A$10:$T$200,4,FALSE))</f>
        <v/>
      </c>
      <c r="D104" s="127" t="str">
        <f>IF(ISERROR(VLOOKUP(A104,'[1]Z09 政府性基金预算财政拨款收入支出决算表(财决09表)'!$A$10:$T$200,5,FALSE)),"",VLOOKUP(A104,'[1]Z09 政府性基金预算财政拨款收入支出决算表(财决09表)'!$A$10:$T$200,5,FALSE))</f>
        <v/>
      </c>
      <c r="E104" s="127" t="str">
        <f>IF(ISERROR(VLOOKUP(A104,'[1]Z09 政府性基金预算财政拨款收入支出决算表(财决09表)'!$A$10:$T$200,8,FALSE)),"",VLOOKUP(A104,'[1]Z09 政府性基金预算财政拨款收入支出决算表(财决09表)'!$A$10:$T$200,8,FALSE))</f>
        <v/>
      </c>
      <c r="F104" s="127" t="str">
        <f>IF(ISERROR(VLOOKUP(A104,'[1]Z09 政府性基金预算财政拨款收入支出决算表(财决09表)'!$A$10:$T$200,11,FALSE)),"",VLOOKUP(A104,'[1]Z09 政府性基金预算财政拨款收入支出决算表(财决09表)'!$A$10:$T$200,11,FALSE))</f>
        <v/>
      </c>
      <c r="G104" s="127" t="str">
        <f>IF(ISERROR(VLOOKUP(A104,'[1]Z09 政府性基金预算财政拨款收入支出决算表(财决09表)'!$A$10:$T$200,12,FALSE)),"",VLOOKUP(A104,'[1]Z09 政府性基金预算财政拨款收入支出决算表(财决09表)'!$A$10:$T$200,12,FALSE))</f>
        <v/>
      </c>
      <c r="H104" s="127" t="str">
        <f>IF(ISERROR(VLOOKUP(A104,'[1]Z09 政府性基金预算财政拨款收入支出决算表(财决09表)'!$A$10:$T$200,15,FALSE)),"",VLOOKUP(A104,'[1]Z09 政府性基金预算财政拨款收入支出决算表(财决09表)'!$A$10:$T$200,15,FALSE))</f>
        <v/>
      </c>
      <c r="I104" s="127" t="str">
        <f>IF(ISERROR(VLOOKUP(A104,'[1]Z09 政府性基金预算财政拨款收入支出决算表(财决09表)'!$A$10:$T$200,16,FALSE)),"",VLOOKUP(A104,'[1]Z09 政府性基金预算财政拨款收入支出决算表(财决09表)'!$A$10:$T$200,16,FALSE))</f>
        <v/>
      </c>
      <c r="J104" s="122">
        <f>'[1]Z09 政府性基金预算财政拨款收入支出决算表(财决09表)'!$A101</f>
        <v>0</v>
      </c>
      <c r="K104" s="178">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122" t="str">
        <f t="shared" si="4"/>
        <v/>
      </c>
    </row>
    <row r="105" spans="1:12" ht="22.5" customHeight="1">
      <c r="A105" s="125" t="str">
        <f t="shared" si="5"/>
        <v/>
      </c>
      <c r="B105" s="125"/>
      <c r="C105" s="195" t="str">
        <f>IF(ISERROR(VLOOKUP(A105,'[1]Z09 政府性基金预算财政拨款收入支出决算表(财决09表)'!$A$10:$T$200,4,FALSE)),"",VLOOKUP(A105,'[1]Z09 政府性基金预算财政拨款收入支出决算表(财决09表)'!$A$10:$T$200,4,FALSE))</f>
        <v/>
      </c>
      <c r="D105" s="127" t="str">
        <f>IF(ISERROR(VLOOKUP(A105,'[1]Z09 政府性基金预算财政拨款收入支出决算表(财决09表)'!$A$10:$T$200,5,FALSE)),"",VLOOKUP(A105,'[1]Z09 政府性基金预算财政拨款收入支出决算表(财决09表)'!$A$10:$T$200,5,FALSE))</f>
        <v/>
      </c>
      <c r="E105" s="127" t="str">
        <f>IF(ISERROR(VLOOKUP(A105,'[1]Z09 政府性基金预算财政拨款收入支出决算表(财决09表)'!$A$10:$T$200,8,FALSE)),"",VLOOKUP(A105,'[1]Z09 政府性基金预算财政拨款收入支出决算表(财决09表)'!$A$10:$T$200,8,FALSE))</f>
        <v/>
      </c>
      <c r="F105" s="127" t="str">
        <f>IF(ISERROR(VLOOKUP(A105,'[1]Z09 政府性基金预算财政拨款收入支出决算表(财决09表)'!$A$10:$T$200,11,FALSE)),"",VLOOKUP(A105,'[1]Z09 政府性基金预算财政拨款收入支出决算表(财决09表)'!$A$10:$T$200,11,FALSE))</f>
        <v/>
      </c>
      <c r="G105" s="127" t="str">
        <f>IF(ISERROR(VLOOKUP(A105,'[1]Z09 政府性基金预算财政拨款收入支出决算表(财决09表)'!$A$10:$T$200,12,FALSE)),"",VLOOKUP(A105,'[1]Z09 政府性基金预算财政拨款收入支出决算表(财决09表)'!$A$10:$T$200,12,FALSE))</f>
        <v/>
      </c>
      <c r="H105" s="127" t="str">
        <f>IF(ISERROR(VLOOKUP(A105,'[1]Z09 政府性基金预算财政拨款收入支出决算表(财决09表)'!$A$10:$T$200,15,FALSE)),"",VLOOKUP(A105,'[1]Z09 政府性基金预算财政拨款收入支出决算表(财决09表)'!$A$10:$T$200,15,FALSE))</f>
        <v/>
      </c>
      <c r="I105" s="127" t="str">
        <f>IF(ISERROR(VLOOKUP(A105,'[1]Z09 政府性基金预算财政拨款收入支出决算表(财决09表)'!$A$10:$T$200,16,FALSE)),"",VLOOKUP(A105,'[1]Z09 政府性基金预算财政拨款收入支出决算表(财决09表)'!$A$10:$T$200,16,FALSE))</f>
        <v/>
      </c>
      <c r="J105" s="122">
        <f>'[1]Z09 政府性基金预算财政拨款收入支出决算表(财决09表)'!$A102</f>
        <v>0</v>
      </c>
      <c r="K105" s="178">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122" t="str">
        <f t="shared" si="4"/>
        <v/>
      </c>
    </row>
    <row r="106" spans="1:12" ht="22.5" customHeight="1">
      <c r="A106" s="125" t="str">
        <f t="shared" si="5"/>
        <v/>
      </c>
      <c r="B106" s="125"/>
      <c r="C106" s="195" t="str">
        <f>IF(ISERROR(VLOOKUP(A106,'[1]Z09 政府性基金预算财政拨款收入支出决算表(财决09表)'!$A$10:$T$200,4,FALSE)),"",VLOOKUP(A106,'[1]Z09 政府性基金预算财政拨款收入支出决算表(财决09表)'!$A$10:$T$200,4,FALSE))</f>
        <v/>
      </c>
      <c r="D106" s="127" t="str">
        <f>IF(ISERROR(VLOOKUP(A106,'[1]Z09 政府性基金预算财政拨款收入支出决算表(财决09表)'!$A$10:$T$200,5,FALSE)),"",VLOOKUP(A106,'[1]Z09 政府性基金预算财政拨款收入支出决算表(财决09表)'!$A$10:$T$200,5,FALSE))</f>
        <v/>
      </c>
      <c r="E106" s="127" t="str">
        <f>IF(ISERROR(VLOOKUP(A106,'[1]Z09 政府性基金预算财政拨款收入支出决算表(财决09表)'!$A$10:$T$200,8,FALSE)),"",VLOOKUP(A106,'[1]Z09 政府性基金预算财政拨款收入支出决算表(财决09表)'!$A$10:$T$200,8,FALSE))</f>
        <v/>
      </c>
      <c r="F106" s="127" t="str">
        <f>IF(ISERROR(VLOOKUP(A106,'[1]Z09 政府性基金预算财政拨款收入支出决算表(财决09表)'!$A$10:$T$200,11,FALSE)),"",VLOOKUP(A106,'[1]Z09 政府性基金预算财政拨款收入支出决算表(财决09表)'!$A$10:$T$200,11,FALSE))</f>
        <v/>
      </c>
      <c r="G106" s="127" t="str">
        <f>IF(ISERROR(VLOOKUP(A106,'[1]Z09 政府性基金预算财政拨款收入支出决算表(财决09表)'!$A$10:$T$200,12,FALSE)),"",VLOOKUP(A106,'[1]Z09 政府性基金预算财政拨款收入支出决算表(财决09表)'!$A$10:$T$200,12,FALSE))</f>
        <v/>
      </c>
      <c r="H106" s="127" t="str">
        <f>IF(ISERROR(VLOOKUP(A106,'[1]Z09 政府性基金预算财政拨款收入支出决算表(财决09表)'!$A$10:$T$200,15,FALSE)),"",VLOOKUP(A106,'[1]Z09 政府性基金预算财政拨款收入支出决算表(财决09表)'!$A$10:$T$200,15,FALSE))</f>
        <v/>
      </c>
      <c r="I106" s="127" t="str">
        <f>IF(ISERROR(VLOOKUP(A106,'[1]Z09 政府性基金预算财政拨款收入支出决算表(财决09表)'!$A$10:$T$200,16,FALSE)),"",VLOOKUP(A106,'[1]Z09 政府性基金预算财政拨款收入支出决算表(财决09表)'!$A$10:$T$200,16,FALSE))</f>
        <v/>
      </c>
      <c r="J106" s="122">
        <f>'[1]Z09 政府性基金预算财政拨款收入支出决算表(财决09表)'!$A103</f>
        <v>0</v>
      </c>
      <c r="K106" s="178">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122" t="str">
        <f t="shared" si="4"/>
        <v/>
      </c>
    </row>
    <row r="107" spans="1:12" ht="22.5" customHeight="1">
      <c r="A107" s="125" t="str">
        <f t="shared" si="5"/>
        <v/>
      </c>
      <c r="B107" s="125"/>
      <c r="C107" s="195" t="str">
        <f>IF(ISERROR(VLOOKUP(A107,'[1]Z09 政府性基金预算财政拨款收入支出决算表(财决09表)'!$A$10:$T$200,4,FALSE)),"",VLOOKUP(A107,'[1]Z09 政府性基金预算财政拨款收入支出决算表(财决09表)'!$A$10:$T$200,4,FALSE))</f>
        <v/>
      </c>
      <c r="D107" s="127" t="str">
        <f>IF(ISERROR(VLOOKUP(A107,'[1]Z09 政府性基金预算财政拨款收入支出决算表(财决09表)'!$A$10:$T$200,5,FALSE)),"",VLOOKUP(A107,'[1]Z09 政府性基金预算财政拨款收入支出决算表(财决09表)'!$A$10:$T$200,5,FALSE))</f>
        <v/>
      </c>
      <c r="E107" s="127" t="str">
        <f>IF(ISERROR(VLOOKUP(A107,'[1]Z09 政府性基金预算财政拨款收入支出决算表(财决09表)'!$A$10:$T$200,8,FALSE)),"",VLOOKUP(A107,'[1]Z09 政府性基金预算财政拨款收入支出决算表(财决09表)'!$A$10:$T$200,8,FALSE))</f>
        <v/>
      </c>
      <c r="F107" s="127" t="str">
        <f>IF(ISERROR(VLOOKUP(A107,'[1]Z09 政府性基金预算财政拨款收入支出决算表(财决09表)'!$A$10:$T$200,11,FALSE)),"",VLOOKUP(A107,'[1]Z09 政府性基金预算财政拨款收入支出决算表(财决09表)'!$A$10:$T$200,11,FALSE))</f>
        <v/>
      </c>
      <c r="G107" s="127" t="str">
        <f>IF(ISERROR(VLOOKUP(A107,'[1]Z09 政府性基金预算财政拨款收入支出决算表(财决09表)'!$A$10:$T$200,12,FALSE)),"",VLOOKUP(A107,'[1]Z09 政府性基金预算财政拨款收入支出决算表(财决09表)'!$A$10:$T$200,12,FALSE))</f>
        <v/>
      </c>
      <c r="H107" s="127" t="str">
        <f>IF(ISERROR(VLOOKUP(A107,'[1]Z09 政府性基金预算财政拨款收入支出决算表(财决09表)'!$A$10:$T$200,15,FALSE)),"",VLOOKUP(A107,'[1]Z09 政府性基金预算财政拨款收入支出决算表(财决09表)'!$A$10:$T$200,15,FALSE))</f>
        <v/>
      </c>
      <c r="I107" s="127" t="str">
        <f>IF(ISERROR(VLOOKUP(A107,'[1]Z09 政府性基金预算财政拨款收入支出决算表(财决09表)'!$A$10:$T$200,16,FALSE)),"",VLOOKUP(A107,'[1]Z09 政府性基金预算财政拨款收入支出决算表(财决09表)'!$A$10:$T$200,16,FALSE))</f>
        <v/>
      </c>
      <c r="J107" s="122">
        <f>'[1]Z09 政府性基金预算财政拨款收入支出决算表(财决09表)'!$A104</f>
        <v>0</v>
      </c>
      <c r="K107" s="178">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122" t="str">
        <f t="shared" si="4"/>
        <v/>
      </c>
    </row>
    <row r="108" spans="1:12" ht="22.5" customHeight="1">
      <c r="A108" s="125" t="str">
        <f t="shared" si="5"/>
        <v/>
      </c>
      <c r="B108" s="125"/>
      <c r="C108" s="195" t="str">
        <f>IF(ISERROR(VLOOKUP(A108,'[1]Z09 政府性基金预算财政拨款收入支出决算表(财决09表)'!$A$10:$T$200,4,FALSE)),"",VLOOKUP(A108,'[1]Z09 政府性基金预算财政拨款收入支出决算表(财决09表)'!$A$10:$T$200,4,FALSE))</f>
        <v/>
      </c>
      <c r="D108" s="127" t="str">
        <f>IF(ISERROR(VLOOKUP(A108,'[1]Z09 政府性基金预算财政拨款收入支出决算表(财决09表)'!$A$10:$T$200,5,FALSE)),"",VLOOKUP(A108,'[1]Z09 政府性基金预算财政拨款收入支出决算表(财决09表)'!$A$10:$T$200,5,FALSE))</f>
        <v/>
      </c>
      <c r="E108" s="127" t="str">
        <f>IF(ISERROR(VLOOKUP(A108,'[1]Z09 政府性基金预算财政拨款收入支出决算表(财决09表)'!$A$10:$T$200,8,FALSE)),"",VLOOKUP(A108,'[1]Z09 政府性基金预算财政拨款收入支出决算表(财决09表)'!$A$10:$T$200,8,FALSE))</f>
        <v/>
      </c>
      <c r="F108" s="127" t="str">
        <f>IF(ISERROR(VLOOKUP(A108,'[1]Z09 政府性基金预算财政拨款收入支出决算表(财决09表)'!$A$10:$T$200,11,FALSE)),"",VLOOKUP(A108,'[1]Z09 政府性基金预算财政拨款收入支出决算表(财决09表)'!$A$10:$T$200,11,FALSE))</f>
        <v/>
      </c>
      <c r="G108" s="127" t="str">
        <f>IF(ISERROR(VLOOKUP(A108,'[1]Z09 政府性基金预算财政拨款收入支出决算表(财决09表)'!$A$10:$T$200,12,FALSE)),"",VLOOKUP(A108,'[1]Z09 政府性基金预算财政拨款收入支出决算表(财决09表)'!$A$10:$T$200,12,FALSE))</f>
        <v/>
      </c>
      <c r="H108" s="127" t="str">
        <f>IF(ISERROR(VLOOKUP(A108,'[1]Z09 政府性基金预算财政拨款收入支出决算表(财决09表)'!$A$10:$T$200,15,FALSE)),"",VLOOKUP(A108,'[1]Z09 政府性基金预算财政拨款收入支出决算表(财决09表)'!$A$10:$T$200,15,FALSE))</f>
        <v/>
      </c>
      <c r="I108" s="127" t="str">
        <f>IF(ISERROR(VLOOKUP(A108,'[1]Z09 政府性基金预算财政拨款收入支出决算表(财决09表)'!$A$10:$T$200,16,FALSE)),"",VLOOKUP(A108,'[1]Z09 政府性基金预算财政拨款收入支出决算表(财决09表)'!$A$10:$T$200,16,FALSE))</f>
        <v/>
      </c>
      <c r="J108" s="122">
        <f>'[1]Z09 政府性基金预算财政拨款收入支出决算表(财决09表)'!$A105</f>
        <v>0</v>
      </c>
      <c r="K108" s="178">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122" t="str">
        <f t="shared" si="4"/>
        <v/>
      </c>
    </row>
    <row r="109" spans="1:12" ht="22.5" customHeight="1">
      <c r="A109" s="125" t="str">
        <f t="shared" si="5"/>
        <v/>
      </c>
      <c r="B109" s="125"/>
      <c r="C109" s="195" t="str">
        <f>IF(ISERROR(VLOOKUP(A109,'[1]Z09 政府性基金预算财政拨款收入支出决算表(财决09表)'!$A$10:$T$200,4,FALSE)),"",VLOOKUP(A109,'[1]Z09 政府性基金预算财政拨款收入支出决算表(财决09表)'!$A$10:$T$200,4,FALSE))</f>
        <v/>
      </c>
      <c r="D109" s="127" t="str">
        <f>IF(ISERROR(VLOOKUP(A109,'[1]Z09 政府性基金预算财政拨款收入支出决算表(财决09表)'!$A$10:$T$200,5,FALSE)),"",VLOOKUP(A109,'[1]Z09 政府性基金预算财政拨款收入支出决算表(财决09表)'!$A$10:$T$200,5,FALSE))</f>
        <v/>
      </c>
      <c r="E109" s="127" t="str">
        <f>IF(ISERROR(VLOOKUP(A109,'[1]Z09 政府性基金预算财政拨款收入支出决算表(财决09表)'!$A$10:$T$200,8,FALSE)),"",VLOOKUP(A109,'[1]Z09 政府性基金预算财政拨款收入支出决算表(财决09表)'!$A$10:$T$200,8,FALSE))</f>
        <v/>
      </c>
      <c r="F109" s="127" t="str">
        <f>IF(ISERROR(VLOOKUP(A109,'[1]Z09 政府性基金预算财政拨款收入支出决算表(财决09表)'!$A$10:$T$200,11,FALSE)),"",VLOOKUP(A109,'[1]Z09 政府性基金预算财政拨款收入支出决算表(财决09表)'!$A$10:$T$200,11,FALSE))</f>
        <v/>
      </c>
      <c r="G109" s="127" t="str">
        <f>IF(ISERROR(VLOOKUP(A109,'[1]Z09 政府性基金预算财政拨款收入支出决算表(财决09表)'!$A$10:$T$200,12,FALSE)),"",VLOOKUP(A109,'[1]Z09 政府性基金预算财政拨款收入支出决算表(财决09表)'!$A$10:$T$200,12,FALSE))</f>
        <v/>
      </c>
      <c r="H109" s="127" t="str">
        <f>IF(ISERROR(VLOOKUP(A109,'[1]Z09 政府性基金预算财政拨款收入支出决算表(财决09表)'!$A$10:$T$200,15,FALSE)),"",VLOOKUP(A109,'[1]Z09 政府性基金预算财政拨款收入支出决算表(财决09表)'!$A$10:$T$200,15,FALSE))</f>
        <v/>
      </c>
      <c r="I109" s="127" t="str">
        <f>IF(ISERROR(VLOOKUP(A109,'[1]Z09 政府性基金预算财政拨款收入支出决算表(财决09表)'!$A$10:$T$200,16,FALSE)),"",VLOOKUP(A109,'[1]Z09 政府性基金预算财政拨款收入支出决算表(财决09表)'!$A$10:$T$200,16,FALSE))</f>
        <v/>
      </c>
      <c r="J109" s="122">
        <f>'[1]Z09 政府性基金预算财政拨款收入支出决算表(财决09表)'!$A106</f>
        <v>0</v>
      </c>
      <c r="K109" s="178">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122" t="str">
        <f t="shared" si="4"/>
        <v/>
      </c>
    </row>
    <row r="110" spans="1:12" ht="22.5" customHeight="1">
      <c r="A110" s="125" t="str">
        <f t="shared" si="5"/>
        <v/>
      </c>
      <c r="B110" s="125"/>
      <c r="C110" s="195" t="str">
        <f>IF(ISERROR(VLOOKUP(A110,'[1]Z09 政府性基金预算财政拨款收入支出决算表(财决09表)'!$A$10:$T$200,4,FALSE)),"",VLOOKUP(A110,'[1]Z09 政府性基金预算财政拨款收入支出决算表(财决09表)'!$A$10:$T$200,4,FALSE))</f>
        <v/>
      </c>
      <c r="D110" s="127" t="str">
        <f>IF(ISERROR(VLOOKUP(A110,'[1]Z09 政府性基金预算财政拨款收入支出决算表(财决09表)'!$A$10:$T$200,5,FALSE)),"",VLOOKUP(A110,'[1]Z09 政府性基金预算财政拨款收入支出决算表(财决09表)'!$A$10:$T$200,5,FALSE))</f>
        <v/>
      </c>
      <c r="E110" s="127" t="str">
        <f>IF(ISERROR(VLOOKUP(A110,'[1]Z09 政府性基金预算财政拨款收入支出决算表(财决09表)'!$A$10:$T$200,8,FALSE)),"",VLOOKUP(A110,'[1]Z09 政府性基金预算财政拨款收入支出决算表(财决09表)'!$A$10:$T$200,8,FALSE))</f>
        <v/>
      </c>
      <c r="F110" s="127" t="str">
        <f>IF(ISERROR(VLOOKUP(A110,'[1]Z09 政府性基金预算财政拨款收入支出决算表(财决09表)'!$A$10:$T$200,11,FALSE)),"",VLOOKUP(A110,'[1]Z09 政府性基金预算财政拨款收入支出决算表(财决09表)'!$A$10:$T$200,11,FALSE))</f>
        <v/>
      </c>
      <c r="G110" s="127" t="str">
        <f>IF(ISERROR(VLOOKUP(A110,'[1]Z09 政府性基金预算财政拨款收入支出决算表(财决09表)'!$A$10:$T$200,12,FALSE)),"",VLOOKUP(A110,'[1]Z09 政府性基金预算财政拨款收入支出决算表(财决09表)'!$A$10:$T$200,12,FALSE))</f>
        <v/>
      </c>
      <c r="H110" s="127" t="str">
        <f>IF(ISERROR(VLOOKUP(A110,'[1]Z09 政府性基金预算财政拨款收入支出决算表(财决09表)'!$A$10:$T$200,15,FALSE)),"",VLOOKUP(A110,'[1]Z09 政府性基金预算财政拨款收入支出决算表(财决09表)'!$A$10:$T$200,15,FALSE))</f>
        <v/>
      </c>
      <c r="I110" s="127" t="str">
        <f>IF(ISERROR(VLOOKUP(A110,'[1]Z09 政府性基金预算财政拨款收入支出决算表(财决09表)'!$A$10:$T$200,16,FALSE)),"",VLOOKUP(A110,'[1]Z09 政府性基金预算财政拨款收入支出决算表(财决09表)'!$A$10:$T$200,16,FALSE))</f>
        <v/>
      </c>
      <c r="J110" s="122">
        <f>'[1]Z09 政府性基金预算财政拨款收入支出决算表(财决09表)'!$A107</f>
        <v>0</v>
      </c>
      <c r="K110" s="178">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122" t="str">
        <f t="shared" si="4"/>
        <v/>
      </c>
    </row>
    <row r="111" spans="1:12" ht="22.5" customHeight="1">
      <c r="A111" s="125" t="str">
        <f t="shared" si="5"/>
        <v/>
      </c>
      <c r="B111" s="125"/>
      <c r="C111" s="195" t="str">
        <f>IF(ISERROR(VLOOKUP(A111,'[1]Z09 政府性基金预算财政拨款收入支出决算表(财决09表)'!$A$10:$T$200,4,FALSE)),"",VLOOKUP(A111,'[1]Z09 政府性基金预算财政拨款收入支出决算表(财决09表)'!$A$10:$T$200,4,FALSE))</f>
        <v/>
      </c>
      <c r="D111" s="127" t="str">
        <f>IF(ISERROR(VLOOKUP(A111,'[1]Z09 政府性基金预算财政拨款收入支出决算表(财决09表)'!$A$10:$T$200,5,FALSE)),"",VLOOKUP(A111,'[1]Z09 政府性基金预算财政拨款收入支出决算表(财决09表)'!$A$10:$T$200,5,FALSE))</f>
        <v/>
      </c>
      <c r="E111" s="127" t="str">
        <f>IF(ISERROR(VLOOKUP(A111,'[1]Z09 政府性基金预算财政拨款收入支出决算表(财决09表)'!$A$10:$T$200,8,FALSE)),"",VLOOKUP(A111,'[1]Z09 政府性基金预算财政拨款收入支出决算表(财决09表)'!$A$10:$T$200,8,FALSE))</f>
        <v/>
      </c>
      <c r="F111" s="127" t="str">
        <f>IF(ISERROR(VLOOKUP(A111,'[1]Z09 政府性基金预算财政拨款收入支出决算表(财决09表)'!$A$10:$T$200,11,FALSE)),"",VLOOKUP(A111,'[1]Z09 政府性基金预算财政拨款收入支出决算表(财决09表)'!$A$10:$T$200,11,FALSE))</f>
        <v/>
      </c>
      <c r="G111" s="127" t="str">
        <f>IF(ISERROR(VLOOKUP(A111,'[1]Z09 政府性基金预算财政拨款收入支出决算表(财决09表)'!$A$10:$T$200,12,FALSE)),"",VLOOKUP(A111,'[1]Z09 政府性基金预算财政拨款收入支出决算表(财决09表)'!$A$10:$T$200,12,FALSE))</f>
        <v/>
      </c>
      <c r="H111" s="127" t="str">
        <f>IF(ISERROR(VLOOKUP(A111,'[1]Z09 政府性基金预算财政拨款收入支出决算表(财决09表)'!$A$10:$T$200,15,FALSE)),"",VLOOKUP(A111,'[1]Z09 政府性基金预算财政拨款收入支出决算表(财决09表)'!$A$10:$T$200,15,FALSE))</f>
        <v/>
      </c>
      <c r="I111" s="127" t="str">
        <f>IF(ISERROR(VLOOKUP(A111,'[1]Z09 政府性基金预算财政拨款收入支出决算表(财决09表)'!$A$10:$T$200,16,FALSE)),"",VLOOKUP(A111,'[1]Z09 政府性基金预算财政拨款收入支出决算表(财决09表)'!$A$10:$T$200,16,FALSE))</f>
        <v/>
      </c>
      <c r="J111" s="122">
        <f>'[1]Z09 政府性基金预算财政拨款收入支出决算表(财决09表)'!$A108</f>
        <v>0</v>
      </c>
      <c r="K111" s="178">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122" t="str">
        <f t="shared" si="4"/>
        <v/>
      </c>
    </row>
    <row r="112" spans="1:12" ht="22.5" customHeight="1">
      <c r="A112" s="125" t="str">
        <f t="shared" si="5"/>
        <v/>
      </c>
      <c r="B112" s="125"/>
      <c r="C112" s="195" t="str">
        <f>IF(ISERROR(VLOOKUP(A112,'[1]Z09 政府性基金预算财政拨款收入支出决算表(财决09表)'!$A$10:$T$200,4,FALSE)),"",VLOOKUP(A112,'[1]Z09 政府性基金预算财政拨款收入支出决算表(财决09表)'!$A$10:$T$200,4,FALSE))</f>
        <v/>
      </c>
      <c r="D112" s="127" t="str">
        <f>IF(ISERROR(VLOOKUP(A112,'[1]Z09 政府性基金预算财政拨款收入支出决算表(财决09表)'!$A$10:$T$200,5,FALSE)),"",VLOOKUP(A112,'[1]Z09 政府性基金预算财政拨款收入支出决算表(财决09表)'!$A$10:$T$200,5,FALSE))</f>
        <v/>
      </c>
      <c r="E112" s="127" t="str">
        <f>IF(ISERROR(VLOOKUP(A112,'[1]Z09 政府性基金预算财政拨款收入支出决算表(财决09表)'!$A$10:$T$200,8,FALSE)),"",VLOOKUP(A112,'[1]Z09 政府性基金预算财政拨款收入支出决算表(财决09表)'!$A$10:$T$200,8,FALSE))</f>
        <v/>
      </c>
      <c r="F112" s="127" t="str">
        <f>IF(ISERROR(VLOOKUP(A112,'[1]Z09 政府性基金预算财政拨款收入支出决算表(财决09表)'!$A$10:$T$200,11,FALSE)),"",VLOOKUP(A112,'[1]Z09 政府性基金预算财政拨款收入支出决算表(财决09表)'!$A$10:$T$200,11,FALSE))</f>
        <v/>
      </c>
      <c r="G112" s="127" t="str">
        <f>IF(ISERROR(VLOOKUP(A112,'[1]Z09 政府性基金预算财政拨款收入支出决算表(财决09表)'!$A$10:$T$200,12,FALSE)),"",VLOOKUP(A112,'[1]Z09 政府性基金预算财政拨款收入支出决算表(财决09表)'!$A$10:$T$200,12,FALSE))</f>
        <v/>
      </c>
      <c r="H112" s="127" t="str">
        <f>IF(ISERROR(VLOOKUP(A112,'[1]Z09 政府性基金预算财政拨款收入支出决算表(财决09表)'!$A$10:$T$200,15,FALSE)),"",VLOOKUP(A112,'[1]Z09 政府性基金预算财政拨款收入支出决算表(财决09表)'!$A$10:$T$200,15,FALSE))</f>
        <v/>
      </c>
      <c r="I112" s="127" t="str">
        <f>IF(ISERROR(VLOOKUP(A112,'[1]Z09 政府性基金预算财政拨款收入支出决算表(财决09表)'!$A$10:$T$200,16,FALSE)),"",VLOOKUP(A112,'[1]Z09 政府性基金预算财政拨款收入支出决算表(财决09表)'!$A$10:$T$200,16,FALSE))</f>
        <v/>
      </c>
      <c r="J112" s="122">
        <f>'[1]Z09 政府性基金预算财政拨款收入支出决算表(财决09表)'!$A109</f>
        <v>0</v>
      </c>
      <c r="K112" s="178">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122" t="str">
        <f t="shared" si="4"/>
        <v/>
      </c>
    </row>
    <row r="113" spans="1:12" ht="22.5" customHeight="1">
      <c r="A113" s="125" t="str">
        <f t="shared" si="5"/>
        <v/>
      </c>
      <c r="B113" s="125"/>
      <c r="C113" s="195" t="str">
        <f>IF(ISERROR(VLOOKUP(A113,'[1]Z09 政府性基金预算财政拨款收入支出决算表(财决09表)'!$A$10:$T$200,4,FALSE)),"",VLOOKUP(A113,'[1]Z09 政府性基金预算财政拨款收入支出决算表(财决09表)'!$A$10:$T$200,4,FALSE))</f>
        <v/>
      </c>
      <c r="D113" s="127" t="str">
        <f>IF(ISERROR(VLOOKUP(A113,'[1]Z09 政府性基金预算财政拨款收入支出决算表(财决09表)'!$A$10:$T$200,5,FALSE)),"",VLOOKUP(A113,'[1]Z09 政府性基金预算财政拨款收入支出决算表(财决09表)'!$A$10:$T$200,5,FALSE))</f>
        <v/>
      </c>
      <c r="E113" s="127" t="str">
        <f>IF(ISERROR(VLOOKUP(A113,'[1]Z09 政府性基金预算财政拨款收入支出决算表(财决09表)'!$A$10:$T$200,8,FALSE)),"",VLOOKUP(A113,'[1]Z09 政府性基金预算财政拨款收入支出决算表(财决09表)'!$A$10:$T$200,8,FALSE))</f>
        <v/>
      </c>
      <c r="F113" s="127" t="str">
        <f>IF(ISERROR(VLOOKUP(A113,'[1]Z09 政府性基金预算财政拨款收入支出决算表(财决09表)'!$A$10:$T$200,11,FALSE)),"",VLOOKUP(A113,'[1]Z09 政府性基金预算财政拨款收入支出决算表(财决09表)'!$A$10:$T$200,11,FALSE))</f>
        <v/>
      </c>
      <c r="G113" s="127" t="str">
        <f>IF(ISERROR(VLOOKUP(A113,'[1]Z09 政府性基金预算财政拨款收入支出决算表(财决09表)'!$A$10:$T$200,12,FALSE)),"",VLOOKUP(A113,'[1]Z09 政府性基金预算财政拨款收入支出决算表(财决09表)'!$A$10:$T$200,12,FALSE))</f>
        <v/>
      </c>
      <c r="H113" s="127" t="str">
        <f>IF(ISERROR(VLOOKUP(A113,'[1]Z09 政府性基金预算财政拨款收入支出决算表(财决09表)'!$A$10:$T$200,15,FALSE)),"",VLOOKUP(A113,'[1]Z09 政府性基金预算财政拨款收入支出决算表(财决09表)'!$A$10:$T$200,15,FALSE))</f>
        <v/>
      </c>
      <c r="I113" s="127" t="str">
        <f>IF(ISERROR(VLOOKUP(A113,'[1]Z09 政府性基金预算财政拨款收入支出决算表(财决09表)'!$A$10:$T$200,16,FALSE)),"",VLOOKUP(A113,'[1]Z09 政府性基金预算财政拨款收入支出决算表(财决09表)'!$A$10:$T$200,16,FALSE))</f>
        <v/>
      </c>
      <c r="J113" s="122">
        <f>'[1]Z09 政府性基金预算财政拨款收入支出决算表(财决09表)'!$A110</f>
        <v>0</v>
      </c>
      <c r="K113" s="178">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122" t="str">
        <f t="shared" si="4"/>
        <v/>
      </c>
    </row>
    <row r="114" spans="1:12" ht="22.5" customHeight="1">
      <c r="A114" s="125" t="str">
        <f t="shared" si="5"/>
        <v/>
      </c>
      <c r="B114" s="125"/>
      <c r="C114" s="195" t="str">
        <f>IF(ISERROR(VLOOKUP(A114,'[1]Z09 政府性基金预算财政拨款收入支出决算表(财决09表)'!$A$10:$T$200,4,FALSE)),"",VLOOKUP(A114,'[1]Z09 政府性基金预算财政拨款收入支出决算表(财决09表)'!$A$10:$T$200,4,FALSE))</f>
        <v/>
      </c>
      <c r="D114" s="127" t="str">
        <f>IF(ISERROR(VLOOKUP(A114,'[1]Z09 政府性基金预算财政拨款收入支出决算表(财决09表)'!$A$10:$T$200,5,FALSE)),"",VLOOKUP(A114,'[1]Z09 政府性基金预算财政拨款收入支出决算表(财决09表)'!$A$10:$T$200,5,FALSE))</f>
        <v/>
      </c>
      <c r="E114" s="127" t="str">
        <f>IF(ISERROR(VLOOKUP(A114,'[1]Z09 政府性基金预算财政拨款收入支出决算表(财决09表)'!$A$10:$T$200,8,FALSE)),"",VLOOKUP(A114,'[1]Z09 政府性基金预算财政拨款收入支出决算表(财决09表)'!$A$10:$T$200,8,FALSE))</f>
        <v/>
      </c>
      <c r="F114" s="127" t="str">
        <f>IF(ISERROR(VLOOKUP(A114,'[1]Z09 政府性基金预算财政拨款收入支出决算表(财决09表)'!$A$10:$T$200,11,FALSE)),"",VLOOKUP(A114,'[1]Z09 政府性基金预算财政拨款收入支出决算表(财决09表)'!$A$10:$T$200,11,FALSE))</f>
        <v/>
      </c>
      <c r="G114" s="127" t="str">
        <f>IF(ISERROR(VLOOKUP(A114,'[1]Z09 政府性基金预算财政拨款收入支出决算表(财决09表)'!$A$10:$T$200,12,FALSE)),"",VLOOKUP(A114,'[1]Z09 政府性基金预算财政拨款收入支出决算表(财决09表)'!$A$10:$T$200,12,FALSE))</f>
        <v/>
      </c>
      <c r="H114" s="127" t="str">
        <f>IF(ISERROR(VLOOKUP(A114,'[1]Z09 政府性基金预算财政拨款收入支出决算表(财决09表)'!$A$10:$T$200,15,FALSE)),"",VLOOKUP(A114,'[1]Z09 政府性基金预算财政拨款收入支出决算表(财决09表)'!$A$10:$T$200,15,FALSE))</f>
        <v/>
      </c>
      <c r="I114" s="127" t="str">
        <f>IF(ISERROR(VLOOKUP(A114,'[1]Z09 政府性基金预算财政拨款收入支出决算表(财决09表)'!$A$10:$T$200,16,FALSE)),"",VLOOKUP(A114,'[1]Z09 政府性基金预算财政拨款收入支出决算表(财决09表)'!$A$10:$T$200,16,FALSE))</f>
        <v/>
      </c>
      <c r="J114" s="122">
        <f>'[1]Z09 政府性基金预算财政拨款收入支出决算表(财决09表)'!$A111</f>
        <v>0</v>
      </c>
      <c r="K114" s="178">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122" t="str">
        <f t="shared" si="4"/>
        <v/>
      </c>
    </row>
    <row r="115" spans="1:12" ht="22.5" customHeight="1">
      <c r="A115" s="125" t="str">
        <f t="shared" si="5"/>
        <v/>
      </c>
      <c r="B115" s="125"/>
      <c r="C115" s="195" t="str">
        <f>IF(ISERROR(VLOOKUP(A115,'[1]Z09 政府性基金预算财政拨款收入支出决算表(财决09表)'!$A$10:$T$200,4,FALSE)),"",VLOOKUP(A115,'[1]Z09 政府性基金预算财政拨款收入支出决算表(财决09表)'!$A$10:$T$200,4,FALSE))</f>
        <v/>
      </c>
      <c r="D115" s="127" t="str">
        <f>IF(ISERROR(VLOOKUP(A115,'[1]Z09 政府性基金预算财政拨款收入支出决算表(财决09表)'!$A$10:$T$200,5,FALSE)),"",VLOOKUP(A115,'[1]Z09 政府性基金预算财政拨款收入支出决算表(财决09表)'!$A$10:$T$200,5,FALSE))</f>
        <v/>
      </c>
      <c r="E115" s="127" t="str">
        <f>IF(ISERROR(VLOOKUP(A115,'[1]Z09 政府性基金预算财政拨款收入支出决算表(财决09表)'!$A$10:$T$200,8,FALSE)),"",VLOOKUP(A115,'[1]Z09 政府性基金预算财政拨款收入支出决算表(财决09表)'!$A$10:$T$200,8,FALSE))</f>
        <v/>
      </c>
      <c r="F115" s="127" t="str">
        <f>IF(ISERROR(VLOOKUP(A115,'[1]Z09 政府性基金预算财政拨款收入支出决算表(财决09表)'!$A$10:$T$200,11,FALSE)),"",VLOOKUP(A115,'[1]Z09 政府性基金预算财政拨款收入支出决算表(财决09表)'!$A$10:$T$200,11,FALSE))</f>
        <v/>
      </c>
      <c r="G115" s="127" t="str">
        <f>IF(ISERROR(VLOOKUP(A115,'[1]Z09 政府性基金预算财政拨款收入支出决算表(财决09表)'!$A$10:$T$200,12,FALSE)),"",VLOOKUP(A115,'[1]Z09 政府性基金预算财政拨款收入支出决算表(财决09表)'!$A$10:$T$200,12,FALSE))</f>
        <v/>
      </c>
      <c r="H115" s="127" t="str">
        <f>IF(ISERROR(VLOOKUP(A115,'[1]Z09 政府性基金预算财政拨款收入支出决算表(财决09表)'!$A$10:$T$200,15,FALSE)),"",VLOOKUP(A115,'[1]Z09 政府性基金预算财政拨款收入支出决算表(财决09表)'!$A$10:$T$200,15,FALSE))</f>
        <v/>
      </c>
      <c r="I115" s="127" t="str">
        <f>IF(ISERROR(VLOOKUP(A115,'[1]Z09 政府性基金预算财政拨款收入支出决算表(财决09表)'!$A$10:$T$200,16,FALSE)),"",VLOOKUP(A115,'[1]Z09 政府性基金预算财政拨款收入支出决算表(财决09表)'!$A$10:$T$200,16,FALSE))</f>
        <v/>
      </c>
      <c r="J115" s="122">
        <f>'[1]Z09 政府性基金预算财政拨款收入支出决算表(财决09表)'!$A112</f>
        <v>0</v>
      </c>
      <c r="K115" s="178">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122" t="str">
        <f t="shared" si="4"/>
        <v/>
      </c>
    </row>
    <row r="116" spans="1:12" ht="22.5" customHeight="1">
      <c r="A116" s="125" t="str">
        <f t="shared" si="5"/>
        <v/>
      </c>
      <c r="B116" s="125"/>
      <c r="C116" s="195" t="str">
        <f>IF(ISERROR(VLOOKUP(A116,'[1]Z09 政府性基金预算财政拨款收入支出决算表(财决09表)'!$A$10:$T$200,4,FALSE)),"",VLOOKUP(A116,'[1]Z09 政府性基金预算财政拨款收入支出决算表(财决09表)'!$A$10:$T$200,4,FALSE))</f>
        <v/>
      </c>
      <c r="D116" s="127" t="str">
        <f>IF(ISERROR(VLOOKUP(A116,'[1]Z09 政府性基金预算财政拨款收入支出决算表(财决09表)'!$A$10:$T$200,5,FALSE)),"",VLOOKUP(A116,'[1]Z09 政府性基金预算财政拨款收入支出决算表(财决09表)'!$A$10:$T$200,5,FALSE))</f>
        <v/>
      </c>
      <c r="E116" s="127" t="str">
        <f>IF(ISERROR(VLOOKUP(A116,'[1]Z09 政府性基金预算财政拨款收入支出决算表(财决09表)'!$A$10:$T$200,8,FALSE)),"",VLOOKUP(A116,'[1]Z09 政府性基金预算财政拨款收入支出决算表(财决09表)'!$A$10:$T$200,8,FALSE))</f>
        <v/>
      </c>
      <c r="F116" s="127" t="str">
        <f>IF(ISERROR(VLOOKUP(A116,'[1]Z09 政府性基金预算财政拨款收入支出决算表(财决09表)'!$A$10:$T$200,11,FALSE)),"",VLOOKUP(A116,'[1]Z09 政府性基金预算财政拨款收入支出决算表(财决09表)'!$A$10:$T$200,11,FALSE))</f>
        <v/>
      </c>
      <c r="G116" s="127" t="str">
        <f>IF(ISERROR(VLOOKUP(A116,'[1]Z09 政府性基金预算财政拨款收入支出决算表(财决09表)'!$A$10:$T$200,12,FALSE)),"",VLOOKUP(A116,'[1]Z09 政府性基金预算财政拨款收入支出决算表(财决09表)'!$A$10:$T$200,12,FALSE))</f>
        <v/>
      </c>
      <c r="H116" s="127" t="str">
        <f>IF(ISERROR(VLOOKUP(A116,'[1]Z09 政府性基金预算财政拨款收入支出决算表(财决09表)'!$A$10:$T$200,15,FALSE)),"",VLOOKUP(A116,'[1]Z09 政府性基金预算财政拨款收入支出决算表(财决09表)'!$A$10:$T$200,15,FALSE))</f>
        <v/>
      </c>
      <c r="I116" s="127" t="str">
        <f>IF(ISERROR(VLOOKUP(A116,'[1]Z09 政府性基金预算财政拨款收入支出决算表(财决09表)'!$A$10:$T$200,16,FALSE)),"",VLOOKUP(A116,'[1]Z09 政府性基金预算财政拨款收入支出决算表(财决09表)'!$A$10:$T$200,16,FALSE))</f>
        <v/>
      </c>
      <c r="J116" s="122">
        <f>'[1]Z09 政府性基金预算财政拨款收入支出决算表(财决09表)'!$A113</f>
        <v>0</v>
      </c>
      <c r="K116" s="178">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122" t="str">
        <f t="shared" si="4"/>
        <v/>
      </c>
    </row>
    <row r="117" spans="1:12" ht="22.5" customHeight="1">
      <c r="A117" s="125" t="str">
        <f t="shared" si="5"/>
        <v/>
      </c>
      <c r="B117" s="125"/>
      <c r="C117" s="195" t="str">
        <f>IF(ISERROR(VLOOKUP(A117,'[1]Z09 政府性基金预算财政拨款收入支出决算表(财决09表)'!$A$10:$T$200,4,FALSE)),"",VLOOKUP(A117,'[1]Z09 政府性基金预算财政拨款收入支出决算表(财决09表)'!$A$10:$T$200,4,FALSE))</f>
        <v/>
      </c>
      <c r="D117" s="127" t="str">
        <f>IF(ISERROR(VLOOKUP(A117,'[1]Z09 政府性基金预算财政拨款收入支出决算表(财决09表)'!$A$10:$T$200,5,FALSE)),"",VLOOKUP(A117,'[1]Z09 政府性基金预算财政拨款收入支出决算表(财决09表)'!$A$10:$T$200,5,FALSE))</f>
        <v/>
      </c>
      <c r="E117" s="127" t="str">
        <f>IF(ISERROR(VLOOKUP(A117,'[1]Z09 政府性基金预算财政拨款收入支出决算表(财决09表)'!$A$10:$T$200,8,FALSE)),"",VLOOKUP(A117,'[1]Z09 政府性基金预算财政拨款收入支出决算表(财决09表)'!$A$10:$T$200,8,FALSE))</f>
        <v/>
      </c>
      <c r="F117" s="127" t="str">
        <f>IF(ISERROR(VLOOKUP(A117,'[1]Z09 政府性基金预算财政拨款收入支出决算表(财决09表)'!$A$10:$T$200,11,FALSE)),"",VLOOKUP(A117,'[1]Z09 政府性基金预算财政拨款收入支出决算表(财决09表)'!$A$10:$T$200,11,FALSE))</f>
        <v/>
      </c>
      <c r="G117" s="127" t="str">
        <f>IF(ISERROR(VLOOKUP(A117,'[1]Z09 政府性基金预算财政拨款收入支出决算表(财决09表)'!$A$10:$T$200,12,FALSE)),"",VLOOKUP(A117,'[1]Z09 政府性基金预算财政拨款收入支出决算表(财决09表)'!$A$10:$T$200,12,FALSE))</f>
        <v/>
      </c>
      <c r="H117" s="127" t="str">
        <f>IF(ISERROR(VLOOKUP(A117,'[1]Z09 政府性基金预算财政拨款收入支出决算表(财决09表)'!$A$10:$T$200,15,FALSE)),"",VLOOKUP(A117,'[1]Z09 政府性基金预算财政拨款收入支出决算表(财决09表)'!$A$10:$T$200,15,FALSE))</f>
        <v/>
      </c>
      <c r="I117" s="127" t="str">
        <f>IF(ISERROR(VLOOKUP(A117,'[1]Z09 政府性基金预算财政拨款收入支出决算表(财决09表)'!$A$10:$T$200,16,FALSE)),"",VLOOKUP(A117,'[1]Z09 政府性基金预算财政拨款收入支出决算表(财决09表)'!$A$10:$T$200,16,FALSE))</f>
        <v/>
      </c>
      <c r="J117" s="122">
        <f>'[1]Z09 政府性基金预算财政拨款收入支出决算表(财决09表)'!$A114</f>
        <v>0</v>
      </c>
      <c r="K117" s="178">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122" t="str">
        <f t="shared" si="4"/>
        <v/>
      </c>
    </row>
    <row r="118" spans="1:12" ht="22.5" customHeight="1">
      <c r="A118" s="125" t="str">
        <f t="shared" si="5"/>
        <v/>
      </c>
      <c r="B118" s="125"/>
      <c r="C118" s="195" t="str">
        <f>IF(ISERROR(VLOOKUP(A118,'[1]Z09 政府性基金预算财政拨款收入支出决算表(财决09表)'!$A$10:$T$200,4,FALSE)),"",VLOOKUP(A118,'[1]Z09 政府性基金预算财政拨款收入支出决算表(财决09表)'!$A$10:$T$200,4,FALSE))</f>
        <v/>
      </c>
      <c r="D118" s="127" t="str">
        <f>IF(ISERROR(VLOOKUP(A118,'[1]Z09 政府性基金预算财政拨款收入支出决算表(财决09表)'!$A$10:$T$200,5,FALSE)),"",VLOOKUP(A118,'[1]Z09 政府性基金预算财政拨款收入支出决算表(财决09表)'!$A$10:$T$200,5,FALSE))</f>
        <v/>
      </c>
      <c r="E118" s="127" t="str">
        <f>IF(ISERROR(VLOOKUP(A118,'[1]Z09 政府性基金预算财政拨款收入支出决算表(财决09表)'!$A$10:$T$200,8,FALSE)),"",VLOOKUP(A118,'[1]Z09 政府性基金预算财政拨款收入支出决算表(财决09表)'!$A$10:$T$200,8,FALSE))</f>
        <v/>
      </c>
      <c r="F118" s="127" t="str">
        <f>IF(ISERROR(VLOOKUP(A118,'[1]Z09 政府性基金预算财政拨款收入支出决算表(财决09表)'!$A$10:$T$200,11,FALSE)),"",VLOOKUP(A118,'[1]Z09 政府性基金预算财政拨款收入支出决算表(财决09表)'!$A$10:$T$200,11,FALSE))</f>
        <v/>
      </c>
      <c r="G118" s="127" t="str">
        <f>IF(ISERROR(VLOOKUP(A118,'[1]Z09 政府性基金预算财政拨款收入支出决算表(财决09表)'!$A$10:$T$200,12,FALSE)),"",VLOOKUP(A118,'[1]Z09 政府性基金预算财政拨款收入支出决算表(财决09表)'!$A$10:$T$200,12,FALSE))</f>
        <v/>
      </c>
      <c r="H118" s="127" t="str">
        <f>IF(ISERROR(VLOOKUP(A118,'[1]Z09 政府性基金预算财政拨款收入支出决算表(财决09表)'!$A$10:$T$200,15,FALSE)),"",VLOOKUP(A118,'[1]Z09 政府性基金预算财政拨款收入支出决算表(财决09表)'!$A$10:$T$200,15,FALSE))</f>
        <v/>
      </c>
      <c r="I118" s="127" t="str">
        <f>IF(ISERROR(VLOOKUP(A118,'[1]Z09 政府性基金预算财政拨款收入支出决算表(财决09表)'!$A$10:$T$200,16,FALSE)),"",VLOOKUP(A118,'[1]Z09 政府性基金预算财政拨款收入支出决算表(财决09表)'!$A$10:$T$200,16,FALSE))</f>
        <v/>
      </c>
      <c r="J118" s="122">
        <f>'[1]Z09 政府性基金预算财政拨款收入支出决算表(财决09表)'!$A115</f>
        <v>0</v>
      </c>
      <c r="K118" s="178">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122" t="str">
        <f t="shared" si="4"/>
        <v/>
      </c>
    </row>
    <row r="119" spans="1:12" ht="22.5" customHeight="1">
      <c r="A119" s="125" t="str">
        <f t="shared" si="5"/>
        <v/>
      </c>
      <c r="B119" s="125"/>
      <c r="C119" s="195" t="str">
        <f>IF(ISERROR(VLOOKUP(A119,'[1]Z09 政府性基金预算财政拨款收入支出决算表(财决09表)'!$A$10:$T$200,4,FALSE)),"",VLOOKUP(A119,'[1]Z09 政府性基金预算财政拨款收入支出决算表(财决09表)'!$A$10:$T$200,4,FALSE))</f>
        <v/>
      </c>
      <c r="D119" s="127" t="str">
        <f>IF(ISERROR(VLOOKUP(A119,'[1]Z09 政府性基金预算财政拨款收入支出决算表(财决09表)'!$A$10:$T$200,5,FALSE)),"",VLOOKUP(A119,'[1]Z09 政府性基金预算财政拨款收入支出决算表(财决09表)'!$A$10:$T$200,5,FALSE))</f>
        <v/>
      </c>
      <c r="E119" s="127" t="str">
        <f>IF(ISERROR(VLOOKUP(A119,'[1]Z09 政府性基金预算财政拨款收入支出决算表(财决09表)'!$A$10:$T$200,8,FALSE)),"",VLOOKUP(A119,'[1]Z09 政府性基金预算财政拨款收入支出决算表(财决09表)'!$A$10:$T$200,8,FALSE))</f>
        <v/>
      </c>
      <c r="F119" s="127" t="str">
        <f>IF(ISERROR(VLOOKUP(A119,'[1]Z09 政府性基金预算财政拨款收入支出决算表(财决09表)'!$A$10:$T$200,11,FALSE)),"",VLOOKUP(A119,'[1]Z09 政府性基金预算财政拨款收入支出决算表(财决09表)'!$A$10:$T$200,11,FALSE))</f>
        <v/>
      </c>
      <c r="G119" s="127" t="str">
        <f>IF(ISERROR(VLOOKUP(A119,'[1]Z09 政府性基金预算财政拨款收入支出决算表(财决09表)'!$A$10:$T$200,12,FALSE)),"",VLOOKUP(A119,'[1]Z09 政府性基金预算财政拨款收入支出决算表(财决09表)'!$A$10:$T$200,12,FALSE))</f>
        <v/>
      </c>
      <c r="H119" s="127" t="str">
        <f>IF(ISERROR(VLOOKUP(A119,'[1]Z09 政府性基金预算财政拨款收入支出决算表(财决09表)'!$A$10:$T$200,15,FALSE)),"",VLOOKUP(A119,'[1]Z09 政府性基金预算财政拨款收入支出决算表(财决09表)'!$A$10:$T$200,15,FALSE))</f>
        <v/>
      </c>
      <c r="I119" s="127" t="str">
        <f>IF(ISERROR(VLOOKUP(A119,'[1]Z09 政府性基金预算财政拨款收入支出决算表(财决09表)'!$A$10:$T$200,16,FALSE)),"",VLOOKUP(A119,'[1]Z09 政府性基金预算财政拨款收入支出决算表(财决09表)'!$A$10:$T$200,16,FALSE))</f>
        <v/>
      </c>
      <c r="J119" s="122">
        <f>'[1]Z09 政府性基金预算财政拨款收入支出决算表(财决09表)'!$A116</f>
        <v>0</v>
      </c>
      <c r="K119" s="178">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122" t="str">
        <f t="shared" si="4"/>
        <v/>
      </c>
    </row>
    <row r="120" spans="1:12" ht="22.5" customHeight="1">
      <c r="A120" s="125" t="str">
        <f t="shared" si="5"/>
        <v/>
      </c>
      <c r="B120" s="125"/>
      <c r="C120" s="195" t="str">
        <f>IF(ISERROR(VLOOKUP(A120,'[1]Z09 政府性基金预算财政拨款收入支出决算表(财决09表)'!$A$10:$T$200,4,FALSE)),"",VLOOKUP(A120,'[1]Z09 政府性基金预算财政拨款收入支出决算表(财决09表)'!$A$10:$T$200,4,FALSE))</f>
        <v/>
      </c>
      <c r="D120" s="127" t="str">
        <f>IF(ISERROR(VLOOKUP(A120,'[1]Z09 政府性基金预算财政拨款收入支出决算表(财决09表)'!$A$10:$T$200,5,FALSE)),"",VLOOKUP(A120,'[1]Z09 政府性基金预算财政拨款收入支出决算表(财决09表)'!$A$10:$T$200,5,FALSE))</f>
        <v/>
      </c>
      <c r="E120" s="127" t="str">
        <f>IF(ISERROR(VLOOKUP(A120,'[1]Z09 政府性基金预算财政拨款收入支出决算表(财决09表)'!$A$10:$T$200,8,FALSE)),"",VLOOKUP(A120,'[1]Z09 政府性基金预算财政拨款收入支出决算表(财决09表)'!$A$10:$T$200,8,FALSE))</f>
        <v/>
      </c>
      <c r="F120" s="127" t="str">
        <f>IF(ISERROR(VLOOKUP(A120,'[1]Z09 政府性基金预算财政拨款收入支出决算表(财决09表)'!$A$10:$T$200,11,FALSE)),"",VLOOKUP(A120,'[1]Z09 政府性基金预算财政拨款收入支出决算表(财决09表)'!$A$10:$T$200,11,FALSE))</f>
        <v/>
      </c>
      <c r="G120" s="127" t="str">
        <f>IF(ISERROR(VLOOKUP(A120,'[1]Z09 政府性基金预算财政拨款收入支出决算表(财决09表)'!$A$10:$T$200,12,FALSE)),"",VLOOKUP(A120,'[1]Z09 政府性基金预算财政拨款收入支出决算表(财决09表)'!$A$10:$T$200,12,FALSE))</f>
        <v/>
      </c>
      <c r="H120" s="127" t="str">
        <f>IF(ISERROR(VLOOKUP(A120,'[1]Z09 政府性基金预算财政拨款收入支出决算表(财决09表)'!$A$10:$T$200,15,FALSE)),"",VLOOKUP(A120,'[1]Z09 政府性基金预算财政拨款收入支出决算表(财决09表)'!$A$10:$T$200,15,FALSE))</f>
        <v/>
      </c>
      <c r="I120" s="127" t="str">
        <f>IF(ISERROR(VLOOKUP(A120,'[1]Z09 政府性基金预算财政拨款收入支出决算表(财决09表)'!$A$10:$T$200,16,FALSE)),"",VLOOKUP(A120,'[1]Z09 政府性基金预算财政拨款收入支出决算表(财决09表)'!$A$10:$T$200,16,FALSE))</f>
        <v/>
      </c>
      <c r="J120" s="122">
        <f>'[1]Z09 政府性基金预算财政拨款收入支出决算表(财决09表)'!$A117</f>
        <v>0</v>
      </c>
      <c r="K120" s="178">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122" t="str">
        <f t="shared" si="4"/>
        <v/>
      </c>
    </row>
    <row r="121" spans="1:12" ht="22.5" customHeight="1">
      <c r="A121" s="125" t="str">
        <f t="shared" si="5"/>
        <v/>
      </c>
      <c r="B121" s="125"/>
      <c r="C121" s="195" t="str">
        <f>IF(ISERROR(VLOOKUP(A121,'[1]Z09 政府性基金预算财政拨款收入支出决算表(财决09表)'!$A$10:$T$200,4,FALSE)),"",VLOOKUP(A121,'[1]Z09 政府性基金预算财政拨款收入支出决算表(财决09表)'!$A$10:$T$200,4,FALSE))</f>
        <v/>
      </c>
      <c r="D121" s="127" t="str">
        <f>IF(ISERROR(VLOOKUP(A121,'[1]Z09 政府性基金预算财政拨款收入支出决算表(财决09表)'!$A$10:$T$200,5,FALSE)),"",VLOOKUP(A121,'[1]Z09 政府性基金预算财政拨款收入支出决算表(财决09表)'!$A$10:$T$200,5,FALSE))</f>
        <v/>
      </c>
      <c r="E121" s="127" t="str">
        <f>IF(ISERROR(VLOOKUP(A121,'[1]Z09 政府性基金预算财政拨款收入支出决算表(财决09表)'!$A$10:$T$200,8,FALSE)),"",VLOOKUP(A121,'[1]Z09 政府性基金预算财政拨款收入支出决算表(财决09表)'!$A$10:$T$200,8,FALSE))</f>
        <v/>
      </c>
      <c r="F121" s="127" t="str">
        <f>IF(ISERROR(VLOOKUP(A121,'[1]Z09 政府性基金预算财政拨款收入支出决算表(财决09表)'!$A$10:$T$200,11,FALSE)),"",VLOOKUP(A121,'[1]Z09 政府性基金预算财政拨款收入支出决算表(财决09表)'!$A$10:$T$200,11,FALSE))</f>
        <v/>
      </c>
      <c r="G121" s="127" t="str">
        <f>IF(ISERROR(VLOOKUP(A121,'[1]Z09 政府性基金预算财政拨款收入支出决算表(财决09表)'!$A$10:$T$200,12,FALSE)),"",VLOOKUP(A121,'[1]Z09 政府性基金预算财政拨款收入支出决算表(财决09表)'!$A$10:$T$200,12,FALSE))</f>
        <v/>
      </c>
      <c r="H121" s="127" t="str">
        <f>IF(ISERROR(VLOOKUP(A121,'[1]Z09 政府性基金预算财政拨款收入支出决算表(财决09表)'!$A$10:$T$200,15,FALSE)),"",VLOOKUP(A121,'[1]Z09 政府性基金预算财政拨款收入支出决算表(财决09表)'!$A$10:$T$200,15,FALSE))</f>
        <v/>
      </c>
      <c r="I121" s="127" t="str">
        <f>IF(ISERROR(VLOOKUP(A121,'[1]Z09 政府性基金预算财政拨款收入支出决算表(财决09表)'!$A$10:$T$200,16,FALSE)),"",VLOOKUP(A121,'[1]Z09 政府性基金预算财政拨款收入支出决算表(财决09表)'!$A$10:$T$200,16,FALSE))</f>
        <v/>
      </c>
      <c r="J121" s="122">
        <f>'[1]Z09 政府性基金预算财政拨款收入支出决算表(财决09表)'!$A118</f>
        <v>0</v>
      </c>
      <c r="K121" s="178">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122" t="str">
        <f t="shared" si="4"/>
        <v/>
      </c>
    </row>
    <row r="122" spans="1:12" ht="22.5" customHeight="1">
      <c r="A122" s="125" t="str">
        <f t="shared" si="5"/>
        <v/>
      </c>
      <c r="B122" s="125"/>
      <c r="C122" s="195" t="str">
        <f>IF(ISERROR(VLOOKUP(A122,'[1]Z09 政府性基金预算财政拨款收入支出决算表(财决09表)'!$A$10:$T$200,4,FALSE)),"",VLOOKUP(A122,'[1]Z09 政府性基金预算财政拨款收入支出决算表(财决09表)'!$A$10:$T$200,4,FALSE))</f>
        <v/>
      </c>
      <c r="D122" s="127" t="str">
        <f>IF(ISERROR(VLOOKUP(A122,'[1]Z09 政府性基金预算财政拨款收入支出决算表(财决09表)'!$A$10:$T$200,5,FALSE)),"",VLOOKUP(A122,'[1]Z09 政府性基金预算财政拨款收入支出决算表(财决09表)'!$A$10:$T$200,5,FALSE))</f>
        <v/>
      </c>
      <c r="E122" s="127" t="str">
        <f>IF(ISERROR(VLOOKUP(A122,'[1]Z09 政府性基金预算财政拨款收入支出决算表(财决09表)'!$A$10:$T$200,8,FALSE)),"",VLOOKUP(A122,'[1]Z09 政府性基金预算财政拨款收入支出决算表(财决09表)'!$A$10:$T$200,8,FALSE))</f>
        <v/>
      </c>
      <c r="F122" s="127" t="str">
        <f>IF(ISERROR(VLOOKUP(A122,'[1]Z09 政府性基金预算财政拨款收入支出决算表(财决09表)'!$A$10:$T$200,11,FALSE)),"",VLOOKUP(A122,'[1]Z09 政府性基金预算财政拨款收入支出决算表(财决09表)'!$A$10:$T$200,11,FALSE))</f>
        <v/>
      </c>
      <c r="G122" s="127" t="str">
        <f>IF(ISERROR(VLOOKUP(A122,'[1]Z09 政府性基金预算财政拨款收入支出决算表(财决09表)'!$A$10:$T$200,12,FALSE)),"",VLOOKUP(A122,'[1]Z09 政府性基金预算财政拨款收入支出决算表(财决09表)'!$A$10:$T$200,12,FALSE))</f>
        <v/>
      </c>
      <c r="H122" s="127" t="str">
        <f>IF(ISERROR(VLOOKUP(A122,'[1]Z09 政府性基金预算财政拨款收入支出决算表(财决09表)'!$A$10:$T$200,15,FALSE)),"",VLOOKUP(A122,'[1]Z09 政府性基金预算财政拨款收入支出决算表(财决09表)'!$A$10:$T$200,15,FALSE))</f>
        <v/>
      </c>
      <c r="I122" s="127" t="str">
        <f>IF(ISERROR(VLOOKUP(A122,'[1]Z09 政府性基金预算财政拨款收入支出决算表(财决09表)'!$A$10:$T$200,16,FALSE)),"",VLOOKUP(A122,'[1]Z09 政府性基金预算财政拨款收入支出决算表(财决09表)'!$A$10:$T$200,16,FALSE))</f>
        <v/>
      </c>
      <c r="J122" s="122">
        <f>'[1]Z09 政府性基金预算财政拨款收入支出决算表(财决09表)'!$A119</f>
        <v>0</v>
      </c>
      <c r="K122" s="178">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122" t="str">
        <f t="shared" si="4"/>
        <v/>
      </c>
    </row>
    <row r="123" spans="1:12" ht="22.5" customHeight="1">
      <c r="A123" s="125" t="str">
        <f t="shared" si="5"/>
        <v/>
      </c>
      <c r="B123" s="125"/>
      <c r="C123" s="195" t="str">
        <f>IF(ISERROR(VLOOKUP(A123,'[1]Z09 政府性基金预算财政拨款收入支出决算表(财决09表)'!$A$10:$T$200,4,FALSE)),"",VLOOKUP(A123,'[1]Z09 政府性基金预算财政拨款收入支出决算表(财决09表)'!$A$10:$T$200,4,FALSE))</f>
        <v/>
      </c>
      <c r="D123" s="127" t="str">
        <f>IF(ISERROR(VLOOKUP(A123,'[1]Z09 政府性基金预算财政拨款收入支出决算表(财决09表)'!$A$10:$T$200,5,FALSE)),"",VLOOKUP(A123,'[1]Z09 政府性基金预算财政拨款收入支出决算表(财决09表)'!$A$10:$T$200,5,FALSE))</f>
        <v/>
      </c>
      <c r="E123" s="127" t="str">
        <f>IF(ISERROR(VLOOKUP(A123,'[1]Z09 政府性基金预算财政拨款收入支出决算表(财决09表)'!$A$10:$T$200,8,FALSE)),"",VLOOKUP(A123,'[1]Z09 政府性基金预算财政拨款收入支出决算表(财决09表)'!$A$10:$T$200,8,FALSE))</f>
        <v/>
      </c>
      <c r="F123" s="127" t="str">
        <f>IF(ISERROR(VLOOKUP(A123,'[1]Z09 政府性基金预算财政拨款收入支出决算表(财决09表)'!$A$10:$T$200,11,FALSE)),"",VLOOKUP(A123,'[1]Z09 政府性基金预算财政拨款收入支出决算表(财决09表)'!$A$10:$T$200,11,FALSE))</f>
        <v/>
      </c>
      <c r="G123" s="127" t="str">
        <f>IF(ISERROR(VLOOKUP(A123,'[1]Z09 政府性基金预算财政拨款收入支出决算表(财决09表)'!$A$10:$T$200,12,FALSE)),"",VLOOKUP(A123,'[1]Z09 政府性基金预算财政拨款收入支出决算表(财决09表)'!$A$10:$T$200,12,FALSE))</f>
        <v/>
      </c>
      <c r="H123" s="127" t="str">
        <f>IF(ISERROR(VLOOKUP(A123,'[1]Z09 政府性基金预算财政拨款收入支出决算表(财决09表)'!$A$10:$T$200,15,FALSE)),"",VLOOKUP(A123,'[1]Z09 政府性基金预算财政拨款收入支出决算表(财决09表)'!$A$10:$T$200,15,FALSE))</f>
        <v/>
      </c>
      <c r="I123" s="127" t="str">
        <f>IF(ISERROR(VLOOKUP(A123,'[1]Z09 政府性基金预算财政拨款收入支出决算表(财决09表)'!$A$10:$T$200,16,FALSE)),"",VLOOKUP(A123,'[1]Z09 政府性基金预算财政拨款收入支出决算表(财决09表)'!$A$10:$T$200,16,FALSE))</f>
        <v/>
      </c>
      <c r="J123" s="122">
        <f>'[1]Z09 政府性基金预算财政拨款收入支出决算表(财决09表)'!$A120</f>
        <v>0</v>
      </c>
      <c r="K123" s="178">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122" t="str">
        <f t="shared" si="4"/>
        <v/>
      </c>
    </row>
    <row r="124" spans="1:12" ht="22.5" customHeight="1">
      <c r="A124" s="125" t="str">
        <f t="shared" si="5"/>
        <v/>
      </c>
      <c r="B124" s="125"/>
      <c r="C124" s="195" t="str">
        <f>IF(ISERROR(VLOOKUP(A124,'[1]Z09 政府性基金预算财政拨款收入支出决算表(财决09表)'!$A$10:$T$200,4,FALSE)),"",VLOOKUP(A124,'[1]Z09 政府性基金预算财政拨款收入支出决算表(财决09表)'!$A$10:$T$200,4,FALSE))</f>
        <v/>
      </c>
      <c r="D124" s="127" t="str">
        <f>IF(ISERROR(VLOOKUP(A124,'[1]Z09 政府性基金预算财政拨款收入支出决算表(财决09表)'!$A$10:$T$200,5,FALSE)),"",VLOOKUP(A124,'[1]Z09 政府性基金预算财政拨款收入支出决算表(财决09表)'!$A$10:$T$200,5,FALSE))</f>
        <v/>
      </c>
      <c r="E124" s="127" t="str">
        <f>IF(ISERROR(VLOOKUP(A124,'[1]Z09 政府性基金预算财政拨款收入支出决算表(财决09表)'!$A$10:$T$200,8,FALSE)),"",VLOOKUP(A124,'[1]Z09 政府性基金预算财政拨款收入支出决算表(财决09表)'!$A$10:$T$200,8,FALSE))</f>
        <v/>
      </c>
      <c r="F124" s="127" t="str">
        <f>IF(ISERROR(VLOOKUP(A124,'[1]Z09 政府性基金预算财政拨款收入支出决算表(财决09表)'!$A$10:$T$200,11,FALSE)),"",VLOOKUP(A124,'[1]Z09 政府性基金预算财政拨款收入支出决算表(财决09表)'!$A$10:$T$200,11,FALSE))</f>
        <v/>
      </c>
      <c r="G124" s="127" t="str">
        <f>IF(ISERROR(VLOOKUP(A124,'[1]Z09 政府性基金预算财政拨款收入支出决算表(财决09表)'!$A$10:$T$200,12,FALSE)),"",VLOOKUP(A124,'[1]Z09 政府性基金预算财政拨款收入支出决算表(财决09表)'!$A$10:$T$200,12,FALSE))</f>
        <v/>
      </c>
      <c r="H124" s="127" t="str">
        <f>IF(ISERROR(VLOOKUP(A124,'[1]Z09 政府性基金预算财政拨款收入支出决算表(财决09表)'!$A$10:$T$200,15,FALSE)),"",VLOOKUP(A124,'[1]Z09 政府性基金预算财政拨款收入支出决算表(财决09表)'!$A$10:$T$200,15,FALSE))</f>
        <v/>
      </c>
      <c r="I124" s="127" t="str">
        <f>IF(ISERROR(VLOOKUP(A124,'[1]Z09 政府性基金预算财政拨款收入支出决算表(财决09表)'!$A$10:$T$200,16,FALSE)),"",VLOOKUP(A124,'[1]Z09 政府性基金预算财政拨款收入支出决算表(财决09表)'!$A$10:$T$200,16,FALSE))</f>
        <v/>
      </c>
      <c r="J124" s="122">
        <f>'[1]Z09 政府性基金预算财政拨款收入支出决算表(财决09表)'!$A121</f>
        <v>0</v>
      </c>
      <c r="K124" s="178">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122" t="str">
        <f t="shared" si="4"/>
        <v/>
      </c>
    </row>
    <row r="125" spans="1:12" ht="22.5" customHeight="1">
      <c r="A125" s="125" t="str">
        <f t="shared" si="5"/>
        <v/>
      </c>
      <c r="B125" s="125"/>
      <c r="C125" s="195" t="str">
        <f>IF(ISERROR(VLOOKUP(A125,'[1]Z09 政府性基金预算财政拨款收入支出决算表(财决09表)'!$A$10:$T$200,4,FALSE)),"",VLOOKUP(A125,'[1]Z09 政府性基金预算财政拨款收入支出决算表(财决09表)'!$A$10:$T$200,4,FALSE))</f>
        <v/>
      </c>
      <c r="D125" s="127" t="str">
        <f>IF(ISERROR(VLOOKUP(A125,'[1]Z09 政府性基金预算财政拨款收入支出决算表(财决09表)'!$A$10:$T$200,5,FALSE)),"",VLOOKUP(A125,'[1]Z09 政府性基金预算财政拨款收入支出决算表(财决09表)'!$A$10:$T$200,5,FALSE))</f>
        <v/>
      </c>
      <c r="E125" s="127" t="str">
        <f>IF(ISERROR(VLOOKUP(A125,'[1]Z09 政府性基金预算财政拨款收入支出决算表(财决09表)'!$A$10:$T$200,8,FALSE)),"",VLOOKUP(A125,'[1]Z09 政府性基金预算财政拨款收入支出决算表(财决09表)'!$A$10:$T$200,8,FALSE))</f>
        <v/>
      </c>
      <c r="F125" s="127" t="str">
        <f>IF(ISERROR(VLOOKUP(A125,'[1]Z09 政府性基金预算财政拨款收入支出决算表(财决09表)'!$A$10:$T$200,11,FALSE)),"",VLOOKUP(A125,'[1]Z09 政府性基金预算财政拨款收入支出决算表(财决09表)'!$A$10:$T$200,11,FALSE))</f>
        <v/>
      </c>
      <c r="G125" s="127" t="str">
        <f>IF(ISERROR(VLOOKUP(A125,'[1]Z09 政府性基金预算财政拨款收入支出决算表(财决09表)'!$A$10:$T$200,12,FALSE)),"",VLOOKUP(A125,'[1]Z09 政府性基金预算财政拨款收入支出决算表(财决09表)'!$A$10:$T$200,12,FALSE))</f>
        <v/>
      </c>
      <c r="H125" s="127" t="str">
        <f>IF(ISERROR(VLOOKUP(A125,'[1]Z09 政府性基金预算财政拨款收入支出决算表(财决09表)'!$A$10:$T$200,15,FALSE)),"",VLOOKUP(A125,'[1]Z09 政府性基金预算财政拨款收入支出决算表(财决09表)'!$A$10:$T$200,15,FALSE))</f>
        <v/>
      </c>
      <c r="I125" s="127" t="str">
        <f>IF(ISERROR(VLOOKUP(A125,'[1]Z09 政府性基金预算财政拨款收入支出决算表(财决09表)'!$A$10:$T$200,16,FALSE)),"",VLOOKUP(A125,'[1]Z09 政府性基金预算财政拨款收入支出决算表(财决09表)'!$A$10:$T$200,16,FALSE))</f>
        <v/>
      </c>
      <c r="J125" s="122">
        <f>'[1]Z09 政府性基金预算财政拨款收入支出决算表(财决09表)'!$A122</f>
        <v>0</v>
      </c>
      <c r="K125" s="178">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122" t="str">
        <f t="shared" si="4"/>
        <v/>
      </c>
    </row>
    <row r="126" spans="1:12" ht="22.5" customHeight="1">
      <c r="A126" s="125" t="str">
        <f t="shared" si="5"/>
        <v/>
      </c>
      <c r="B126" s="125"/>
      <c r="C126" s="195" t="str">
        <f>IF(ISERROR(VLOOKUP(A126,'[1]Z09 政府性基金预算财政拨款收入支出决算表(财决09表)'!$A$10:$T$200,4,FALSE)),"",VLOOKUP(A126,'[1]Z09 政府性基金预算财政拨款收入支出决算表(财决09表)'!$A$10:$T$200,4,FALSE))</f>
        <v/>
      </c>
      <c r="D126" s="127" t="str">
        <f>IF(ISERROR(VLOOKUP(A126,'[1]Z09 政府性基金预算财政拨款收入支出决算表(财决09表)'!$A$10:$T$200,5,FALSE)),"",VLOOKUP(A126,'[1]Z09 政府性基金预算财政拨款收入支出决算表(财决09表)'!$A$10:$T$200,5,FALSE))</f>
        <v/>
      </c>
      <c r="E126" s="127" t="str">
        <f>IF(ISERROR(VLOOKUP(A126,'[1]Z09 政府性基金预算财政拨款收入支出决算表(财决09表)'!$A$10:$T$200,8,FALSE)),"",VLOOKUP(A126,'[1]Z09 政府性基金预算财政拨款收入支出决算表(财决09表)'!$A$10:$T$200,8,FALSE))</f>
        <v/>
      </c>
      <c r="F126" s="127" t="str">
        <f>IF(ISERROR(VLOOKUP(A126,'[1]Z09 政府性基金预算财政拨款收入支出决算表(财决09表)'!$A$10:$T$200,11,FALSE)),"",VLOOKUP(A126,'[1]Z09 政府性基金预算财政拨款收入支出决算表(财决09表)'!$A$10:$T$200,11,FALSE))</f>
        <v/>
      </c>
      <c r="G126" s="127" t="str">
        <f>IF(ISERROR(VLOOKUP(A126,'[1]Z09 政府性基金预算财政拨款收入支出决算表(财决09表)'!$A$10:$T$200,12,FALSE)),"",VLOOKUP(A126,'[1]Z09 政府性基金预算财政拨款收入支出决算表(财决09表)'!$A$10:$T$200,12,FALSE))</f>
        <v/>
      </c>
      <c r="H126" s="127" t="str">
        <f>IF(ISERROR(VLOOKUP(A126,'[1]Z09 政府性基金预算财政拨款收入支出决算表(财决09表)'!$A$10:$T$200,15,FALSE)),"",VLOOKUP(A126,'[1]Z09 政府性基金预算财政拨款收入支出决算表(财决09表)'!$A$10:$T$200,15,FALSE))</f>
        <v/>
      </c>
      <c r="I126" s="127" t="str">
        <f>IF(ISERROR(VLOOKUP(A126,'[1]Z09 政府性基金预算财政拨款收入支出决算表(财决09表)'!$A$10:$T$200,16,FALSE)),"",VLOOKUP(A126,'[1]Z09 政府性基金预算财政拨款收入支出决算表(财决09表)'!$A$10:$T$200,16,FALSE))</f>
        <v/>
      </c>
      <c r="J126" s="122">
        <f>'[1]Z09 政府性基金预算财政拨款收入支出决算表(财决09表)'!$A123</f>
        <v>0</v>
      </c>
      <c r="K126" s="178">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122" t="str">
        <f t="shared" si="4"/>
        <v/>
      </c>
    </row>
    <row r="127" spans="1:12" ht="22.5" customHeight="1">
      <c r="A127" s="125" t="str">
        <f t="shared" si="5"/>
        <v/>
      </c>
      <c r="B127" s="125"/>
      <c r="C127" s="195" t="str">
        <f>IF(ISERROR(VLOOKUP(A127,'[1]Z09 政府性基金预算财政拨款收入支出决算表(财决09表)'!$A$10:$T$200,4,FALSE)),"",VLOOKUP(A127,'[1]Z09 政府性基金预算财政拨款收入支出决算表(财决09表)'!$A$10:$T$200,4,FALSE))</f>
        <v/>
      </c>
      <c r="D127" s="127" t="str">
        <f>IF(ISERROR(VLOOKUP(A127,'[1]Z09 政府性基金预算财政拨款收入支出决算表(财决09表)'!$A$10:$T$200,5,FALSE)),"",VLOOKUP(A127,'[1]Z09 政府性基金预算财政拨款收入支出决算表(财决09表)'!$A$10:$T$200,5,FALSE))</f>
        <v/>
      </c>
      <c r="E127" s="127" t="str">
        <f>IF(ISERROR(VLOOKUP(A127,'[1]Z09 政府性基金预算财政拨款收入支出决算表(财决09表)'!$A$10:$T$200,8,FALSE)),"",VLOOKUP(A127,'[1]Z09 政府性基金预算财政拨款收入支出决算表(财决09表)'!$A$10:$T$200,8,FALSE))</f>
        <v/>
      </c>
      <c r="F127" s="127" t="str">
        <f>IF(ISERROR(VLOOKUP(A127,'[1]Z09 政府性基金预算财政拨款收入支出决算表(财决09表)'!$A$10:$T$200,11,FALSE)),"",VLOOKUP(A127,'[1]Z09 政府性基金预算财政拨款收入支出决算表(财决09表)'!$A$10:$T$200,11,FALSE))</f>
        <v/>
      </c>
      <c r="G127" s="127" t="str">
        <f>IF(ISERROR(VLOOKUP(A127,'[1]Z09 政府性基金预算财政拨款收入支出决算表(财决09表)'!$A$10:$T$200,12,FALSE)),"",VLOOKUP(A127,'[1]Z09 政府性基金预算财政拨款收入支出决算表(财决09表)'!$A$10:$T$200,12,FALSE))</f>
        <v/>
      </c>
      <c r="H127" s="127" t="str">
        <f>IF(ISERROR(VLOOKUP(A127,'[1]Z09 政府性基金预算财政拨款收入支出决算表(财决09表)'!$A$10:$T$200,15,FALSE)),"",VLOOKUP(A127,'[1]Z09 政府性基金预算财政拨款收入支出决算表(财决09表)'!$A$10:$T$200,15,FALSE))</f>
        <v/>
      </c>
      <c r="I127" s="127" t="str">
        <f>IF(ISERROR(VLOOKUP(A127,'[1]Z09 政府性基金预算财政拨款收入支出决算表(财决09表)'!$A$10:$T$200,16,FALSE)),"",VLOOKUP(A127,'[1]Z09 政府性基金预算财政拨款收入支出决算表(财决09表)'!$A$10:$T$200,16,FALSE))</f>
        <v/>
      </c>
      <c r="J127" s="122">
        <f>'[1]Z09 政府性基金预算财政拨款收入支出决算表(财决09表)'!$A124</f>
        <v>0</v>
      </c>
      <c r="K127" s="178">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122" t="str">
        <f t="shared" si="4"/>
        <v/>
      </c>
    </row>
    <row r="128" spans="1:12" ht="22.5" customHeight="1">
      <c r="A128" s="125" t="str">
        <f t="shared" si="5"/>
        <v/>
      </c>
      <c r="B128" s="125"/>
      <c r="C128" s="195" t="str">
        <f>IF(ISERROR(VLOOKUP(A128,'[1]Z09 政府性基金预算财政拨款收入支出决算表(财决09表)'!$A$10:$T$200,4,FALSE)),"",VLOOKUP(A128,'[1]Z09 政府性基金预算财政拨款收入支出决算表(财决09表)'!$A$10:$T$200,4,FALSE))</f>
        <v/>
      </c>
      <c r="D128" s="127" t="str">
        <f>IF(ISERROR(VLOOKUP(A128,'[1]Z09 政府性基金预算财政拨款收入支出决算表(财决09表)'!$A$10:$T$200,5,FALSE)),"",VLOOKUP(A128,'[1]Z09 政府性基金预算财政拨款收入支出决算表(财决09表)'!$A$10:$T$200,5,FALSE))</f>
        <v/>
      </c>
      <c r="E128" s="127" t="str">
        <f>IF(ISERROR(VLOOKUP(A128,'[1]Z09 政府性基金预算财政拨款收入支出决算表(财决09表)'!$A$10:$T$200,8,FALSE)),"",VLOOKUP(A128,'[1]Z09 政府性基金预算财政拨款收入支出决算表(财决09表)'!$A$10:$T$200,8,FALSE))</f>
        <v/>
      </c>
      <c r="F128" s="127" t="str">
        <f>IF(ISERROR(VLOOKUP(A128,'[1]Z09 政府性基金预算财政拨款收入支出决算表(财决09表)'!$A$10:$T$200,11,FALSE)),"",VLOOKUP(A128,'[1]Z09 政府性基金预算财政拨款收入支出决算表(财决09表)'!$A$10:$T$200,11,FALSE))</f>
        <v/>
      </c>
      <c r="G128" s="127" t="str">
        <f>IF(ISERROR(VLOOKUP(A128,'[1]Z09 政府性基金预算财政拨款收入支出决算表(财决09表)'!$A$10:$T$200,12,FALSE)),"",VLOOKUP(A128,'[1]Z09 政府性基金预算财政拨款收入支出决算表(财决09表)'!$A$10:$T$200,12,FALSE))</f>
        <v/>
      </c>
      <c r="H128" s="127" t="str">
        <f>IF(ISERROR(VLOOKUP(A128,'[1]Z09 政府性基金预算财政拨款收入支出决算表(财决09表)'!$A$10:$T$200,15,FALSE)),"",VLOOKUP(A128,'[1]Z09 政府性基金预算财政拨款收入支出决算表(财决09表)'!$A$10:$T$200,15,FALSE))</f>
        <v/>
      </c>
      <c r="I128" s="127" t="str">
        <f>IF(ISERROR(VLOOKUP(A128,'[1]Z09 政府性基金预算财政拨款收入支出决算表(财决09表)'!$A$10:$T$200,16,FALSE)),"",VLOOKUP(A128,'[1]Z09 政府性基金预算财政拨款收入支出决算表(财决09表)'!$A$10:$T$200,16,FALSE))</f>
        <v/>
      </c>
      <c r="J128" s="122">
        <f>'[1]Z09 政府性基金预算财政拨款收入支出决算表(财决09表)'!$A125</f>
        <v>0</v>
      </c>
      <c r="K128" s="178">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122" t="str">
        <f t="shared" si="4"/>
        <v/>
      </c>
    </row>
    <row r="129" spans="1:12" ht="22.5" customHeight="1">
      <c r="A129" s="125" t="str">
        <f t="shared" si="5"/>
        <v/>
      </c>
      <c r="B129" s="125"/>
      <c r="C129" s="195" t="str">
        <f>IF(ISERROR(VLOOKUP(A129,'[1]Z09 政府性基金预算财政拨款收入支出决算表(财决09表)'!$A$10:$T$200,4,FALSE)),"",VLOOKUP(A129,'[1]Z09 政府性基金预算财政拨款收入支出决算表(财决09表)'!$A$10:$T$200,4,FALSE))</f>
        <v/>
      </c>
      <c r="D129" s="127" t="str">
        <f>IF(ISERROR(VLOOKUP(A129,'[1]Z09 政府性基金预算财政拨款收入支出决算表(财决09表)'!$A$10:$T$200,5,FALSE)),"",VLOOKUP(A129,'[1]Z09 政府性基金预算财政拨款收入支出决算表(财决09表)'!$A$10:$T$200,5,FALSE))</f>
        <v/>
      </c>
      <c r="E129" s="127" t="str">
        <f>IF(ISERROR(VLOOKUP(A129,'[1]Z09 政府性基金预算财政拨款收入支出决算表(财决09表)'!$A$10:$T$200,8,FALSE)),"",VLOOKUP(A129,'[1]Z09 政府性基金预算财政拨款收入支出决算表(财决09表)'!$A$10:$T$200,8,FALSE))</f>
        <v/>
      </c>
      <c r="F129" s="127" t="str">
        <f>IF(ISERROR(VLOOKUP(A129,'[1]Z09 政府性基金预算财政拨款收入支出决算表(财决09表)'!$A$10:$T$200,11,FALSE)),"",VLOOKUP(A129,'[1]Z09 政府性基金预算财政拨款收入支出决算表(财决09表)'!$A$10:$T$200,11,FALSE))</f>
        <v/>
      </c>
      <c r="G129" s="127" t="str">
        <f>IF(ISERROR(VLOOKUP(A129,'[1]Z09 政府性基金预算财政拨款收入支出决算表(财决09表)'!$A$10:$T$200,12,FALSE)),"",VLOOKUP(A129,'[1]Z09 政府性基金预算财政拨款收入支出决算表(财决09表)'!$A$10:$T$200,12,FALSE))</f>
        <v/>
      </c>
      <c r="H129" s="127" t="str">
        <f>IF(ISERROR(VLOOKUP(A129,'[1]Z09 政府性基金预算财政拨款收入支出决算表(财决09表)'!$A$10:$T$200,15,FALSE)),"",VLOOKUP(A129,'[1]Z09 政府性基金预算财政拨款收入支出决算表(财决09表)'!$A$10:$T$200,15,FALSE))</f>
        <v/>
      </c>
      <c r="I129" s="127" t="str">
        <f>IF(ISERROR(VLOOKUP(A129,'[1]Z09 政府性基金预算财政拨款收入支出决算表(财决09表)'!$A$10:$T$200,16,FALSE)),"",VLOOKUP(A129,'[1]Z09 政府性基金预算财政拨款收入支出决算表(财决09表)'!$A$10:$T$200,16,FALSE))</f>
        <v/>
      </c>
      <c r="J129" s="122">
        <f>'[1]Z09 政府性基金预算财政拨款收入支出决算表(财决09表)'!$A126</f>
        <v>0</v>
      </c>
      <c r="K129" s="178">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122" t="str">
        <f t="shared" si="4"/>
        <v/>
      </c>
    </row>
    <row r="130" spans="1:12" ht="22.5" customHeight="1">
      <c r="A130" s="125" t="str">
        <f t="shared" si="5"/>
        <v/>
      </c>
      <c r="B130" s="125"/>
      <c r="C130" s="195" t="str">
        <f>IF(ISERROR(VLOOKUP(A130,'[1]Z09 政府性基金预算财政拨款收入支出决算表(财决09表)'!$A$10:$T$200,4,FALSE)),"",VLOOKUP(A130,'[1]Z09 政府性基金预算财政拨款收入支出决算表(财决09表)'!$A$10:$T$200,4,FALSE))</f>
        <v/>
      </c>
      <c r="D130" s="127" t="str">
        <f>IF(ISERROR(VLOOKUP(A130,'[1]Z09 政府性基金预算财政拨款收入支出决算表(财决09表)'!$A$10:$T$200,5,FALSE)),"",VLOOKUP(A130,'[1]Z09 政府性基金预算财政拨款收入支出决算表(财决09表)'!$A$10:$T$200,5,FALSE))</f>
        <v/>
      </c>
      <c r="E130" s="127" t="str">
        <f>IF(ISERROR(VLOOKUP(A130,'[1]Z09 政府性基金预算财政拨款收入支出决算表(财决09表)'!$A$10:$T$200,8,FALSE)),"",VLOOKUP(A130,'[1]Z09 政府性基金预算财政拨款收入支出决算表(财决09表)'!$A$10:$T$200,8,FALSE))</f>
        <v/>
      </c>
      <c r="F130" s="127" t="str">
        <f>IF(ISERROR(VLOOKUP(A130,'[1]Z09 政府性基金预算财政拨款收入支出决算表(财决09表)'!$A$10:$T$200,11,FALSE)),"",VLOOKUP(A130,'[1]Z09 政府性基金预算财政拨款收入支出决算表(财决09表)'!$A$10:$T$200,11,FALSE))</f>
        <v/>
      </c>
      <c r="G130" s="127" t="str">
        <f>IF(ISERROR(VLOOKUP(A130,'[1]Z09 政府性基金预算财政拨款收入支出决算表(财决09表)'!$A$10:$T$200,12,FALSE)),"",VLOOKUP(A130,'[1]Z09 政府性基金预算财政拨款收入支出决算表(财决09表)'!$A$10:$T$200,12,FALSE))</f>
        <v/>
      </c>
      <c r="H130" s="127" t="str">
        <f>IF(ISERROR(VLOOKUP(A130,'[1]Z09 政府性基金预算财政拨款收入支出决算表(财决09表)'!$A$10:$T$200,15,FALSE)),"",VLOOKUP(A130,'[1]Z09 政府性基金预算财政拨款收入支出决算表(财决09表)'!$A$10:$T$200,15,FALSE))</f>
        <v/>
      </c>
      <c r="I130" s="127" t="str">
        <f>IF(ISERROR(VLOOKUP(A130,'[1]Z09 政府性基金预算财政拨款收入支出决算表(财决09表)'!$A$10:$T$200,16,FALSE)),"",VLOOKUP(A130,'[1]Z09 政府性基金预算财政拨款收入支出决算表(财决09表)'!$A$10:$T$200,16,FALSE))</f>
        <v/>
      </c>
      <c r="J130" s="122">
        <f>'[1]Z09 政府性基金预算财政拨款收入支出决算表(财决09表)'!$A127</f>
        <v>0</v>
      </c>
      <c r="K130" s="178">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122" t="str">
        <f t="shared" si="4"/>
        <v/>
      </c>
    </row>
    <row r="131" spans="1:12" ht="22.5" customHeight="1">
      <c r="A131" s="125" t="str">
        <f t="shared" si="5"/>
        <v/>
      </c>
      <c r="B131" s="125"/>
      <c r="C131" s="195" t="str">
        <f>IF(ISERROR(VLOOKUP(A131,'[1]Z09 政府性基金预算财政拨款收入支出决算表(财决09表)'!$A$10:$T$200,4,FALSE)),"",VLOOKUP(A131,'[1]Z09 政府性基金预算财政拨款收入支出决算表(财决09表)'!$A$10:$T$200,4,FALSE))</f>
        <v/>
      </c>
      <c r="D131" s="127" t="str">
        <f>IF(ISERROR(VLOOKUP(A131,'[1]Z09 政府性基金预算财政拨款收入支出决算表(财决09表)'!$A$10:$T$200,5,FALSE)),"",VLOOKUP(A131,'[1]Z09 政府性基金预算财政拨款收入支出决算表(财决09表)'!$A$10:$T$200,5,FALSE))</f>
        <v/>
      </c>
      <c r="E131" s="127" t="str">
        <f>IF(ISERROR(VLOOKUP(A131,'[1]Z09 政府性基金预算财政拨款收入支出决算表(财决09表)'!$A$10:$T$200,8,FALSE)),"",VLOOKUP(A131,'[1]Z09 政府性基金预算财政拨款收入支出决算表(财决09表)'!$A$10:$T$200,8,FALSE))</f>
        <v/>
      </c>
      <c r="F131" s="127" t="str">
        <f>IF(ISERROR(VLOOKUP(A131,'[1]Z09 政府性基金预算财政拨款收入支出决算表(财决09表)'!$A$10:$T$200,11,FALSE)),"",VLOOKUP(A131,'[1]Z09 政府性基金预算财政拨款收入支出决算表(财决09表)'!$A$10:$T$200,11,FALSE))</f>
        <v/>
      </c>
      <c r="G131" s="127" t="str">
        <f>IF(ISERROR(VLOOKUP(A131,'[1]Z09 政府性基金预算财政拨款收入支出决算表(财决09表)'!$A$10:$T$200,12,FALSE)),"",VLOOKUP(A131,'[1]Z09 政府性基金预算财政拨款收入支出决算表(财决09表)'!$A$10:$T$200,12,FALSE))</f>
        <v/>
      </c>
      <c r="H131" s="127" t="str">
        <f>IF(ISERROR(VLOOKUP(A131,'[1]Z09 政府性基金预算财政拨款收入支出决算表(财决09表)'!$A$10:$T$200,15,FALSE)),"",VLOOKUP(A131,'[1]Z09 政府性基金预算财政拨款收入支出决算表(财决09表)'!$A$10:$T$200,15,FALSE))</f>
        <v/>
      </c>
      <c r="I131" s="127" t="str">
        <f>IF(ISERROR(VLOOKUP(A131,'[1]Z09 政府性基金预算财政拨款收入支出决算表(财决09表)'!$A$10:$T$200,16,FALSE)),"",VLOOKUP(A131,'[1]Z09 政府性基金预算财政拨款收入支出决算表(财决09表)'!$A$10:$T$200,16,FALSE))</f>
        <v/>
      </c>
      <c r="J131" s="122">
        <f>'[1]Z09 政府性基金预算财政拨款收入支出决算表(财决09表)'!$A128</f>
        <v>0</v>
      </c>
      <c r="K131" s="178">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122" t="str">
        <f t="shared" si="4"/>
        <v/>
      </c>
    </row>
    <row r="132" spans="1:12" ht="22.5" customHeight="1">
      <c r="A132" s="125" t="str">
        <f t="shared" si="5"/>
        <v/>
      </c>
      <c r="B132" s="125"/>
      <c r="C132" s="195" t="str">
        <f>IF(ISERROR(VLOOKUP(A132,'[1]Z09 政府性基金预算财政拨款收入支出决算表(财决09表)'!$A$10:$T$200,4,FALSE)),"",VLOOKUP(A132,'[1]Z09 政府性基金预算财政拨款收入支出决算表(财决09表)'!$A$10:$T$200,4,FALSE))</f>
        <v/>
      </c>
      <c r="D132" s="127" t="str">
        <f>IF(ISERROR(VLOOKUP(A132,'[1]Z09 政府性基金预算财政拨款收入支出决算表(财决09表)'!$A$10:$T$200,5,FALSE)),"",VLOOKUP(A132,'[1]Z09 政府性基金预算财政拨款收入支出决算表(财决09表)'!$A$10:$T$200,5,FALSE))</f>
        <v/>
      </c>
      <c r="E132" s="127" t="str">
        <f>IF(ISERROR(VLOOKUP(A132,'[1]Z09 政府性基金预算财政拨款收入支出决算表(财决09表)'!$A$10:$T$200,8,FALSE)),"",VLOOKUP(A132,'[1]Z09 政府性基金预算财政拨款收入支出决算表(财决09表)'!$A$10:$T$200,8,FALSE))</f>
        <v/>
      </c>
      <c r="F132" s="127" t="str">
        <f>IF(ISERROR(VLOOKUP(A132,'[1]Z09 政府性基金预算财政拨款收入支出决算表(财决09表)'!$A$10:$T$200,11,FALSE)),"",VLOOKUP(A132,'[1]Z09 政府性基金预算财政拨款收入支出决算表(财决09表)'!$A$10:$T$200,11,FALSE))</f>
        <v/>
      </c>
      <c r="G132" s="127" t="str">
        <f>IF(ISERROR(VLOOKUP(A132,'[1]Z09 政府性基金预算财政拨款收入支出决算表(财决09表)'!$A$10:$T$200,12,FALSE)),"",VLOOKUP(A132,'[1]Z09 政府性基金预算财政拨款收入支出决算表(财决09表)'!$A$10:$T$200,12,FALSE))</f>
        <v/>
      </c>
      <c r="H132" s="127" t="str">
        <f>IF(ISERROR(VLOOKUP(A132,'[1]Z09 政府性基金预算财政拨款收入支出决算表(财决09表)'!$A$10:$T$200,15,FALSE)),"",VLOOKUP(A132,'[1]Z09 政府性基金预算财政拨款收入支出决算表(财决09表)'!$A$10:$T$200,15,FALSE))</f>
        <v/>
      </c>
      <c r="I132" s="127" t="str">
        <f>IF(ISERROR(VLOOKUP(A132,'[1]Z09 政府性基金预算财政拨款收入支出决算表(财决09表)'!$A$10:$T$200,16,FALSE)),"",VLOOKUP(A132,'[1]Z09 政府性基金预算财政拨款收入支出决算表(财决09表)'!$A$10:$T$200,16,FALSE))</f>
        <v/>
      </c>
      <c r="J132" s="122">
        <f>'[1]Z09 政府性基金预算财政拨款收入支出决算表(财决09表)'!$A129</f>
        <v>0</v>
      </c>
      <c r="K132" s="178">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122" t="str">
        <f t="shared" si="4"/>
        <v/>
      </c>
    </row>
    <row r="133" spans="1:12" ht="22.5" customHeight="1">
      <c r="A133" s="125" t="str">
        <f t="shared" si="5"/>
        <v/>
      </c>
      <c r="B133" s="125"/>
      <c r="C133" s="195" t="str">
        <f>IF(ISERROR(VLOOKUP(A133,'[1]Z09 政府性基金预算财政拨款收入支出决算表(财决09表)'!$A$10:$T$200,4,FALSE)),"",VLOOKUP(A133,'[1]Z09 政府性基金预算财政拨款收入支出决算表(财决09表)'!$A$10:$T$200,4,FALSE))</f>
        <v/>
      </c>
      <c r="D133" s="127" t="str">
        <f>IF(ISERROR(VLOOKUP(A133,'[1]Z09 政府性基金预算财政拨款收入支出决算表(财决09表)'!$A$10:$T$200,5,FALSE)),"",VLOOKUP(A133,'[1]Z09 政府性基金预算财政拨款收入支出决算表(财决09表)'!$A$10:$T$200,5,FALSE))</f>
        <v/>
      </c>
      <c r="E133" s="127" t="str">
        <f>IF(ISERROR(VLOOKUP(A133,'[1]Z09 政府性基金预算财政拨款收入支出决算表(财决09表)'!$A$10:$T$200,8,FALSE)),"",VLOOKUP(A133,'[1]Z09 政府性基金预算财政拨款收入支出决算表(财决09表)'!$A$10:$T$200,8,FALSE))</f>
        <v/>
      </c>
      <c r="F133" s="127" t="str">
        <f>IF(ISERROR(VLOOKUP(A133,'[1]Z09 政府性基金预算财政拨款收入支出决算表(财决09表)'!$A$10:$T$200,11,FALSE)),"",VLOOKUP(A133,'[1]Z09 政府性基金预算财政拨款收入支出决算表(财决09表)'!$A$10:$T$200,11,FALSE))</f>
        <v/>
      </c>
      <c r="G133" s="127" t="str">
        <f>IF(ISERROR(VLOOKUP(A133,'[1]Z09 政府性基金预算财政拨款收入支出决算表(财决09表)'!$A$10:$T$200,12,FALSE)),"",VLOOKUP(A133,'[1]Z09 政府性基金预算财政拨款收入支出决算表(财决09表)'!$A$10:$T$200,12,FALSE))</f>
        <v/>
      </c>
      <c r="H133" s="127" t="str">
        <f>IF(ISERROR(VLOOKUP(A133,'[1]Z09 政府性基金预算财政拨款收入支出决算表(财决09表)'!$A$10:$T$200,15,FALSE)),"",VLOOKUP(A133,'[1]Z09 政府性基金预算财政拨款收入支出决算表(财决09表)'!$A$10:$T$200,15,FALSE))</f>
        <v/>
      </c>
      <c r="I133" s="127" t="str">
        <f>IF(ISERROR(VLOOKUP(A133,'[1]Z09 政府性基金预算财政拨款收入支出决算表(财决09表)'!$A$10:$T$200,16,FALSE)),"",VLOOKUP(A133,'[1]Z09 政府性基金预算财政拨款收入支出决算表(财决09表)'!$A$10:$T$200,16,FALSE))</f>
        <v/>
      </c>
      <c r="J133" s="122">
        <f>'[1]Z09 政府性基金预算财政拨款收入支出决算表(财决09表)'!$A130</f>
        <v>0</v>
      </c>
      <c r="K133" s="178">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122" t="str">
        <f t="shared" si="4"/>
        <v/>
      </c>
    </row>
    <row r="134" spans="1:12" ht="22.5" customHeight="1">
      <c r="A134" s="125" t="str">
        <f t="shared" si="5"/>
        <v/>
      </c>
      <c r="B134" s="125"/>
      <c r="C134" s="195" t="str">
        <f>IF(ISERROR(VLOOKUP(A134,'[1]Z09 政府性基金预算财政拨款收入支出决算表(财决09表)'!$A$10:$T$200,4,FALSE)),"",VLOOKUP(A134,'[1]Z09 政府性基金预算财政拨款收入支出决算表(财决09表)'!$A$10:$T$200,4,FALSE))</f>
        <v/>
      </c>
      <c r="D134" s="127" t="str">
        <f>IF(ISERROR(VLOOKUP(A134,'[1]Z09 政府性基金预算财政拨款收入支出决算表(财决09表)'!$A$10:$T$200,5,FALSE)),"",VLOOKUP(A134,'[1]Z09 政府性基金预算财政拨款收入支出决算表(财决09表)'!$A$10:$T$200,5,FALSE))</f>
        <v/>
      </c>
      <c r="E134" s="127" t="str">
        <f>IF(ISERROR(VLOOKUP(A134,'[1]Z09 政府性基金预算财政拨款收入支出决算表(财决09表)'!$A$10:$T$200,8,FALSE)),"",VLOOKUP(A134,'[1]Z09 政府性基金预算财政拨款收入支出决算表(财决09表)'!$A$10:$T$200,8,FALSE))</f>
        <v/>
      </c>
      <c r="F134" s="127" t="str">
        <f>IF(ISERROR(VLOOKUP(A134,'[1]Z09 政府性基金预算财政拨款收入支出决算表(财决09表)'!$A$10:$T$200,11,FALSE)),"",VLOOKUP(A134,'[1]Z09 政府性基金预算财政拨款收入支出决算表(财决09表)'!$A$10:$T$200,11,FALSE))</f>
        <v/>
      </c>
      <c r="G134" s="127" t="str">
        <f>IF(ISERROR(VLOOKUP(A134,'[1]Z09 政府性基金预算财政拨款收入支出决算表(财决09表)'!$A$10:$T$200,12,FALSE)),"",VLOOKUP(A134,'[1]Z09 政府性基金预算财政拨款收入支出决算表(财决09表)'!$A$10:$T$200,12,FALSE))</f>
        <v/>
      </c>
      <c r="H134" s="127" t="str">
        <f>IF(ISERROR(VLOOKUP(A134,'[1]Z09 政府性基金预算财政拨款收入支出决算表(财决09表)'!$A$10:$T$200,15,FALSE)),"",VLOOKUP(A134,'[1]Z09 政府性基金预算财政拨款收入支出决算表(财决09表)'!$A$10:$T$200,15,FALSE))</f>
        <v/>
      </c>
      <c r="I134" s="127" t="str">
        <f>IF(ISERROR(VLOOKUP(A134,'[1]Z09 政府性基金预算财政拨款收入支出决算表(财决09表)'!$A$10:$T$200,16,FALSE)),"",VLOOKUP(A134,'[1]Z09 政府性基金预算财政拨款收入支出决算表(财决09表)'!$A$10:$T$200,16,FALSE))</f>
        <v/>
      </c>
      <c r="J134" s="122">
        <f>'[1]Z09 政府性基金预算财政拨款收入支出决算表(财决09表)'!$A131</f>
        <v>0</v>
      </c>
      <c r="K134" s="178">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122" t="str">
        <f t="shared" si="4"/>
        <v/>
      </c>
    </row>
    <row r="135" spans="1:12" ht="22.5" customHeight="1">
      <c r="A135" s="125" t="str">
        <f t="shared" si="5"/>
        <v/>
      </c>
      <c r="B135" s="125"/>
      <c r="C135" s="195" t="str">
        <f>IF(ISERROR(VLOOKUP(A135,'[1]Z09 政府性基金预算财政拨款收入支出决算表(财决09表)'!$A$10:$T$200,4,FALSE)),"",VLOOKUP(A135,'[1]Z09 政府性基金预算财政拨款收入支出决算表(财决09表)'!$A$10:$T$200,4,FALSE))</f>
        <v/>
      </c>
      <c r="D135" s="127" t="str">
        <f>IF(ISERROR(VLOOKUP(A135,'[1]Z09 政府性基金预算财政拨款收入支出决算表(财决09表)'!$A$10:$T$200,5,FALSE)),"",VLOOKUP(A135,'[1]Z09 政府性基金预算财政拨款收入支出决算表(财决09表)'!$A$10:$T$200,5,FALSE))</f>
        <v/>
      </c>
      <c r="E135" s="127" t="str">
        <f>IF(ISERROR(VLOOKUP(A135,'[1]Z09 政府性基金预算财政拨款收入支出决算表(财决09表)'!$A$10:$T$200,8,FALSE)),"",VLOOKUP(A135,'[1]Z09 政府性基金预算财政拨款收入支出决算表(财决09表)'!$A$10:$T$200,8,FALSE))</f>
        <v/>
      </c>
      <c r="F135" s="127" t="str">
        <f>IF(ISERROR(VLOOKUP(A135,'[1]Z09 政府性基金预算财政拨款收入支出决算表(财决09表)'!$A$10:$T$200,11,FALSE)),"",VLOOKUP(A135,'[1]Z09 政府性基金预算财政拨款收入支出决算表(财决09表)'!$A$10:$T$200,11,FALSE))</f>
        <v/>
      </c>
      <c r="G135" s="127" t="str">
        <f>IF(ISERROR(VLOOKUP(A135,'[1]Z09 政府性基金预算财政拨款收入支出决算表(财决09表)'!$A$10:$T$200,12,FALSE)),"",VLOOKUP(A135,'[1]Z09 政府性基金预算财政拨款收入支出决算表(财决09表)'!$A$10:$T$200,12,FALSE))</f>
        <v/>
      </c>
      <c r="H135" s="127" t="str">
        <f>IF(ISERROR(VLOOKUP(A135,'[1]Z09 政府性基金预算财政拨款收入支出决算表(财决09表)'!$A$10:$T$200,15,FALSE)),"",VLOOKUP(A135,'[1]Z09 政府性基金预算财政拨款收入支出决算表(财决09表)'!$A$10:$T$200,15,FALSE))</f>
        <v/>
      </c>
      <c r="I135" s="127" t="str">
        <f>IF(ISERROR(VLOOKUP(A135,'[1]Z09 政府性基金预算财政拨款收入支出决算表(财决09表)'!$A$10:$T$200,16,FALSE)),"",VLOOKUP(A135,'[1]Z09 政府性基金预算财政拨款收入支出决算表(财决09表)'!$A$10:$T$200,16,FALSE))</f>
        <v/>
      </c>
      <c r="J135" s="122">
        <f>'[1]Z09 政府性基金预算财政拨款收入支出决算表(财决09表)'!$A132</f>
        <v>0</v>
      </c>
      <c r="K135" s="178">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122" t="str">
        <f t="shared" si="4"/>
        <v/>
      </c>
    </row>
    <row r="136" spans="1:12" ht="22.5" customHeight="1">
      <c r="A136" s="125" t="str">
        <f t="shared" si="5"/>
        <v/>
      </c>
      <c r="B136" s="125"/>
      <c r="C136" s="195" t="str">
        <f>IF(ISERROR(VLOOKUP(A136,'[1]Z09 政府性基金预算财政拨款收入支出决算表(财决09表)'!$A$10:$T$200,4,FALSE)),"",VLOOKUP(A136,'[1]Z09 政府性基金预算财政拨款收入支出决算表(财决09表)'!$A$10:$T$200,4,FALSE))</f>
        <v/>
      </c>
      <c r="D136" s="127" t="str">
        <f>IF(ISERROR(VLOOKUP(A136,'[1]Z09 政府性基金预算财政拨款收入支出决算表(财决09表)'!$A$10:$T$200,5,FALSE)),"",VLOOKUP(A136,'[1]Z09 政府性基金预算财政拨款收入支出决算表(财决09表)'!$A$10:$T$200,5,FALSE))</f>
        <v/>
      </c>
      <c r="E136" s="127" t="str">
        <f>IF(ISERROR(VLOOKUP(A136,'[1]Z09 政府性基金预算财政拨款收入支出决算表(财决09表)'!$A$10:$T$200,8,FALSE)),"",VLOOKUP(A136,'[1]Z09 政府性基金预算财政拨款收入支出决算表(财决09表)'!$A$10:$T$200,8,FALSE))</f>
        <v/>
      </c>
      <c r="F136" s="127" t="str">
        <f>IF(ISERROR(VLOOKUP(A136,'[1]Z09 政府性基金预算财政拨款收入支出决算表(财决09表)'!$A$10:$T$200,11,FALSE)),"",VLOOKUP(A136,'[1]Z09 政府性基金预算财政拨款收入支出决算表(财决09表)'!$A$10:$T$200,11,FALSE))</f>
        <v/>
      </c>
      <c r="G136" s="127" t="str">
        <f>IF(ISERROR(VLOOKUP(A136,'[1]Z09 政府性基金预算财政拨款收入支出决算表(财决09表)'!$A$10:$T$200,12,FALSE)),"",VLOOKUP(A136,'[1]Z09 政府性基金预算财政拨款收入支出决算表(财决09表)'!$A$10:$T$200,12,FALSE))</f>
        <v/>
      </c>
      <c r="H136" s="127" t="str">
        <f>IF(ISERROR(VLOOKUP(A136,'[1]Z09 政府性基金预算财政拨款收入支出决算表(财决09表)'!$A$10:$T$200,15,FALSE)),"",VLOOKUP(A136,'[1]Z09 政府性基金预算财政拨款收入支出决算表(财决09表)'!$A$10:$T$200,15,FALSE))</f>
        <v/>
      </c>
      <c r="I136" s="127" t="str">
        <f>IF(ISERROR(VLOOKUP(A136,'[1]Z09 政府性基金预算财政拨款收入支出决算表(财决09表)'!$A$10:$T$200,16,FALSE)),"",VLOOKUP(A136,'[1]Z09 政府性基金预算财政拨款收入支出决算表(财决09表)'!$A$10:$T$200,16,FALSE))</f>
        <v/>
      </c>
      <c r="J136" s="122">
        <f>'[1]Z09 政府性基金预算财政拨款收入支出决算表(财决09表)'!$A133</f>
        <v>0</v>
      </c>
      <c r="K136" s="178">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122" t="str">
        <f t="shared" si="4"/>
        <v/>
      </c>
    </row>
    <row r="137" spans="1:12" ht="22.5" customHeight="1">
      <c r="A137" s="125" t="str">
        <f t="shared" si="5"/>
        <v/>
      </c>
      <c r="B137" s="125"/>
      <c r="C137" s="195" t="str">
        <f>IF(ISERROR(VLOOKUP(A137,'[1]Z09 政府性基金预算财政拨款收入支出决算表(财决09表)'!$A$10:$T$200,4,FALSE)),"",VLOOKUP(A137,'[1]Z09 政府性基金预算财政拨款收入支出决算表(财决09表)'!$A$10:$T$200,4,FALSE))</f>
        <v/>
      </c>
      <c r="D137" s="127" t="str">
        <f>IF(ISERROR(VLOOKUP(A137,'[1]Z09 政府性基金预算财政拨款收入支出决算表(财决09表)'!$A$10:$T$200,5,FALSE)),"",VLOOKUP(A137,'[1]Z09 政府性基金预算财政拨款收入支出决算表(财决09表)'!$A$10:$T$200,5,FALSE))</f>
        <v/>
      </c>
      <c r="E137" s="127" t="str">
        <f>IF(ISERROR(VLOOKUP(A137,'[1]Z09 政府性基金预算财政拨款收入支出决算表(财决09表)'!$A$10:$T$200,8,FALSE)),"",VLOOKUP(A137,'[1]Z09 政府性基金预算财政拨款收入支出决算表(财决09表)'!$A$10:$T$200,8,FALSE))</f>
        <v/>
      </c>
      <c r="F137" s="127" t="str">
        <f>IF(ISERROR(VLOOKUP(A137,'[1]Z09 政府性基金预算财政拨款收入支出决算表(财决09表)'!$A$10:$T$200,11,FALSE)),"",VLOOKUP(A137,'[1]Z09 政府性基金预算财政拨款收入支出决算表(财决09表)'!$A$10:$T$200,11,FALSE))</f>
        <v/>
      </c>
      <c r="G137" s="127" t="str">
        <f>IF(ISERROR(VLOOKUP(A137,'[1]Z09 政府性基金预算财政拨款收入支出决算表(财决09表)'!$A$10:$T$200,12,FALSE)),"",VLOOKUP(A137,'[1]Z09 政府性基金预算财政拨款收入支出决算表(财决09表)'!$A$10:$T$200,12,FALSE))</f>
        <v/>
      </c>
      <c r="H137" s="127" t="str">
        <f>IF(ISERROR(VLOOKUP(A137,'[1]Z09 政府性基金预算财政拨款收入支出决算表(财决09表)'!$A$10:$T$200,15,FALSE)),"",VLOOKUP(A137,'[1]Z09 政府性基金预算财政拨款收入支出决算表(财决09表)'!$A$10:$T$200,15,FALSE))</f>
        <v/>
      </c>
      <c r="I137" s="127" t="str">
        <f>IF(ISERROR(VLOOKUP(A137,'[1]Z09 政府性基金预算财政拨款收入支出决算表(财决09表)'!$A$10:$T$200,16,FALSE)),"",VLOOKUP(A137,'[1]Z09 政府性基金预算财政拨款收入支出决算表(财决09表)'!$A$10:$T$200,16,FALSE))</f>
        <v/>
      </c>
      <c r="J137" s="122">
        <f>'[1]Z09 政府性基金预算财政拨款收入支出决算表(财决09表)'!$A134</f>
        <v>0</v>
      </c>
      <c r="K137" s="178">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122" t="str">
        <f t="shared" si="4"/>
        <v/>
      </c>
    </row>
    <row r="138" spans="1:12" ht="22.5" customHeight="1">
      <c r="A138" s="125" t="str">
        <f t="shared" si="5"/>
        <v/>
      </c>
      <c r="B138" s="125"/>
      <c r="C138" s="195" t="str">
        <f>IF(ISERROR(VLOOKUP(A138,'[1]Z09 政府性基金预算财政拨款收入支出决算表(财决09表)'!$A$10:$T$200,4,FALSE)),"",VLOOKUP(A138,'[1]Z09 政府性基金预算财政拨款收入支出决算表(财决09表)'!$A$10:$T$200,4,FALSE))</f>
        <v/>
      </c>
      <c r="D138" s="127" t="str">
        <f>IF(ISERROR(VLOOKUP(A138,'[1]Z09 政府性基金预算财政拨款收入支出决算表(财决09表)'!$A$10:$T$200,5,FALSE)),"",VLOOKUP(A138,'[1]Z09 政府性基金预算财政拨款收入支出决算表(财决09表)'!$A$10:$T$200,5,FALSE))</f>
        <v/>
      </c>
      <c r="E138" s="127" t="str">
        <f>IF(ISERROR(VLOOKUP(A138,'[1]Z09 政府性基金预算财政拨款收入支出决算表(财决09表)'!$A$10:$T$200,8,FALSE)),"",VLOOKUP(A138,'[1]Z09 政府性基金预算财政拨款收入支出决算表(财决09表)'!$A$10:$T$200,8,FALSE))</f>
        <v/>
      </c>
      <c r="F138" s="127" t="str">
        <f>IF(ISERROR(VLOOKUP(A138,'[1]Z09 政府性基金预算财政拨款收入支出决算表(财决09表)'!$A$10:$T$200,11,FALSE)),"",VLOOKUP(A138,'[1]Z09 政府性基金预算财政拨款收入支出决算表(财决09表)'!$A$10:$T$200,11,FALSE))</f>
        <v/>
      </c>
      <c r="G138" s="127" t="str">
        <f>IF(ISERROR(VLOOKUP(A138,'[1]Z09 政府性基金预算财政拨款收入支出决算表(财决09表)'!$A$10:$T$200,12,FALSE)),"",VLOOKUP(A138,'[1]Z09 政府性基金预算财政拨款收入支出决算表(财决09表)'!$A$10:$T$200,12,FALSE))</f>
        <v/>
      </c>
      <c r="H138" s="127" t="str">
        <f>IF(ISERROR(VLOOKUP(A138,'[1]Z09 政府性基金预算财政拨款收入支出决算表(财决09表)'!$A$10:$T$200,15,FALSE)),"",VLOOKUP(A138,'[1]Z09 政府性基金预算财政拨款收入支出决算表(财决09表)'!$A$10:$T$200,15,FALSE))</f>
        <v/>
      </c>
      <c r="I138" s="127" t="str">
        <f>IF(ISERROR(VLOOKUP(A138,'[1]Z09 政府性基金预算财政拨款收入支出决算表(财决09表)'!$A$10:$T$200,16,FALSE)),"",VLOOKUP(A138,'[1]Z09 政府性基金预算财政拨款收入支出决算表(财决09表)'!$A$10:$T$200,16,FALSE))</f>
        <v/>
      </c>
      <c r="J138" s="122">
        <f>'[1]Z09 政府性基金预算财政拨款收入支出决算表(财决09表)'!$A135</f>
        <v>0</v>
      </c>
      <c r="K138" s="178">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122" t="str">
        <f t="shared" si="4"/>
        <v/>
      </c>
    </row>
    <row r="139" spans="1:12" ht="22.5" customHeight="1">
      <c r="A139" s="125" t="str">
        <f t="shared" si="5"/>
        <v/>
      </c>
      <c r="B139" s="125"/>
      <c r="C139" s="195" t="str">
        <f>IF(ISERROR(VLOOKUP(A139,'[1]Z09 政府性基金预算财政拨款收入支出决算表(财决09表)'!$A$10:$T$200,4,FALSE)),"",VLOOKUP(A139,'[1]Z09 政府性基金预算财政拨款收入支出决算表(财决09表)'!$A$10:$T$200,4,FALSE))</f>
        <v/>
      </c>
      <c r="D139" s="127" t="str">
        <f>IF(ISERROR(VLOOKUP(A139,'[1]Z09 政府性基金预算财政拨款收入支出决算表(财决09表)'!$A$10:$T$200,5,FALSE)),"",VLOOKUP(A139,'[1]Z09 政府性基金预算财政拨款收入支出决算表(财决09表)'!$A$10:$T$200,5,FALSE))</f>
        <v/>
      </c>
      <c r="E139" s="127" t="str">
        <f>IF(ISERROR(VLOOKUP(A139,'[1]Z09 政府性基金预算财政拨款收入支出决算表(财决09表)'!$A$10:$T$200,8,FALSE)),"",VLOOKUP(A139,'[1]Z09 政府性基金预算财政拨款收入支出决算表(财决09表)'!$A$10:$T$200,8,FALSE))</f>
        <v/>
      </c>
      <c r="F139" s="127" t="str">
        <f>IF(ISERROR(VLOOKUP(A139,'[1]Z09 政府性基金预算财政拨款收入支出决算表(财决09表)'!$A$10:$T$200,11,FALSE)),"",VLOOKUP(A139,'[1]Z09 政府性基金预算财政拨款收入支出决算表(财决09表)'!$A$10:$T$200,11,FALSE))</f>
        <v/>
      </c>
      <c r="G139" s="127" t="str">
        <f>IF(ISERROR(VLOOKUP(A139,'[1]Z09 政府性基金预算财政拨款收入支出决算表(财决09表)'!$A$10:$T$200,12,FALSE)),"",VLOOKUP(A139,'[1]Z09 政府性基金预算财政拨款收入支出决算表(财决09表)'!$A$10:$T$200,12,FALSE))</f>
        <v/>
      </c>
      <c r="H139" s="127" t="str">
        <f>IF(ISERROR(VLOOKUP(A139,'[1]Z09 政府性基金预算财政拨款收入支出决算表(财决09表)'!$A$10:$T$200,15,FALSE)),"",VLOOKUP(A139,'[1]Z09 政府性基金预算财政拨款收入支出决算表(财决09表)'!$A$10:$T$200,15,FALSE))</f>
        <v/>
      </c>
      <c r="I139" s="127" t="str">
        <f>IF(ISERROR(VLOOKUP(A139,'[1]Z09 政府性基金预算财政拨款收入支出决算表(财决09表)'!$A$10:$T$200,16,FALSE)),"",VLOOKUP(A139,'[1]Z09 政府性基金预算财政拨款收入支出决算表(财决09表)'!$A$10:$T$200,16,FALSE))</f>
        <v/>
      </c>
      <c r="J139" s="122">
        <f>'[1]Z09 政府性基金预算财政拨款收入支出决算表(财决09表)'!$A136</f>
        <v>0</v>
      </c>
      <c r="K139" s="178">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122" t="str">
        <f t="shared" si="4"/>
        <v/>
      </c>
    </row>
    <row r="140" spans="1:12" ht="22.5" customHeight="1">
      <c r="A140" s="125" t="str">
        <f t="shared" si="5"/>
        <v/>
      </c>
      <c r="B140" s="125"/>
      <c r="C140" s="195" t="str">
        <f>IF(ISERROR(VLOOKUP(A140,'[1]Z09 政府性基金预算财政拨款收入支出决算表(财决09表)'!$A$10:$T$200,4,FALSE)),"",VLOOKUP(A140,'[1]Z09 政府性基金预算财政拨款收入支出决算表(财决09表)'!$A$10:$T$200,4,FALSE))</f>
        <v/>
      </c>
      <c r="D140" s="127" t="str">
        <f>IF(ISERROR(VLOOKUP(A140,'[1]Z09 政府性基金预算财政拨款收入支出决算表(财决09表)'!$A$10:$T$200,5,FALSE)),"",VLOOKUP(A140,'[1]Z09 政府性基金预算财政拨款收入支出决算表(财决09表)'!$A$10:$T$200,5,FALSE))</f>
        <v/>
      </c>
      <c r="E140" s="127" t="str">
        <f>IF(ISERROR(VLOOKUP(A140,'[1]Z09 政府性基金预算财政拨款收入支出决算表(财决09表)'!$A$10:$T$200,8,FALSE)),"",VLOOKUP(A140,'[1]Z09 政府性基金预算财政拨款收入支出决算表(财决09表)'!$A$10:$T$200,8,FALSE))</f>
        <v/>
      </c>
      <c r="F140" s="127" t="str">
        <f>IF(ISERROR(VLOOKUP(A140,'[1]Z09 政府性基金预算财政拨款收入支出决算表(财决09表)'!$A$10:$T$200,11,FALSE)),"",VLOOKUP(A140,'[1]Z09 政府性基金预算财政拨款收入支出决算表(财决09表)'!$A$10:$T$200,11,FALSE))</f>
        <v/>
      </c>
      <c r="G140" s="127" t="str">
        <f>IF(ISERROR(VLOOKUP(A140,'[1]Z09 政府性基金预算财政拨款收入支出决算表(财决09表)'!$A$10:$T$200,12,FALSE)),"",VLOOKUP(A140,'[1]Z09 政府性基金预算财政拨款收入支出决算表(财决09表)'!$A$10:$T$200,12,FALSE))</f>
        <v/>
      </c>
      <c r="H140" s="127" t="str">
        <f>IF(ISERROR(VLOOKUP(A140,'[1]Z09 政府性基金预算财政拨款收入支出决算表(财决09表)'!$A$10:$T$200,15,FALSE)),"",VLOOKUP(A140,'[1]Z09 政府性基金预算财政拨款收入支出决算表(财决09表)'!$A$10:$T$200,15,FALSE))</f>
        <v/>
      </c>
      <c r="I140" s="127" t="str">
        <f>IF(ISERROR(VLOOKUP(A140,'[1]Z09 政府性基金预算财政拨款收入支出决算表(财决09表)'!$A$10:$T$200,16,FALSE)),"",VLOOKUP(A140,'[1]Z09 政府性基金预算财政拨款收入支出决算表(财决09表)'!$A$10:$T$200,16,FALSE))</f>
        <v/>
      </c>
      <c r="J140" s="122">
        <f>'[1]Z09 政府性基金预算财政拨款收入支出决算表(财决09表)'!$A137</f>
        <v>0</v>
      </c>
      <c r="K140" s="178">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122" t="str">
        <f t="shared" si="4"/>
        <v/>
      </c>
    </row>
    <row r="141" spans="1:12" ht="22.5" customHeight="1">
      <c r="A141" s="125" t="str">
        <f t="shared" si="5"/>
        <v/>
      </c>
      <c r="B141" s="125"/>
      <c r="C141" s="195" t="str">
        <f>IF(ISERROR(VLOOKUP(A141,'[1]Z09 政府性基金预算财政拨款收入支出决算表(财决09表)'!$A$10:$T$200,4,FALSE)),"",VLOOKUP(A141,'[1]Z09 政府性基金预算财政拨款收入支出决算表(财决09表)'!$A$10:$T$200,4,FALSE))</f>
        <v/>
      </c>
      <c r="D141" s="127" t="str">
        <f>IF(ISERROR(VLOOKUP(A141,'[1]Z09 政府性基金预算财政拨款收入支出决算表(财决09表)'!$A$10:$T$200,5,FALSE)),"",VLOOKUP(A141,'[1]Z09 政府性基金预算财政拨款收入支出决算表(财决09表)'!$A$10:$T$200,5,FALSE))</f>
        <v/>
      </c>
      <c r="E141" s="127" t="str">
        <f>IF(ISERROR(VLOOKUP(A141,'[1]Z09 政府性基金预算财政拨款收入支出决算表(财决09表)'!$A$10:$T$200,8,FALSE)),"",VLOOKUP(A141,'[1]Z09 政府性基金预算财政拨款收入支出决算表(财决09表)'!$A$10:$T$200,8,FALSE))</f>
        <v/>
      </c>
      <c r="F141" s="127" t="str">
        <f>IF(ISERROR(VLOOKUP(A141,'[1]Z09 政府性基金预算财政拨款收入支出决算表(财决09表)'!$A$10:$T$200,11,FALSE)),"",VLOOKUP(A141,'[1]Z09 政府性基金预算财政拨款收入支出决算表(财决09表)'!$A$10:$T$200,11,FALSE))</f>
        <v/>
      </c>
      <c r="G141" s="127" t="str">
        <f>IF(ISERROR(VLOOKUP(A141,'[1]Z09 政府性基金预算财政拨款收入支出决算表(财决09表)'!$A$10:$T$200,12,FALSE)),"",VLOOKUP(A141,'[1]Z09 政府性基金预算财政拨款收入支出决算表(财决09表)'!$A$10:$T$200,12,FALSE))</f>
        <v/>
      </c>
      <c r="H141" s="127" t="str">
        <f>IF(ISERROR(VLOOKUP(A141,'[1]Z09 政府性基金预算财政拨款收入支出决算表(财决09表)'!$A$10:$T$200,15,FALSE)),"",VLOOKUP(A141,'[1]Z09 政府性基金预算财政拨款收入支出决算表(财决09表)'!$A$10:$T$200,15,FALSE))</f>
        <v/>
      </c>
      <c r="I141" s="127" t="str">
        <f>IF(ISERROR(VLOOKUP(A141,'[1]Z09 政府性基金预算财政拨款收入支出决算表(财决09表)'!$A$10:$T$200,16,FALSE)),"",VLOOKUP(A141,'[1]Z09 政府性基金预算财政拨款收入支出决算表(财决09表)'!$A$10:$T$200,16,FALSE))</f>
        <v/>
      </c>
      <c r="J141" s="122">
        <f>'[1]Z09 政府性基金预算财政拨款收入支出决算表(财决09表)'!$A138</f>
        <v>0</v>
      </c>
      <c r="K141" s="178">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122" t="str">
        <f t="shared" si="4"/>
        <v/>
      </c>
    </row>
    <row r="142" spans="1:12" ht="22.5" customHeight="1">
      <c r="A142" s="125" t="str">
        <f t="shared" si="5"/>
        <v/>
      </c>
      <c r="B142" s="125"/>
      <c r="C142" s="195" t="str">
        <f>IF(ISERROR(VLOOKUP(A142,'[1]Z09 政府性基金预算财政拨款收入支出决算表(财决09表)'!$A$10:$T$200,4,FALSE)),"",VLOOKUP(A142,'[1]Z09 政府性基金预算财政拨款收入支出决算表(财决09表)'!$A$10:$T$200,4,FALSE))</f>
        <v/>
      </c>
      <c r="D142" s="127" t="str">
        <f>IF(ISERROR(VLOOKUP(A142,'[1]Z09 政府性基金预算财政拨款收入支出决算表(财决09表)'!$A$10:$T$200,5,FALSE)),"",VLOOKUP(A142,'[1]Z09 政府性基金预算财政拨款收入支出决算表(财决09表)'!$A$10:$T$200,5,FALSE))</f>
        <v/>
      </c>
      <c r="E142" s="127" t="str">
        <f>IF(ISERROR(VLOOKUP(A142,'[1]Z09 政府性基金预算财政拨款收入支出决算表(财决09表)'!$A$10:$T$200,8,FALSE)),"",VLOOKUP(A142,'[1]Z09 政府性基金预算财政拨款收入支出决算表(财决09表)'!$A$10:$T$200,8,FALSE))</f>
        <v/>
      </c>
      <c r="F142" s="127" t="str">
        <f>IF(ISERROR(VLOOKUP(A142,'[1]Z09 政府性基金预算财政拨款收入支出决算表(财决09表)'!$A$10:$T$200,11,FALSE)),"",VLOOKUP(A142,'[1]Z09 政府性基金预算财政拨款收入支出决算表(财决09表)'!$A$10:$T$200,11,FALSE))</f>
        <v/>
      </c>
      <c r="G142" s="127" t="str">
        <f>IF(ISERROR(VLOOKUP(A142,'[1]Z09 政府性基金预算财政拨款收入支出决算表(财决09表)'!$A$10:$T$200,12,FALSE)),"",VLOOKUP(A142,'[1]Z09 政府性基金预算财政拨款收入支出决算表(财决09表)'!$A$10:$T$200,12,FALSE))</f>
        <v/>
      </c>
      <c r="H142" s="127" t="str">
        <f>IF(ISERROR(VLOOKUP(A142,'[1]Z09 政府性基金预算财政拨款收入支出决算表(财决09表)'!$A$10:$T$200,15,FALSE)),"",VLOOKUP(A142,'[1]Z09 政府性基金预算财政拨款收入支出决算表(财决09表)'!$A$10:$T$200,15,FALSE))</f>
        <v/>
      </c>
      <c r="I142" s="127" t="str">
        <f>IF(ISERROR(VLOOKUP(A142,'[1]Z09 政府性基金预算财政拨款收入支出决算表(财决09表)'!$A$10:$T$200,16,FALSE)),"",VLOOKUP(A142,'[1]Z09 政府性基金预算财政拨款收入支出决算表(财决09表)'!$A$10:$T$200,16,FALSE))</f>
        <v/>
      </c>
      <c r="J142" s="122">
        <f>'[1]Z09 政府性基金预算财政拨款收入支出决算表(财决09表)'!$A139</f>
        <v>0</v>
      </c>
      <c r="K142" s="178">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122" t="str">
        <f t="shared" si="4"/>
        <v/>
      </c>
    </row>
    <row r="143" spans="1:12" ht="22.5" customHeight="1">
      <c r="A143" s="125" t="str">
        <f t="shared" si="5"/>
        <v/>
      </c>
      <c r="B143" s="125"/>
      <c r="C143" s="195" t="str">
        <f>IF(ISERROR(VLOOKUP(A143,'[1]Z09 政府性基金预算财政拨款收入支出决算表(财决09表)'!$A$10:$T$200,4,FALSE)),"",VLOOKUP(A143,'[1]Z09 政府性基金预算财政拨款收入支出决算表(财决09表)'!$A$10:$T$200,4,FALSE))</f>
        <v/>
      </c>
      <c r="D143" s="127" t="str">
        <f>IF(ISERROR(VLOOKUP(A143,'[1]Z09 政府性基金预算财政拨款收入支出决算表(财决09表)'!$A$10:$T$200,5,FALSE)),"",VLOOKUP(A143,'[1]Z09 政府性基金预算财政拨款收入支出决算表(财决09表)'!$A$10:$T$200,5,FALSE))</f>
        <v/>
      </c>
      <c r="E143" s="127" t="str">
        <f>IF(ISERROR(VLOOKUP(A143,'[1]Z09 政府性基金预算财政拨款收入支出决算表(财决09表)'!$A$10:$T$200,8,FALSE)),"",VLOOKUP(A143,'[1]Z09 政府性基金预算财政拨款收入支出决算表(财决09表)'!$A$10:$T$200,8,FALSE))</f>
        <v/>
      </c>
      <c r="F143" s="127" t="str">
        <f>IF(ISERROR(VLOOKUP(A143,'[1]Z09 政府性基金预算财政拨款收入支出决算表(财决09表)'!$A$10:$T$200,11,FALSE)),"",VLOOKUP(A143,'[1]Z09 政府性基金预算财政拨款收入支出决算表(财决09表)'!$A$10:$T$200,11,FALSE))</f>
        <v/>
      </c>
      <c r="G143" s="127" t="str">
        <f>IF(ISERROR(VLOOKUP(A143,'[1]Z09 政府性基金预算财政拨款收入支出决算表(财决09表)'!$A$10:$T$200,12,FALSE)),"",VLOOKUP(A143,'[1]Z09 政府性基金预算财政拨款收入支出决算表(财决09表)'!$A$10:$T$200,12,FALSE))</f>
        <v/>
      </c>
      <c r="H143" s="127" t="str">
        <f>IF(ISERROR(VLOOKUP(A143,'[1]Z09 政府性基金预算财政拨款收入支出决算表(财决09表)'!$A$10:$T$200,15,FALSE)),"",VLOOKUP(A143,'[1]Z09 政府性基金预算财政拨款收入支出决算表(财决09表)'!$A$10:$T$200,15,FALSE))</f>
        <v/>
      </c>
      <c r="I143" s="127" t="str">
        <f>IF(ISERROR(VLOOKUP(A143,'[1]Z09 政府性基金预算财政拨款收入支出决算表(财决09表)'!$A$10:$T$200,16,FALSE)),"",VLOOKUP(A143,'[1]Z09 政府性基金预算财政拨款收入支出决算表(财决09表)'!$A$10:$T$200,16,FALSE))</f>
        <v/>
      </c>
      <c r="J143" s="122">
        <f>'[1]Z09 政府性基金预算财政拨款收入支出决算表(财决09表)'!$A140</f>
        <v>0</v>
      </c>
      <c r="K143" s="178">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122" t="str">
        <f t="shared" si="4"/>
        <v/>
      </c>
    </row>
    <row r="144" spans="1:12" ht="22.5" customHeight="1">
      <c r="A144" s="125" t="str">
        <f t="shared" si="5"/>
        <v/>
      </c>
      <c r="B144" s="125"/>
      <c r="C144" s="195" t="str">
        <f>IF(ISERROR(VLOOKUP(A144,'[1]Z09 政府性基金预算财政拨款收入支出决算表(财决09表)'!$A$10:$T$200,4,FALSE)),"",VLOOKUP(A144,'[1]Z09 政府性基金预算财政拨款收入支出决算表(财决09表)'!$A$10:$T$200,4,FALSE))</f>
        <v/>
      </c>
      <c r="D144" s="127" t="str">
        <f>IF(ISERROR(VLOOKUP(A144,'[1]Z09 政府性基金预算财政拨款收入支出决算表(财决09表)'!$A$10:$T$200,5,FALSE)),"",VLOOKUP(A144,'[1]Z09 政府性基金预算财政拨款收入支出决算表(财决09表)'!$A$10:$T$200,5,FALSE))</f>
        <v/>
      </c>
      <c r="E144" s="127" t="str">
        <f>IF(ISERROR(VLOOKUP(A144,'[1]Z09 政府性基金预算财政拨款收入支出决算表(财决09表)'!$A$10:$T$200,8,FALSE)),"",VLOOKUP(A144,'[1]Z09 政府性基金预算财政拨款收入支出决算表(财决09表)'!$A$10:$T$200,8,FALSE))</f>
        <v/>
      </c>
      <c r="F144" s="127" t="str">
        <f>IF(ISERROR(VLOOKUP(A144,'[1]Z09 政府性基金预算财政拨款收入支出决算表(财决09表)'!$A$10:$T$200,11,FALSE)),"",VLOOKUP(A144,'[1]Z09 政府性基金预算财政拨款收入支出决算表(财决09表)'!$A$10:$T$200,11,FALSE))</f>
        <v/>
      </c>
      <c r="G144" s="127" t="str">
        <f>IF(ISERROR(VLOOKUP(A144,'[1]Z09 政府性基金预算财政拨款收入支出决算表(财决09表)'!$A$10:$T$200,12,FALSE)),"",VLOOKUP(A144,'[1]Z09 政府性基金预算财政拨款收入支出决算表(财决09表)'!$A$10:$T$200,12,FALSE))</f>
        <v/>
      </c>
      <c r="H144" s="127" t="str">
        <f>IF(ISERROR(VLOOKUP(A144,'[1]Z09 政府性基金预算财政拨款收入支出决算表(财决09表)'!$A$10:$T$200,15,FALSE)),"",VLOOKUP(A144,'[1]Z09 政府性基金预算财政拨款收入支出决算表(财决09表)'!$A$10:$T$200,15,FALSE))</f>
        <v/>
      </c>
      <c r="I144" s="127" t="str">
        <f>IF(ISERROR(VLOOKUP(A144,'[1]Z09 政府性基金预算财政拨款收入支出决算表(财决09表)'!$A$10:$T$200,16,FALSE)),"",VLOOKUP(A144,'[1]Z09 政府性基金预算财政拨款收入支出决算表(财决09表)'!$A$10:$T$200,16,FALSE))</f>
        <v/>
      </c>
      <c r="J144" s="122">
        <f>'[1]Z09 政府性基金预算财政拨款收入支出决算表(财决09表)'!$A141</f>
        <v>0</v>
      </c>
      <c r="K144" s="178">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122" t="str">
        <f t="shared" ref="L144:L200" si="6">IF(C144&lt;&gt;"",ROW(),"")</f>
        <v/>
      </c>
    </row>
    <row r="145" spans="1:12" ht="22.5" customHeight="1">
      <c r="A145" s="125" t="str">
        <f t="shared" si="5"/>
        <v/>
      </c>
      <c r="B145" s="125"/>
      <c r="C145" s="195" t="str">
        <f>IF(ISERROR(VLOOKUP(A145,'[1]Z09 政府性基金预算财政拨款收入支出决算表(财决09表)'!$A$10:$T$200,4,FALSE)),"",VLOOKUP(A145,'[1]Z09 政府性基金预算财政拨款收入支出决算表(财决09表)'!$A$10:$T$200,4,FALSE))</f>
        <v/>
      </c>
      <c r="D145" s="127" t="str">
        <f>IF(ISERROR(VLOOKUP(A145,'[1]Z09 政府性基金预算财政拨款收入支出决算表(财决09表)'!$A$10:$T$200,5,FALSE)),"",VLOOKUP(A145,'[1]Z09 政府性基金预算财政拨款收入支出决算表(财决09表)'!$A$10:$T$200,5,FALSE))</f>
        <v/>
      </c>
      <c r="E145" s="127" t="str">
        <f>IF(ISERROR(VLOOKUP(A145,'[1]Z09 政府性基金预算财政拨款收入支出决算表(财决09表)'!$A$10:$T$200,8,FALSE)),"",VLOOKUP(A145,'[1]Z09 政府性基金预算财政拨款收入支出决算表(财决09表)'!$A$10:$T$200,8,FALSE))</f>
        <v/>
      </c>
      <c r="F145" s="127" t="str">
        <f>IF(ISERROR(VLOOKUP(A145,'[1]Z09 政府性基金预算财政拨款收入支出决算表(财决09表)'!$A$10:$T$200,11,FALSE)),"",VLOOKUP(A145,'[1]Z09 政府性基金预算财政拨款收入支出决算表(财决09表)'!$A$10:$T$200,11,FALSE))</f>
        <v/>
      </c>
      <c r="G145" s="127" t="str">
        <f>IF(ISERROR(VLOOKUP(A145,'[1]Z09 政府性基金预算财政拨款收入支出决算表(财决09表)'!$A$10:$T$200,12,FALSE)),"",VLOOKUP(A145,'[1]Z09 政府性基金预算财政拨款收入支出决算表(财决09表)'!$A$10:$T$200,12,FALSE))</f>
        <v/>
      </c>
      <c r="H145" s="127" t="str">
        <f>IF(ISERROR(VLOOKUP(A145,'[1]Z09 政府性基金预算财政拨款收入支出决算表(财决09表)'!$A$10:$T$200,15,FALSE)),"",VLOOKUP(A145,'[1]Z09 政府性基金预算财政拨款收入支出决算表(财决09表)'!$A$10:$T$200,15,FALSE))</f>
        <v/>
      </c>
      <c r="I145" s="127" t="str">
        <f>IF(ISERROR(VLOOKUP(A145,'[1]Z09 政府性基金预算财政拨款收入支出决算表(财决09表)'!$A$10:$T$200,16,FALSE)),"",VLOOKUP(A145,'[1]Z09 政府性基金预算财政拨款收入支出决算表(财决09表)'!$A$10:$T$200,16,FALSE))</f>
        <v/>
      </c>
      <c r="J145" s="122">
        <f>'[1]Z09 政府性基金预算财政拨款收入支出决算表(财决09表)'!$A142</f>
        <v>0</v>
      </c>
      <c r="K145" s="178">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122" t="str">
        <f t="shared" si="6"/>
        <v/>
      </c>
    </row>
    <row r="146" spans="1:12" ht="22.5" customHeight="1">
      <c r="A146" s="125" t="str">
        <f t="shared" si="5"/>
        <v/>
      </c>
      <c r="B146" s="125"/>
      <c r="C146" s="195" t="str">
        <f>IF(ISERROR(VLOOKUP(A146,'[1]Z09 政府性基金预算财政拨款收入支出决算表(财决09表)'!$A$10:$T$200,4,FALSE)),"",VLOOKUP(A146,'[1]Z09 政府性基金预算财政拨款收入支出决算表(财决09表)'!$A$10:$T$200,4,FALSE))</f>
        <v/>
      </c>
      <c r="D146" s="127" t="str">
        <f>IF(ISERROR(VLOOKUP(A146,'[1]Z09 政府性基金预算财政拨款收入支出决算表(财决09表)'!$A$10:$T$200,5,FALSE)),"",VLOOKUP(A146,'[1]Z09 政府性基金预算财政拨款收入支出决算表(财决09表)'!$A$10:$T$200,5,FALSE))</f>
        <v/>
      </c>
      <c r="E146" s="127" t="str">
        <f>IF(ISERROR(VLOOKUP(A146,'[1]Z09 政府性基金预算财政拨款收入支出决算表(财决09表)'!$A$10:$T$200,8,FALSE)),"",VLOOKUP(A146,'[1]Z09 政府性基金预算财政拨款收入支出决算表(财决09表)'!$A$10:$T$200,8,FALSE))</f>
        <v/>
      </c>
      <c r="F146" s="127" t="str">
        <f>IF(ISERROR(VLOOKUP(A146,'[1]Z09 政府性基金预算财政拨款收入支出决算表(财决09表)'!$A$10:$T$200,11,FALSE)),"",VLOOKUP(A146,'[1]Z09 政府性基金预算财政拨款收入支出决算表(财决09表)'!$A$10:$T$200,11,FALSE))</f>
        <v/>
      </c>
      <c r="G146" s="127" t="str">
        <f>IF(ISERROR(VLOOKUP(A146,'[1]Z09 政府性基金预算财政拨款收入支出决算表(财决09表)'!$A$10:$T$200,12,FALSE)),"",VLOOKUP(A146,'[1]Z09 政府性基金预算财政拨款收入支出决算表(财决09表)'!$A$10:$T$200,12,FALSE))</f>
        <v/>
      </c>
      <c r="H146" s="127" t="str">
        <f>IF(ISERROR(VLOOKUP(A146,'[1]Z09 政府性基金预算财政拨款收入支出决算表(财决09表)'!$A$10:$T$200,15,FALSE)),"",VLOOKUP(A146,'[1]Z09 政府性基金预算财政拨款收入支出决算表(财决09表)'!$A$10:$T$200,15,FALSE))</f>
        <v/>
      </c>
      <c r="I146" s="127" t="str">
        <f>IF(ISERROR(VLOOKUP(A146,'[1]Z09 政府性基金预算财政拨款收入支出决算表(财决09表)'!$A$10:$T$200,16,FALSE)),"",VLOOKUP(A146,'[1]Z09 政府性基金预算财政拨款收入支出决算表(财决09表)'!$A$10:$T$200,16,FALSE))</f>
        <v/>
      </c>
      <c r="J146" s="122">
        <f>'[1]Z09 政府性基金预算财政拨款收入支出决算表(财决09表)'!$A143</f>
        <v>0</v>
      </c>
      <c r="K146" s="178">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122" t="str">
        <f t="shared" si="6"/>
        <v/>
      </c>
    </row>
    <row r="147" spans="1:12" ht="22.5" customHeight="1">
      <c r="A147" s="125" t="str">
        <f t="shared" si="5"/>
        <v/>
      </c>
      <c r="B147" s="125"/>
      <c r="C147" s="195" t="str">
        <f>IF(ISERROR(VLOOKUP(A147,'[1]Z09 政府性基金预算财政拨款收入支出决算表(财决09表)'!$A$10:$T$200,4,FALSE)),"",VLOOKUP(A147,'[1]Z09 政府性基金预算财政拨款收入支出决算表(财决09表)'!$A$10:$T$200,4,FALSE))</f>
        <v/>
      </c>
      <c r="D147" s="127" t="str">
        <f>IF(ISERROR(VLOOKUP(A147,'[1]Z09 政府性基金预算财政拨款收入支出决算表(财决09表)'!$A$10:$T$200,5,FALSE)),"",VLOOKUP(A147,'[1]Z09 政府性基金预算财政拨款收入支出决算表(财决09表)'!$A$10:$T$200,5,FALSE))</f>
        <v/>
      </c>
      <c r="E147" s="127" t="str">
        <f>IF(ISERROR(VLOOKUP(A147,'[1]Z09 政府性基金预算财政拨款收入支出决算表(财决09表)'!$A$10:$T$200,8,FALSE)),"",VLOOKUP(A147,'[1]Z09 政府性基金预算财政拨款收入支出决算表(财决09表)'!$A$10:$T$200,8,FALSE))</f>
        <v/>
      </c>
      <c r="F147" s="127" t="str">
        <f>IF(ISERROR(VLOOKUP(A147,'[1]Z09 政府性基金预算财政拨款收入支出决算表(财决09表)'!$A$10:$T$200,11,FALSE)),"",VLOOKUP(A147,'[1]Z09 政府性基金预算财政拨款收入支出决算表(财决09表)'!$A$10:$T$200,11,FALSE))</f>
        <v/>
      </c>
      <c r="G147" s="127" t="str">
        <f>IF(ISERROR(VLOOKUP(A147,'[1]Z09 政府性基金预算财政拨款收入支出决算表(财决09表)'!$A$10:$T$200,12,FALSE)),"",VLOOKUP(A147,'[1]Z09 政府性基金预算财政拨款收入支出决算表(财决09表)'!$A$10:$T$200,12,FALSE))</f>
        <v/>
      </c>
      <c r="H147" s="127" t="str">
        <f>IF(ISERROR(VLOOKUP(A147,'[1]Z09 政府性基金预算财政拨款收入支出决算表(财决09表)'!$A$10:$T$200,15,FALSE)),"",VLOOKUP(A147,'[1]Z09 政府性基金预算财政拨款收入支出决算表(财决09表)'!$A$10:$T$200,15,FALSE))</f>
        <v/>
      </c>
      <c r="I147" s="127" t="str">
        <f>IF(ISERROR(VLOOKUP(A147,'[1]Z09 政府性基金预算财政拨款收入支出决算表(财决09表)'!$A$10:$T$200,16,FALSE)),"",VLOOKUP(A147,'[1]Z09 政府性基金预算财政拨款收入支出决算表(财决09表)'!$A$10:$T$200,16,FALSE))</f>
        <v/>
      </c>
      <c r="J147" s="122">
        <f>'[1]Z09 政府性基金预算财政拨款收入支出决算表(财决09表)'!$A144</f>
        <v>0</v>
      </c>
      <c r="K147" s="178">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122" t="str">
        <f t="shared" si="6"/>
        <v/>
      </c>
    </row>
    <row r="148" spans="1:12" ht="22.5" customHeight="1">
      <c r="A148" s="125" t="str">
        <f t="shared" si="5"/>
        <v/>
      </c>
      <c r="B148" s="125"/>
      <c r="C148" s="195" t="str">
        <f>IF(ISERROR(VLOOKUP(A148,'[1]Z09 政府性基金预算财政拨款收入支出决算表(财决09表)'!$A$10:$T$200,4,FALSE)),"",VLOOKUP(A148,'[1]Z09 政府性基金预算财政拨款收入支出决算表(财决09表)'!$A$10:$T$200,4,FALSE))</f>
        <v/>
      </c>
      <c r="D148" s="127" t="str">
        <f>IF(ISERROR(VLOOKUP(A148,'[1]Z09 政府性基金预算财政拨款收入支出决算表(财决09表)'!$A$10:$T$200,5,FALSE)),"",VLOOKUP(A148,'[1]Z09 政府性基金预算财政拨款收入支出决算表(财决09表)'!$A$10:$T$200,5,FALSE))</f>
        <v/>
      </c>
      <c r="E148" s="127" t="str">
        <f>IF(ISERROR(VLOOKUP(A148,'[1]Z09 政府性基金预算财政拨款收入支出决算表(财决09表)'!$A$10:$T$200,8,FALSE)),"",VLOOKUP(A148,'[1]Z09 政府性基金预算财政拨款收入支出决算表(财决09表)'!$A$10:$T$200,8,FALSE))</f>
        <v/>
      </c>
      <c r="F148" s="127" t="str">
        <f>IF(ISERROR(VLOOKUP(A148,'[1]Z09 政府性基金预算财政拨款收入支出决算表(财决09表)'!$A$10:$T$200,11,FALSE)),"",VLOOKUP(A148,'[1]Z09 政府性基金预算财政拨款收入支出决算表(财决09表)'!$A$10:$T$200,11,FALSE))</f>
        <v/>
      </c>
      <c r="G148" s="127" t="str">
        <f>IF(ISERROR(VLOOKUP(A148,'[1]Z09 政府性基金预算财政拨款收入支出决算表(财决09表)'!$A$10:$T$200,12,FALSE)),"",VLOOKUP(A148,'[1]Z09 政府性基金预算财政拨款收入支出决算表(财决09表)'!$A$10:$T$200,12,FALSE))</f>
        <v/>
      </c>
      <c r="H148" s="127" t="str">
        <f>IF(ISERROR(VLOOKUP(A148,'[1]Z09 政府性基金预算财政拨款收入支出决算表(财决09表)'!$A$10:$T$200,15,FALSE)),"",VLOOKUP(A148,'[1]Z09 政府性基金预算财政拨款收入支出决算表(财决09表)'!$A$10:$T$200,15,FALSE))</f>
        <v/>
      </c>
      <c r="I148" s="127" t="str">
        <f>IF(ISERROR(VLOOKUP(A148,'[1]Z09 政府性基金预算财政拨款收入支出决算表(财决09表)'!$A$10:$T$200,16,FALSE)),"",VLOOKUP(A148,'[1]Z09 政府性基金预算财政拨款收入支出决算表(财决09表)'!$A$10:$T$200,16,FALSE))</f>
        <v/>
      </c>
      <c r="J148" s="122">
        <f>'[1]Z09 政府性基金预算财政拨款收入支出决算表(财决09表)'!$A145</f>
        <v>0</v>
      </c>
      <c r="K148" s="178">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122" t="str">
        <f t="shared" si="6"/>
        <v/>
      </c>
    </row>
    <row r="149" spans="1:12" ht="22.5" customHeight="1">
      <c r="A149" s="125" t="str">
        <f t="shared" si="5"/>
        <v/>
      </c>
      <c r="B149" s="125"/>
      <c r="C149" s="195" t="str">
        <f>IF(ISERROR(VLOOKUP(A149,'[1]Z09 政府性基金预算财政拨款收入支出决算表(财决09表)'!$A$10:$T$200,4,FALSE)),"",VLOOKUP(A149,'[1]Z09 政府性基金预算财政拨款收入支出决算表(财决09表)'!$A$10:$T$200,4,FALSE))</f>
        <v/>
      </c>
      <c r="D149" s="127" t="str">
        <f>IF(ISERROR(VLOOKUP(A149,'[1]Z09 政府性基金预算财政拨款收入支出决算表(财决09表)'!$A$10:$T$200,5,FALSE)),"",VLOOKUP(A149,'[1]Z09 政府性基金预算财政拨款收入支出决算表(财决09表)'!$A$10:$T$200,5,FALSE))</f>
        <v/>
      </c>
      <c r="E149" s="127" t="str">
        <f>IF(ISERROR(VLOOKUP(A149,'[1]Z09 政府性基金预算财政拨款收入支出决算表(财决09表)'!$A$10:$T$200,8,FALSE)),"",VLOOKUP(A149,'[1]Z09 政府性基金预算财政拨款收入支出决算表(财决09表)'!$A$10:$T$200,8,FALSE))</f>
        <v/>
      </c>
      <c r="F149" s="127" t="str">
        <f>IF(ISERROR(VLOOKUP(A149,'[1]Z09 政府性基金预算财政拨款收入支出决算表(财决09表)'!$A$10:$T$200,11,FALSE)),"",VLOOKUP(A149,'[1]Z09 政府性基金预算财政拨款收入支出决算表(财决09表)'!$A$10:$T$200,11,FALSE))</f>
        <v/>
      </c>
      <c r="G149" s="127" t="str">
        <f>IF(ISERROR(VLOOKUP(A149,'[1]Z09 政府性基金预算财政拨款收入支出决算表(财决09表)'!$A$10:$T$200,12,FALSE)),"",VLOOKUP(A149,'[1]Z09 政府性基金预算财政拨款收入支出决算表(财决09表)'!$A$10:$T$200,12,FALSE))</f>
        <v/>
      </c>
      <c r="H149" s="127" t="str">
        <f>IF(ISERROR(VLOOKUP(A149,'[1]Z09 政府性基金预算财政拨款收入支出决算表(财决09表)'!$A$10:$T$200,15,FALSE)),"",VLOOKUP(A149,'[1]Z09 政府性基金预算财政拨款收入支出决算表(财决09表)'!$A$10:$T$200,15,FALSE))</f>
        <v/>
      </c>
      <c r="I149" s="127" t="str">
        <f>IF(ISERROR(VLOOKUP(A149,'[1]Z09 政府性基金预算财政拨款收入支出决算表(财决09表)'!$A$10:$T$200,16,FALSE)),"",VLOOKUP(A149,'[1]Z09 政府性基金预算财政拨款收入支出决算表(财决09表)'!$A$10:$T$200,16,FALSE))</f>
        <v/>
      </c>
      <c r="J149" s="122">
        <f>'[1]Z09 政府性基金预算财政拨款收入支出决算表(财决09表)'!$A146</f>
        <v>0</v>
      </c>
      <c r="K149" s="178">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122" t="str">
        <f t="shared" si="6"/>
        <v/>
      </c>
    </row>
    <row r="150" spans="1:12" ht="22.5" customHeight="1">
      <c r="A150" s="125" t="str">
        <f t="shared" si="5"/>
        <v/>
      </c>
      <c r="B150" s="125"/>
      <c r="C150" s="195" t="str">
        <f>IF(ISERROR(VLOOKUP(A150,'[1]Z09 政府性基金预算财政拨款收入支出决算表(财决09表)'!$A$10:$T$200,4,FALSE)),"",VLOOKUP(A150,'[1]Z09 政府性基金预算财政拨款收入支出决算表(财决09表)'!$A$10:$T$200,4,FALSE))</f>
        <v/>
      </c>
      <c r="D150" s="127" t="str">
        <f>IF(ISERROR(VLOOKUP(A150,'[1]Z09 政府性基金预算财政拨款收入支出决算表(财决09表)'!$A$10:$T$200,5,FALSE)),"",VLOOKUP(A150,'[1]Z09 政府性基金预算财政拨款收入支出决算表(财决09表)'!$A$10:$T$200,5,FALSE))</f>
        <v/>
      </c>
      <c r="E150" s="127" t="str">
        <f>IF(ISERROR(VLOOKUP(A150,'[1]Z09 政府性基金预算财政拨款收入支出决算表(财决09表)'!$A$10:$T$200,8,FALSE)),"",VLOOKUP(A150,'[1]Z09 政府性基金预算财政拨款收入支出决算表(财决09表)'!$A$10:$T$200,8,FALSE))</f>
        <v/>
      </c>
      <c r="F150" s="127" t="str">
        <f>IF(ISERROR(VLOOKUP(A150,'[1]Z09 政府性基金预算财政拨款收入支出决算表(财决09表)'!$A$10:$T$200,11,FALSE)),"",VLOOKUP(A150,'[1]Z09 政府性基金预算财政拨款收入支出决算表(财决09表)'!$A$10:$T$200,11,FALSE))</f>
        <v/>
      </c>
      <c r="G150" s="127" t="str">
        <f>IF(ISERROR(VLOOKUP(A150,'[1]Z09 政府性基金预算财政拨款收入支出决算表(财决09表)'!$A$10:$T$200,12,FALSE)),"",VLOOKUP(A150,'[1]Z09 政府性基金预算财政拨款收入支出决算表(财决09表)'!$A$10:$T$200,12,FALSE))</f>
        <v/>
      </c>
      <c r="H150" s="127" t="str">
        <f>IF(ISERROR(VLOOKUP(A150,'[1]Z09 政府性基金预算财政拨款收入支出决算表(财决09表)'!$A$10:$T$200,15,FALSE)),"",VLOOKUP(A150,'[1]Z09 政府性基金预算财政拨款收入支出决算表(财决09表)'!$A$10:$T$200,15,FALSE))</f>
        <v/>
      </c>
      <c r="I150" s="127" t="str">
        <f>IF(ISERROR(VLOOKUP(A150,'[1]Z09 政府性基金预算财政拨款收入支出决算表(财决09表)'!$A$10:$T$200,16,FALSE)),"",VLOOKUP(A150,'[1]Z09 政府性基金预算财政拨款收入支出决算表(财决09表)'!$A$10:$T$200,16,FALSE))</f>
        <v/>
      </c>
      <c r="J150" s="122">
        <f>'[1]Z09 政府性基金预算财政拨款收入支出决算表(财决09表)'!$A147</f>
        <v>0</v>
      </c>
      <c r="K150" s="178">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122" t="str">
        <f t="shared" si="6"/>
        <v/>
      </c>
    </row>
    <row r="151" spans="1:12" ht="22.5" customHeight="1">
      <c r="A151" s="125" t="str">
        <f t="shared" si="5"/>
        <v/>
      </c>
      <c r="B151" s="125"/>
      <c r="C151" s="195" t="str">
        <f>IF(ISERROR(VLOOKUP(A151,'[1]Z09 政府性基金预算财政拨款收入支出决算表(财决09表)'!$A$10:$T$200,4,FALSE)),"",VLOOKUP(A151,'[1]Z09 政府性基金预算财政拨款收入支出决算表(财决09表)'!$A$10:$T$200,4,FALSE))</f>
        <v/>
      </c>
      <c r="D151" s="127" t="str">
        <f>IF(ISERROR(VLOOKUP(A151,'[1]Z09 政府性基金预算财政拨款收入支出决算表(财决09表)'!$A$10:$T$200,5,FALSE)),"",VLOOKUP(A151,'[1]Z09 政府性基金预算财政拨款收入支出决算表(财决09表)'!$A$10:$T$200,5,FALSE))</f>
        <v/>
      </c>
      <c r="E151" s="127" t="str">
        <f>IF(ISERROR(VLOOKUP(A151,'[1]Z09 政府性基金预算财政拨款收入支出决算表(财决09表)'!$A$10:$T$200,8,FALSE)),"",VLOOKUP(A151,'[1]Z09 政府性基金预算财政拨款收入支出决算表(财决09表)'!$A$10:$T$200,8,FALSE))</f>
        <v/>
      </c>
      <c r="F151" s="127" t="str">
        <f>IF(ISERROR(VLOOKUP(A151,'[1]Z09 政府性基金预算财政拨款收入支出决算表(财决09表)'!$A$10:$T$200,11,FALSE)),"",VLOOKUP(A151,'[1]Z09 政府性基金预算财政拨款收入支出决算表(财决09表)'!$A$10:$T$200,11,FALSE))</f>
        <v/>
      </c>
      <c r="G151" s="127" t="str">
        <f>IF(ISERROR(VLOOKUP(A151,'[1]Z09 政府性基金预算财政拨款收入支出决算表(财决09表)'!$A$10:$T$200,12,FALSE)),"",VLOOKUP(A151,'[1]Z09 政府性基金预算财政拨款收入支出决算表(财决09表)'!$A$10:$T$200,12,FALSE))</f>
        <v/>
      </c>
      <c r="H151" s="127" t="str">
        <f>IF(ISERROR(VLOOKUP(A151,'[1]Z09 政府性基金预算财政拨款收入支出决算表(财决09表)'!$A$10:$T$200,15,FALSE)),"",VLOOKUP(A151,'[1]Z09 政府性基金预算财政拨款收入支出决算表(财决09表)'!$A$10:$T$200,15,FALSE))</f>
        <v/>
      </c>
      <c r="I151" s="127" t="str">
        <f>IF(ISERROR(VLOOKUP(A151,'[1]Z09 政府性基金预算财政拨款收入支出决算表(财决09表)'!$A$10:$T$200,16,FALSE)),"",VLOOKUP(A151,'[1]Z09 政府性基金预算财政拨款收入支出决算表(财决09表)'!$A$10:$T$200,16,FALSE))</f>
        <v/>
      </c>
      <c r="J151" s="122">
        <f>'[1]Z09 政府性基金预算财政拨款收入支出决算表(财决09表)'!$A148</f>
        <v>0</v>
      </c>
      <c r="K151" s="178">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122" t="str">
        <f t="shared" si="6"/>
        <v/>
      </c>
    </row>
    <row r="152" spans="1:12" ht="22.5" customHeight="1">
      <c r="A152" s="125" t="str">
        <f t="shared" si="5"/>
        <v/>
      </c>
      <c r="B152" s="125"/>
      <c r="C152" s="195" t="str">
        <f>IF(ISERROR(VLOOKUP(A152,'[1]Z09 政府性基金预算财政拨款收入支出决算表(财决09表)'!$A$10:$T$200,4,FALSE)),"",VLOOKUP(A152,'[1]Z09 政府性基金预算财政拨款收入支出决算表(财决09表)'!$A$10:$T$200,4,FALSE))</f>
        <v/>
      </c>
      <c r="D152" s="127" t="str">
        <f>IF(ISERROR(VLOOKUP(A152,'[1]Z09 政府性基金预算财政拨款收入支出决算表(财决09表)'!$A$10:$T$200,5,FALSE)),"",VLOOKUP(A152,'[1]Z09 政府性基金预算财政拨款收入支出决算表(财决09表)'!$A$10:$T$200,5,FALSE))</f>
        <v/>
      </c>
      <c r="E152" s="127" t="str">
        <f>IF(ISERROR(VLOOKUP(A152,'[1]Z09 政府性基金预算财政拨款收入支出决算表(财决09表)'!$A$10:$T$200,8,FALSE)),"",VLOOKUP(A152,'[1]Z09 政府性基金预算财政拨款收入支出决算表(财决09表)'!$A$10:$T$200,8,FALSE))</f>
        <v/>
      </c>
      <c r="F152" s="127" t="str">
        <f>IF(ISERROR(VLOOKUP(A152,'[1]Z09 政府性基金预算财政拨款收入支出决算表(财决09表)'!$A$10:$T$200,11,FALSE)),"",VLOOKUP(A152,'[1]Z09 政府性基金预算财政拨款收入支出决算表(财决09表)'!$A$10:$T$200,11,FALSE))</f>
        <v/>
      </c>
      <c r="G152" s="127" t="str">
        <f>IF(ISERROR(VLOOKUP(A152,'[1]Z09 政府性基金预算财政拨款收入支出决算表(财决09表)'!$A$10:$T$200,12,FALSE)),"",VLOOKUP(A152,'[1]Z09 政府性基金预算财政拨款收入支出决算表(财决09表)'!$A$10:$T$200,12,FALSE))</f>
        <v/>
      </c>
      <c r="H152" s="127" t="str">
        <f>IF(ISERROR(VLOOKUP(A152,'[1]Z09 政府性基金预算财政拨款收入支出决算表(财决09表)'!$A$10:$T$200,15,FALSE)),"",VLOOKUP(A152,'[1]Z09 政府性基金预算财政拨款收入支出决算表(财决09表)'!$A$10:$T$200,15,FALSE))</f>
        <v/>
      </c>
      <c r="I152" s="127" t="str">
        <f>IF(ISERROR(VLOOKUP(A152,'[1]Z09 政府性基金预算财政拨款收入支出决算表(财决09表)'!$A$10:$T$200,16,FALSE)),"",VLOOKUP(A152,'[1]Z09 政府性基金预算财政拨款收入支出决算表(财决09表)'!$A$10:$T$200,16,FALSE))</f>
        <v/>
      </c>
      <c r="J152" s="122">
        <f>'[1]Z09 政府性基金预算财政拨款收入支出决算表(财决09表)'!$A149</f>
        <v>0</v>
      </c>
      <c r="K152" s="178">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122" t="str">
        <f t="shared" si="6"/>
        <v/>
      </c>
    </row>
    <row r="153" spans="1:12" ht="22.5" customHeight="1">
      <c r="A153" s="125" t="str">
        <f t="shared" si="5"/>
        <v/>
      </c>
      <c r="B153" s="125"/>
      <c r="C153" s="195" t="str">
        <f>IF(ISERROR(VLOOKUP(A153,'[1]Z09 政府性基金预算财政拨款收入支出决算表(财决09表)'!$A$10:$T$200,4,FALSE)),"",VLOOKUP(A153,'[1]Z09 政府性基金预算财政拨款收入支出决算表(财决09表)'!$A$10:$T$200,4,FALSE))</f>
        <v/>
      </c>
      <c r="D153" s="127" t="str">
        <f>IF(ISERROR(VLOOKUP(A153,'[1]Z09 政府性基金预算财政拨款收入支出决算表(财决09表)'!$A$10:$T$200,5,FALSE)),"",VLOOKUP(A153,'[1]Z09 政府性基金预算财政拨款收入支出决算表(财决09表)'!$A$10:$T$200,5,FALSE))</f>
        <v/>
      </c>
      <c r="E153" s="127" t="str">
        <f>IF(ISERROR(VLOOKUP(A153,'[1]Z09 政府性基金预算财政拨款收入支出决算表(财决09表)'!$A$10:$T$200,8,FALSE)),"",VLOOKUP(A153,'[1]Z09 政府性基金预算财政拨款收入支出决算表(财决09表)'!$A$10:$T$200,8,FALSE))</f>
        <v/>
      </c>
      <c r="F153" s="127" t="str">
        <f>IF(ISERROR(VLOOKUP(A153,'[1]Z09 政府性基金预算财政拨款收入支出决算表(财决09表)'!$A$10:$T$200,11,FALSE)),"",VLOOKUP(A153,'[1]Z09 政府性基金预算财政拨款收入支出决算表(财决09表)'!$A$10:$T$200,11,FALSE))</f>
        <v/>
      </c>
      <c r="G153" s="127" t="str">
        <f>IF(ISERROR(VLOOKUP(A153,'[1]Z09 政府性基金预算财政拨款收入支出决算表(财决09表)'!$A$10:$T$200,12,FALSE)),"",VLOOKUP(A153,'[1]Z09 政府性基金预算财政拨款收入支出决算表(财决09表)'!$A$10:$T$200,12,FALSE))</f>
        <v/>
      </c>
      <c r="H153" s="127" t="str">
        <f>IF(ISERROR(VLOOKUP(A153,'[1]Z09 政府性基金预算财政拨款收入支出决算表(财决09表)'!$A$10:$T$200,15,FALSE)),"",VLOOKUP(A153,'[1]Z09 政府性基金预算财政拨款收入支出决算表(财决09表)'!$A$10:$T$200,15,FALSE))</f>
        <v/>
      </c>
      <c r="I153" s="127" t="str">
        <f>IF(ISERROR(VLOOKUP(A153,'[1]Z09 政府性基金预算财政拨款收入支出决算表(财决09表)'!$A$10:$T$200,16,FALSE)),"",VLOOKUP(A153,'[1]Z09 政府性基金预算财政拨款收入支出决算表(财决09表)'!$A$10:$T$200,16,FALSE))</f>
        <v/>
      </c>
      <c r="J153" s="122">
        <f>'[1]Z09 政府性基金预算财政拨款收入支出决算表(财决09表)'!$A150</f>
        <v>0</v>
      </c>
      <c r="K153" s="178">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122" t="str">
        <f t="shared" si="6"/>
        <v/>
      </c>
    </row>
    <row r="154" spans="1:12" ht="22.5" customHeight="1">
      <c r="A154" s="125" t="str">
        <f t="shared" si="5"/>
        <v/>
      </c>
      <c r="B154" s="125"/>
      <c r="C154" s="195" t="str">
        <f>IF(ISERROR(VLOOKUP(A154,'[1]Z09 政府性基金预算财政拨款收入支出决算表(财决09表)'!$A$10:$T$200,4,FALSE)),"",VLOOKUP(A154,'[1]Z09 政府性基金预算财政拨款收入支出决算表(财决09表)'!$A$10:$T$200,4,FALSE))</f>
        <v/>
      </c>
      <c r="D154" s="127" t="str">
        <f>IF(ISERROR(VLOOKUP(A154,'[1]Z09 政府性基金预算财政拨款收入支出决算表(财决09表)'!$A$10:$T$200,5,FALSE)),"",VLOOKUP(A154,'[1]Z09 政府性基金预算财政拨款收入支出决算表(财决09表)'!$A$10:$T$200,5,FALSE))</f>
        <v/>
      </c>
      <c r="E154" s="127" t="str">
        <f>IF(ISERROR(VLOOKUP(A154,'[1]Z09 政府性基金预算财政拨款收入支出决算表(财决09表)'!$A$10:$T$200,8,FALSE)),"",VLOOKUP(A154,'[1]Z09 政府性基金预算财政拨款收入支出决算表(财决09表)'!$A$10:$T$200,8,FALSE))</f>
        <v/>
      </c>
      <c r="F154" s="127" t="str">
        <f>IF(ISERROR(VLOOKUP(A154,'[1]Z09 政府性基金预算财政拨款收入支出决算表(财决09表)'!$A$10:$T$200,11,FALSE)),"",VLOOKUP(A154,'[1]Z09 政府性基金预算财政拨款收入支出决算表(财决09表)'!$A$10:$T$200,11,FALSE))</f>
        <v/>
      </c>
      <c r="G154" s="127" t="str">
        <f>IF(ISERROR(VLOOKUP(A154,'[1]Z09 政府性基金预算财政拨款收入支出决算表(财决09表)'!$A$10:$T$200,12,FALSE)),"",VLOOKUP(A154,'[1]Z09 政府性基金预算财政拨款收入支出决算表(财决09表)'!$A$10:$T$200,12,FALSE))</f>
        <v/>
      </c>
      <c r="H154" s="127" t="str">
        <f>IF(ISERROR(VLOOKUP(A154,'[1]Z09 政府性基金预算财政拨款收入支出决算表(财决09表)'!$A$10:$T$200,15,FALSE)),"",VLOOKUP(A154,'[1]Z09 政府性基金预算财政拨款收入支出决算表(财决09表)'!$A$10:$T$200,15,FALSE))</f>
        <v/>
      </c>
      <c r="I154" s="127" t="str">
        <f>IF(ISERROR(VLOOKUP(A154,'[1]Z09 政府性基金预算财政拨款收入支出决算表(财决09表)'!$A$10:$T$200,16,FALSE)),"",VLOOKUP(A154,'[1]Z09 政府性基金预算财政拨款收入支出决算表(财决09表)'!$A$10:$T$200,16,FALSE))</f>
        <v/>
      </c>
      <c r="J154" s="122">
        <f>'[1]Z09 政府性基金预算财政拨款收入支出决算表(财决09表)'!$A151</f>
        <v>0</v>
      </c>
      <c r="K154" s="178">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122" t="str">
        <f t="shared" si="6"/>
        <v/>
      </c>
    </row>
    <row r="155" spans="1:12" ht="22.5" customHeight="1">
      <c r="A155" s="125" t="str">
        <f t="shared" si="5"/>
        <v/>
      </c>
      <c r="B155" s="125"/>
      <c r="C155" s="195" t="str">
        <f>IF(ISERROR(VLOOKUP(A155,'[1]Z09 政府性基金预算财政拨款收入支出决算表(财决09表)'!$A$10:$T$200,4,FALSE)),"",VLOOKUP(A155,'[1]Z09 政府性基金预算财政拨款收入支出决算表(财决09表)'!$A$10:$T$200,4,FALSE))</f>
        <v/>
      </c>
      <c r="D155" s="127" t="str">
        <f>IF(ISERROR(VLOOKUP(A155,'[1]Z09 政府性基金预算财政拨款收入支出决算表(财决09表)'!$A$10:$T$200,5,FALSE)),"",VLOOKUP(A155,'[1]Z09 政府性基金预算财政拨款收入支出决算表(财决09表)'!$A$10:$T$200,5,FALSE))</f>
        <v/>
      </c>
      <c r="E155" s="127" t="str">
        <f>IF(ISERROR(VLOOKUP(A155,'[1]Z09 政府性基金预算财政拨款收入支出决算表(财决09表)'!$A$10:$T$200,8,FALSE)),"",VLOOKUP(A155,'[1]Z09 政府性基金预算财政拨款收入支出决算表(财决09表)'!$A$10:$T$200,8,FALSE))</f>
        <v/>
      </c>
      <c r="F155" s="127" t="str">
        <f>IF(ISERROR(VLOOKUP(A155,'[1]Z09 政府性基金预算财政拨款收入支出决算表(财决09表)'!$A$10:$T$200,11,FALSE)),"",VLOOKUP(A155,'[1]Z09 政府性基金预算财政拨款收入支出决算表(财决09表)'!$A$10:$T$200,11,FALSE))</f>
        <v/>
      </c>
      <c r="G155" s="127" t="str">
        <f>IF(ISERROR(VLOOKUP(A155,'[1]Z09 政府性基金预算财政拨款收入支出决算表(财决09表)'!$A$10:$T$200,12,FALSE)),"",VLOOKUP(A155,'[1]Z09 政府性基金预算财政拨款收入支出决算表(财决09表)'!$A$10:$T$200,12,FALSE))</f>
        <v/>
      </c>
      <c r="H155" s="127" t="str">
        <f>IF(ISERROR(VLOOKUP(A155,'[1]Z09 政府性基金预算财政拨款收入支出决算表(财决09表)'!$A$10:$T$200,15,FALSE)),"",VLOOKUP(A155,'[1]Z09 政府性基金预算财政拨款收入支出决算表(财决09表)'!$A$10:$T$200,15,FALSE))</f>
        <v/>
      </c>
      <c r="I155" s="127" t="str">
        <f>IF(ISERROR(VLOOKUP(A155,'[1]Z09 政府性基金预算财政拨款收入支出决算表(财决09表)'!$A$10:$T$200,16,FALSE)),"",VLOOKUP(A155,'[1]Z09 政府性基金预算财政拨款收入支出决算表(财决09表)'!$A$10:$T$200,16,FALSE))</f>
        <v/>
      </c>
      <c r="J155" s="122">
        <f>'[1]Z09 政府性基金预算财政拨款收入支出决算表(财决09表)'!$A152</f>
        <v>0</v>
      </c>
      <c r="K155" s="178">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122" t="str">
        <f t="shared" si="6"/>
        <v/>
      </c>
    </row>
    <row r="156" spans="1:12" ht="22.5" customHeight="1">
      <c r="A156" s="125" t="str">
        <f t="shared" si="5"/>
        <v/>
      </c>
      <c r="B156" s="125"/>
      <c r="C156" s="195" t="str">
        <f>IF(ISERROR(VLOOKUP(A156,'[1]Z09 政府性基金预算财政拨款收入支出决算表(财决09表)'!$A$10:$T$200,4,FALSE)),"",VLOOKUP(A156,'[1]Z09 政府性基金预算财政拨款收入支出决算表(财决09表)'!$A$10:$T$200,4,FALSE))</f>
        <v/>
      </c>
      <c r="D156" s="127" t="str">
        <f>IF(ISERROR(VLOOKUP(A156,'[1]Z09 政府性基金预算财政拨款收入支出决算表(财决09表)'!$A$10:$T$200,5,FALSE)),"",VLOOKUP(A156,'[1]Z09 政府性基金预算财政拨款收入支出决算表(财决09表)'!$A$10:$T$200,5,FALSE))</f>
        <v/>
      </c>
      <c r="E156" s="127" t="str">
        <f>IF(ISERROR(VLOOKUP(A156,'[1]Z09 政府性基金预算财政拨款收入支出决算表(财决09表)'!$A$10:$T$200,8,FALSE)),"",VLOOKUP(A156,'[1]Z09 政府性基金预算财政拨款收入支出决算表(财决09表)'!$A$10:$T$200,8,FALSE))</f>
        <v/>
      </c>
      <c r="F156" s="127" t="str">
        <f>IF(ISERROR(VLOOKUP(A156,'[1]Z09 政府性基金预算财政拨款收入支出决算表(财决09表)'!$A$10:$T$200,11,FALSE)),"",VLOOKUP(A156,'[1]Z09 政府性基金预算财政拨款收入支出决算表(财决09表)'!$A$10:$T$200,11,FALSE))</f>
        <v/>
      </c>
      <c r="G156" s="127" t="str">
        <f>IF(ISERROR(VLOOKUP(A156,'[1]Z09 政府性基金预算财政拨款收入支出决算表(财决09表)'!$A$10:$T$200,12,FALSE)),"",VLOOKUP(A156,'[1]Z09 政府性基金预算财政拨款收入支出决算表(财决09表)'!$A$10:$T$200,12,FALSE))</f>
        <v/>
      </c>
      <c r="H156" s="127" t="str">
        <f>IF(ISERROR(VLOOKUP(A156,'[1]Z09 政府性基金预算财政拨款收入支出决算表(财决09表)'!$A$10:$T$200,15,FALSE)),"",VLOOKUP(A156,'[1]Z09 政府性基金预算财政拨款收入支出决算表(财决09表)'!$A$10:$T$200,15,FALSE))</f>
        <v/>
      </c>
      <c r="I156" s="127" t="str">
        <f>IF(ISERROR(VLOOKUP(A156,'[1]Z09 政府性基金预算财政拨款收入支出决算表(财决09表)'!$A$10:$T$200,16,FALSE)),"",VLOOKUP(A156,'[1]Z09 政府性基金预算财政拨款收入支出决算表(财决09表)'!$A$10:$T$200,16,FALSE))</f>
        <v/>
      </c>
      <c r="J156" s="122">
        <f>'[1]Z09 政府性基金预算财政拨款收入支出决算表(财决09表)'!$A153</f>
        <v>0</v>
      </c>
      <c r="K156" s="178">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122" t="str">
        <f t="shared" si="6"/>
        <v/>
      </c>
    </row>
    <row r="157" spans="1:12" ht="22.5" customHeight="1">
      <c r="A157" s="125" t="str">
        <f t="shared" si="5"/>
        <v/>
      </c>
      <c r="B157" s="125"/>
      <c r="C157" s="195" t="str">
        <f>IF(ISERROR(VLOOKUP(A157,'[1]Z09 政府性基金预算财政拨款收入支出决算表(财决09表)'!$A$10:$T$200,4,FALSE)),"",VLOOKUP(A157,'[1]Z09 政府性基金预算财政拨款收入支出决算表(财决09表)'!$A$10:$T$200,4,FALSE))</f>
        <v/>
      </c>
      <c r="D157" s="127" t="str">
        <f>IF(ISERROR(VLOOKUP(A157,'[1]Z09 政府性基金预算财政拨款收入支出决算表(财决09表)'!$A$10:$T$200,5,FALSE)),"",VLOOKUP(A157,'[1]Z09 政府性基金预算财政拨款收入支出决算表(财决09表)'!$A$10:$T$200,5,FALSE))</f>
        <v/>
      </c>
      <c r="E157" s="127" t="str">
        <f>IF(ISERROR(VLOOKUP(A157,'[1]Z09 政府性基金预算财政拨款收入支出决算表(财决09表)'!$A$10:$T$200,8,FALSE)),"",VLOOKUP(A157,'[1]Z09 政府性基金预算财政拨款收入支出决算表(财决09表)'!$A$10:$T$200,8,FALSE))</f>
        <v/>
      </c>
      <c r="F157" s="127" t="str">
        <f>IF(ISERROR(VLOOKUP(A157,'[1]Z09 政府性基金预算财政拨款收入支出决算表(财决09表)'!$A$10:$T$200,11,FALSE)),"",VLOOKUP(A157,'[1]Z09 政府性基金预算财政拨款收入支出决算表(财决09表)'!$A$10:$T$200,11,FALSE))</f>
        <v/>
      </c>
      <c r="G157" s="127" t="str">
        <f>IF(ISERROR(VLOOKUP(A157,'[1]Z09 政府性基金预算财政拨款收入支出决算表(财决09表)'!$A$10:$T$200,12,FALSE)),"",VLOOKUP(A157,'[1]Z09 政府性基金预算财政拨款收入支出决算表(财决09表)'!$A$10:$T$200,12,FALSE))</f>
        <v/>
      </c>
      <c r="H157" s="127" t="str">
        <f>IF(ISERROR(VLOOKUP(A157,'[1]Z09 政府性基金预算财政拨款收入支出决算表(财决09表)'!$A$10:$T$200,15,FALSE)),"",VLOOKUP(A157,'[1]Z09 政府性基金预算财政拨款收入支出决算表(财决09表)'!$A$10:$T$200,15,FALSE))</f>
        <v/>
      </c>
      <c r="I157" s="127" t="str">
        <f>IF(ISERROR(VLOOKUP(A157,'[1]Z09 政府性基金预算财政拨款收入支出决算表(财决09表)'!$A$10:$T$200,16,FALSE)),"",VLOOKUP(A157,'[1]Z09 政府性基金预算财政拨款收入支出决算表(财决09表)'!$A$10:$T$200,16,FALSE))</f>
        <v/>
      </c>
      <c r="J157" s="122">
        <f>'[1]Z09 政府性基金预算财政拨款收入支出决算表(财决09表)'!$A154</f>
        <v>0</v>
      </c>
      <c r="K157" s="178">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122" t="str">
        <f t="shared" si="6"/>
        <v/>
      </c>
    </row>
    <row r="158" spans="1:12" ht="22.5" customHeight="1">
      <c r="A158" s="125" t="str">
        <f t="shared" si="5"/>
        <v/>
      </c>
      <c r="B158" s="125"/>
      <c r="C158" s="195" t="str">
        <f>IF(ISERROR(VLOOKUP(A158,'[1]Z09 政府性基金预算财政拨款收入支出决算表(财决09表)'!$A$10:$T$200,4,FALSE)),"",VLOOKUP(A158,'[1]Z09 政府性基金预算财政拨款收入支出决算表(财决09表)'!$A$10:$T$200,4,FALSE))</f>
        <v/>
      </c>
      <c r="D158" s="127" t="str">
        <f>IF(ISERROR(VLOOKUP(A158,'[1]Z09 政府性基金预算财政拨款收入支出决算表(财决09表)'!$A$10:$T$200,5,FALSE)),"",VLOOKUP(A158,'[1]Z09 政府性基金预算财政拨款收入支出决算表(财决09表)'!$A$10:$T$200,5,FALSE))</f>
        <v/>
      </c>
      <c r="E158" s="127" t="str">
        <f>IF(ISERROR(VLOOKUP(A158,'[1]Z09 政府性基金预算财政拨款收入支出决算表(财决09表)'!$A$10:$T$200,8,FALSE)),"",VLOOKUP(A158,'[1]Z09 政府性基金预算财政拨款收入支出决算表(财决09表)'!$A$10:$T$200,8,FALSE))</f>
        <v/>
      </c>
      <c r="F158" s="127" t="str">
        <f>IF(ISERROR(VLOOKUP(A158,'[1]Z09 政府性基金预算财政拨款收入支出决算表(财决09表)'!$A$10:$T$200,11,FALSE)),"",VLOOKUP(A158,'[1]Z09 政府性基金预算财政拨款收入支出决算表(财决09表)'!$A$10:$T$200,11,FALSE))</f>
        <v/>
      </c>
      <c r="G158" s="127" t="str">
        <f>IF(ISERROR(VLOOKUP(A158,'[1]Z09 政府性基金预算财政拨款收入支出决算表(财决09表)'!$A$10:$T$200,12,FALSE)),"",VLOOKUP(A158,'[1]Z09 政府性基金预算财政拨款收入支出决算表(财决09表)'!$A$10:$T$200,12,FALSE))</f>
        <v/>
      </c>
      <c r="H158" s="127" t="str">
        <f>IF(ISERROR(VLOOKUP(A158,'[1]Z09 政府性基金预算财政拨款收入支出决算表(财决09表)'!$A$10:$T$200,15,FALSE)),"",VLOOKUP(A158,'[1]Z09 政府性基金预算财政拨款收入支出决算表(财决09表)'!$A$10:$T$200,15,FALSE))</f>
        <v/>
      </c>
      <c r="I158" s="127" t="str">
        <f>IF(ISERROR(VLOOKUP(A158,'[1]Z09 政府性基金预算财政拨款收入支出决算表(财决09表)'!$A$10:$T$200,16,FALSE)),"",VLOOKUP(A158,'[1]Z09 政府性基金预算财政拨款收入支出决算表(财决09表)'!$A$10:$T$200,16,FALSE))</f>
        <v/>
      </c>
      <c r="J158" s="122">
        <f>'[1]Z09 政府性基金预算财政拨款收入支出决算表(财决09表)'!$A155</f>
        <v>0</v>
      </c>
      <c r="K158" s="178">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122" t="str">
        <f t="shared" si="6"/>
        <v/>
      </c>
    </row>
    <row r="159" spans="1:12" ht="22.5" customHeight="1">
      <c r="A159" s="125" t="str">
        <f t="shared" si="5"/>
        <v/>
      </c>
      <c r="B159" s="125"/>
      <c r="C159" s="195" t="str">
        <f>IF(ISERROR(VLOOKUP(A159,'[1]Z09 政府性基金预算财政拨款收入支出决算表(财决09表)'!$A$10:$T$200,4,FALSE)),"",VLOOKUP(A159,'[1]Z09 政府性基金预算财政拨款收入支出决算表(财决09表)'!$A$10:$T$200,4,FALSE))</f>
        <v/>
      </c>
      <c r="D159" s="127" t="str">
        <f>IF(ISERROR(VLOOKUP(A159,'[1]Z09 政府性基金预算财政拨款收入支出决算表(财决09表)'!$A$10:$T$200,5,FALSE)),"",VLOOKUP(A159,'[1]Z09 政府性基金预算财政拨款收入支出决算表(财决09表)'!$A$10:$T$200,5,FALSE))</f>
        <v/>
      </c>
      <c r="E159" s="127" t="str">
        <f>IF(ISERROR(VLOOKUP(A159,'[1]Z09 政府性基金预算财政拨款收入支出决算表(财决09表)'!$A$10:$T$200,8,FALSE)),"",VLOOKUP(A159,'[1]Z09 政府性基金预算财政拨款收入支出决算表(财决09表)'!$A$10:$T$200,8,FALSE))</f>
        <v/>
      </c>
      <c r="F159" s="127" t="str">
        <f>IF(ISERROR(VLOOKUP(A159,'[1]Z09 政府性基金预算财政拨款收入支出决算表(财决09表)'!$A$10:$T$200,11,FALSE)),"",VLOOKUP(A159,'[1]Z09 政府性基金预算财政拨款收入支出决算表(财决09表)'!$A$10:$T$200,11,FALSE))</f>
        <v/>
      </c>
      <c r="G159" s="127" t="str">
        <f>IF(ISERROR(VLOOKUP(A159,'[1]Z09 政府性基金预算财政拨款收入支出决算表(财决09表)'!$A$10:$T$200,12,FALSE)),"",VLOOKUP(A159,'[1]Z09 政府性基金预算财政拨款收入支出决算表(财决09表)'!$A$10:$T$200,12,FALSE))</f>
        <v/>
      </c>
      <c r="H159" s="127" t="str">
        <f>IF(ISERROR(VLOOKUP(A159,'[1]Z09 政府性基金预算财政拨款收入支出决算表(财决09表)'!$A$10:$T$200,15,FALSE)),"",VLOOKUP(A159,'[1]Z09 政府性基金预算财政拨款收入支出决算表(财决09表)'!$A$10:$T$200,15,FALSE))</f>
        <v/>
      </c>
      <c r="I159" s="127" t="str">
        <f>IF(ISERROR(VLOOKUP(A159,'[1]Z09 政府性基金预算财政拨款收入支出决算表(财决09表)'!$A$10:$T$200,16,FALSE)),"",VLOOKUP(A159,'[1]Z09 政府性基金预算财政拨款收入支出决算表(财决09表)'!$A$10:$T$200,16,FALSE))</f>
        <v/>
      </c>
      <c r="J159" s="122">
        <f>'[1]Z09 政府性基金预算财政拨款收入支出决算表(财决09表)'!$A156</f>
        <v>0</v>
      </c>
      <c r="K159" s="178">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122" t="str">
        <f t="shared" si="6"/>
        <v/>
      </c>
    </row>
    <row r="160" spans="1:12" ht="22.5" customHeight="1">
      <c r="A160" s="125" t="str">
        <f t="shared" ref="A160:A200" si="7">IF(J160&gt;0,J160,"")</f>
        <v/>
      </c>
      <c r="B160" s="125"/>
      <c r="C160" s="195" t="str">
        <f>IF(ISERROR(VLOOKUP(A160,'[1]Z09 政府性基金预算财政拨款收入支出决算表(财决09表)'!$A$10:$T$200,4,FALSE)),"",VLOOKUP(A160,'[1]Z09 政府性基金预算财政拨款收入支出决算表(财决09表)'!$A$10:$T$200,4,FALSE))</f>
        <v/>
      </c>
      <c r="D160" s="127" t="str">
        <f>IF(ISERROR(VLOOKUP(A160,'[1]Z09 政府性基金预算财政拨款收入支出决算表(财决09表)'!$A$10:$T$200,5,FALSE)),"",VLOOKUP(A160,'[1]Z09 政府性基金预算财政拨款收入支出决算表(财决09表)'!$A$10:$T$200,5,FALSE))</f>
        <v/>
      </c>
      <c r="E160" s="127" t="str">
        <f>IF(ISERROR(VLOOKUP(A160,'[1]Z09 政府性基金预算财政拨款收入支出决算表(财决09表)'!$A$10:$T$200,8,FALSE)),"",VLOOKUP(A160,'[1]Z09 政府性基金预算财政拨款收入支出决算表(财决09表)'!$A$10:$T$200,8,FALSE))</f>
        <v/>
      </c>
      <c r="F160" s="127" t="str">
        <f>IF(ISERROR(VLOOKUP(A160,'[1]Z09 政府性基金预算财政拨款收入支出决算表(财决09表)'!$A$10:$T$200,11,FALSE)),"",VLOOKUP(A160,'[1]Z09 政府性基金预算财政拨款收入支出决算表(财决09表)'!$A$10:$T$200,11,FALSE))</f>
        <v/>
      </c>
      <c r="G160" s="127" t="str">
        <f>IF(ISERROR(VLOOKUP(A160,'[1]Z09 政府性基金预算财政拨款收入支出决算表(财决09表)'!$A$10:$T$200,12,FALSE)),"",VLOOKUP(A160,'[1]Z09 政府性基金预算财政拨款收入支出决算表(财决09表)'!$A$10:$T$200,12,FALSE))</f>
        <v/>
      </c>
      <c r="H160" s="127" t="str">
        <f>IF(ISERROR(VLOOKUP(A160,'[1]Z09 政府性基金预算财政拨款收入支出决算表(财决09表)'!$A$10:$T$200,15,FALSE)),"",VLOOKUP(A160,'[1]Z09 政府性基金预算财政拨款收入支出决算表(财决09表)'!$A$10:$T$200,15,FALSE))</f>
        <v/>
      </c>
      <c r="I160" s="127" t="str">
        <f>IF(ISERROR(VLOOKUP(A160,'[1]Z09 政府性基金预算财政拨款收入支出决算表(财决09表)'!$A$10:$T$200,16,FALSE)),"",VLOOKUP(A160,'[1]Z09 政府性基金预算财政拨款收入支出决算表(财决09表)'!$A$10:$T$200,16,FALSE))</f>
        <v/>
      </c>
      <c r="J160" s="122">
        <f>'[1]Z09 政府性基金预算财政拨款收入支出决算表(财决09表)'!$A157</f>
        <v>0</v>
      </c>
      <c r="K160" s="178">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122" t="str">
        <f t="shared" si="6"/>
        <v/>
      </c>
    </row>
    <row r="161" spans="1:12" ht="22.5" customHeight="1">
      <c r="A161" s="125" t="str">
        <f t="shared" si="7"/>
        <v/>
      </c>
      <c r="B161" s="125"/>
      <c r="C161" s="195" t="str">
        <f>IF(ISERROR(VLOOKUP(A161,'[1]Z09 政府性基金预算财政拨款收入支出决算表(财决09表)'!$A$10:$T$200,4,FALSE)),"",VLOOKUP(A161,'[1]Z09 政府性基金预算财政拨款收入支出决算表(财决09表)'!$A$10:$T$200,4,FALSE))</f>
        <v/>
      </c>
      <c r="D161" s="127" t="str">
        <f>IF(ISERROR(VLOOKUP(A161,'[1]Z09 政府性基金预算财政拨款收入支出决算表(财决09表)'!$A$10:$T$200,5,FALSE)),"",VLOOKUP(A161,'[1]Z09 政府性基金预算财政拨款收入支出决算表(财决09表)'!$A$10:$T$200,5,FALSE))</f>
        <v/>
      </c>
      <c r="E161" s="127" t="str">
        <f>IF(ISERROR(VLOOKUP(A161,'[1]Z09 政府性基金预算财政拨款收入支出决算表(财决09表)'!$A$10:$T$200,8,FALSE)),"",VLOOKUP(A161,'[1]Z09 政府性基金预算财政拨款收入支出决算表(财决09表)'!$A$10:$T$200,8,FALSE))</f>
        <v/>
      </c>
      <c r="F161" s="127" t="str">
        <f>IF(ISERROR(VLOOKUP(A161,'[1]Z09 政府性基金预算财政拨款收入支出决算表(财决09表)'!$A$10:$T$200,11,FALSE)),"",VLOOKUP(A161,'[1]Z09 政府性基金预算财政拨款收入支出决算表(财决09表)'!$A$10:$T$200,11,FALSE))</f>
        <v/>
      </c>
      <c r="G161" s="127" t="str">
        <f>IF(ISERROR(VLOOKUP(A161,'[1]Z09 政府性基金预算财政拨款收入支出决算表(财决09表)'!$A$10:$T$200,12,FALSE)),"",VLOOKUP(A161,'[1]Z09 政府性基金预算财政拨款收入支出决算表(财决09表)'!$A$10:$T$200,12,FALSE))</f>
        <v/>
      </c>
      <c r="H161" s="127" t="str">
        <f>IF(ISERROR(VLOOKUP(A161,'[1]Z09 政府性基金预算财政拨款收入支出决算表(财决09表)'!$A$10:$T$200,15,FALSE)),"",VLOOKUP(A161,'[1]Z09 政府性基金预算财政拨款收入支出决算表(财决09表)'!$A$10:$T$200,15,FALSE))</f>
        <v/>
      </c>
      <c r="I161" s="127" t="str">
        <f>IF(ISERROR(VLOOKUP(A161,'[1]Z09 政府性基金预算财政拨款收入支出决算表(财决09表)'!$A$10:$T$200,16,FALSE)),"",VLOOKUP(A161,'[1]Z09 政府性基金预算财政拨款收入支出决算表(财决09表)'!$A$10:$T$200,16,FALSE))</f>
        <v/>
      </c>
      <c r="J161" s="122">
        <f>'[1]Z09 政府性基金预算财政拨款收入支出决算表(财决09表)'!$A158</f>
        <v>0</v>
      </c>
      <c r="K161" s="178">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122" t="str">
        <f t="shared" si="6"/>
        <v/>
      </c>
    </row>
    <row r="162" spans="1:12" ht="22.5" customHeight="1">
      <c r="A162" s="125" t="str">
        <f t="shared" si="7"/>
        <v/>
      </c>
      <c r="B162" s="125"/>
      <c r="C162" s="195" t="str">
        <f>IF(ISERROR(VLOOKUP(A162,'[1]Z09 政府性基金预算财政拨款收入支出决算表(财决09表)'!$A$10:$T$200,4,FALSE)),"",VLOOKUP(A162,'[1]Z09 政府性基金预算财政拨款收入支出决算表(财决09表)'!$A$10:$T$200,4,FALSE))</f>
        <v/>
      </c>
      <c r="D162" s="127" t="str">
        <f>IF(ISERROR(VLOOKUP(A162,'[1]Z09 政府性基金预算财政拨款收入支出决算表(财决09表)'!$A$10:$T$200,5,FALSE)),"",VLOOKUP(A162,'[1]Z09 政府性基金预算财政拨款收入支出决算表(财决09表)'!$A$10:$T$200,5,FALSE))</f>
        <v/>
      </c>
      <c r="E162" s="127" t="str">
        <f>IF(ISERROR(VLOOKUP(A162,'[1]Z09 政府性基金预算财政拨款收入支出决算表(财决09表)'!$A$10:$T$200,8,FALSE)),"",VLOOKUP(A162,'[1]Z09 政府性基金预算财政拨款收入支出决算表(财决09表)'!$A$10:$T$200,8,FALSE))</f>
        <v/>
      </c>
      <c r="F162" s="127" t="str">
        <f>IF(ISERROR(VLOOKUP(A162,'[1]Z09 政府性基金预算财政拨款收入支出决算表(财决09表)'!$A$10:$T$200,11,FALSE)),"",VLOOKUP(A162,'[1]Z09 政府性基金预算财政拨款收入支出决算表(财决09表)'!$A$10:$T$200,11,FALSE))</f>
        <v/>
      </c>
      <c r="G162" s="127" t="str">
        <f>IF(ISERROR(VLOOKUP(A162,'[1]Z09 政府性基金预算财政拨款收入支出决算表(财决09表)'!$A$10:$T$200,12,FALSE)),"",VLOOKUP(A162,'[1]Z09 政府性基金预算财政拨款收入支出决算表(财决09表)'!$A$10:$T$200,12,FALSE))</f>
        <v/>
      </c>
      <c r="H162" s="127" t="str">
        <f>IF(ISERROR(VLOOKUP(A162,'[1]Z09 政府性基金预算财政拨款收入支出决算表(财决09表)'!$A$10:$T$200,15,FALSE)),"",VLOOKUP(A162,'[1]Z09 政府性基金预算财政拨款收入支出决算表(财决09表)'!$A$10:$T$200,15,FALSE))</f>
        <v/>
      </c>
      <c r="I162" s="127" t="str">
        <f>IF(ISERROR(VLOOKUP(A162,'[1]Z09 政府性基金预算财政拨款收入支出决算表(财决09表)'!$A$10:$T$200,16,FALSE)),"",VLOOKUP(A162,'[1]Z09 政府性基金预算财政拨款收入支出决算表(财决09表)'!$A$10:$T$200,16,FALSE))</f>
        <v/>
      </c>
      <c r="J162" s="122">
        <f>'[1]Z09 政府性基金预算财政拨款收入支出决算表(财决09表)'!$A159</f>
        <v>0</v>
      </c>
      <c r="K162" s="178">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122" t="str">
        <f t="shared" si="6"/>
        <v/>
      </c>
    </row>
    <row r="163" spans="1:12" ht="22.5" customHeight="1">
      <c r="A163" s="125" t="str">
        <f t="shared" si="7"/>
        <v/>
      </c>
      <c r="B163" s="125"/>
      <c r="C163" s="195" t="str">
        <f>IF(ISERROR(VLOOKUP(A163,'[1]Z09 政府性基金预算财政拨款收入支出决算表(财决09表)'!$A$10:$T$200,4,FALSE)),"",VLOOKUP(A163,'[1]Z09 政府性基金预算财政拨款收入支出决算表(财决09表)'!$A$10:$T$200,4,FALSE))</f>
        <v/>
      </c>
      <c r="D163" s="127" t="str">
        <f>IF(ISERROR(VLOOKUP(A163,'[1]Z09 政府性基金预算财政拨款收入支出决算表(财决09表)'!$A$10:$T$200,5,FALSE)),"",VLOOKUP(A163,'[1]Z09 政府性基金预算财政拨款收入支出决算表(财决09表)'!$A$10:$T$200,5,FALSE))</f>
        <v/>
      </c>
      <c r="E163" s="127" t="str">
        <f>IF(ISERROR(VLOOKUP(A163,'[1]Z09 政府性基金预算财政拨款收入支出决算表(财决09表)'!$A$10:$T$200,8,FALSE)),"",VLOOKUP(A163,'[1]Z09 政府性基金预算财政拨款收入支出决算表(财决09表)'!$A$10:$T$200,8,FALSE))</f>
        <v/>
      </c>
      <c r="F163" s="127" t="str">
        <f>IF(ISERROR(VLOOKUP(A163,'[1]Z09 政府性基金预算财政拨款收入支出决算表(财决09表)'!$A$10:$T$200,11,FALSE)),"",VLOOKUP(A163,'[1]Z09 政府性基金预算财政拨款收入支出决算表(财决09表)'!$A$10:$T$200,11,FALSE))</f>
        <v/>
      </c>
      <c r="G163" s="127" t="str">
        <f>IF(ISERROR(VLOOKUP(A163,'[1]Z09 政府性基金预算财政拨款收入支出决算表(财决09表)'!$A$10:$T$200,12,FALSE)),"",VLOOKUP(A163,'[1]Z09 政府性基金预算财政拨款收入支出决算表(财决09表)'!$A$10:$T$200,12,FALSE))</f>
        <v/>
      </c>
      <c r="H163" s="127" t="str">
        <f>IF(ISERROR(VLOOKUP(A163,'[1]Z09 政府性基金预算财政拨款收入支出决算表(财决09表)'!$A$10:$T$200,15,FALSE)),"",VLOOKUP(A163,'[1]Z09 政府性基金预算财政拨款收入支出决算表(财决09表)'!$A$10:$T$200,15,FALSE))</f>
        <v/>
      </c>
      <c r="I163" s="127" t="str">
        <f>IF(ISERROR(VLOOKUP(A163,'[1]Z09 政府性基金预算财政拨款收入支出决算表(财决09表)'!$A$10:$T$200,16,FALSE)),"",VLOOKUP(A163,'[1]Z09 政府性基金预算财政拨款收入支出决算表(财决09表)'!$A$10:$T$200,16,FALSE))</f>
        <v/>
      </c>
      <c r="J163" s="122">
        <f>'[1]Z09 政府性基金预算财政拨款收入支出决算表(财决09表)'!$A160</f>
        <v>0</v>
      </c>
      <c r="K163" s="178">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122" t="str">
        <f t="shared" si="6"/>
        <v/>
      </c>
    </row>
    <row r="164" spans="1:12" ht="22.5" customHeight="1">
      <c r="A164" s="125" t="str">
        <f t="shared" si="7"/>
        <v/>
      </c>
      <c r="B164" s="125"/>
      <c r="C164" s="195" t="str">
        <f>IF(ISERROR(VLOOKUP(A164,'[1]Z09 政府性基金预算财政拨款收入支出决算表(财决09表)'!$A$10:$T$200,4,FALSE)),"",VLOOKUP(A164,'[1]Z09 政府性基金预算财政拨款收入支出决算表(财决09表)'!$A$10:$T$200,4,FALSE))</f>
        <v/>
      </c>
      <c r="D164" s="127" t="str">
        <f>IF(ISERROR(VLOOKUP(A164,'[1]Z09 政府性基金预算财政拨款收入支出决算表(财决09表)'!$A$10:$T$200,5,FALSE)),"",VLOOKUP(A164,'[1]Z09 政府性基金预算财政拨款收入支出决算表(财决09表)'!$A$10:$T$200,5,FALSE))</f>
        <v/>
      </c>
      <c r="E164" s="127" t="str">
        <f>IF(ISERROR(VLOOKUP(A164,'[1]Z09 政府性基金预算财政拨款收入支出决算表(财决09表)'!$A$10:$T$200,8,FALSE)),"",VLOOKUP(A164,'[1]Z09 政府性基金预算财政拨款收入支出决算表(财决09表)'!$A$10:$T$200,8,FALSE))</f>
        <v/>
      </c>
      <c r="F164" s="127" t="str">
        <f>IF(ISERROR(VLOOKUP(A164,'[1]Z09 政府性基金预算财政拨款收入支出决算表(财决09表)'!$A$10:$T$200,11,FALSE)),"",VLOOKUP(A164,'[1]Z09 政府性基金预算财政拨款收入支出决算表(财决09表)'!$A$10:$T$200,11,FALSE))</f>
        <v/>
      </c>
      <c r="G164" s="127" t="str">
        <f>IF(ISERROR(VLOOKUP(A164,'[1]Z09 政府性基金预算财政拨款收入支出决算表(财决09表)'!$A$10:$T$200,12,FALSE)),"",VLOOKUP(A164,'[1]Z09 政府性基金预算财政拨款收入支出决算表(财决09表)'!$A$10:$T$200,12,FALSE))</f>
        <v/>
      </c>
      <c r="H164" s="127" t="str">
        <f>IF(ISERROR(VLOOKUP(A164,'[1]Z09 政府性基金预算财政拨款收入支出决算表(财决09表)'!$A$10:$T$200,15,FALSE)),"",VLOOKUP(A164,'[1]Z09 政府性基金预算财政拨款收入支出决算表(财决09表)'!$A$10:$T$200,15,FALSE))</f>
        <v/>
      </c>
      <c r="I164" s="127" t="str">
        <f>IF(ISERROR(VLOOKUP(A164,'[1]Z09 政府性基金预算财政拨款收入支出决算表(财决09表)'!$A$10:$T$200,16,FALSE)),"",VLOOKUP(A164,'[1]Z09 政府性基金预算财政拨款收入支出决算表(财决09表)'!$A$10:$T$200,16,FALSE))</f>
        <v/>
      </c>
      <c r="J164" s="122">
        <f>'[1]Z09 政府性基金预算财政拨款收入支出决算表(财决09表)'!$A161</f>
        <v>0</v>
      </c>
      <c r="K164" s="178">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122" t="str">
        <f t="shared" si="6"/>
        <v/>
      </c>
    </row>
    <row r="165" spans="1:12" ht="22.5" customHeight="1">
      <c r="A165" s="125" t="str">
        <f t="shared" si="7"/>
        <v/>
      </c>
      <c r="B165" s="125"/>
      <c r="C165" s="195" t="str">
        <f>IF(ISERROR(VLOOKUP(A165,'[1]Z09 政府性基金预算财政拨款收入支出决算表(财决09表)'!$A$10:$T$200,4,FALSE)),"",VLOOKUP(A165,'[1]Z09 政府性基金预算财政拨款收入支出决算表(财决09表)'!$A$10:$T$200,4,FALSE))</f>
        <v/>
      </c>
      <c r="D165" s="127" t="str">
        <f>IF(ISERROR(VLOOKUP(A165,'[1]Z09 政府性基金预算财政拨款收入支出决算表(财决09表)'!$A$10:$T$200,5,FALSE)),"",VLOOKUP(A165,'[1]Z09 政府性基金预算财政拨款收入支出决算表(财决09表)'!$A$10:$T$200,5,FALSE))</f>
        <v/>
      </c>
      <c r="E165" s="127" t="str">
        <f>IF(ISERROR(VLOOKUP(A165,'[1]Z09 政府性基金预算财政拨款收入支出决算表(财决09表)'!$A$10:$T$200,8,FALSE)),"",VLOOKUP(A165,'[1]Z09 政府性基金预算财政拨款收入支出决算表(财决09表)'!$A$10:$T$200,8,FALSE))</f>
        <v/>
      </c>
      <c r="F165" s="127" t="str">
        <f>IF(ISERROR(VLOOKUP(A165,'[1]Z09 政府性基金预算财政拨款收入支出决算表(财决09表)'!$A$10:$T$200,11,FALSE)),"",VLOOKUP(A165,'[1]Z09 政府性基金预算财政拨款收入支出决算表(财决09表)'!$A$10:$T$200,11,FALSE))</f>
        <v/>
      </c>
      <c r="G165" s="127" t="str">
        <f>IF(ISERROR(VLOOKUP(A165,'[1]Z09 政府性基金预算财政拨款收入支出决算表(财决09表)'!$A$10:$T$200,12,FALSE)),"",VLOOKUP(A165,'[1]Z09 政府性基金预算财政拨款收入支出决算表(财决09表)'!$A$10:$T$200,12,FALSE))</f>
        <v/>
      </c>
      <c r="H165" s="127" t="str">
        <f>IF(ISERROR(VLOOKUP(A165,'[1]Z09 政府性基金预算财政拨款收入支出决算表(财决09表)'!$A$10:$T$200,15,FALSE)),"",VLOOKUP(A165,'[1]Z09 政府性基金预算财政拨款收入支出决算表(财决09表)'!$A$10:$T$200,15,FALSE))</f>
        <v/>
      </c>
      <c r="I165" s="127" t="str">
        <f>IF(ISERROR(VLOOKUP(A165,'[1]Z09 政府性基金预算财政拨款收入支出决算表(财决09表)'!$A$10:$T$200,16,FALSE)),"",VLOOKUP(A165,'[1]Z09 政府性基金预算财政拨款收入支出决算表(财决09表)'!$A$10:$T$200,16,FALSE))</f>
        <v/>
      </c>
      <c r="J165" s="122">
        <f>'[1]Z09 政府性基金预算财政拨款收入支出决算表(财决09表)'!$A162</f>
        <v>0</v>
      </c>
      <c r="K165" s="178">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122" t="str">
        <f t="shared" si="6"/>
        <v/>
      </c>
    </row>
    <row r="166" spans="1:12" ht="22.5" customHeight="1">
      <c r="A166" s="125" t="str">
        <f t="shared" si="7"/>
        <v/>
      </c>
      <c r="B166" s="125"/>
      <c r="C166" s="195" t="str">
        <f>IF(ISERROR(VLOOKUP(A166,'[1]Z09 政府性基金预算财政拨款收入支出决算表(财决09表)'!$A$10:$T$200,4,FALSE)),"",VLOOKUP(A166,'[1]Z09 政府性基金预算财政拨款收入支出决算表(财决09表)'!$A$10:$T$200,4,FALSE))</f>
        <v/>
      </c>
      <c r="D166" s="127" t="str">
        <f>IF(ISERROR(VLOOKUP(A166,'[1]Z09 政府性基金预算财政拨款收入支出决算表(财决09表)'!$A$10:$T$200,5,FALSE)),"",VLOOKUP(A166,'[1]Z09 政府性基金预算财政拨款收入支出决算表(财决09表)'!$A$10:$T$200,5,FALSE))</f>
        <v/>
      </c>
      <c r="E166" s="127" t="str">
        <f>IF(ISERROR(VLOOKUP(A166,'[1]Z09 政府性基金预算财政拨款收入支出决算表(财决09表)'!$A$10:$T$200,8,FALSE)),"",VLOOKUP(A166,'[1]Z09 政府性基金预算财政拨款收入支出决算表(财决09表)'!$A$10:$T$200,8,FALSE))</f>
        <v/>
      </c>
      <c r="F166" s="127" t="str">
        <f>IF(ISERROR(VLOOKUP(A166,'[1]Z09 政府性基金预算财政拨款收入支出决算表(财决09表)'!$A$10:$T$200,11,FALSE)),"",VLOOKUP(A166,'[1]Z09 政府性基金预算财政拨款收入支出决算表(财决09表)'!$A$10:$T$200,11,FALSE))</f>
        <v/>
      </c>
      <c r="G166" s="127" t="str">
        <f>IF(ISERROR(VLOOKUP(A166,'[1]Z09 政府性基金预算财政拨款收入支出决算表(财决09表)'!$A$10:$T$200,12,FALSE)),"",VLOOKUP(A166,'[1]Z09 政府性基金预算财政拨款收入支出决算表(财决09表)'!$A$10:$T$200,12,FALSE))</f>
        <v/>
      </c>
      <c r="H166" s="127" t="str">
        <f>IF(ISERROR(VLOOKUP(A166,'[1]Z09 政府性基金预算财政拨款收入支出决算表(财决09表)'!$A$10:$T$200,15,FALSE)),"",VLOOKUP(A166,'[1]Z09 政府性基金预算财政拨款收入支出决算表(财决09表)'!$A$10:$T$200,15,FALSE))</f>
        <v/>
      </c>
      <c r="I166" s="127" t="str">
        <f>IF(ISERROR(VLOOKUP(A166,'[1]Z09 政府性基金预算财政拨款收入支出决算表(财决09表)'!$A$10:$T$200,16,FALSE)),"",VLOOKUP(A166,'[1]Z09 政府性基金预算财政拨款收入支出决算表(财决09表)'!$A$10:$T$200,16,FALSE))</f>
        <v/>
      </c>
      <c r="J166" s="122">
        <f>'[1]Z09 政府性基金预算财政拨款收入支出决算表(财决09表)'!$A163</f>
        <v>0</v>
      </c>
      <c r="K166" s="178">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122" t="str">
        <f t="shared" si="6"/>
        <v/>
      </c>
    </row>
    <row r="167" spans="1:12" ht="22.5" customHeight="1">
      <c r="A167" s="125" t="str">
        <f t="shared" si="7"/>
        <v/>
      </c>
      <c r="B167" s="125"/>
      <c r="C167" s="195" t="str">
        <f>IF(ISERROR(VLOOKUP(A167,'[1]Z09 政府性基金预算财政拨款收入支出决算表(财决09表)'!$A$10:$T$200,4,FALSE)),"",VLOOKUP(A167,'[1]Z09 政府性基金预算财政拨款收入支出决算表(财决09表)'!$A$10:$T$200,4,FALSE))</f>
        <v/>
      </c>
      <c r="D167" s="127" t="str">
        <f>IF(ISERROR(VLOOKUP(A167,'[1]Z09 政府性基金预算财政拨款收入支出决算表(财决09表)'!$A$10:$T$200,5,FALSE)),"",VLOOKUP(A167,'[1]Z09 政府性基金预算财政拨款收入支出决算表(财决09表)'!$A$10:$T$200,5,FALSE))</f>
        <v/>
      </c>
      <c r="E167" s="127" t="str">
        <f>IF(ISERROR(VLOOKUP(A167,'[1]Z09 政府性基金预算财政拨款收入支出决算表(财决09表)'!$A$10:$T$200,8,FALSE)),"",VLOOKUP(A167,'[1]Z09 政府性基金预算财政拨款收入支出决算表(财决09表)'!$A$10:$T$200,8,FALSE))</f>
        <v/>
      </c>
      <c r="F167" s="127" t="str">
        <f>IF(ISERROR(VLOOKUP(A167,'[1]Z09 政府性基金预算财政拨款收入支出决算表(财决09表)'!$A$10:$T$200,11,FALSE)),"",VLOOKUP(A167,'[1]Z09 政府性基金预算财政拨款收入支出决算表(财决09表)'!$A$10:$T$200,11,FALSE))</f>
        <v/>
      </c>
      <c r="G167" s="127" t="str">
        <f>IF(ISERROR(VLOOKUP(A167,'[1]Z09 政府性基金预算财政拨款收入支出决算表(财决09表)'!$A$10:$T$200,12,FALSE)),"",VLOOKUP(A167,'[1]Z09 政府性基金预算财政拨款收入支出决算表(财决09表)'!$A$10:$T$200,12,FALSE))</f>
        <v/>
      </c>
      <c r="H167" s="127" t="str">
        <f>IF(ISERROR(VLOOKUP(A167,'[1]Z09 政府性基金预算财政拨款收入支出决算表(财决09表)'!$A$10:$T$200,15,FALSE)),"",VLOOKUP(A167,'[1]Z09 政府性基金预算财政拨款收入支出决算表(财决09表)'!$A$10:$T$200,15,FALSE))</f>
        <v/>
      </c>
      <c r="I167" s="127" t="str">
        <f>IF(ISERROR(VLOOKUP(A167,'[1]Z09 政府性基金预算财政拨款收入支出决算表(财决09表)'!$A$10:$T$200,16,FALSE)),"",VLOOKUP(A167,'[1]Z09 政府性基金预算财政拨款收入支出决算表(财决09表)'!$A$10:$T$200,16,FALSE))</f>
        <v/>
      </c>
      <c r="J167" s="122">
        <f>'[1]Z09 政府性基金预算财政拨款收入支出决算表(财决09表)'!$A164</f>
        <v>0</v>
      </c>
      <c r="K167" s="178">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122" t="str">
        <f t="shared" si="6"/>
        <v/>
      </c>
    </row>
    <row r="168" spans="1:12" ht="22.5" customHeight="1">
      <c r="A168" s="125" t="str">
        <f t="shared" si="7"/>
        <v/>
      </c>
      <c r="B168" s="125"/>
      <c r="C168" s="195" t="str">
        <f>IF(ISERROR(VLOOKUP(A168,'[1]Z09 政府性基金预算财政拨款收入支出决算表(财决09表)'!$A$10:$T$200,4,FALSE)),"",VLOOKUP(A168,'[1]Z09 政府性基金预算财政拨款收入支出决算表(财决09表)'!$A$10:$T$200,4,FALSE))</f>
        <v/>
      </c>
      <c r="D168" s="127" t="str">
        <f>IF(ISERROR(VLOOKUP(A168,'[1]Z09 政府性基金预算财政拨款收入支出决算表(财决09表)'!$A$10:$T$200,5,FALSE)),"",VLOOKUP(A168,'[1]Z09 政府性基金预算财政拨款收入支出决算表(财决09表)'!$A$10:$T$200,5,FALSE))</f>
        <v/>
      </c>
      <c r="E168" s="127" t="str">
        <f>IF(ISERROR(VLOOKUP(A168,'[1]Z09 政府性基金预算财政拨款收入支出决算表(财决09表)'!$A$10:$T$200,8,FALSE)),"",VLOOKUP(A168,'[1]Z09 政府性基金预算财政拨款收入支出决算表(财决09表)'!$A$10:$T$200,8,FALSE))</f>
        <v/>
      </c>
      <c r="F168" s="127" t="str">
        <f>IF(ISERROR(VLOOKUP(A168,'[1]Z09 政府性基金预算财政拨款收入支出决算表(财决09表)'!$A$10:$T$200,11,FALSE)),"",VLOOKUP(A168,'[1]Z09 政府性基金预算财政拨款收入支出决算表(财决09表)'!$A$10:$T$200,11,FALSE))</f>
        <v/>
      </c>
      <c r="G168" s="127" t="str">
        <f>IF(ISERROR(VLOOKUP(A168,'[1]Z09 政府性基金预算财政拨款收入支出决算表(财决09表)'!$A$10:$T$200,12,FALSE)),"",VLOOKUP(A168,'[1]Z09 政府性基金预算财政拨款收入支出决算表(财决09表)'!$A$10:$T$200,12,FALSE))</f>
        <v/>
      </c>
      <c r="H168" s="127" t="str">
        <f>IF(ISERROR(VLOOKUP(A168,'[1]Z09 政府性基金预算财政拨款收入支出决算表(财决09表)'!$A$10:$T$200,15,FALSE)),"",VLOOKUP(A168,'[1]Z09 政府性基金预算财政拨款收入支出决算表(财决09表)'!$A$10:$T$200,15,FALSE))</f>
        <v/>
      </c>
      <c r="I168" s="127" t="str">
        <f>IF(ISERROR(VLOOKUP(A168,'[1]Z09 政府性基金预算财政拨款收入支出决算表(财决09表)'!$A$10:$T$200,16,FALSE)),"",VLOOKUP(A168,'[1]Z09 政府性基金预算财政拨款收入支出决算表(财决09表)'!$A$10:$T$200,16,FALSE))</f>
        <v/>
      </c>
      <c r="J168" s="122">
        <f>'[1]Z09 政府性基金预算财政拨款收入支出决算表(财决09表)'!$A165</f>
        <v>0</v>
      </c>
      <c r="K168" s="178">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122" t="str">
        <f t="shared" si="6"/>
        <v/>
      </c>
    </row>
    <row r="169" spans="1:12" ht="22.5" customHeight="1">
      <c r="A169" s="125" t="str">
        <f t="shared" si="7"/>
        <v/>
      </c>
      <c r="B169" s="125"/>
      <c r="C169" s="195" t="str">
        <f>IF(ISERROR(VLOOKUP(A169,'[1]Z09 政府性基金预算财政拨款收入支出决算表(财决09表)'!$A$10:$T$200,4,FALSE)),"",VLOOKUP(A169,'[1]Z09 政府性基金预算财政拨款收入支出决算表(财决09表)'!$A$10:$T$200,4,FALSE))</f>
        <v/>
      </c>
      <c r="D169" s="127" t="str">
        <f>IF(ISERROR(VLOOKUP(A169,'[1]Z09 政府性基金预算财政拨款收入支出决算表(财决09表)'!$A$10:$T$200,5,FALSE)),"",VLOOKUP(A169,'[1]Z09 政府性基金预算财政拨款收入支出决算表(财决09表)'!$A$10:$T$200,5,FALSE))</f>
        <v/>
      </c>
      <c r="E169" s="127" t="str">
        <f>IF(ISERROR(VLOOKUP(A169,'[1]Z09 政府性基金预算财政拨款收入支出决算表(财决09表)'!$A$10:$T$200,8,FALSE)),"",VLOOKUP(A169,'[1]Z09 政府性基金预算财政拨款收入支出决算表(财决09表)'!$A$10:$T$200,8,FALSE))</f>
        <v/>
      </c>
      <c r="F169" s="127" t="str">
        <f>IF(ISERROR(VLOOKUP(A169,'[1]Z09 政府性基金预算财政拨款收入支出决算表(财决09表)'!$A$10:$T$200,11,FALSE)),"",VLOOKUP(A169,'[1]Z09 政府性基金预算财政拨款收入支出决算表(财决09表)'!$A$10:$T$200,11,FALSE))</f>
        <v/>
      </c>
      <c r="G169" s="127" t="str">
        <f>IF(ISERROR(VLOOKUP(A169,'[1]Z09 政府性基金预算财政拨款收入支出决算表(财决09表)'!$A$10:$T$200,12,FALSE)),"",VLOOKUP(A169,'[1]Z09 政府性基金预算财政拨款收入支出决算表(财决09表)'!$A$10:$T$200,12,FALSE))</f>
        <v/>
      </c>
      <c r="H169" s="127" t="str">
        <f>IF(ISERROR(VLOOKUP(A169,'[1]Z09 政府性基金预算财政拨款收入支出决算表(财决09表)'!$A$10:$T$200,15,FALSE)),"",VLOOKUP(A169,'[1]Z09 政府性基金预算财政拨款收入支出决算表(财决09表)'!$A$10:$T$200,15,FALSE))</f>
        <v/>
      </c>
      <c r="I169" s="127" t="str">
        <f>IF(ISERROR(VLOOKUP(A169,'[1]Z09 政府性基金预算财政拨款收入支出决算表(财决09表)'!$A$10:$T$200,16,FALSE)),"",VLOOKUP(A169,'[1]Z09 政府性基金预算财政拨款收入支出决算表(财决09表)'!$A$10:$T$200,16,FALSE))</f>
        <v/>
      </c>
      <c r="J169" s="122">
        <f>'[1]Z09 政府性基金预算财政拨款收入支出决算表(财决09表)'!$A166</f>
        <v>0</v>
      </c>
      <c r="K169" s="178">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122" t="str">
        <f t="shared" si="6"/>
        <v/>
      </c>
    </row>
    <row r="170" spans="1:12" ht="22.5" customHeight="1">
      <c r="A170" s="125" t="str">
        <f t="shared" si="7"/>
        <v/>
      </c>
      <c r="B170" s="125"/>
      <c r="C170" s="195" t="str">
        <f>IF(ISERROR(VLOOKUP(A170,'[1]Z09 政府性基金预算财政拨款收入支出决算表(财决09表)'!$A$10:$T$200,4,FALSE)),"",VLOOKUP(A170,'[1]Z09 政府性基金预算财政拨款收入支出决算表(财决09表)'!$A$10:$T$200,4,FALSE))</f>
        <v/>
      </c>
      <c r="D170" s="127" t="str">
        <f>IF(ISERROR(VLOOKUP(A170,'[1]Z09 政府性基金预算财政拨款收入支出决算表(财决09表)'!$A$10:$T$200,5,FALSE)),"",VLOOKUP(A170,'[1]Z09 政府性基金预算财政拨款收入支出决算表(财决09表)'!$A$10:$T$200,5,FALSE))</f>
        <v/>
      </c>
      <c r="E170" s="127" t="str">
        <f>IF(ISERROR(VLOOKUP(A170,'[1]Z09 政府性基金预算财政拨款收入支出决算表(财决09表)'!$A$10:$T$200,8,FALSE)),"",VLOOKUP(A170,'[1]Z09 政府性基金预算财政拨款收入支出决算表(财决09表)'!$A$10:$T$200,8,FALSE))</f>
        <v/>
      </c>
      <c r="F170" s="127" t="str">
        <f>IF(ISERROR(VLOOKUP(A170,'[1]Z09 政府性基金预算财政拨款收入支出决算表(财决09表)'!$A$10:$T$200,11,FALSE)),"",VLOOKUP(A170,'[1]Z09 政府性基金预算财政拨款收入支出决算表(财决09表)'!$A$10:$T$200,11,FALSE))</f>
        <v/>
      </c>
      <c r="G170" s="127" t="str">
        <f>IF(ISERROR(VLOOKUP(A170,'[1]Z09 政府性基金预算财政拨款收入支出决算表(财决09表)'!$A$10:$T$200,12,FALSE)),"",VLOOKUP(A170,'[1]Z09 政府性基金预算财政拨款收入支出决算表(财决09表)'!$A$10:$T$200,12,FALSE))</f>
        <v/>
      </c>
      <c r="H170" s="127" t="str">
        <f>IF(ISERROR(VLOOKUP(A170,'[1]Z09 政府性基金预算财政拨款收入支出决算表(财决09表)'!$A$10:$T$200,15,FALSE)),"",VLOOKUP(A170,'[1]Z09 政府性基金预算财政拨款收入支出决算表(财决09表)'!$A$10:$T$200,15,FALSE))</f>
        <v/>
      </c>
      <c r="I170" s="127" t="str">
        <f>IF(ISERROR(VLOOKUP(A170,'[1]Z09 政府性基金预算财政拨款收入支出决算表(财决09表)'!$A$10:$T$200,16,FALSE)),"",VLOOKUP(A170,'[1]Z09 政府性基金预算财政拨款收入支出决算表(财决09表)'!$A$10:$T$200,16,FALSE))</f>
        <v/>
      </c>
      <c r="J170" s="122">
        <f>'[1]Z09 政府性基金预算财政拨款收入支出决算表(财决09表)'!$A167</f>
        <v>0</v>
      </c>
      <c r="K170" s="178">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122" t="str">
        <f t="shared" si="6"/>
        <v/>
      </c>
    </row>
    <row r="171" spans="1:12" ht="22.5" customHeight="1">
      <c r="A171" s="125" t="str">
        <f t="shared" si="7"/>
        <v/>
      </c>
      <c r="B171" s="125"/>
      <c r="C171" s="195" t="str">
        <f>IF(ISERROR(VLOOKUP(A171,'[1]Z09 政府性基金预算财政拨款收入支出决算表(财决09表)'!$A$10:$T$200,4,FALSE)),"",VLOOKUP(A171,'[1]Z09 政府性基金预算财政拨款收入支出决算表(财决09表)'!$A$10:$T$200,4,FALSE))</f>
        <v/>
      </c>
      <c r="D171" s="127" t="str">
        <f>IF(ISERROR(VLOOKUP(A171,'[1]Z09 政府性基金预算财政拨款收入支出决算表(财决09表)'!$A$10:$T$200,5,FALSE)),"",VLOOKUP(A171,'[1]Z09 政府性基金预算财政拨款收入支出决算表(财决09表)'!$A$10:$T$200,5,FALSE))</f>
        <v/>
      </c>
      <c r="E171" s="127" t="str">
        <f>IF(ISERROR(VLOOKUP(A171,'[1]Z09 政府性基金预算财政拨款收入支出决算表(财决09表)'!$A$10:$T$200,8,FALSE)),"",VLOOKUP(A171,'[1]Z09 政府性基金预算财政拨款收入支出决算表(财决09表)'!$A$10:$T$200,8,FALSE))</f>
        <v/>
      </c>
      <c r="F171" s="127" t="str">
        <f>IF(ISERROR(VLOOKUP(A171,'[1]Z09 政府性基金预算财政拨款收入支出决算表(财决09表)'!$A$10:$T$200,11,FALSE)),"",VLOOKUP(A171,'[1]Z09 政府性基金预算财政拨款收入支出决算表(财决09表)'!$A$10:$T$200,11,FALSE))</f>
        <v/>
      </c>
      <c r="G171" s="127" t="str">
        <f>IF(ISERROR(VLOOKUP(A171,'[1]Z09 政府性基金预算财政拨款收入支出决算表(财决09表)'!$A$10:$T$200,12,FALSE)),"",VLOOKUP(A171,'[1]Z09 政府性基金预算财政拨款收入支出决算表(财决09表)'!$A$10:$T$200,12,FALSE))</f>
        <v/>
      </c>
      <c r="H171" s="127" t="str">
        <f>IF(ISERROR(VLOOKUP(A171,'[1]Z09 政府性基金预算财政拨款收入支出决算表(财决09表)'!$A$10:$T$200,15,FALSE)),"",VLOOKUP(A171,'[1]Z09 政府性基金预算财政拨款收入支出决算表(财决09表)'!$A$10:$T$200,15,FALSE))</f>
        <v/>
      </c>
      <c r="I171" s="127" t="str">
        <f>IF(ISERROR(VLOOKUP(A171,'[1]Z09 政府性基金预算财政拨款收入支出决算表(财决09表)'!$A$10:$T$200,16,FALSE)),"",VLOOKUP(A171,'[1]Z09 政府性基金预算财政拨款收入支出决算表(财决09表)'!$A$10:$T$200,16,FALSE))</f>
        <v/>
      </c>
      <c r="J171" s="122">
        <f>'[1]Z09 政府性基金预算财政拨款收入支出决算表(财决09表)'!$A168</f>
        <v>0</v>
      </c>
      <c r="K171" s="178">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122" t="str">
        <f t="shared" si="6"/>
        <v/>
      </c>
    </row>
    <row r="172" spans="1:12" ht="22.5" customHeight="1">
      <c r="A172" s="125" t="str">
        <f t="shared" si="7"/>
        <v/>
      </c>
      <c r="B172" s="125"/>
      <c r="C172" s="195" t="str">
        <f>IF(ISERROR(VLOOKUP(A172,'[1]Z09 政府性基金预算财政拨款收入支出决算表(财决09表)'!$A$10:$T$200,4,FALSE)),"",VLOOKUP(A172,'[1]Z09 政府性基金预算财政拨款收入支出决算表(财决09表)'!$A$10:$T$200,4,FALSE))</f>
        <v/>
      </c>
      <c r="D172" s="127" t="str">
        <f>IF(ISERROR(VLOOKUP(A172,'[1]Z09 政府性基金预算财政拨款收入支出决算表(财决09表)'!$A$10:$T$200,5,FALSE)),"",VLOOKUP(A172,'[1]Z09 政府性基金预算财政拨款收入支出决算表(财决09表)'!$A$10:$T$200,5,FALSE))</f>
        <v/>
      </c>
      <c r="E172" s="127" t="str">
        <f>IF(ISERROR(VLOOKUP(A172,'[1]Z09 政府性基金预算财政拨款收入支出决算表(财决09表)'!$A$10:$T$200,8,FALSE)),"",VLOOKUP(A172,'[1]Z09 政府性基金预算财政拨款收入支出决算表(财决09表)'!$A$10:$T$200,8,FALSE))</f>
        <v/>
      </c>
      <c r="F172" s="127" t="str">
        <f>IF(ISERROR(VLOOKUP(A172,'[1]Z09 政府性基金预算财政拨款收入支出决算表(财决09表)'!$A$10:$T$200,11,FALSE)),"",VLOOKUP(A172,'[1]Z09 政府性基金预算财政拨款收入支出决算表(财决09表)'!$A$10:$T$200,11,FALSE))</f>
        <v/>
      </c>
      <c r="G172" s="127" t="str">
        <f>IF(ISERROR(VLOOKUP(A172,'[1]Z09 政府性基金预算财政拨款收入支出决算表(财决09表)'!$A$10:$T$200,12,FALSE)),"",VLOOKUP(A172,'[1]Z09 政府性基金预算财政拨款收入支出决算表(财决09表)'!$A$10:$T$200,12,FALSE))</f>
        <v/>
      </c>
      <c r="H172" s="127" t="str">
        <f>IF(ISERROR(VLOOKUP(A172,'[1]Z09 政府性基金预算财政拨款收入支出决算表(财决09表)'!$A$10:$T$200,15,FALSE)),"",VLOOKUP(A172,'[1]Z09 政府性基金预算财政拨款收入支出决算表(财决09表)'!$A$10:$T$200,15,FALSE))</f>
        <v/>
      </c>
      <c r="I172" s="127" t="str">
        <f>IF(ISERROR(VLOOKUP(A172,'[1]Z09 政府性基金预算财政拨款收入支出决算表(财决09表)'!$A$10:$T$200,16,FALSE)),"",VLOOKUP(A172,'[1]Z09 政府性基金预算财政拨款收入支出决算表(财决09表)'!$A$10:$T$200,16,FALSE))</f>
        <v/>
      </c>
      <c r="J172" s="122">
        <f>'[1]Z09 政府性基金预算财政拨款收入支出决算表(财决09表)'!$A169</f>
        <v>0</v>
      </c>
      <c r="K172" s="178">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122" t="str">
        <f t="shared" si="6"/>
        <v/>
      </c>
    </row>
    <row r="173" spans="1:12" ht="22.5" customHeight="1">
      <c r="A173" s="125" t="str">
        <f t="shared" si="7"/>
        <v/>
      </c>
      <c r="B173" s="125"/>
      <c r="C173" s="195" t="str">
        <f>IF(ISERROR(VLOOKUP(A173,'[1]Z09 政府性基金预算财政拨款收入支出决算表(财决09表)'!$A$10:$T$200,4,FALSE)),"",VLOOKUP(A173,'[1]Z09 政府性基金预算财政拨款收入支出决算表(财决09表)'!$A$10:$T$200,4,FALSE))</f>
        <v/>
      </c>
      <c r="D173" s="127" t="str">
        <f>IF(ISERROR(VLOOKUP(A173,'[1]Z09 政府性基金预算财政拨款收入支出决算表(财决09表)'!$A$10:$T$200,5,FALSE)),"",VLOOKUP(A173,'[1]Z09 政府性基金预算财政拨款收入支出决算表(财决09表)'!$A$10:$T$200,5,FALSE))</f>
        <v/>
      </c>
      <c r="E173" s="127" t="str">
        <f>IF(ISERROR(VLOOKUP(A173,'[1]Z09 政府性基金预算财政拨款收入支出决算表(财决09表)'!$A$10:$T$200,8,FALSE)),"",VLOOKUP(A173,'[1]Z09 政府性基金预算财政拨款收入支出决算表(财决09表)'!$A$10:$T$200,8,FALSE))</f>
        <v/>
      </c>
      <c r="F173" s="127" t="str">
        <f>IF(ISERROR(VLOOKUP(A173,'[1]Z09 政府性基金预算财政拨款收入支出决算表(财决09表)'!$A$10:$T$200,11,FALSE)),"",VLOOKUP(A173,'[1]Z09 政府性基金预算财政拨款收入支出决算表(财决09表)'!$A$10:$T$200,11,FALSE))</f>
        <v/>
      </c>
      <c r="G173" s="127" t="str">
        <f>IF(ISERROR(VLOOKUP(A173,'[1]Z09 政府性基金预算财政拨款收入支出决算表(财决09表)'!$A$10:$T$200,12,FALSE)),"",VLOOKUP(A173,'[1]Z09 政府性基金预算财政拨款收入支出决算表(财决09表)'!$A$10:$T$200,12,FALSE))</f>
        <v/>
      </c>
      <c r="H173" s="127" t="str">
        <f>IF(ISERROR(VLOOKUP(A173,'[1]Z09 政府性基金预算财政拨款收入支出决算表(财决09表)'!$A$10:$T$200,15,FALSE)),"",VLOOKUP(A173,'[1]Z09 政府性基金预算财政拨款收入支出决算表(财决09表)'!$A$10:$T$200,15,FALSE))</f>
        <v/>
      </c>
      <c r="I173" s="127" t="str">
        <f>IF(ISERROR(VLOOKUP(A173,'[1]Z09 政府性基金预算财政拨款收入支出决算表(财决09表)'!$A$10:$T$200,16,FALSE)),"",VLOOKUP(A173,'[1]Z09 政府性基金预算财政拨款收入支出决算表(财决09表)'!$A$10:$T$200,16,FALSE))</f>
        <v/>
      </c>
      <c r="J173" s="122">
        <f>'[1]Z09 政府性基金预算财政拨款收入支出决算表(财决09表)'!$A170</f>
        <v>0</v>
      </c>
      <c r="K173" s="178">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122" t="str">
        <f t="shared" si="6"/>
        <v/>
      </c>
    </row>
    <row r="174" spans="1:12" ht="22.5" customHeight="1">
      <c r="A174" s="125" t="str">
        <f t="shared" si="7"/>
        <v/>
      </c>
      <c r="B174" s="125"/>
      <c r="C174" s="195" t="str">
        <f>IF(ISERROR(VLOOKUP(A174,'[1]Z09 政府性基金预算财政拨款收入支出决算表(财决09表)'!$A$10:$T$200,4,FALSE)),"",VLOOKUP(A174,'[1]Z09 政府性基金预算财政拨款收入支出决算表(财决09表)'!$A$10:$T$200,4,FALSE))</f>
        <v/>
      </c>
      <c r="D174" s="127" t="str">
        <f>IF(ISERROR(VLOOKUP(A174,'[1]Z09 政府性基金预算财政拨款收入支出决算表(财决09表)'!$A$10:$T$200,5,FALSE)),"",VLOOKUP(A174,'[1]Z09 政府性基金预算财政拨款收入支出决算表(财决09表)'!$A$10:$T$200,5,FALSE))</f>
        <v/>
      </c>
      <c r="E174" s="127" t="str">
        <f>IF(ISERROR(VLOOKUP(A174,'[1]Z09 政府性基金预算财政拨款收入支出决算表(财决09表)'!$A$10:$T$200,8,FALSE)),"",VLOOKUP(A174,'[1]Z09 政府性基金预算财政拨款收入支出决算表(财决09表)'!$A$10:$T$200,8,FALSE))</f>
        <v/>
      </c>
      <c r="F174" s="127" t="str">
        <f>IF(ISERROR(VLOOKUP(A174,'[1]Z09 政府性基金预算财政拨款收入支出决算表(财决09表)'!$A$10:$T$200,11,FALSE)),"",VLOOKUP(A174,'[1]Z09 政府性基金预算财政拨款收入支出决算表(财决09表)'!$A$10:$T$200,11,FALSE))</f>
        <v/>
      </c>
      <c r="G174" s="127" t="str">
        <f>IF(ISERROR(VLOOKUP(A174,'[1]Z09 政府性基金预算财政拨款收入支出决算表(财决09表)'!$A$10:$T$200,12,FALSE)),"",VLOOKUP(A174,'[1]Z09 政府性基金预算财政拨款收入支出决算表(财决09表)'!$A$10:$T$200,12,FALSE))</f>
        <v/>
      </c>
      <c r="H174" s="127" t="str">
        <f>IF(ISERROR(VLOOKUP(A174,'[1]Z09 政府性基金预算财政拨款收入支出决算表(财决09表)'!$A$10:$T$200,15,FALSE)),"",VLOOKUP(A174,'[1]Z09 政府性基金预算财政拨款收入支出决算表(财决09表)'!$A$10:$T$200,15,FALSE))</f>
        <v/>
      </c>
      <c r="I174" s="127" t="str">
        <f>IF(ISERROR(VLOOKUP(A174,'[1]Z09 政府性基金预算财政拨款收入支出决算表(财决09表)'!$A$10:$T$200,16,FALSE)),"",VLOOKUP(A174,'[1]Z09 政府性基金预算财政拨款收入支出决算表(财决09表)'!$A$10:$T$200,16,FALSE))</f>
        <v/>
      </c>
      <c r="J174" s="122">
        <f>'[1]Z09 政府性基金预算财政拨款收入支出决算表(财决09表)'!$A171</f>
        <v>0</v>
      </c>
      <c r="K174" s="178">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122" t="str">
        <f t="shared" si="6"/>
        <v/>
      </c>
    </row>
    <row r="175" spans="1:12" ht="22.5" customHeight="1">
      <c r="A175" s="125" t="str">
        <f t="shared" si="7"/>
        <v/>
      </c>
      <c r="B175" s="125"/>
      <c r="C175" s="195" t="str">
        <f>IF(ISERROR(VLOOKUP(A175,'[1]Z09 政府性基金预算财政拨款收入支出决算表(财决09表)'!$A$10:$T$200,4,FALSE)),"",VLOOKUP(A175,'[1]Z09 政府性基金预算财政拨款收入支出决算表(财决09表)'!$A$10:$T$200,4,FALSE))</f>
        <v/>
      </c>
      <c r="D175" s="127" t="str">
        <f>IF(ISERROR(VLOOKUP(A175,'[1]Z09 政府性基金预算财政拨款收入支出决算表(财决09表)'!$A$10:$T$200,5,FALSE)),"",VLOOKUP(A175,'[1]Z09 政府性基金预算财政拨款收入支出决算表(财决09表)'!$A$10:$T$200,5,FALSE))</f>
        <v/>
      </c>
      <c r="E175" s="127" t="str">
        <f>IF(ISERROR(VLOOKUP(A175,'[1]Z09 政府性基金预算财政拨款收入支出决算表(财决09表)'!$A$10:$T$200,8,FALSE)),"",VLOOKUP(A175,'[1]Z09 政府性基金预算财政拨款收入支出决算表(财决09表)'!$A$10:$T$200,8,FALSE))</f>
        <v/>
      </c>
      <c r="F175" s="127" t="str">
        <f>IF(ISERROR(VLOOKUP(A175,'[1]Z09 政府性基金预算财政拨款收入支出决算表(财决09表)'!$A$10:$T$200,11,FALSE)),"",VLOOKUP(A175,'[1]Z09 政府性基金预算财政拨款收入支出决算表(财决09表)'!$A$10:$T$200,11,FALSE))</f>
        <v/>
      </c>
      <c r="G175" s="127" t="str">
        <f>IF(ISERROR(VLOOKUP(A175,'[1]Z09 政府性基金预算财政拨款收入支出决算表(财决09表)'!$A$10:$T$200,12,FALSE)),"",VLOOKUP(A175,'[1]Z09 政府性基金预算财政拨款收入支出决算表(财决09表)'!$A$10:$T$200,12,FALSE))</f>
        <v/>
      </c>
      <c r="H175" s="127" t="str">
        <f>IF(ISERROR(VLOOKUP(A175,'[1]Z09 政府性基金预算财政拨款收入支出决算表(财决09表)'!$A$10:$T$200,15,FALSE)),"",VLOOKUP(A175,'[1]Z09 政府性基金预算财政拨款收入支出决算表(财决09表)'!$A$10:$T$200,15,FALSE))</f>
        <v/>
      </c>
      <c r="I175" s="127" t="str">
        <f>IF(ISERROR(VLOOKUP(A175,'[1]Z09 政府性基金预算财政拨款收入支出决算表(财决09表)'!$A$10:$T$200,16,FALSE)),"",VLOOKUP(A175,'[1]Z09 政府性基金预算财政拨款收入支出决算表(财决09表)'!$A$10:$T$200,16,FALSE))</f>
        <v/>
      </c>
      <c r="J175" s="122">
        <f>'[1]Z09 政府性基金预算财政拨款收入支出决算表(财决09表)'!$A172</f>
        <v>0</v>
      </c>
      <c r="K175" s="178">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122" t="str">
        <f t="shared" si="6"/>
        <v/>
      </c>
    </row>
    <row r="176" spans="1:12" ht="22.5" customHeight="1">
      <c r="A176" s="125" t="str">
        <f t="shared" si="7"/>
        <v/>
      </c>
      <c r="B176" s="125"/>
      <c r="C176" s="195" t="str">
        <f>IF(ISERROR(VLOOKUP(A176,'[1]Z09 政府性基金预算财政拨款收入支出决算表(财决09表)'!$A$10:$T$200,4,FALSE)),"",VLOOKUP(A176,'[1]Z09 政府性基金预算财政拨款收入支出决算表(财决09表)'!$A$10:$T$200,4,FALSE))</f>
        <v/>
      </c>
      <c r="D176" s="127" t="str">
        <f>IF(ISERROR(VLOOKUP(A176,'[1]Z09 政府性基金预算财政拨款收入支出决算表(财决09表)'!$A$10:$T$200,5,FALSE)),"",VLOOKUP(A176,'[1]Z09 政府性基金预算财政拨款收入支出决算表(财决09表)'!$A$10:$T$200,5,FALSE))</f>
        <v/>
      </c>
      <c r="E176" s="127" t="str">
        <f>IF(ISERROR(VLOOKUP(A176,'[1]Z09 政府性基金预算财政拨款收入支出决算表(财决09表)'!$A$10:$T$200,8,FALSE)),"",VLOOKUP(A176,'[1]Z09 政府性基金预算财政拨款收入支出决算表(财决09表)'!$A$10:$T$200,8,FALSE))</f>
        <v/>
      </c>
      <c r="F176" s="127" t="str">
        <f>IF(ISERROR(VLOOKUP(A176,'[1]Z09 政府性基金预算财政拨款收入支出决算表(财决09表)'!$A$10:$T$200,11,FALSE)),"",VLOOKUP(A176,'[1]Z09 政府性基金预算财政拨款收入支出决算表(财决09表)'!$A$10:$T$200,11,FALSE))</f>
        <v/>
      </c>
      <c r="G176" s="127" t="str">
        <f>IF(ISERROR(VLOOKUP(A176,'[1]Z09 政府性基金预算财政拨款收入支出决算表(财决09表)'!$A$10:$T$200,12,FALSE)),"",VLOOKUP(A176,'[1]Z09 政府性基金预算财政拨款收入支出决算表(财决09表)'!$A$10:$T$200,12,FALSE))</f>
        <v/>
      </c>
      <c r="H176" s="127" t="str">
        <f>IF(ISERROR(VLOOKUP(A176,'[1]Z09 政府性基金预算财政拨款收入支出决算表(财决09表)'!$A$10:$T$200,15,FALSE)),"",VLOOKUP(A176,'[1]Z09 政府性基金预算财政拨款收入支出决算表(财决09表)'!$A$10:$T$200,15,FALSE))</f>
        <v/>
      </c>
      <c r="I176" s="127" t="str">
        <f>IF(ISERROR(VLOOKUP(A176,'[1]Z09 政府性基金预算财政拨款收入支出决算表(财决09表)'!$A$10:$T$200,16,FALSE)),"",VLOOKUP(A176,'[1]Z09 政府性基金预算财政拨款收入支出决算表(财决09表)'!$A$10:$T$200,16,FALSE))</f>
        <v/>
      </c>
      <c r="J176" s="122">
        <f>'[1]Z09 政府性基金预算财政拨款收入支出决算表(财决09表)'!$A173</f>
        <v>0</v>
      </c>
      <c r="K176" s="178">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122" t="str">
        <f t="shared" si="6"/>
        <v/>
      </c>
    </row>
    <row r="177" spans="1:12" ht="22.5" customHeight="1">
      <c r="A177" s="125" t="str">
        <f t="shared" si="7"/>
        <v/>
      </c>
      <c r="B177" s="125"/>
      <c r="C177" s="195" t="str">
        <f>IF(ISERROR(VLOOKUP(A177,'[1]Z09 政府性基金预算财政拨款收入支出决算表(财决09表)'!$A$10:$T$200,4,FALSE)),"",VLOOKUP(A177,'[1]Z09 政府性基金预算财政拨款收入支出决算表(财决09表)'!$A$10:$T$200,4,FALSE))</f>
        <v/>
      </c>
      <c r="D177" s="127" t="str">
        <f>IF(ISERROR(VLOOKUP(A177,'[1]Z09 政府性基金预算财政拨款收入支出决算表(财决09表)'!$A$10:$T$200,5,FALSE)),"",VLOOKUP(A177,'[1]Z09 政府性基金预算财政拨款收入支出决算表(财决09表)'!$A$10:$T$200,5,FALSE))</f>
        <v/>
      </c>
      <c r="E177" s="127" t="str">
        <f>IF(ISERROR(VLOOKUP(A177,'[1]Z09 政府性基金预算财政拨款收入支出决算表(财决09表)'!$A$10:$T$200,8,FALSE)),"",VLOOKUP(A177,'[1]Z09 政府性基金预算财政拨款收入支出决算表(财决09表)'!$A$10:$T$200,8,FALSE))</f>
        <v/>
      </c>
      <c r="F177" s="127" t="str">
        <f>IF(ISERROR(VLOOKUP(A177,'[1]Z09 政府性基金预算财政拨款收入支出决算表(财决09表)'!$A$10:$T$200,11,FALSE)),"",VLOOKUP(A177,'[1]Z09 政府性基金预算财政拨款收入支出决算表(财决09表)'!$A$10:$T$200,11,FALSE))</f>
        <v/>
      </c>
      <c r="G177" s="127" t="str">
        <f>IF(ISERROR(VLOOKUP(A177,'[1]Z09 政府性基金预算财政拨款收入支出决算表(财决09表)'!$A$10:$T$200,12,FALSE)),"",VLOOKUP(A177,'[1]Z09 政府性基金预算财政拨款收入支出决算表(财决09表)'!$A$10:$T$200,12,FALSE))</f>
        <v/>
      </c>
      <c r="H177" s="127" t="str">
        <f>IF(ISERROR(VLOOKUP(A177,'[1]Z09 政府性基金预算财政拨款收入支出决算表(财决09表)'!$A$10:$T$200,15,FALSE)),"",VLOOKUP(A177,'[1]Z09 政府性基金预算财政拨款收入支出决算表(财决09表)'!$A$10:$T$200,15,FALSE))</f>
        <v/>
      </c>
      <c r="I177" s="127" t="str">
        <f>IF(ISERROR(VLOOKUP(A177,'[1]Z09 政府性基金预算财政拨款收入支出决算表(财决09表)'!$A$10:$T$200,16,FALSE)),"",VLOOKUP(A177,'[1]Z09 政府性基金预算财政拨款收入支出决算表(财决09表)'!$A$10:$T$200,16,FALSE))</f>
        <v/>
      </c>
      <c r="J177" s="122">
        <f>'[1]Z09 政府性基金预算财政拨款收入支出决算表(财决09表)'!$A174</f>
        <v>0</v>
      </c>
      <c r="K177" s="178">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122" t="str">
        <f t="shared" si="6"/>
        <v/>
      </c>
    </row>
    <row r="178" spans="1:12" ht="22.5" customHeight="1">
      <c r="A178" s="125" t="str">
        <f t="shared" si="7"/>
        <v/>
      </c>
      <c r="B178" s="125"/>
      <c r="C178" s="195" t="str">
        <f>IF(ISERROR(VLOOKUP(A178,'[1]Z09 政府性基金预算财政拨款收入支出决算表(财决09表)'!$A$10:$T$200,4,FALSE)),"",VLOOKUP(A178,'[1]Z09 政府性基金预算财政拨款收入支出决算表(财决09表)'!$A$10:$T$200,4,FALSE))</f>
        <v/>
      </c>
      <c r="D178" s="127" t="str">
        <f>IF(ISERROR(VLOOKUP(A178,'[1]Z09 政府性基金预算财政拨款收入支出决算表(财决09表)'!$A$10:$T$200,5,FALSE)),"",VLOOKUP(A178,'[1]Z09 政府性基金预算财政拨款收入支出决算表(财决09表)'!$A$10:$T$200,5,FALSE))</f>
        <v/>
      </c>
      <c r="E178" s="127" t="str">
        <f>IF(ISERROR(VLOOKUP(A178,'[1]Z09 政府性基金预算财政拨款收入支出决算表(财决09表)'!$A$10:$T$200,8,FALSE)),"",VLOOKUP(A178,'[1]Z09 政府性基金预算财政拨款收入支出决算表(财决09表)'!$A$10:$T$200,8,FALSE))</f>
        <v/>
      </c>
      <c r="F178" s="127" t="str">
        <f>IF(ISERROR(VLOOKUP(A178,'[1]Z09 政府性基金预算财政拨款收入支出决算表(财决09表)'!$A$10:$T$200,11,FALSE)),"",VLOOKUP(A178,'[1]Z09 政府性基金预算财政拨款收入支出决算表(财决09表)'!$A$10:$T$200,11,FALSE))</f>
        <v/>
      </c>
      <c r="G178" s="127" t="str">
        <f>IF(ISERROR(VLOOKUP(A178,'[1]Z09 政府性基金预算财政拨款收入支出决算表(财决09表)'!$A$10:$T$200,12,FALSE)),"",VLOOKUP(A178,'[1]Z09 政府性基金预算财政拨款收入支出决算表(财决09表)'!$A$10:$T$200,12,FALSE))</f>
        <v/>
      </c>
      <c r="H178" s="127" t="str">
        <f>IF(ISERROR(VLOOKUP(A178,'[1]Z09 政府性基金预算财政拨款收入支出决算表(财决09表)'!$A$10:$T$200,15,FALSE)),"",VLOOKUP(A178,'[1]Z09 政府性基金预算财政拨款收入支出决算表(财决09表)'!$A$10:$T$200,15,FALSE))</f>
        <v/>
      </c>
      <c r="I178" s="127" t="str">
        <f>IF(ISERROR(VLOOKUP(A178,'[1]Z09 政府性基金预算财政拨款收入支出决算表(财决09表)'!$A$10:$T$200,16,FALSE)),"",VLOOKUP(A178,'[1]Z09 政府性基金预算财政拨款收入支出决算表(财决09表)'!$A$10:$T$200,16,FALSE))</f>
        <v/>
      </c>
      <c r="J178" s="122">
        <f>'[1]Z09 政府性基金预算财政拨款收入支出决算表(财决09表)'!$A175</f>
        <v>0</v>
      </c>
      <c r="K178" s="178">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122" t="str">
        <f t="shared" si="6"/>
        <v/>
      </c>
    </row>
    <row r="179" spans="1:12" ht="22.5" customHeight="1">
      <c r="A179" s="125" t="str">
        <f t="shared" si="7"/>
        <v/>
      </c>
      <c r="B179" s="125"/>
      <c r="C179" s="195" t="str">
        <f>IF(ISERROR(VLOOKUP(A179,'[1]Z09 政府性基金预算财政拨款收入支出决算表(财决09表)'!$A$10:$T$200,4,FALSE)),"",VLOOKUP(A179,'[1]Z09 政府性基金预算财政拨款收入支出决算表(财决09表)'!$A$10:$T$200,4,FALSE))</f>
        <v/>
      </c>
      <c r="D179" s="127" t="str">
        <f>IF(ISERROR(VLOOKUP(A179,'[1]Z09 政府性基金预算财政拨款收入支出决算表(财决09表)'!$A$10:$T$200,5,FALSE)),"",VLOOKUP(A179,'[1]Z09 政府性基金预算财政拨款收入支出决算表(财决09表)'!$A$10:$T$200,5,FALSE))</f>
        <v/>
      </c>
      <c r="E179" s="127" t="str">
        <f>IF(ISERROR(VLOOKUP(A179,'[1]Z09 政府性基金预算财政拨款收入支出决算表(财决09表)'!$A$10:$T$200,8,FALSE)),"",VLOOKUP(A179,'[1]Z09 政府性基金预算财政拨款收入支出决算表(财决09表)'!$A$10:$T$200,8,FALSE))</f>
        <v/>
      </c>
      <c r="F179" s="127" t="str">
        <f>IF(ISERROR(VLOOKUP(A179,'[1]Z09 政府性基金预算财政拨款收入支出决算表(财决09表)'!$A$10:$T$200,11,FALSE)),"",VLOOKUP(A179,'[1]Z09 政府性基金预算财政拨款收入支出决算表(财决09表)'!$A$10:$T$200,11,FALSE))</f>
        <v/>
      </c>
      <c r="G179" s="127" t="str">
        <f>IF(ISERROR(VLOOKUP(A179,'[1]Z09 政府性基金预算财政拨款收入支出决算表(财决09表)'!$A$10:$T$200,12,FALSE)),"",VLOOKUP(A179,'[1]Z09 政府性基金预算财政拨款收入支出决算表(财决09表)'!$A$10:$T$200,12,FALSE))</f>
        <v/>
      </c>
      <c r="H179" s="127" t="str">
        <f>IF(ISERROR(VLOOKUP(A179,'[1]Z09 政府性基金预算财政拨款收入支出决算表(财决09表)'!$A$10:$T$200,15,FALSE)),"",VLOOKUP(A179,'[1]Z09 政府性基金预算财政拨款收入支出决算表(财决09表)'!$A$10:$T$200,15,FALSE))</f>
        <v/>
      </c>
      <c r="I179" s="127" t="str">
        <f>IF(ISERROR(VLOOKUP(A179,'[1]Z09 政府性基金预算财政拨款收入支出决算表(财决09表)'!$A$10:$T$200,16,FALSE)),"",VLOOKUP(A179,'[1]Z09 政府性基金预算财政拨款收入支出决算表(财决09表)'!$A$10:$T$200,16,FALSE))</f>
        <v/>
      </c>
      <c r="J179" s="122">
        <f>'[1]Z09 政府性基金预算财政拨款收入支出决算表(财决09表)'!$A176</f>
        <v>0</v>
      </c>
      <c r="K179" s="178">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122" t="str">
        <f t="shared" si="6"/>
        <v/>
      </c>
    </row>
    <row r="180" spans="1:12" ht="22.5" customHeight="1">
      <c r="A180" s="125" t="str">
        <f t="shared" si="7"/>
        <v/>
      </c>
      <c r="B180" s="125"/>
      <c r="C180" s="195" t="str">
        <f>IF(ISERROR(VLOOKUP(A180,'[1]Z09 政府性基金预算财政拨款收入支出决算表(财决09表)'!$A$10:$T$200,4,FALSE)),"",VLOOKUP(A180,'[1]Z09 政府性基金预算财政拨款收入支出决算表(财决09表)'!$A$10:$T$200,4,FALSE))</f>
        <v/>
      </c>
      <c r="D180" s="127" t="str">
        <f>IF(ISERROR(VLOOKUP(A180,'[1]Z09 政府性基金预算财政拨款收入支出决算表(财决09表)'!$A$10:$T$200,5,FALSE)),"",VLOOKUP(A180,'[1]Z09 政府性基金预算财政拨款收入支出决算表(财决09表)'!$A$10:$T$200,5,FALSE))</f>
        <v/>
      </c>
      <c r="E180" s="127" t="str">
        <f>IF(ISERROR(VLOOKUP(A180,'[1]Z09 政府性基金预算财政拨款收入支出决算表(财决09表)'!$A$10:$T$200,8,FALSE)),"",VLOOKUP(A180,'[1]Z09 政府性基金预算财政拨款收入支出决算表(财决09表)'!$A$10:$T$200,8,FALSE))</f>
        <v/>
      </c>
      <c r="F180" s="127" t="str">
        <f>IF(ISERROR(VLOOKUP(A180,'[1]Z09 政府性基金预算财政拨款收入支出决算表(财决09表)'!$A$10:$T$200,11,FALSE)),"",VLOOKUP(A180,'[1]Z09 政府性基金预算财政拨款收入支出决算表(财决09表)'!$A$10:$T$200,11,FALSE))</f>
        <v/>
      </c>
      <c r="G180" s="127" t="str">
        <f>IF(ISERROR(VLOOKUP(A180,'[1]Z09 政府性基金预算财政拨款收入支出决算表(财决09表)'!$A$10:$T$200,12,FALSE)),"",VLOOKUP(A180,'[1]Z09 政府性基金预算财政拨款收入支出决算表(财决09表)'!$A$10:$T$200,12,FALSE))</f>
        <v/>
      </c>
      <c r="H180" s="127" t="str">
        <f>IF(ISERROR(VLOOKUP(A180,'[1]Z09 政府性基金预算财政拨款收入支出决算表(财决09表)'!$A$10:$T$200,15,FALSE)),"",VLOOKUP(A180,'[1]Z09 政府性基金预算财政拨款收入支出决算表(财决09表)'!$A$10:$T$200,15,FALSE))</f>
        <v/>
      </c>
      <c r="I180" s="127" t="str">
        <f>IF(ISERROR(VLOOKUP(A180,'[1]Z09 政府性基金预算财政拨款收入支出决算表(财决09表)'!$A$10:$T$200,16,FALSE)),"",VLOOKUP(A180,'[1]Z09 政府性基金预算财政拨款收入支出决算表(财决09表)'!$A$10:$T$200,16,FALSE))</f>
        <v/>
      </c>
      <c r="J180" s="122">
        <f>'[1]Z09 政府性基金预算财政拨款收入支出决算表(财决09表)'!$A177</f>
        <v>0</v>
      </c>
      <c r="K180" s="178">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122" t="str">
        <f t="shared" si="6"/>
        <v/>
      </c>
    </row>
    <row r="181" spans="1:12" ht="22.5" customHeight="1">
      <c r="A181" s="125" t="str">
        <f t="shared" si="7"/>
        <v/>
      </c>
      <c r="B181" s="125"/>
      <c r="C181" s="195" t="str">
        <f>IF(ISERROR(VLOOKUP(A181,'[1]Z09 政府性基金预算财政拨款收入支出决算表(财决09表)'!$A$10:$T$200,4,FALSE)),"",VLOOKUP(A181,'[1]Z09 政府性基金预算财政拨款收入支出决算表(财决09表)'!$A$10:$T$200,4,FALSE))</f>
        <v/>
      </c>
      <c r="D181" s="127" t="str">
        <f>IF(ISERROR(VLOOKUP(A181,'[1]Z09 政府性基金预算财政拨款收入支出决算表(财决09表)'!$A$10:$T$200,5,FALSE)),"",VLOOKUP(A181,'[1]Z09 政府性基金预算财政拨款收入支出决算表(财决09表)'!$A$10:$T$200,5,FALSE))</f>
        <v/>
      </c>
      <c r="E181" s="127" t="str">
        <f>IF(ISERROR(VLOOKUP(A181,'[1]Z09 政府性基金预算财政拨款收入支出决算表(财决09表)'!$A$10:$T$200,8,FALSE)),"",VLOOKUP(A181,'[1]Z09 政府性基金预算财政拨款收入支出决算表(财决09表)'!$A$10:$T$200,8,FALSE))</f>
        <v/>
      </c>
      <c r="F181" s="127" t="str">
        <f>IF(ISERROR(VLOOKUP(A181,'[1]Z09 政府性基金预算财政拨款收入支出决算表(财决09表)'!$A$10:$T$200,11,FALSE)),"",VLOOKUP(A181,'[1]Z09 政府性基金预算财政拨款收入支出决算表(财决09表)'!$A$10:$T$200,11,FALSE))</f>
        <v/>
      </c>
      <c r="G181" s="127" t="str">
        <f>IF(ISERROR(VLOOKUP(A181,'[1]Z09 政府性基金预算财政拨款收入支出决算表(财决09表)'!$A$10:$T$200,12,FALSE)),"",VLOOKUP(A181,'[1]Z09 政府性基金预算财政拨款收入支出决算表(财决09表)'!$A$10:$T$200,12,FALSE))</f>
        <v/>
      </c>
      <c r="H181" s="127" t="str">
        <f>IF(ISERROR(VLOOKUP(A181,'[1]Z09 政府性基金预算财政拨款收入支出决算表(财决09表)'!$A$10:$T$200,15,FALSE)),"",VLOOKUP(A181,'[1]Z09 政府性基金预算财政拨款收入支出决算表(财决09表)'!$A$10:$T$200,15,FALSE))</f>
        <v/>
      </c>
      <c r="I181" s="127" t="str">
        <f>IF(ISERROR(VLOOKUP(A181,'[1]Z09 政府性基金预算财政拨款收入支出决算表(财决09表)'!$A$10:$T$200,16,FALSE)),"",VLOOKUP(A181,'[1]Z09 政府性基金预算财政拨款收入支出决算表(财决09表)'!$A$10:$T$200,16,FALSE))</f>
        <v/>
      </c>
      <c r="J181" s="122">
        <f>'[1]Z09 政府性基金预算财政拨款收入支出决算表(财决09表)'!$A178</f>
        <v>0</v>
      </c>
      <c r="K181" s="178">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122" t="str">
        <f t="shared" si="6"/>
        <v/>
      </c>
    </row>
    <row r="182" spans="1:12" ht="22.5" customHeight="1">
      <c r="A182" s="125" t="str">
        <f t="shared" si="7"/>
        <v/>
      </c>
      <c r="B182" s="125"/>
      <c r="C182" s="195" t="str">
        <f>IF(ISERROR(VLOOKUP(A182,'[1]Z09 政府性基金预算财政拨款收入支出决算表(财决09表)'!$A$10:$T$200,4,FALSE)),"",VLOOKUP(A182,'[1]Z09 政府性基金预算财政拨款收入支出决算表(财决09表)'!$A$10:$T$200,4,FALSE))</f>
        <v/>
      </c>
      <c r="D182" s="127" t="str">
        <f>IF(ISERROR(VLOOKUP(A182,'[1]Z09 政府性基金预算财政拨款收入支出决算表(财决09表)'!$A$10:$T$200,5,FALSE)),"",VLOOKUP(A182,'[1]Z09 政府性基金预算财政拨款收入支出决算表(财决09表)'!$A$10:$T$200,5,FALSE))</f>
        <v/>
      </c>
      <c r="E182" s="127" t="str">
        <f>IF(ISERROR(VLOOKUP(A182,'[1]Z09 政府性基金预算财政拨款收入支出决算表(财决09表)'!$A$10:$T$200,8,FALSE)),"",VLOOKUP(A182,'[1]Z09 政府性基金预算财政拨款收入支出决算表(财决09表)'!$A$10:$T$200,8,FALSE))</f>
        <v/>
      </c>
      <c r="F182" s="127" t="str">
        <f>IF(ISERROR(VLOOKUP(A182,'[1]Z09 政府性基金预算财政拨款收入支出决算表(财决09表)'!$A$10:$T$200,11,FALSE)),"",VLOOKUP(A182,'[1]Z09 政府性基金预算财政拨款收入支出决算表(财决09表)'!$A$10:$T$200,11,FALSE))</f>
        <v/>
      </c>
      <c r="G182" s="127" t="str">
        <f>IF(ISERROR(VLOOKUP(A182,'[1]Z09 政府性基金预算财政拨款收入支出决算表(财决09表)'!$A$10:$T$200,12,FALSE)),"",VLOOKUP(A182,'[1]Z09 政府性基金预算财政拨款收入支出决算表(财决09表)'!$A$10:$T$200,12,FALSE))</f>
        <v/>
      </c>
      <c r="H182" s="127" t="str">
        <f>IF(ISERROR(VLOOKUP(A182,'[1]Z09 政府性基金预算财政拨款收入支出决算表(财决09表)'!$A$10:$T$200,15,FALSE)),"",VLOOKUP(A182,'[1]Z09 政府性基金预算财政拨款收入支出决算表(财决09表)'!$A$10:$T$200,15,FALSE))</f>
        <v/>
      </c>
      <c r="I182" s="127" t="str">
        <f>IF(ISERROR(VLOOKUP(A182,'[1]Z09 政府性基金预算财政拨款收入支出决算表(财决09表)'!$A$10:$T$200,16,FALSE)),"",VLOOKUP(A182,'[1]Z09 政府性基金预算财政拨款收入支出决算表(财决09表)'!$A$10:$T$200,16,FALSE))</f>
        <v/>
      </c>
      <c r="J182" s="122">
        <f>'[1]Z09 政府性基金预算财政拨款收入支出决算表(财决09表)'!$A179</f>
        <v>0</v>
      </c>
      <c r="K182" s="178">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122" t="str">
        <f t="shared" si="6"/>
        <v/>
      </c>
    </row>
    <row r="183" spans="1:12" ht="22.5" customHeight="1">
      <c r="A183" s="125" t="str">
        <f t="shared" si="7"/>
        <v/>
      </c>
      <c r="B183" s="125"/>
      <c r="C183" s="195" t="str">
        <f>IF(ISERROR(VLOOKUP(A183,'[1]Z09 政府性基金预算财政拨款收入支出决算表(财决09表)'!$A$10:$T$200,4,FALSE)),"",VLOOKUP(A183,'[1]Z09 政府性基金预算财政拨款收入支出决算表(财决09表)'!$A$10:$T$200,4,FALSE))</f>
        <v/>
      </c>
      <c r="D183" s="127" t="str">
        <f>IF(ISERROR(VLOOKUP(A183,'[1]Z09 政府性基金预算财政拨款收入支出决算表(财决09表)'!$A$10:$T$200,5,FALSE)),"",VLOOKUP(A183,'[1]Z09 政府性基金预算财政拨款收入支出决算表(财决09表)'!$A$10:$T$200,5,FALSE))</f>
        <v/>
      </c>
      <c r="E183" s="127" t="str">
        <f>IF(ISERROR(VLOOKUP(A183,'[1]Z09 政府性基金预算财政拨款收入支出决算表(财决09表)'!$A$10:$T$200,8,FALSE)),"",VLOOKUP(A183,'[1]Z09 政府性基金预算财政拨款收入支出决算表(财决09表)'!$A$10:$T$200,8,FALSE))</f>
        <v/>
      </c>
      <c r="F183" s="127" t="str">
        <f>IF(ISERROR(VLOOKUP(A183,'[1]Z09 政府性基金预算财政拨款收入支出决算表(财决09表)'!$A$10:$T$200,11,FALSE)),"",VLOOKUP(A183,'[1]Z09 政府性基金预算财政拨款收入支出决算表(财决09表)'!$A$10:$T$200,11,FALSE))</f>
        <v/>
      </c>
      <c r="G183" s="127" t="str">
        <f>IF(ISERROR(VLOOKUP(A183,'[1]Z09 政府性基金预算财政拨款收入支出决算表(财决09表)'!$A$10:$T$200,12,FALSE)),"",VLOOKUP(A183,'[1]Z09 政府性基金预算财政拨款收入支出决算表(财决09表)'!$A$10:$T$200,12,FALSE))</f>
        <v/>
      </c>
      <c r="H183" s="127" t="str">
        <f>IF(ISERROR(VLOOKUP(A183,'[1]Z09 政府性基金预算财政拨款收入支出决算表(财决09表)'!$A$10:$T$200,15,FALSE)),"",VLOOKUP(A183,'[1]Z09 政府性基金预算财政拨款收入支出决算表(财决09表)'!$A$10:$T$200,15,FALSE))</f>
        <v/>
      </c>
      <c r="I183" s="127" t="str">
        <f>IF(ISERROR(VLOOKUP(A183,'[1]Z09 政府性基金预算财政拨款收入支出决算表(财决09表)'!$A$10:$T$200,16,FALSE)),"",VLOOKUP(A183,'[1]Z09 政府性基金预算财政拨款收入支出决算表(财决09表)'!$A$10:$T$200,16,FALSE))</f>
        <v/>
      </c>
      <c r="J183" s="122">
        <f>'[1]Z09 政府性基金预算财政拨款收入支出决算表(财决09表)'!$A180</f>
        <v>0</v>
      </c>
      <c r="K183" s="178">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122" t="str">
        <f t="shared" si="6"/>
        <v/>
      </c>
    </row>
    <row r="184" spans="1:12" ht="22.5" customHeight="1">
      <c r="A184" s="125" t="str">
        <f t="shared" si="7"/>
        <v/>
      </c>
      <c r="B184" s="125"/>
      <c r="C184" s="195" t="str">
        <f>IF(ISERROR(VLOOKUP(A184,'[1]Z09 政府性基金预算财政拨款收入支出决算表(财决09表)'!$A$10:$T$200,4,FALSE)),"",VLOOKUP(A184,'[1]Z09 政府性基金预算财政拨款收入支出决算表(财决09表)'!$A$10:$T$200,4,FALSE))</f>
        <v/>
      </c>
      <c r="D184" s="127" t="str">
        <f>IF(ISERROR(VLOOKUP(A184,'[1]Z09 政府性基金预算财政拨款收入支出决算表(财决09表)'!$A$10:$T$200,5,FALSE)),"",VLOOKUP(A184,'[1]Z09 政府性基金预算财政拨款收入支出决算表(财决09表)'!$A$10:$T$200,5,FALSE))</f>
        <v/>
      </c>
      <c r="E184" s="127" t="str">
        <f>IF(ISERROR(VLOOKUP(A184,'[1]Z09 政府性基金预算财政拨款收入支出决算表(财决09表)'!$A$10:$T$200,8,FALSE)),"",VLOOKUP(A184,'[1]Z09 政府性基金预算财政拨款收入支出决算表(财决09表)'!$A$10:$T$200,8,FALSE))</f>
        <v/>
      </c>
      <c r="F184" s="127" t="str">
        <f>IF(ISERROR(VLOOKUP(A184,'[1]Z09 政府性基金预算财政拨款收入支出决算表(财决09表)'!$A$10:$T$200,11,FALSE)),"",VLOOKUP(A184,'[1]Z09 政府性基金预算财政拨款收入支出决算表(财决09表)'!$A$10:$T$200,11,FALSE))</f>
        <v/>
      </c>
      <c r="G184" s="127" t="str">
        <f>IF(ISERROR(VLOOKUP(A184,'[1]Z09 政府性基金预算财政拨款收入支出决算表(财决09表)'!$A$10:$T$200,12,FALSE)),"",VLOOKUP(A184,'[1]Z09 政府性基金预算财政拨款收入支出决算表(财决09表)'!$A$10:$T$200,12,FALSE))</f>
        <v/>
      </c>
      <c r="H184" s="127" t="str">
        <f>IF(ISERROR(VLOOKUP(A184,'[1]Z09 政府性基金预算财政拨款收入支出决算表(财决09表)'!$A$10:$T$200,15,FALSE)),"",VLOOKUP(A184,'[1]Z09 政府性基金预算财政拨款收入支出决算表(财决09表)'!$A$10:$T$200,15,FALSE))</f>
        <v/>
      </c>
      <c r="I184" s="127" t="str">
        <f>IF(ISERROR(VLOOKUP(A184,'[1]Z09 政府性基金预算财政拨款收入支出决算表(财决09表)'!$A$10:$T$200,16,FALSE)),"",VLOOKUP(A184,'[1]Z09 政府性基金预算财政拨款收入支出决算表(财决09表)'!$A$10:$T$200,16,FALSE))</f>
        <v/>
      </c>
      <c r="J184" s="122">
        <f>'[1]Z09 政府性基金预算财政拨款收入支出决算表(财决09表)'!$A181</f>
        <v>0</v>
      </c>
      <c r="K184" s="178">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122" t="str">
        <f t="shared" si="6"/>
        <v/>
      </c>
    </row>
    <row r="185" spans="1:12" ht="22.5" customHeight="1">
      <c r="A185" s="125" t="str">
        <f t="shared" si="7"/>
        <v/>
      </c>
      <c r="B185" s="125"/>
      <c r="C185" s="195" t="str">
        <f>IF(ISERROR(VLOOKUP(A185,'[1]Z09 政府性基金预算财政拨款收入支出决算表(财决09表)'!$A$10:$T$200,4,FALSE)),"",VLOOKUP(A185,'[1]Z09 政府性基金预算财政拨款收入支出决算表(财决09表)'!$A$10:$T$200,4,FALSE))</f>
        <v/>
      </c>
      <c r="D185" s="127" t="str">
        <f>IF(ISERROR(VLOOKUP(A185,'[1]Z09 政府性基金预算财政拨款收入支出决算表(财决09表)'!$A$10:$T$200,5,FALSE)),"",VLOOKUP(A185,'[1]Z09 政府性基金预算财政拨款收入支出决算表(财决09表)'!$A$10:$T$200,5,FALSE))</f>
        <v/>
      </c>
      <c r="E185" s="127" t="str">
        <f>IF(ISERROR(VLOOKUP(A185,'[1]Z09 政府性基金预算财政拨款收入支出决算表(财决09表)'!$A$10:$T$200,8,FALSE)),"",VLOOKUP(A185,'[1]Z09 政府性基金预算财政拨款收入支出决算表(财决09表)'!$A$10:$T$200,8,FALSE))</f>
        <v/>
      </c>
      <c r="F185" s="127" t="str">
        <f>IF(ISERROR(VLOOKUP(A185,'[1]Z09 政府性基金预算财政拨款收入支出决算表(财决09表)'!$A$10:$T$200,11,FALSE)),"",VLOOKUP(A185,'[1]Z09 政府性基金预算财政拨款收入支出决算表(财决09表)'!$A$10:$T$200,11,FALSE))</f>
        <v/>
      </c>
      <c r="G185" s="127" t="str">
        <f>IF(ISERROR(VLOOKUP(A185,'[1]Z09 政府性基金预算财政拨款收入支出决算表(财决09表)'!$A$10:$T$200,12,FALSE)),"",VLOOKUP(A185,'[1]Z09 政府性基金预算财政拨款收入支出决算表(财决09表)'!$A$10:$T$200,12,FALSE))</f>
        <v/>
      </c>
      <c r="H185" s="127" t="str">
        <f>IF(ISERROR(VLOOKUP(A185,'[1]Z09 政府性基金预算财政拨款收入支出决算表(财决09表)'!$A$10:$T$200,15,FALSE)),"",VLOOKUP(A185,'[1]Z09 政府性基金预算财政拨款收入支出决算表(财决09表)'!$A$10:$T$200,15,FALSE))</f>
        <v/>
      </c>
      <c r="I185" s="127" t="str">
        <f>IF(ISERROR(VLOOKUP(A185,'[1]Z09 政府性基金预算财政拨款收入支出决算表(财决09表)'!$A$10:$T$200,16,FALSE)),"",VLOOKUP(A185,'[1]Z09 政府性基金预算财政拨款收入支出决算表(财决09表)'!$A$10:$T$200,16,FALSE))</f>
        <v/>
      </c>
      <c r="J185" s="122">
        <f>'[1]Z09 政府性基金预算财政拨款收入支出决算表(财决09表)'!$A182</f>
        <v>0</v>
      </c>
      <c r="K185" s="178">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122" t="str">
        <f t="shared" si="6"/>
        <v/>
      </c>
    </row>
    <row r="186" spans="1:12" ht="22.5" customHeight="1">
      <c r="A186" s="125" t="str">
        <f t="shared" si="7"/>
        <v/>
      </c>
      <c r="B186" s="125"/>
      <c r="C186" s="195" t="str">
        <f>IF(ISERROR(VLOOKUP(A186,'[1]Z09 政府性基金预算财政拨款收入支出决算表(财决09表)'!$A$10:$T$200,4,FALSE)),"",VLOOKUP(A186,'[1]Z09 政府性基金预算财政拨款收入支出决算表(财决09表)'!$A$10:$T$200,4,FALSE))</f>
        <v/>
      </c>
      <c r="D186" s="127" t="str">
        <f>IF(ISERROR(VLOOKUP(A186,'[1]Z09 政府性基金预算财政拨款收入支出决算表(财决09表)'!$A$10:$T$200,5,FALSE)),"",VLOOKUP(A186,'[1]Z09 政府性基金预算财政拨款收入支出决算表(财决09表)'!$A$10:$T$200,5,FALSE))</f>
        <v/>
      </c>
      <c r="E186" s="127" t="str">
        <f>IF(ISERROR(VLOOKUP(A186,'[1]Z09 政府性基金预算财政拨款收入支出决算表(财决09表)'!$A$10:$T$200,8,FALSE)),"",VLOOKUP(A186,'[1]Z09 政府性基金预算财政拨款收入支出决算表(财决09表)'!$A$10:$T$200,8,FALSE))</f>
        <v/>
      </c>
      <c r="F186" s="127" t="str">
        <f>IF(ISERROR(VLOOKUP(A186,'[1]Z09 政府性基金预算财政拨款收入支出决算表(财决09表)'!$A$10:$T$200,11,FALSE)),"",VLOOKUP(A186,'[1]Z09 政府性基金预算财政拨款收入支出决算表(财决09表)'!$A$10:$T$200,11,FALSE))</f>
        <v/>
      </c>
      <c r="G186" s="127" t="str">
        <f>IF(ISERROR(VLOOKUP(A186,'[1]Z09 政府性基金预算财政拨款收入支出决算表(财决09表)'!$A$10:$T$200,12,FALSE)),"",VLOOKUP(A186,'[1]Z09 政府性基金预算财政拨款收入支出决算表(财决09表)'!$A$10:$T$200,12,FALSE))</f>
        <v/>
      </c>
      <c r="H186" s="127" t="str">
        <f>IF(ISERROR(VLOOKUP(A186,'[1]Z09 政府性基金预算财政拨款收入支出决算表(财决09表)'!$A$10:$T$200,15,FALSE)),"",VLOOKUP(A186,'[1]Z09 政府性基金预算财政拨款收入支出决算表(财决09表)'!$A$10:$T$200,15,FALSE))</f>
        <v/>
      </c>
      <c r="I186" s="127" t="str">
        <f>IF(ISERROR(VLOOKUP(A186,'[1]Z09 政府性基金预算财政拨款收入支出决算表(财决09表)'!$A$10:$T$200,16,FALSE)),"",VLOOKUP(A186,'[1]Z09 政府性基金预算财政拨款收入支出决算表(财决09表)'!$A$10:$T$200,16,FALSE))</f>
        <v/>
      </c>
      <c r="J186" s="122">
        <f>'[1]Z09 政府性基金预算财政拨款收入支出决算表(财决09表)'!$A183</f>
        <v>0</v>
      </c>
      <c r="K186" s="178">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122" t="str">
        <f t="shared" si="6"/>
        <v/>
      </c>
    </row>
    <row r="187" spans="1:12" ht="22.5" customHeight="1">
      <c r="A187" s="125" t="str">
        <f t="shared" si="7"/>
        <v/>
      </c>
      <c r="B187" s="125"/>
      <c r="C187" s="195" t="str">
        <f>IF(ISERROR(VLOOKUP(A187,'[1]Z09 政府性基金预算财政拨款收入支出决算表(财决09表)'!$A$10:$T$200,4,FALSE)),"",VLOOKUP(A187,'[1]Z09 政府性基金预算财政拨款收入支出决算表(财决09表)'!$A$10:$T$200,4,FALSE))</f>
        <v/>
      </c>
      <c r="D187" s="127" t="str">
        <f>IF(ISERROR(VLOOKUP(A187,'[1]Z09 政府性基金预算财政拨款收入支出决算表(财决09表)'!$A$10:$T$200,5,FALSE)),"",VLOOKUP(A187,'[1]Z09 政府性基金预算财政拨款收入支出决算表(财决09表)'!$A$10:$T$200,5,FALSE))</f>
        <v/>
      </c>
      <c r="E187" s="127" t="str">
        <f>IF(ISERROR(VLOOKUP(A187,'[1]Z09 政府性基金预算财政拨款收入支出决算表(财决09表)'!$A$10:$T$200,8,FALSE)),"",VLOOKUP(A187,'[1]Z09 政府性基金预算财政拨款收入支出决算表(财决09表)'!$A$10:$T$200,8,FALSE))</f>
        <v/>
      </c>
      <c r="F187" s="127" t="str">
        <f>IF(ISERROR(VLOOKUP(A187,'[1]Z09 政府性基金预算财政拨款收入支出决算表(财决09表)'!$A$10:$T$200,11,FALSE)),"",VLOOKUP(A187,'[1]Z09 政府性基金预算财政拨款收入支出决算表(财决09表)'!$A$10:$T$200,11,FALSE))</f>
        <v/>
      </c>
      <c r="G187" s="127" t="str">
        <f>IF(ISERROR(VLOOKUP(A187,'[1]Z09 政府性基金预算财政拨款收入支出决算表(财决09表)'!$A$10:$T$200,12,FALSE)),"",VLOOKUP(A187,'[1]Z09 政府性基金预算财政拨款收入支出决算表(财决09表)'!$A$10:$T$200,12,FALSE))</f>
        <v/>
      </c>
      <c r="H187" s="127" t="str">
        <f>IF(ISERROR(VLOOKUP(A187,'[1]Z09 政府性基金预算财政拨款收入支出决算表(财决09表)'!$A$10:$T$200,15,FALSE)),"",VLOOKUP(A187,'[1]Z09 政府性基金预算财政拨款收入支出决算表(财决09表)'!$A$10:$T$200,15,FALSE))</f>
        <v/>
      </c>
      <c r="I187" s="127" t="str">
        <f>IF(ISERROR(VLOOKUP(A187,'[1]Z09 政府性基金预算财政拨款收入支出决算表(财决09表)'!$A$10:$T$200,16,FALSE)),"",VLOOKUP(A187,'[1]Z09 政府性基金预算财政拨款收入支出决算表(财决09表)'!$A$10:$T$200,16,FALSE))</f>
        <v/>
      </c>
      <c r="J187" s="122">
        <f>'[1]Z09 政府性基金预算财政拨款收入支出决算表(财决09表)'!$A184</f>
        <v>0</v>
      </c>
      <c r="K187" s="178">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122" t="str">
        <f t="shared" si="6"/>
        <v/>
      </c>
    </row>
    <row r="188" spans="1:12" ht="22.5" customHeight="1">
      <c r="A188" s="125" t="str">
        <f t="shared" si="7"/>
        <v/>
      </c>
      <c r="B188" s="125"/>
      <c r="C188" s="195" t="str">
        <f>IF(ISERROR(VLOOKUP(A188,'[1]Z09 政府性基金预算财政拨款收入支出决算表(财决09表)'!$A$10:$T$200,4,FALSE)),"",VLOOKUP(A188,'[1]Z09 政府性基金预算财政拨款收入支出决算表(财决09表)'!$A$10:$T$200,4,FALSE))</f>
        <v/>
      </c>
      <c r="D188" s="127" t="str">
        <f>IF(ISERROR(VLOOKUP(A188,'[1]Z09 政府性基金预算财政拨款收入支出决算表(财决09表)'!$A$10:$T$200,5,FALSE)),"",VLOOKUP(A188,'[1]Z09 政府性基金预算财政拨款收入支出决算表(财决09表)'!$A$10:$T$200,5,FALSE))</f>
        <v/>
      </c>
      <c r="E188" s="127" t="str">
        <f>IF(ISERROR(VLOOKUP(A188,'[1]Z09 政府性基金预算财政拨款收入支出决算表(财决09表)'!$A$10:$T$200,8,FALSE)),"",VLOOKUP(A188,'[1]Z09 政府性基金预算财政拨款收入支出决算表(财决09表)'!$A$10:$T$200,8,FALSE))</f>
        <v/>
      </c>
      <c r="F188" s="127" t="str">
        <f>IF(ISERROR(VLOOKUP(A188,'[1]Z09 政府性基金预算财政拨款收入支出决算表(财决09表)'!$A$10:$T$200,11,FALSE)),"",VLOOKUP(A188,'[1]Z09 政府性基金预算财政拨款收入支出决算表(财决09表)'!$A$10:$T$200,11,FALSE))</f>
        <v/>
      </c>
      <c r="G188" s="127" t="str">
        <f>IF(ISERROR(VLOOKUP(A188,'[1]Z09 政府性基金预算财政拨款收入支出决算表(财决09表)'!$A$10:$T$200,12,FALSE)),"",VLOOKUP(A188,'[1]Z09 政府性基金预算财政拨款收入支出决算表(财决09表)'!$A$10:$T$200,12,FALSE))</f>
        <v/>
      </c>
      <c r="H188" s="127" t="str">
        <f>IF(ISERROR(VLOOKUP(A188,'[1]Z09 政府性基金预算财政拨款收入支出决算表(财决09表)'!$A$10:$T$200,15,FALSE)),"",VLOOKUP(A188,'[1]Z09 政府性基金预算财政拨款收入支出决算表(财决09表)'!$A$10:$T$200,15,FALSE))</f>
        <v/>
      </c>
      <c r="I188" s="127" t="str">
        <f>IF(ISERROR(VLOOKUP(A188,'[1]Z09 政府性基金预算财政拨款收入支出决算表(财决09表)'!$A$10:$T$200,16,FALSE)),"",VLOOKUP(A188,'[1]Z09 政府性基金预算财政拨款收入支出决算表(财决09表)'!$A$10:$T$200,16,FALSE))</f>
        <v/>
      </c>
      <c r="J188" s="122">
        <f>'[1]Z09 政府性基金预算财政拨款收入支出决算表(财决09表)'!$A185</f>
        <v>0</v>
      </c>
      <c r="K188" s="178">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122" t="str">
        <f t="shared" si="6"/>
        <v/>
      </c>
    </row>
    <row r="189" spans="1:12" ht="22.5" customHeight="1">
      <c r="A189" s="125" t="str">
        <f t="shared" si="7"/>
        <v/>
      </c>
      <c r="B189" s="125"/>
      <c r="C189" s="195" t="str">
        <f>IF(ISERROR(VLOOKUP(A189,'[1]Z09 政府性基金预算财政拨款收入支出决算表(财决09表)'!$A$10:$T$200,4,FALSE)),"",VLOOKUP(A189,'[1]Z09 政府性基金预算财政拨款收入支出决算表(财决09表)'!$A$10:$T$200,4,FALSE))</f>
        <v/>
      </c>
      <c r="D189" s="127" t="str">
        <f>IF(ISERROR(VLOOKUP(A189,'[1]Z09 政府性基金预算财政拨款收入支出决算表(财决09表)'!$A$10:$T$200,5,FALSE)),"",VLOOKUP(A189,'[1]Z09 政府性基金预算财政拨款收入支出决算表(财决09表)'!$A$10:$T$200,5,FALSE))</f>
        <v/>
      </c>
      <c r="E189" s="127" t="str">
        <f>IF(ISERROR(VLOOKUP(A189,'[1]Z09 政府性基金预算财政拨款收入支出决算表(财决09表)'!$A$10:$T$200,8,FALSE)),"",VLOOKUP(A189,'[1]Z09 政府性基金预算财政拨款收入支出决算表(财决09表)'!$A$10:$T$200,8,FALSE))</f>
        <v/>
      </c>
      <c r="F189" s="127" t="str">
        <f>IF(ISERROR(VLOOKUP(A189,'[1]Z09 政府性基金预算财政拨款收入支出决算表(财决09表)'!$A$10:$T$200,11,FALSE)),"",VLOOKUP(A189,'[1]Z09 政府性基金预算财政拨款收入支出决算表(财决09表)'!$A$10:$T$200,11,FALSE))</f>
        <v/>
      </c>
      <c r="G189" s="127" t="str">
        <f>IF(ISERROR(VLOOKUP(A189,'[1]Z09 政府性基金预算财政拨款收入支出决算表(财决09表)'!$A$10:$T$200,12,FALSE)),"",VLOOKUP(A189,'[1]Z09 政府性基金预算财政拨款收入支出决算表(财决09表)'!$A$10:$T$200,12,FALSE))</f>
        <v/>
      </c>
      <c r="H189" s="127" t="str">
        <f>IF(ISERROR(VLOOKUP(A189,'[1]Z09 政府性基金预算财政拨款收入支出决算表(财决09表)'!$A$10:$T$200,15,FALSE)),"",VLOOKUP(A189,'[1]Z09 政府性基金预算财政拨款收入支出决算表(财决09表)'!$A$10:$T$200,15,FALSE))</f>
        <v/>
      </c>
      <c r="I189" s="127" t="str">
        <f>IF(ISERROR(VLOOKUP(A189,'[1]Z09 政府性基金预算财政拨款收入支出决算表(财决09表)'!$A$10:$T$200,16,FALSE)),"",VLOOKUP(A189,'[1]Z09 政府性基金预算财政拨款收入支出决算表(财决09表)'!$A$10:$T$200,16,FALSE))</f>
        <v/>
      </c>
      <c r="J189" s="122">
        <f>'[1]Z09 政府性基金预算财政拨款收入支出决算表(财决09表)'!$A186</f>
        <v>0</v>
      </c>
      <c r="K189" s="178">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122" t="str">
        <f t="shared" si="6"/>
        <v/>
      </c>
    </row>
    <row r="190" spans="1:12" ht="22.5" customHeight="1">
      <c r="A190" s="125" t="str">
        <f t="shared" si="7"/>
        <v/>
      </c>
      <c r="B190" s="125"/>
      <c r="C190" s="195" t="str">
        <f>IF(ISERROR(VLOOKUP(A190,'[1]Z09 政府性基金预算财政拨款收入支出决算表(财决09表)'!$A$10:$T$200,4,FALSE)),"",VLOOKUP(A190,'[1]Z09 政府性基金预算财政拨款收入支出决算表(财决09表)'!$A$10:$T$200,4,FALSE))</f>
        <v/>
      </c>
      <c r="D190" s="127" t="str">
        <f>IF(ISERROR(VLOOKUP(A190,'[1]Z09 政府性基金预算财政拨款收入支出决算表(财决09表)'!$A$10:$T$200,5,FALSE)),"",VLOOKUP(A190,'[1]Z09 政府性基金预算财政拨款收入支出决算表(财决09表)'!$A$10:$T$200,5,FALSE))</f>
        <v/>
      </c>
      <c r="E190" s="127" t="str">
        <f>IF(ISERROR(VLOOKUP(A190,'[1]Z09 政府性基金预算财政拨款收入支出决算表(财决09表)'!$A$10:$T$200,8,FALSE)),"",VLOOKUP(A190,'[1]Z09 政府性基金预算财政拨款收入支出决算表(财决09表)'!$A$10:$T$200,8,FALSE))</f>
        <v/>
      </c>
      <c r="F190" s="127" t="str">
        <f>IF(ISERROR(VLOOKUP(A190,'[1]Z09 政府性基金预算财政拨款收入支出决算表(财决09表)'!$A$10:$T$200,11,FALSE)),"",VLOOKUP(A190,'[1]Z09 政府性基金预算财政拨款收入支出决算表(财决09表)'!$A$10:$T$200,11,FALSE))</f>
        <v/>
      </c>
      <c r="G190" s="127" t="str">
        <f>IF(ISERROR(VLOOKUP(A190,'[1]Z09 政府性基金预算财政拨款收入支出决算表(财决09表)'!$A$10:$T$200,12,FALSE)),"",VLOOKUP(A190,'[1]Z09 政府性基金预算财政拨款收入支出决算表(财决09表)'!$A$10:$T$200,12,FALSE))</f>
        <v/>
      </c>
      <c r="H190" s="127" t="str">
        <f>IF(ISERROR(VLOOKUP(A190,'[1]Z09 政府性基金预算财政拨款收入支出决算表(财决09表)'!$A$10:$T$200,15,FALSE)),"",VLOOKUP(A190,'[1]Z09 政府性基金预算财政拨款收入支出决算表(财决09表)'!$A$10:$T$200,15,FALSE))</f>
        <v/>
      </c>
      <c r="I190" s="127" t="str">
        <f>IF(ISERROR(VLOOKUP(A190,'[1]Z09 政府性基金预算财政拨款收入支出决算表(财决09表)'!$A$10:$T$200,16,FALSE)),"",VLOOKUP(A190,'[1]Z09 政府性基金预算财政拨款收入支出决算表(财决09表)'!$A$10:$T$200,16,FALSE))</f>
        <v/>
      </c>
      <c r="J190" s="122">
        <f>'[1]Z09 政府性基金预算财政拨款收入支出决算表(财决09表)'!$A187</f>
        <v>0</v>
      </c>
      <c r="K190" s="178">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122" t="str">
        <f t="shared" si="6"/>
        <v/>
      </c>
    </row>
    <row r="191" spans="1:12" ht="22.5" customHeight="1">
      <c r="A191" s="125" t="str">
        <f t="shared" si="7"/>
        <v/>
      </c>
      <c r="B191" s="125"/>
      <c r="C191" s="195" t="str">
        <f>IF(ISERROR(VLOOKUP(A191,'[1]Z09 政府性基金预算财政拨款收入支出决算表(财决09表)'!$A$10:$T$200,4,FALSE)),"",VLOOKUP(A191,'[1]Z09 政府性基金预算财政拨款收入支出决算表(财决09表)'!$A$10:$T$200,4,FALSE))</f>
        <v/>
      </c>
      <c r="D191" s="127" t="str">
        <f>IF(ISERROR(VLOOKUP(A191,'[1]Z09 政府性基金预算财政拨款收入支出决算表(财决09表)'!$A$10:$T$200,5,FALSE)),"",VLOOKUP(A191,'[1]Z09 政府性基金预算财政拨款收入支出决算表(财决09表)'!$A$10:$T$200,5,FALSE))</f>
        <v/>
      </c>
      <c r="E191" s="127" t="str">
        <f>IF(ISERROR(VLOOKUP(A191,'[1]Z09 政府性基金预算财政拨款收入支出决算表(财决09表)'!$A$10:$T$200,8,FALSE)),"",VLOOKUP(A191,'[1]Z09 政府性基金预算财政拨款收入支出决算表(财决09表)'!$A$10:$T$200,8,FALSE))</f>
        <v/>
      </c>
      <c r="F191" s="127" t="str">
        <f>IF(ISERROR(VLOOKUP(A191,'[1]Z09 政府性基金预算财政拨款收入支出决算表(财决09表)'!$A$10:$T$200,11,FALSE)),"",VLOOKUP(A191,'[1]Z09 政府性基金预算财政拨款收入支出决算表(财决09表)'!$A$10:$T$200,11,FALSE))</f>
        <v/>
      </c>
      <c r="G191" s="127" t="str">
        <f>IF(ISERROR(VLOOKUP(A191,'[1]Z09 政府性基金预算财政拨款收入支出决算表(财决09表)'!$A$10:$T$200,12,FALSE)),"",VLOOKUP(A191,'[1]Z09 政府性基金预算财政拨款收入支出决算表(财决09表)'!$A$10:$T$200,12,FALSE))</f>
        <v/>
      </c>
      <c r="H191" s="127" t="str">
        <f>IF(ISERROR(VLOOKUP(A191,'[1]Z09 政府性基金预算财政拨款收入支出决算表(财决09表)'!$A$10:$T$200,15,FALSE)),"",VLOOKUP(A191,'[1]Z09 政府性基金预算财政拨款收入支出决算表(财决09表)'!$A$10:$T$200,15,FALSE))</f>
        <v/>
      </c>
      <c r="I191" s="127" t="str">
        <f>IF(ISERROR(VLOOKUP(A191,'[1]Z09 政府性基金预算财政拨款收入支出决算表(财决09表)'!$A$10:$T$200,16,FALSE)),"",VLOOKUP(A191,'[1]Z09 政府性基金预算财政拨款收入支出决算表(财决09表)'!$A$10:$T$200,16,FALSE))</f>
        <v/>
      </c>
      <c r="J191" s="122">
        <f>'[1]Z09 政府性基金预算财政拨款收入支出决算表(财决09表)'!$A188</f>
        <v>0</v>
      </c>
      <c r="K191" s="178">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122" t="str">
        <f t="shared" si="6"/>
        <v/>
      </c>
    </row>
    <row r="192" spans="1:12" ht="22.5" customHeight="1">
      <c r="A192" s="125" t="str">
        <f t="shared" si="7"/>
        <v/>
      </c>
      <c r="B192" s="125"/>
      <c r="C192" s="195" t="str">
        <f>IF(ISERROR(VLOOKUP(A192,'[1]Z09 政府性基金预算财政拨款收入支出决算表(财决09表)'!$A$10:$T$200,4,FALSE)),"",VLOOKUP(A192,'[1]Z09 政府性基金预算财政拨款收入支出决算表(财决09表)'!$A$10:$T$200,4,FALSE))</f>
        <v/>
      </c>
      <c r="D192" s="127" t="str">
        <f>IF(ISERROR(VLOOKUP(A192,'[1]Z09 政府性基金预算财政拨款收入支出决算表(财决09表)'!$A$10:$T$200,5,FALSE)),"",VLOOKUP(A192,'[1]Z09 政府性基金预算财政拨款收入支出决算表(财决09表)'!$A$10:$T$200,5,FALSE))</f>
        <v/>
      </c>
      <c r="E192" s="127" t="str">
        <f>IF(ISERROR(VLOOKUP(A192,'[1]Z09 政府性基金预算财政拨款收入支出决算表(财决09表)'!$A$10:$T$200,8,FALSE)),"",VLOOKUP(A192,'[1]Z09 政府性基金预算财政拨款收入支出决算表(财决09表)'!$A$10:$T$200,8,FALSE))</f>
        <v/>
      </c>
      <c r="F192" s="127" t="str">
        <f>IF(ISERROR(VLOOKUP(A192,'[1]Z09 政府性基金预算财政拨款收入支出决算表(财决09表)'!$A$10:$T$200,11,FALSE)),"",VLOOKUP(A192,'[1]Z09 政府性基金预算财政拨款收入支出决算表(财决09表)'!$A$10:$T$200,11,FALSE))</f>
        <v/>
      </c>
      <c r="G192" s="127" t="str">
        <f>IF(ISERROR(VLOOKUP(A192,'[1]Z09 政府性基金预算财政拨款收入支出决算表(财决09表)'!$A$10:$T$200,12,FALSE)),"",VLOOKUP(A192,'[1]Z09 政府性基金预算财政拨款收入支出决算表(财决09表)'!$A$10:$T$200,12,FALSE))</f>
        <v/>
      </c>
      <c r="H192" s="127" t="str">
        <f>IF(ISERROR(VLOOKUP(A192,'[1]Z09 政府性基金预算财政拨款收入支出决算表(财决09表)'!$A$10:$T$200,15,FALSE)),"",VLOOKUP(A192,'[1]Z09 政府性基金预算财政拨款收入支出决算表(财决09表)'!$A$10:$T$200,15,FALSE))</f>
        <v/>
      </c>
      <c r="I192" s="127" t="str">
        <f>IF(ISERROR(VLOOKUP(A192,'[1]Z09 政府性基金预算财政拨款收入支出决算表(财决09表)'!$A$10:$T$200,16,FALSE)),"",VLOOKUP(A192,'[1]Z09 政府性基金预算财政拨款收入支出决算表(财决09表)'!$A$10:$T$200,16,FALSE))</f>
        <v/>
      </c>
      <c r="J192" s="122">
        <f>'[1]Z09 政府性基金预算财政拨款收入支出决算表(财决09表)'!$A189</f>
        <v>0</v>
      </c>
      <c r="K192" s="178">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122" t="str">
        <f t="shared" si="6"/>
        <v/>
      </c>
    </row>
    <row r="193" spans="1:12" ht="22.5" customHeight="1">
      <c r="A193" s="125" t="str">
        <f t="shared" si="7"/>
        <v/>
      </c>
      <c r="B193" s="125"/>
      <c r="C193" s="195" t="str">
        <f>IF(ISERROR(VLOOKUP(A193,'[1]Z09 政府性基金预算财政拨款收入支出决算表(财决09表)'!$A$10:$T$200,4,FALSE)),"",VLOOKUP(A193,'[1]Z09 政府性基金预算财政拨款收入支出决算表(财决09表)'!$A$10:$T$200,4,FALSE))</f>
        <v/>
      </c>
      <c r="D193" s="127" t="str">
        <f>IF(ISERROR(VLOOKUP(A193,'[1]Z09 政府性基金预算财政拨款收入支出决算表(财决09表)'!$A$10:$T$200,5,FALSE)),"",VLOOKUP(A193,'[1]Z09 政府性基金预算财政拨款收入支出决算表(财决09表)'!$A$10:$T$200,5,FALSE))</f>
        <v/>
      </c>
      <c r="E193" s="127" t="str">
        <f>IF(ISERROR(VLOOKUP(A193,'[1]Z09 政府性基金预算财政拨款收入支出决算表(财决09表)'!$A$10:$T$200,8,FALSE)),"",VLOOKUP(A193,'[1]Z09 政府性基金预算财政拨款收入支出决算表(财决09表)'!$A$10:$T$200,8,FALSE))</f>
        <v/>
      </c>
      <c r="F193" s="127" t="str">
        <f>IF(ISERROR(VLOOKUP(A193,'[1]Z09 政府性基金预算财政拨款收入支出决算表(财决09表)'!$A$10:$T$200,11,FALSE)),"",VLOOKUP(A193,'[1]Z09 政府性基金预算财政拨款收入支出决算表(财决09表)'!$A$10:$T$200,11,FALSE))</f>
        <v/>
      </c>
      <c r="G193" s="127" t="str">
        <f>IF(ISERROR(VLOOKUP(A193,'[1]Z09 政府性基金预算财政拨款收入支出决算表(财决09表)'!$A$10:$T$200,12,FALSE)),"",VLOOKUP(A193,'[1]Z09 政府性基金预算财政拨款收入支出决算表(财决09表)'!$A$10:$T$200,12,FALSE))</f>
        <v/>
      </c>
      <c r="H193" s="127" t="str">
        <f>IF(ISERROR(VLOOKUP(A193,'[1]Z09 政府性基金预算财政拨款收入支出决算表(财决09表)'!$A$10:$T$200,15,FALSE)),"",VLOOKUP(A193,'[1]Z09 政府性基金预算财政拨款收入支出决算表(财决09表)'!$A$10:$T$200,15,FALSE))</f>
        <v/>
      </c>
      <c r="I193" s="127" t="str">
        <f>IF(ISERROR(VLOOKUP(A193,'[1]Z09 政府性基金预算财政拨款收入支出决算表(财决09表)'!$A$10:$T$200,16,FALSE)),"",VLOOKUP(A193,'[1]Z09 政府性基金预算财政拨款收入支出决算表(财决09表)'!$A$10:$T$200,16,FALSE))</f>
        <v/>
      </c>
      <c r="J193" s="122">
        <f>'[1]Z09 政府性基金预算财政拨款收入支出决算表(财决09表)'!$A190</f>
        <v>0</v>
      </c>
      <c r="K193" s="178">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122" t="str">
        <f t="shared" si="6"/>
        <v/>
      </c>
    </row>
    <row r="194" spans="1:12" ht="22.5" customHeight="1">
      <c r="A194" s="125" t="str">
        <f t="shared" si="7"/>
        <v/>
      </c>
      <c r="B194" s="125"/>
      <c r="C194" s="195" t="str">
        <f>IF(ISERROR(VLOOKUP(A194,'[1]Z09 政府性基金预算财政拨款收入支出决算表(财决09表)'!$A$10:$T$200,4,FALSE)),"",VLOOKUP(A194,'[1]Z09 政府性基金预算财政拨款收入支出决算表(财决09表)'!$A$10:$T$200,4,FALSE))</f>
        <v/>
      </c>
      <c r="D194" s="127" t="str">
        <f>IF(ISERROR(VLOOKUP(A194,'[1]Z09 政府性基金预算财政拨款收入支出决算表(财决09表)'!$A$10:$T$200,5,FALSE)),"",VLOOKUP(A194,'[1]Z09 政府性基金预算财政拨款收入支出决算表(财决09表)'!$A$10:$T$200,5,FALSE))</f>
        <v/>
      </c>
      <c r="E194" s="127" t="str">
        <f>IF(ISERROR(VLOOKUP(A194,'[1]Z09 政府性基金预算财政拨款收入支出决算表(财决09表)'!$A$10:$T$200,8,FALSE)),"",VLOOKUP(A194,'[1]Z09 政府性基金预算财政拨款收入支出决算表(财决09表)'!$A$10:$T$200,8,FALSE))</f>
        <v/>
      </c>
      <c r="F194" s="127" t="str">
        <f>IF(ISERROR(VLOOKUP(A194,'[1]Z09 政府性基金预算财政拨款收入支出决算表(财决09表)'!$A$10:$T$200,11,FALSE)),"",VLOOKUP(A194,'[1]Z09 政府性基金预算财政拨款收入支出决算表(财决09表)'!$A$10:$T$200,11,FALSE))</f>
        <v/>
      </c>
      <c r="G194" s="127" t="str">
        <f>IF(ISERROR(VLOOKUP(A194,'[1]Z09 政府性基金预算财政拨款收入支出决算表(财决09表)'!$A$10:$T$200,12,FALSE)),"",VLOOKUP(A194,'[1]Z09 政府性基金预算财政拨款收入支出决算表(财决09表)'!$A$10:$T$200,12,FALSE))</f>
        <v/>
      </c>
      <c r="H194" s="127" t="str">
        <f>IF(ISERROR(VLOOKUP(A194,'[1]Z09 政府性基金预算财政拨款收入支出决算表(财决09表)'!$A$10:$T$200,15,FALSE)),"",VLOOKUP(A194,'[1]Z09 政府性基金预算财政拨款收入支出决算表(财决09表)'!$A$10:$T$200,15,FALSE))</f>
        <v/>
      </c>
      <c r="I194" s="127" t="str">
        <f>IF(ISERROR(VLOOKUP(A194,'[1]Z09 政府性基金预算财政拨款收入支出决算表(财决09表)'!$A$10:$T$200,16,FALSE)),"",VLOOKUP(A194,'[1]Z09 政府性基金预算财政拨款收入支出决算表(财决09表)'!$A$10:$T$200,16,FALSE))</f>
        <v/>
      </c>
      <c r="J194" s="122">
        <f>'[1]Z09 政府性基金预算财政拨款收入支出决算表(财决09表)'!$A191</f>
        <v>0</v>
      </c>
      <c r="K194" s="178">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122" t="str">
        <f t="shared" si="6"/>
        <v/>
      </c>
    </row>
    <row r="195" spans="1:12" ht="22.5" customHeight="1">
      <c r="A195" s="125" t="str">
        <f t="shared" si="7"/>
        <v/>
      </c>
      <c r="B195" s="125"/>
      <c r="C195" s="195" t="str">
        <f>IF(ISERROR(VLOOKUP(A195,'[1]Z09 政府性基金预算财政拨款收入支出决算表(财决09表)'!$A$10:$T$200,4,FALSE)),"",VLOOKUP(A195,'[1]Z09 政府性基金预算财政拨款收入支出决算表(财决09表)'!$A$10:$T$200,4,FALSE))</f>
        <v/>
      </c>
      <c r="D195" s="127" t="str">
        <f>IF(ISERROR(VLOOKUP(A195,'[1]Z09 政府性基金预算财政拨款收入支出决算表(财决09表)'!$A$10:$T$200,5,FALSE)),"",VLOOKUP(A195,'[1]Z09 政府性基金预算财政拨款收入支出决算表(财决09表)'!$A$10:$T$200,5,FALSE))</f>
        <v/>
      </c>
      <c r="E195" s="127" t="str">
        <f>IF(ISERROR(VLOOKUP(A195,'[1]Z09 政府性基金预算财政拨款收入支出决算表(财决09表)'!$A$10:$T$200,8,FALSE)),"",VLOOKUP(A195,'[1]Z09 政府性基金预算财政拨款收入支出决算表(财决09表)'!$A$10:$T$200,8,FALSE))</f>
        <v/>
      </c>
      <c r="F195" s="127" t="str">
        <f>IF(ISERROR(VLOOKUP(A195,'[1]Z09 政府性基金预算财政拨款收入支出决算表(财决09表)'!$A$10:$T$200,11,FALSE)),"",VLOOKUP(A195,'[1]Z09 政府性基金预算财政拨款收入支出决算表(财决09表)'!$A$10:$T$200,11,FALSE))</f>
        <v/>
      </c>
      <c r="G195" s="127" t="str">
        <f>IF(ISERROR(VLOOKUP(A195,'[1]Z09 政府性基金预算财政拨款收入支出决算表(财决09表)'!$A$10:$T$200,12,FALSE)),"",VLOOKUP(A195,'[1]Z09 政府性基金预算财政拨款收入支出决算表(财决09表)'!$A$10:$T$200,12,FALSE))</f>
        <v/>
      </c>
      <c r="H195" s="127" t="str">
        <f>IF(ISERROR(VLOOKUP(A195,'[1]Z09 政府性基金预算财政拨款收入支出决算表(财决09表)'!$A$10:$T$200,15,FALSE)),"",VLOOKUP(A195,'[1]Z09 政府性基金预算财政拨款收入支出决算表(财决09表)'!$A$10:$T$200,15,FALSE))</f>
        <v/>
      </c>
      <c r="I195" s="127" t="str">
        <f>IF(ISERROR(VLOOKUP(A195,'[1]Z09 政府性基金预算财政拨款收入支出决算表(财决09表)'!$A$10:$T$200,16,FALSE)),"",VLOOKUP(A195,'[1]Z09 政府性基金预算财政拨款收入支出决算表(财决09表)'!$A$10:$T$200,16,FALSE))</f>
        <v/>
      </c>
      <c r="J195" s="122">
        <f>'[1]Z09 政府性基金预算财政拨款收入支出决算表(财决09表)'!$A192</f>
        <v>0</v>
      </c>
      <c r="K195" s="178">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122" t="str">
        <f t="shared" si="6"/>
        <v/>
      </c>
    </row>
    <row r="196" spans="1:12" ht="22.5" customHeight="1">
      <c r="A196" s="125" t="str">
        <f t="shared" si="7"/>
        <v/>
      </c>
      <c r="B196" s="125"/>
      <c r="C196" s="195" t="str">
        <f>IF(ISERROR(VLOOKUP(A196,'[1]Z09 政府性基金预算财政拨款收入支出决算表(财决09表)'!$A$10:$T$200,4,FALSE)),"",VLOOKUP(A196,'[1]Z09 政府性基金预算财政拨款收入支出决算表(财决09表)'!$A$10:$T$200,4,FALSE))</f>
        <v/>
      </c>
      <c r="D196" s="127" t="str">
        <f>IF(ISERROR(VLOOKUP(A196,'[1]Z09 政府性基金预算财政拨款收入支出决算表(财决09表)'!$A$10:$T$200,5,FALSE)),"",VLOOKUP(A196,'[1]Z09 政府性基金预算财政拨款收入支出决算表(财决09表)'!$A$10:$T$200,5,FALSE))</f>
        <v/>
      </c>
      <c r="E196" s="127" t="str">
        <f>IF(ISERROR(VLOOKUP(A196,'[1]Z09 政府性基金预算财政拨款收入支出决算表(财决09表)'!$A$10:$T$200,8,FALSE)),"",VLOOKUP(A196,'[1]Z09 政府性基金预算财政拨款收入支出决算表(财决09表)'!$A$10:$T$200,8,FALSE))</f>
        <v/>
      </c>
      <c r="F196" s="127" t="str">
        <f>IF(ISERROR(VLOOKUP(A196,'[1]Z09 政府性基金预算财政拨款收入支出决算表(财决09表)'!$A$10:$T$200,11,FALSE)),"",VLOOKUP(A196,'[1]Z09 政府性基金预算财政拨款收入支出决算表(财决09表)'!$A$10:$T$200,11,FALSE))</f>
        <v/>
      </c>
      <c r="G196" s="127" t="str">
        <f>IF(ISERROR(VLOOKUP(A196,'[1]Z09 政府性基金预算财政拨款收入支出决算表(财决09表)'!$A$10:$T$200,12,FALSE)),"",VLOOKUP(A196,'[1]Z09 政府性基金预算财政拨款收入支出决算表(财决09表)'!$A$10:$T$200,12,FALSE))</f>
        <v/>
      </c>
      <c r="H196" s="127" t="str">
        <f>IF(ISERROR(VLOOKUP(A196,'[1]Z09 政府性基金预算财政拨款收入支出决算表(财决09表)'!$A$10:$T$200,15,FALSE)),"",VLOOKUP(A196,'[1]Z09 政府性基金预算财政拨款收入支出决算表(财决09表)'!$A$10:$T$200,15,FALSE))</f>
        <v/>
      </c>
      <c r="I196" s="127" t="str">
        <f>IF(ISERROR(VLOOKUP(A196,'[1]Z09 政府性基金预算财政拨款收入支出决算表(财决09表)'!$A$10:$T$200,16,FALSE)),"",VLOOKUP(A196,'[1]Z09 政府性基金预算财政拨款收入支出决算表(财决09表)'!$A$10:$T$200,16,FALSE))</f>
        <v/>
      </c>
      <c r="J196" s="122">
        <f>'[1]Z09 政府性基金预算财政拨款收入支出决算表(财决09表)'!$A193</f>
        <v>0</v>
      </c>
      <c r="K196" s="178">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122" t="str">
        <f t="shared" si="6"/>
        <v/>
      </c>
    </row>
    <row r="197" spans="1:12" ht="22.5" customHeight="1">
      <c r="A197" s="125" t="str">
        <f t="shared" si="7"/>
        <v/>
      </c>
      <c r="B197" s="125"/>
      <c r="C197" s="195" t="str">
        <f>IF(ISERROR(VLOOKUP(A197,'[1]Z09 政府性基金预算财政拨款收入支出决算表(财决09表)'!$A$10:$T$200,4,FALSE)),"",VLOOKUP(A197,'[1]Z09 政府性基金预算财政拨款收入支出决算表(财决09表)'!$A$10:$T$200,4,FALSE))</f>
        <v/>
      </c>
      <c r="D197" s="127" t="str">
        <f>IF(ISERROR(VLOOKUP(A197,'[1]Z09 政府性基金预算财政拨款收入支出决算表(财决09表)'!$A$10:$T$200,5,FALSE)),"",VLOOKUP(A197,'[1]Z09 政府性基金预算财政拨款收入支出决算表(财决09表)'!$A$10:$T$200,5,FALSE))</f>
        <v/>
      </c>
      <c r="E197" s="127" t="str">
        <f>IF(ISERROR(VLOOKUP(A197,'[1]Z09 政府性基金预算财政拨款收入支出决算表(财决09表)'!$A$10:$T$200,8,FALSE)),"",VLOOKUP(A197,'[1]Z09 政府性基金预算财政拨款收入支出决算表(财决09表)'!$A$10:$T$200,8,FALSE))</f>
        <v/>
      </c>
      <c r="F197" s="127" t="str">
        <f>IF(ISERROR(VLOOKUP(A197,'[1]Z09 政府性基金预算财政拨款收入支出决算表(财决09表)'!$A$10:$T$200,11,FALSE)),"",VLOOKUP(A197,'[1]Z09 政府性基金预算财政拨款收入支出决算表(财决09表)'!$A$10:$T$200,11,FALSE))</f>
        <v/>
      </c>
      <c r="G197" s="127" t="str">
        <f>IF(ISERROR(VLOOKUP(A197,'[1]Z09 政府性基金预算财政拨款收入支出决算表(财决09表)'!$A$10:$T$200,12,FALSE)),"",VLOOKUP(A197,'[1]Z09 政府性基金预算财政拨款收入支出决算表(财决09表)'!$A$10:$T$200,12,FALSE))</f>
        <v/>
      </c>
      <c r="H197" s="127" t="str">
        <f>IF(ISERROR(VLOOKUP(A197,'[1]Z09 政府性基金预算财政拨款收入支出决算表(财决09表)'!$A$10:$T$200,15,FALSE)),"",VLOOKUP(A197,'[1]Z09 政府性基金预算财政拨款收入支出决算表(财决09表)'!$A$10:$T$200,15,FALSE))</f>
        <v/>
      </c>
      <c r="I197" s="127" t="str">
        <f>IF(ISERROR(VLOOKUP(A197,'[1]Z09 政府性基金预算财政拨款收入支出决算表(财决09表)'!$A$10:$T$200,16,FALSE)),"",VLOOKUP(A197,'[1]Z09 政府性基金预算财政拨款收入支出决算表(财决09表)'!$A$10:$T$200,16,FALSE))</f>
        <v/>
      </c>
      <c r="J197" s="122">
        <f>'[1]Z09 政府性基金预算财政拨款收入支出决算表(财决09表)'!$A194</f>
        <v>0</v>
      </c>
      <c r="K197" s="178">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122" t="str">
        <f t="shared" si="6"/>
        <v/>
      </c>
    </row>
    <row r="198" spans="1:12" ht="22.5" customHeight="1">
      <c r="A198" s="125" t="str">
        <f t="shared" si="7"/>
        <v/>
      </c>
      <c r="B198" s="125"/>
      <c r="C198" s="195" t="str">
        <f>IF(ISERROR(VLOOKUP(A198,'[1]Z09 政府性基金预算财政拨款收入支出决算表(财决09表)'!$A$10:$T$200,4,FALSE)),"",VLOOKUP(A198,'[1]Z09 政府性基金预算财政拨款收入支出决算表(财决09表)'!$A$10:$T$200,4,FALSE))</f>
        <v/>
      </c>
      <c r="D198" s="127" t="str">
        <f>IF(ISERROR(VLOOKUP(A198,'[1]Z09 政府性基金预算财政拨款收入支出决算表(财决09表)'!$A$10:$T$200,5,FALSE)),"",VLOOKUP(A198,'[1]Z09 政府性基金预算财政拨款收入支出决算表(财决09表)'!$A$10:$T$200,5,FALSE))</f>
        <v/>
      </c>
      <c r="E198" s="127" t="str">
        <f>IF(ISERROR(VLOOKUP(A198,'[1]Z09 政府性基金预算财政拨款收入支出决算表(财决09表)'!$A$10:$T$200,8,FALSE)),"",VLOOKUP(A198,'[1]Z09 政府性基金预算财政拨款收入支出决算表(财决09表)'!$A$10:$T$200,8,FALSE))</f>
        <v/>
      </c>
      <c r="F198" s="127" t="str">
        <f>IF(ISERROR(VLOOKUP(A198,'[1]Z09 政府性基金预算财政拨款收入支出决算表(财决09表)'!$A$10:$T$200,11,FALSE)),"",VLOOKUP(A198,'[1]Z09 政府性基金预算财政拨款收入支出决算表(财决09表)'!$A$10:$T$200,11,FALSE))</f>
        <v/>
      </c>
      <c r="G198" s="127" t="str">
        <f>IF(ISERROR(VLOOKUP(A198,'[1]Z09 政府性基金预算财政拨款收入支出决算表(财决09表)'!$A$10:$T$200,12,FALSE)),"",VLOOKUP(A198,'[1]Z09 政府性基金预算财政拨款收入支出决算表(财决09表)'!$A$10:$T$200,12,FALSE))</f>
        <v/>
      </c>
      <c r="H198" s="127" t="str">
        <f>IF(ISERROR(VLOOKUP(A198,'[1]Z09 政府性基金预算财政拨款收入支出决算表(财决09表)'!$A$10:$T$200,15,FALSE)),"",VLOOKUP(A198,'[1]Z09 政府性基金预算财政拨款收入支出决算表(财决09表)'!$A$10:$T$200,15,FALSE))</f>
        <v/>
      </c>
      <c r="I198" s="127" t="str">
        <f>IF(ISERROR(VLOOKUP(A198,'[1]Z09 政府性基金预算财政拨款收入支出决算表(财决09表)'!$A$10:$T$200,16,FALSE)),"",VLOOKUP(A198,'[1]Z09 政府性基金预算财政拨款收入支出决算表(财决09表)'!$A$10:$T$200,16,FALSE))</f>
        <v/>
      </c>
      <c r="J198" s="122">
        <f>'[1]Z09 政府性基金预算财政拨款收入支出决算表(财决09表)'!$A195</f>
        <v>0</v>
      </c>
      <c r="K198" s="178">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122" t="str">
        <f t="shared" si="6"/>
        <v/>
      </c>
    </row>
    <row r="199" spans="1:12" ht="22.5" customHeight="1">
      <c r="A199" s="125" t="str">
        <f t="shared" si="7"/>
        <v/>
      </c>
      <c r="B199" s="125"/>
      <c r="C199" s="195" t="str">
        <f>IF(ISERROR(VLOOKUP(A199,'[1]Z09 政府性基金预算财政拨款收入支出决算表(财决09表)'!$A$10:$T$200,4,FALSE)),"",VLOOKUP(A199,'[1]Z09 政府性基金预算财政拨款收入支出决算表(财决09表)'!$A$10:$T$200,4,FALSE))</f>
        <v/>
      </c>
      <c r="D199" s="127" t="str">
        <f>IF(ISERROR(VLOOKUP(A199,'[1]Z09 政府性基金预算财政拨款收入支出决算表(财决09表)'!$A$10:$T$200,5,FALSE)),"",VLOOKUP(A199,'[1]Z09 政府性基金预算财政拨款收入支出决算表(财决09表)'!$A$10:$T$200,5,FALSE))</f>
        <v/>
      </c>
      <c r="E199" s="127" t="str">
        <f>IF(ISERROR(VLOOKUP(A199,'[1]Z09 政府性基金预算财政拨款收入支出决算表(财决09表)'!$A$10:$T$200,8,FALSE)),"",VLOOKUP(A199,'[1]Z09 政府性基金预算财政拨款收入支出决算表(财决09表)'!$A$10:$T$200,8,FALSE))</f>
        <v/>
      </c>
      <c r="F199" s="127" t="str">
        <f>IF(ISERROR(VLOOKUP(A199,'[1]Z09 政府性基金预算财政拨款收入支出决算表(财决09表)'!$A$10:$T$200,11,FALSE)),"",VLOOKUP(A199,'[1]Z09 政府性基金预算财政拨款收入支出决算表(财决09表)'!$A$10:$T$200,11,FALSE))</f>
        <v/>
      </c>
      <c r="G199" s="127" t="str">
        <f>IF(ISERROR(VLOOKUP(A199,'[1]Z09 政府性基金预算财政拨款收入支出决算表(财决09表)'!$A$10:$T$200,12,FALSE)),"",VLOOKUP(A199,'[1]Z09 政府性基金预算财政拨款收入支出决算表(财决09表)'!$A$10:$T$200,12,FALSE))</f>
        <v/>
      </c>
      <c r="H199" s="127" t="str">
        <f>IF(ISERROR(VLOOKUP(A199,'[1]Z09 政府性基金预算财政拨款收入支出决算表(财决09表)'!$A$10:$T$200,15,FALSE)),"",VLOOKUP(A199,'[1]Z09 政府性基金预算财政拨款收入支出决算表(财决09表)'!$A$10:$T$200,15,FALSE))</f>
        <v/>
      </c>
      <c r="I199" s="127" t="str">
        <f>IF(ISERROR(VLOOKUP(A199,'[1]Z09 政府性基金预算财政拨款收入支出决算表(财决09表)'!$A$10:$T$200,16,FALSE)),"",VLOOKUP(A199,'[1]Z09 政府性基金预算财政拨款收入支出决算表(财决09表)'!$A$10:$T$200,16,FALSE))</f>
        <v/>
      </c>
      <c r="J199" s="122">
        <f>'[1]Z09 政府性基金预算财政拨款收入支出决算表(财决09表)'!$A196</f>
        <v>0</v>
      </c>
      <c r="K199" s="178">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122" t="str">
        <f t="shared" si="6"/>
        <v/>
      </c>
    </row>
    <row r="200" spans="1:12" ht="22.5" customHeight="1">
      <c r="A200" s="125" t="str">
        <f t="shared" si="7"/>
        <v/>
      </c>
      <c r="B200" s="125"/>
      <c r="C200" s="195" t="str">
        <f>IF(ISERROR(VLOOKUP(A200,'[1]Z09 政府性基金预算财政拨款收入支出决算表(财决09表)'!$A$10:$T$200,4,FALSE)),"",VLOOKUP(A200,'[1]Z09 政府性基金预算财政拨款收入支出决算表(财决09表)'!$A$10:$T$200,4,FALSE))</f>
        <v/>
      </c>
      <c r="D200" s="127" t="str">
        <f>IF(ISERROR(VLOOKUP(A200,'[1]Z09 政府性基金预算财政拨款收入支出决算表(财决09表)'!$A$10:$T$200,5,FALSE)),"",VLOOKUP(A200,'[1]Z09 政府性基金预算财政拨款收入支出决算表(财决09表)'!$A$10:$T$200,5,FALSE))</f>
        <v/>
      </c>
      <c r="E200" s="127" t="str">
        <f>IF(ISERROR(VLOOKUP(A200,'[1]Z09 政府性基金预算财政拨款收入支出决算表(财决09表)'!$A$10:$T$200,8,FALSE)),"",VLOOKUP(A200,'[1]Z09 政府性基金预算财政拨款收入支出决算表(财决09表)'!$A$10:$T$200,8,FALSE))</f>
        <v/>
      </c>
      <c r="F200" s="127" t="str">
        <f>IF(ISERROR(VLOOKUP(A200,'[1]Z09 政府性基金预算财政拨款收入支出决算表(财决09表)'!$A$10:$T$200,11,FALSE)),"",VLOOKUP(A200,'[1]Z09 政府性基金预算财政拨款收入支出决算表(财决09表)'!$A$10:$T$200,11,FALSE))</f>
        <v/>
      </c>
      <c r="G200" s="127" t="str">
        <f>IF(ISERROR(VLOOKUP(A200,'[1]Z09 政府性基金预算财政拨款收入支出决算表(财决09表)'!$A$10:$T$200,12,FALSE)),"",VLOOKUP(A200,'[1]Z09 政府性基金预算财政拨款收入支出决算表(财决09表)'!$A$10:$T$200,12,FALSE))</f>
        <v/>
      </c>
      <c r="H200" s="127" t="str">
        <f>IF(ISERROR(VLOOKUP(A200,'[1]Z09 政府性基金预算财政拨款收入支出决算表(财决09表)'!$A$10:$T$200,15,FALSE)),"",VLOOKUP(A200,'[1]Z09 政府性基金预算财政拨款收入支出决算表(财决09表)'!$A$10:$T$200,15,FALSE))</f>
        <v/>
      </c>
      <c r="I200" s="127" t="str">
        <f>IF(ISERROR(VLOOKUP(A200,'[1]Z09 政府性基金预算财政拨款收入支出决算表(财决09表)'!$A$10:$T$200,16,FALSE)),"",VLOOKUP(A200,'[1]Z09 政府性基金预算财政拨款收入支出决算表(财决09表)'!$A$10:$T$200,16,FALSE))</f>
        <v/>
      </c>
      <c r="J200" s="122">
        <f>'[1]Z09 政府性基金预算财政拨款收入支出决算表(财决09表)'!$A197</f>
        <v>0</v>
      </c>
      <c r="K200" s="178">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122" t="str">
        <f t="shared" si="6"/>
        <v/>
      </c>
    </row>
  </sheetData>
  <sheetProtection password="CF7A" sheet="1"/>
  <mergeCells count="13">
    <mergeCell ref="C8:C10"/>
    <mergeCell ref="E7:E10"/>
    <mergeCell ref="F7:H7"/>
    <mergeCell ref="F8:F10"/>
    <mergeCell ref="G8:G10"/>
    <mergeCell ref="H8:H10"/>
    <mergeCell ref="A11:C11"/>
    <mergeCell ref="A12:C12"/>
    <mergeCell ref="A1:I1"/>
    <mergeCell ref="A7:C7"/>
    <mergeCell ref="D7:D10"/>
    <mergeCell ref="I7:I10"/>
    <mergeCell ref="A8:B10"/>
  </mergeCells>
  <phoneticPr fontId="10" type="noConversion"/>
  <conditionalFormatting sqref="A14:A200">
    <cfRule type="expression" dxfId="3" priority="1" stopIfTrue="1">
      <formula>AND(ISNUMBER(K14),K14&gt;0)</formula>
    </cfRule>
  </conditionalFormatting>
  <conditionalFormatting sqref="B13:B200">
    <cfRule type="expression" dxfId="2" priority="2" stopIfTrue="1">
      <formula>AND(ISNUMBER(K13),K13&gt;0)</formula>
    </cfRule>
  </conditionalFormatting>
  <conditionalFormatting sqref="C13:I200">
    <cfRule type="expression" dxfId="1" priority="3" stopIfTrue="1">
      <formula>AND(ISNUMBER($K13),$K13&gt;0)</formula>
    </cfRule>
  </conditionalFormatting>
  <conditionalFormatting sqref="A13">
    <cfRule type="expression" dxfId="0" priority="4"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dimension ref="B1:E54"/>
  <sheetViews>
    <sheetView showGridLines="0" workbookViewId="0"/>
  </sheetViews>
  <sheetFormatPr defaultRowHeight="14.25"/>
  <cols>
    <col min="1" max="1" width="1" customWidth="1"/>
    <col min="2" max="2" width="56.375" customWidth="1"/>
    <col min="3" max="3" width="1.375" customWidth="1"/>
    <col min="4" max="4" width="4.875" customWidth="1"/>
    <col min="5" max="5" width="14" customWidth="1"/>
  </cols>
  <sheetData>
    <row r="1" spans="2:5" ht="28.5">
      <c r="B1" s="200" t="s">
        <v>347</v>
      </c>
      <c r="C1" s="201"/>
      <c r="D1" s="210"/>
      <c r="E1" s="210"/>
    </row>
    <row r="2" spans="2:5">
      <c r="B2" s="200" t="s">
        <v>348</v>
      </c>
      <c r="C2" s="201"/>
      <c r="D2" s="210"/>
      <c r="E2" s="210"/>
    </row>
    <row r="3" spans="2:5">
      <c r="B3" s="202"/>
      <c r="C3" s="202"/>
      <c r="D3" s="211"/>
      <c r="E3" s="211"/>
    </row>
    <row r="4" spans="2:5" ht="28.5">
      <c r="B4" s="203" t="s">
        <v>349</v>
      </c>
      <c r="C4" s="202"/>
      <c r="D4" s="211"/>
      <c r="E4" s="211"/>
    </row>
    <row r="5" spans="2:5">
      <c r="B5" s="202"/>
      <c r="C5" s="202"/>
      <c r="D5" s="211"/>
      <c r="E5" s="211"/>
    </row>
    <row r="6" spans="2:5">
      <c r="B6" s="200" t="s">
        <v>350</v>
      </c>
      <c r="C6" s="201"/>
      <c r="D6" s="210"/>
      <c r="E6" s="212" t="s">
        <v>351</v>
      </c>
    </row>
    <row r="7" spans="2:5" ht="15" thickBot="1">
      <c r="B7" s="202"/>
      <c r="C7" s="202"/>
      <c r="D7" s="211"/>
      <c r="E7" s="211"/>
    </row>
    <row r="8" spans="2:5" ht="28.5">
      <c r="B8" s="204" t="s">
        <v>352</v>
      </c>
      <c r="C8" s="205"/>
      <c r="D8" s="213"/>
      <c r="E8" s="214">
        <v>429</v>
      </c>
    </row>
    <row r="9" spans="2:5" ht="42.75">
      <c r="B9" s="206"/>
      <c r="C9" s="202"/>
      <c r="D9" s="211"/>
      <c r="E9" s="215" t="s">
        <v>353</v>
      </c>
    </row>
    <row r="10" spans="2:5" ht="42.75">
      <c r="B10" s="206"/>
      <c r="C10" s="202"/>
      <c r="D10" s="211"/>
      <c r="E10" s="215" t="s">
        <v>354</v>
      </c>
    </row>
    <row r="11" spans="2:5" ht="57">
      <c r="B11" s="206"/>
      <c r="C11" s="202"/>
      <c r="D11" s="211"/>
      <c r="E11" s="215" t="s">
        <v>355</v>
      </c>
    </row>
    <row r="12" spans="2:5" ht="57.75" thickBot="1">
      <c r="B12" s="207"/>
      <c r="C12" s="208"/>
      <c r="D12" s="216"/>
      <c r="E12" s="217" t="s">
        <v>356</v>
      </c>
    </row>
    <row r="13" spans="2:5" ht="15" thickBot="1">
      <c r="B13" s="202"/>
      <c r="C13" s="202"/>
      <c r="D13" s="211"/>
      <c r="E13" s="211"/>
    </row>
    <row r="14" spans="2:5" ht="42.75">
      <c r="B14" s="209" t="s">
        <v>357</v>
      </c>
      <c r="C14" s="205"/>
      <c r="D14" s="213"/>
      <c r="E14" s="214">
        <v>2263</v>
      </c>
    </row>
    <row r="15" spans="2:5" ht="28.5">
      <c r="B15" s="206"/>
      <c r="C15" s="202"/>
      <c r="D15" s="211"/>
      <c r="E15" s="218" t="s">
        <v>358</v>
      </c>
    </row>
    <row r="16" spans="2:5" ht="28.5">
      <c r="B16" s="206"/>
      <c r="C16" s="202"/>
      <c r="D16" s="211"/>
      <c r="E16" s="219" t="s">
        <v>359</v>
      </c>
    </row>
    <row r="17" spans="2:5" ht="42.75">
      <c r="B17" s="206"/>
      <c r="C17" s="202"/>
      <c r="D17" s="211"/>
      <c r="E17" s="219" t="s">
        <v>360</v>
      </c>
    </row>
    <row r="18" spans="2:5" ht="42.75">
      <c r="B18" s="206"/>
      <c r="C18" s="202"/>
      <c r="D18" s="211"/>
      <c r="E18" s="219" t="s">
        <v>361</v>
      </c>
    </row>
    <row r="19" spans="2:5" ht="42.75">
      <c r="B19" s="206"/>
      <c r="C19" s="202"/>
      <c r="D19" s="211"/>
      <c r="E19" s="219" t="s">
        <v>362</v>
      </c>
    </row>
    <row r="20" spans="2:5" ht="42.75">
      <c r="B20" s="206"/>
      <c r="C20" s="202"/>
      <c r="D20" s="211"/>
      <c r="E20" s="219" t="s">
        <v>363</v>
      </c>
    </row>
    <row r="21" spans="2:5" ht="28.5">
      <c r="B21" s="206"/>
      <c r="C21" s="202"/>
      <c r="D21" s="211"/>
      <c r="E21" s="219" t="s">
        <v>364</v>
      </c>
    </row>
    <row r="22" spans="2:5" ht="28.5">
      <c r="B22" s="206"/>
      <c r="C22" s="202"/>
      <c r="D22" s="211"/>
      <c r="E22" s="219" t="s">
        <v>365</v>
      </c>
    </row>
    <row r="23" spans="2:5" ht="28.5">
      <c r="B23" s="206"/>
      <c r="C23" s="202"/>
      <c r="D23" s="211"/>
      <c r="E23" s="219" t="s">
        <v>366</v>
      </c>
    </row>
    <row r="24" spans="2:5" ht="28.5">
      <c r="B24" s="206"/>
      <c r="C24" s="202"/>
      <c r="D24" s="211"/>
      <c r="E24" s="219" t="s">
        <v>367</v>
      </c>
    </row>
    <row r="25" spans="2:5" ht="28.5">
      <c r="B25" s="206"/>
      <c r="C25" s="202"/>
      <c r="D25" s="211"/>
      <c r="E25" s="219" t="s">
        <v>368</v>
      </c>
    </row>
    <row r="26" spans="2:5" ht="28.5">
      <c r="B26" s="206"/>
      <c r="C26" s="202"/>
      <c r="D26" s="211"/>
      <c r="E26" s="219" t="s">
        <v>369</v>
      </c>
    </row>
    <row r="27" spans="2:5" ht="28.5">
      <c r="B27" s="206"/>
      <c r="C27" s="202"/>
      <c r="D27" s="211"/>
      <c r="E27" s="219" t="s">
        <v>370</v>
      </c>
    </row>
    <row r="28" spans="2:5" ht="28.5">
      <c r="B28" s="206"/>
      <c r="C28" s="202"/>
      <c r="D28" s="211"/>
      <c r="E28" s="219" t="s">
        <v>371</v>
      </c>
    </row>
    <row r="29" spans="2:5" ht="42.75">
      <c r="B29" s="206"/>
      <c r="C29" s="202"/>
      <c r="D29" s="211"/>
      <c r="E29" s="219" t="s">
        <v>372</v>
      </c>
    </row>
    <row r="30" spans="2:5" ht="42.75">
      <c r="B30" s="206"/>
      <c r="C30" s="202"/>
      <c r="D30" s="211"/>
      <c r="E30" s="219" t="s">
        <v>373</v>
      </c>
    </row>
    <row r="31" spans="2:5" ht="42.75">
      <c r="B31" s="206"/>
      <c r="C31" s="202"/>
      <c r="D31" s="211"/>
      <c r="E31" s="219" t="s">
        <v>374</v>
      </c>
    </row>
    <row r="32" spans="2:5" ht="42.75">
      <c r="B32" s="206"/>
      <c r="C32" s="202"/>
      <c r="D32" s="211"/>
      <c r="E32" s="219" t="s">
        <v>375</v>
      </c>
    </row>
    <row r="33" spans="2:5" ht="42.75">
      <c r="B33" s="206"/>
      <c r="C33" s="202"/>
      <c r="D33" s="211"/>
      <c r="E33" s="219" t="s">
        <v>376</v>
      </c>
    </row>
    <row r="34" spans="2:5" ht="42.75">
      <c r="B34" s="206"/>
      <c r="C34" s="202"/>
      <c r="D34" s="211"/>
      <c r="E34" s="219" t="s">
        <v>377</v>
      </c>
    </row>
    <row r="35" spans="2:5" ht="42.75">
      <c r="B35" s="206"/>
      <c r="C35" s="202"/>
      <c r="D35" s="211"/>
      <c r="E35" s="219" t="s">
        <v>378</v>
      </c>
    </row>
    <row r="36" spans="2:5" ht="42.75">
      <c r="B36" s="206"/>
      <c r="C36" s="202"/>
      <c r="D36" s="211"/>
      <c r="E36" s="219" t="s">
        <v>379</v>
      </c>
    </row>
    <row r="37" spans="2:5" ht="42.75">
      <c r="B37" s="206"/>
      <c r="C37" s="202"/>
      <c r="D37" s="211"/>
      <c r="E37" s="219" t="s">
        <v>380</v>
      </c>
    </row>
    <row r="38" spans="2:5" ht="42.75">
      <c r="B38" s="206"/>
      <c r="C38" s="202"/>
      <c r="D38" s="211"/>
      <c r="E38" s="219" t="s">
        <v>381</v>
      </c>
    </row>
    <row r="39" spans="2:5" ht="42.75">
      <c r="B39" s="206"/>
      <c r="C39" s="202"/>
      <c r="D39" s="211"/>
      <c r="E39" s="219" t="s">
        <v>382</v>
      </c>
    </row>
    <row r="40" spans="2:5" ht="42.75">
      <c r="B40" s="206"/>
      <c r="C40" s="202"/>
      <c r="D40" s="211"/>
      <c r="E40" s="219" t="s">
        <v>383</v>
      </c>
    </row>
    <row r="41" spans="2:5" ht="57">
      <c r="B41" s="206"/>
      <c r="C41" s="202"/>
      <c r="D41" s="211"/>
      <c r="E41" s="219" t="s">
        <v>384</v>
      </c>
    </row>
    <row r="42" spans="2:5" ht="57">
      <c r="B42" s="206"/>
      <c r="C42" s="202"/>
      <c r="D42" s="211"/>
      <c r="E42" s="219" t="s">
        <v>385</v>
      </c>
    </row>
    <row r="43" spans="2:5" ht="57">
      <c r="B43" s="206"/>
      <c r="C43" s="202"/>
      <c r="D43" s="211"/>
      <c r="E43" s="219" t="s">
        <v>386</v>
      </c>
    </row>
    <row r="44" spans="2:5" ht="57">
      <c r="B44" s="206"/>
      <c r="C44" s="202"/>
      <c r="D44" s="211"/>
      <c r="E44" s="219" t="s">
        <v>387</v>
      </c>
    </row>
    <row r="45" spans="2:5" ht="57">
      <c r="B45" s="206"/>
      <c r="C45" s="202"/>
      <c r="D45" s="211"/>
      <c r="E45" s="219" t="s">
        <v>388</v>
      </c>
    </row>
    <row r="46" spans="2:5" ht="57">
      <c r="B46" s="206"/>
      <c r="C46" s="202"/>
      <c r="D46" s="211"/>
      <c r="E46" s="219" t="s">
        <v>389</v>
      </c>
    </row>
    <row r="47" spans="2:5" ht="57">
      <c r="B47" s="206"/>
      <c r="C47" s="202"/>
      <c r="D47" s="211"/>
      <c r="E47" s="219" t="s">
        <v>390</v>
      </c>
    </row>
    <row r="48" spans="2:5" ht="57">
      <c r="B48" s="206"/>
      <c r="C48" s="202"/>
      <c r="D48" s="211"/>
      <c r="E48" s="219" t="s">
        <v>391</v>
      </c>
    </row>
    <row r="49" spans="2:5" ht="57">
      <c r="B49" s="206"/>
      <c r="C49" s="202"/>
      <c r="D49" s="211"/>
      <c r="E49" s="219" t="s">
        <v>392</v>
      </c>
    </row>
    <row r="50" spans="2:5" ht="57">
      <c r="B50" s="206"/>
      <c r="C50" s="202"/>
      <c r="D50" s="211"/>
      <c r="E50" s="219" t="s">
        <v>393</v>
      </c>
    </row>
    <row r="51" spans="2:5" ht="57">
      <c r="B51" s="206"/>
      <c r="C51" s="202"/>
      <c r="D51" s="211"/>
      <c r="E51" s="219" t="s">
        <v>394</v>
      </c>
    </row>
    <row r="52" spans="2:5" ht="57.75" thickBot="1">
      <c r="B52" s="207"/>
      <c r="C52" s="208"/>
      <c r="D52" s="216"/>
      <c r="E52" s="220" t="s">
        <v>395</v>
      </c>
    </row>
    <row r="53" spans="2:5">
      <c r="B53" s="202"/>
      <c r="C53" s="202"/>
      <c r="D53" s="211"/>
      <c r="E53" s="211"/>
    </row>
    <row r="54" spans="2:5">
      <c r="B54" s="202"/>
      <c r="C54" s="202"/>
      <c r="D54" s="211"/>
      <c r="E54" s="211"/>
    </row>
  </sheetData>
  <phoneticPr fontId="2" type="noConversion"/>
  <hyperlinks>
    <hyperlink ref="E9" location="'01收入支出决算总表'!D7:D29" display="'01收入支出决算总表'!D7:D29"/>
    <hyperlink ref="E10" location="'04财政拨款收入支出决算总表'!D7:D29" display="'04财政拨款收入支出决算总表'!D7:D29"/>
    <hyperlink ref="E11" location="'05一般公共预算财政拨款支出决算表'!A12:A300" display="'05一般公共预算财政拨款支出决算表'!A12:A300"/>
    <hyperlink ref="E12" location="'g06一般公共预算财政拨款基本支出决算表'!A14:A107" display="'g06一般公共预算财政拨款基本支出决算表'!A14:A107"/>
    <hyperlink ref="E15" location="'01收入支出决算总表'!A3:C3" display="'01收入支出决算总表'!A3:C3"/>
    <hyperlink ref="E16" location="'01收入支出决算总表'!C7:D7" display="'01收入支出决算总表'!C7:D7"/>
    <hyperlink ref="E17" location="'01收入支出决算总表'!F7:F31" display="'01收入支出决算总表'!F7:F31"/>
    <hyperlink ref="E18" location="'01收入支出决算总表'!C8:D12" display="'01收入支出决算总表'!C8:D12"/>
    <hyperlink ref="E19" location="'01收入支出决算总表'!D13:D29" display="'01收入支出决算总表'!D13:D29"/>
    <hyperlink ref="E20" location="'01收入支出决算总表'!C30:C31" display="'01收入支出决算总表'!C30:C31"/>
    <hyperlink ref="E21" location="'01收入支出决算总表'!C33" display="'01收入支出决算总表'!C33"/>
    <hyperlink ref="E22" location="'01收入支出决算总表'!F33" display="'01收入支出决算总表'!F33"/>
    <hyperlink ref="E23" location="'02收入决算表'!D10:J10" display="'02收入决算表'!D10:J10"/>
    <hyperlink ref="E24" location="'02收入决算表'!C11:L59" display="'02收入决算表'!C11:L59"/>
    <hyperlink ref="E25" location="'02收入决算表'!C60:E60" display="'02收入决算表'!C60:E60"/>
    <hyperlink ref="E26" location="'03支出决算表'!D10:I10" display="'03支出决算表'!D10:I10"/>
    <hyperlink ref="E27" location="'03支出决算表'!C11:K64" display="'03支出决算表'!C11:K64"/>
    <hyperlink ref="E28" location="'03支出决算表'!C65:J65" display="'03支出决算表'!C65:J65"/>
    <hyperlink ref="E29" location="'04财政拨款收入支出决算总表'!C7:D7" display="'04财政拨款收入支出决算总表'!C7:D7"/>
    <hyperlink ref="E30" location="'04财政拨款收入支出决算总表'!F7:H7" display="'04财政拨款收入支出决算总表'!F7:H7"/>
    <hyperlink ref="E31" location="'04财政拨款收入支出决算总表'!C8:D8" display="'04财政拨款收入支出决算总表'!C8:D8"/>
    <hyperlink ref="E32" location="'04财政拨款收入支出决算总表'!F8:H8" display="'04财政拨款收入支出决算总表'!F8:H8"/>
    <hyperlink ref="E33" location="'04财政拨款收入支出决算总表'!D9:D29" display="'04财政拨款收入支出决算总表'!D9:D29"/>
    <hyperlink ref="E34" location="'04财政拨款收入支出决算总表'!F9:H29" display="'04财政拨款收入支出决算总表'!F9:H29"/>
    <hyperlink ref="E35" location="'04财政拨款收入支出决算总表'!C30" display="'04财政拨款收入支出决算总表'!C30"/>
    <hyperlink ref="E36" location="'04财政拨款收入支出决算总表'!F30:H30" display="'04财政拨款收入支出决算总表'!F30:H30"/>
    <hyperlink ref="E37" location="'04财政拨款收入支出决算总表'!C32:C34" display="'04财政拨款收入支出决算总表'!C32:C34"/>
    <hyperlink ref="E38" location="'04财政拨款收入支出决算总表'!F32:H32" display="'04财政拨款收入支出决算总表'!F32:H32"/>
    <hyperlink ref="E39" location="'04财政拨款收入支出决算总表'!C36" display="'04财政拨款收入支出决算总表'!C36"/>
    <hyperlink ref="E40" location="'04财政拨款收入支出决算总表'!F36:H36" display="'04财政拨款收入支出决算总表'!F36:H36"/>
    <hyperlink ref="E41" location="'05一般公共预算财政拨款支出决算表'!D11:F11" display="'05一般公共预算财政拨款支出决算表'!D11:F11"/>
    <hyperlink ref="E42" location="'05一般公共预算财政拨款支出决算表'!C12:H93" display="'05一般公共预算财政拨款支出决算表'!C12:H93"/>
    <hyperlink ref="E43" location="'05一般公共预算财政拨款支出决算表'!C94:G94" display="'05一般公共预算财政拨款支出决算表'!C94:G94"/>
    <hyperlink ref="E44" location="'g06一般公共预算财政拨款基本支出决算表'!D13:E13" display="'g06一般公共预算财政拨款基本支出决算表'!D13:E13"/>
    <hyperlink ref="E45" location="'g06一般公共预算财政拨款基本支出决算表'!I14:I68" display="'g06一般公共预算财政拨款基本支出决算表'!I14:I68"/>
    <hyperlink ref="E46" location="'g06一般公共预算财政拨款基本支出决算表'!I80:I93" display="'g06一般公共预算财政拨款基本支出决算表'!I80:I93"/>
    <hyperlink ref="E47" location="'g06一般公共预算财政拨款基本支出决算表'!I95:I105" display="'g06一般公共预算财政拨款基本支出决算表'!I95:I105"/>
    <hyperlink ref="E48" location="'07“三公”经费公共预算财政拨款支出决算表'!B5:B10" display="'07“三公”经费公共预算财政拨款支出决算表'!B5:B10"/>
    <hyperlink ref="E49" location="'07“三公”经费公共预算财政拨款支出决算表'!B12:B17" display="'07“三公”经费公共预算财政拨款支出决算表'!B12:B17"/>
    <hyperlink ref="E50" location="'08政府性基金预算财政拨款支出决算表'!D12:I12" display="'08政府性基金预算财政拨款支出决算表'!D12:I12"/>
    <hyperlink ref="E51" location="'08政府性基金预算财政拨款支出决算表'!C13:K66" display="'08政府性基金预算财政拨款支出决算表'!C13:K66"/>
    <hyperlink ref="E52" location="'08政府性基金预算财政拨款支出决算表'!C67:J67" display="'08政府性基金预算财政拨款支出决算表'!C67:J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10</vt:i4>
      </vt:variant>
    </vt:vector>
  </HeadingPairs>
  <TitlesOfParts>
    <vt:vector size="20"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兼容性报表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xbany</cp:lastModifiedBy>
  <cp:lastPrinted>2017-06-20T06:02:46Z</cp:lastPrinted>
  <dcterms:created xsi:type="dcterms:W3CDTF">2011-12-26T04:36:18Z</dcterms:created>
  <dcterms:modified xsi:type="dcterms:W3CDTF">2017-07-19T01:00:22Z</dcterms:modified>
</cp:coreProperties>
</file>