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0" yWindow="0" windowWidth="12735" windowHeight="5550" activeTab="4"/>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'02收入决算表'!$A$1:$J$23</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4519" fullCalcOnLoad="1"/>
</workbook>
</file>

<file path=xl/calcChain.xml><?xml version="1.0" encoding="utf-8"?>
<calcChain xmlns="http://schemas.openxmlformats.org/spreadsheetml/2006/main">
  <c r="C8" i="15"/>
  <c r="A3" i="3"/>
  <c r="B3"/>
  <c r="C3"/>
  <c r="C7"/>
  <c r="D7"/>
  <c r="D7" a="1"/>
  <c r="F7"/>
  <c r="C8"/>
  <c r="D8"/>
  <c r="D8" a="1"/>
  <c r="F8"/>
  <c r="C9"/>
  <c r="D9"/>
  <c r="D9" a="1"/>
  <c r="F9"/>
  <c r="C10"/>
  <c r="D10"/>
  <c r="D10" a="1"/>
  <c r="F10"/>
  <c r="C11"/>
  <c r="D11"/>
  <c r="D11" a="1"/>
  <c r="F11"/>
  <c r="C12"/>
  <c r="D12"/>
  <c r="D12" a="1"/>
  <c r="F12"/>
  <c r="D13"/>
  <c r="D13" a="1"/>
  <c r="F13"/>
  <c r="D14"/>
  <c r="D14" a="1"/>
  <c r="F14"/>
  <c r="D15"/>
  <c r="D15" a="1"/>
  <c r="F15"/>
  <c r="D16"/>
  <c r="D16" a="1"/>
  <c r="F16"/>
  <c r="D17"/>
  <c r="D17" a="1"/>
  <c r="F17"/>
  <c r="D18"/>
  <c r="D18" a="1"/>
  <c r="F18"/>
  <c r="D19"/>
  <c r="D19" a="1"/>
  <c r="F19"/>
  <c r="D20"/>
  <c r="D20" a="1"/>
  <c r="F20"/>
  <c r="D21"/>
  <c r="D21" a="1"/>
  <c r="F21"/>
  <c r="D22"/>
  <c r="D22" a="1"/>
  <c r="F22"/>
  <c r="D23"/>
  <c r="D23" a="1"/>
  <c r="F23"/>
  <c r="D24"/>
  <c r="D24" a="1"/>
  <c r="F24"/>
  <c r="D25"/>
  <c r="D25" a="1"/>
  <c r="F25"/>
  <c r="D26"/>
  <c r="D26" a="1"/>
  <c r="F26"/>
  <c r="D27"/>
  <c r="D27" a="1"/>
  <c r="F27"/>
  <c r="D28"/>
  <c r="D28" a="1"/>
  <c r="F28"/>
  <c r="D29"/>
  <c r="D29" a="1"/>
  <c r="F29"/>
  <c r="C30"/>
  <c r="F30"/>
  <c r="C31"/>
  <c r="F31"/>
  <c r="C33"/>
  <c r="F33"/>
  <c r="M1" i="4"/>
  <c r="A2"/>
  <c r="D10"/>
  <c r="E10"/>
  <c r="F10"/>
  <c r="G10"/>
  <c r="H10"/>
  <c r="I10"/>
  <c r="J10"/>
  <c r="M10"/>
  <c r="A11"/>
  <c r="C11"/>
  <c r="D11"/>
  <c r="E11"/>
  <c r="F11"/>
  <c r="G11"/>
  <c r="H11"/>
  <c r="I11"/>
  <c r="J11"/>
  <c r="K11"/>
  <c r="L11"/>
  <c r="M11"/>
  <c r="A12"/>
  <c r="C12"/>
  <c r="D12"/>
  <c r="E12"/>
  <c r="F12"/>
  <c r="G12"/>
  <c r="H12"/>
  <c r="I12"/>
  <c r="J12"/>
  <c r="K12"/>
  <c r="L12"/>
  <c r="M12"/>
  <c r="A13"/>
  <c r="C13"/>
  <c r="D13"/>
  <c r="E13"/>
  <c r="F13"/>
  <c r="G13"/>
  <c r="H13"/>
  <c r="I13"/>
  <c r="J13"/>
  <c r="K13"/>
  <c r="L13"/>
  <c r="M13"/>
  <c r="A14"/>
  <c r="C14"/>
  <c r="D14"/>
  <c r="E14"/>
  <c r="F14"/>
  <c r="G14"/>
  <c r="H14"/>
  <c r="I14"/>
  <c r="J14"/>
  <c r="K14"/>
  <c r="L14"/>
  <c r="M14"/>
  <c r="A15"/>
  <c r="C15"/>
  <c r="D15"/>
  <c r="E15"/>
  <c r="F15"/>
  <c r="G15"/>
  <c r="H15"/>
  <c r="I15"/>
  <c r="J15"/>
  <c r="K15"/>
  <c r="L15"/>
  <c r="M15"/>
  <c r="A16"/>
  <c r="C16"/>
  <c r="D16"/>
  <c r="E16"/>
  <c r="F16"/>
  <c r="G16"/>
  <c r="H16"/>
  <c r="I16"/>
  <c r="J16"/>
  <c r="K16"/>
  <c r="L16"/>
  <c r="M16"/>
  <c r="A17"/>
  <c r="C17"/>
  <c r="D17"/>
  <c r="E17"/>
  <c r="F17"/>
  <c r="G17"/>
  <c r="H17"/>
  <c r="I17"/>
  <c r="J17"/>
  <c r="K17"/>
  <c r="L17"/>
  <c r="M17"/>
  <c r="A18"/>
  <c r="C18"/>
  <c r="D18"/>
  <c r="E18"/>
  <c r="F18"/>
  <c r="G18"/>
  <c r="H18"/>
  <c r="I18"/>
  <c r="J18"/>
  <c r="K18"/>
  <c r="L18"/>
  <c r="M18"/>
  <c r="A19"/>
  <c r="C19"/>
  <c r="D19"/>
  <c r="E19"/>
  <c r="F19"/>
  <c r="G19"/>
  <c r="H19"/>
  <c r="I19"/>
  <c r="J19"/>
  <c r="K19"/>
  <c r="L19"/>
  <c r="M19"/>
  <c r="A20"/>
  <c r="C20"/>
  <c r="D20"/>
  <c r="E20"/>
  <c r="F20"/>
  <c r="G20"/>
  <c r="H20"/>
  <c r="I20"/>
  <c r="J20"/>
  <c r="K20"/>
  <c r="L20"/>
  <c r="M20"/>
  <c r="A21"/>
  <c r="C21"/>
  <c r="D21"/>
  <c r="E21"/>
  <c r="F21"/>
  <c r="G21"/>
  <c r="H21"/>
  <c r="I21"/>
  <c r="J21"/>
  <c r="K21"/>
  <c r="L21"/>
  <c r="M21"/>
  <c r="A22"/>
  <c r="C22"/>
  <c r="D22"/>
  <c r="E22"/>
  <c r="F22"/>
  <c r="G22"/>
  <c r="H22"/>
  <c r="I22"/>
  <c r="J22"/>
  <c r="K22"/>
  <c r="L22"/>
  <c r="M22"/>
  <c r="A23"/>
  <c r="C23"/>
  <c r="D23"/>
  <c r="E23"/>
  <c r="F23"/>
  <c r="G23"/>
  <c r="H23"/>
  <c r="I23"/>
  <c r="J23"/>
  <c r="K23"/>
  <c r="L23"/>
  <c r="M23"/>
  <c r="A24"/>
  <c r="C24"/>
  <c r="D24"/>
  <c r="E24"/>
  <c r="F24"/>
  <c r="G24"/>
  <c r="H24"/>
  <c r="I24"/>
  <c r="J24"/>
  <c r="K24"/>
  <c r="L24"/>
  <c r="M24"/>
  <c r="A25"/>
  <c r="C25"/>
  <c r="D25"/>
  <c r="E25"/>
  <c r="F25"/>
  <c r="G25"/>
  <c r="H25"/>
  <c r="I25"/>
  <c r="J25"/>
  <c r="K25"/>
  <c r="L25"/>
  <c r="M25"/>
  <c r="A26"/>
  <c r="C26"/>
  <c r="D26"/>
  <c r="E26"/>
  <c r="F26"/>
  <c r="G26"/>
  <c r="H26"/>
  <c r="I26"/>
  <c r="J26"/>
  <c r="K26"/>
  <c r="L26"/>
  <c r="M26"/>
  <c r="A27"/>
  <c r="C27"/>
  <c r="D27"/>
  <c r="E27"/>
  <c r="F27"/>
  <c r="G27"/>
  <c r="H27"/>
  <c r="I27"/>
  <c r="J27"/>
  <c r="K27"/>
  <c r="L27"/>
  <c r="M27"/>
  <c r="A28"/>
  <c r="C28"/>
  <c r="D28"/>
  <c r="E28"/>
  <c r="F28"/>
  <c r="G28"/>
  <c r="H28"/>
  <c r="I28"/>
  <c r="J28"/>
  <c r="K28"/>
  <c r="L28"/>
  <c r="M28"/>
  <c r="A29"/>
  <c r="C29"/>
  <c r="D29"/>
  <c r="E29"/>
  <c r="F29"/>
  <c r="G29"/>
  <c r="H29"/>
  <c r="I29"/>
  <c r="J29"/>
  <c r="K29"/>
  <c r="L29"/>
  <c r="M29"/>
  <c r="A30"/>
  <c r="C30"/>
  <c r="D30"/>
  <c r="E30"/>
  <c r="F30"/>
  <c r="G30"/>
  <c r="H30"/>
  <c r="I30"/>
  <c r="J30"/>
  <c r="K30"/>
  <c r="L30"/>
  <c r="M30"/>
  <c r="A31"/>
  <c r="C31"/>
  <c r="D31"/>
  <c r="E31"/>
  <c r="F31"/>
  <c r="G31"/>
  <c r="H31"/>
  <c r="I31"/>
  <c r="J31"/>
  <c r="K31"/>
  <c r="L31"/>
  <c r="M31"/>
  <c r="A32"/>
  <c r="C32"/>
  <c r="D32"/>
  <c r="E32"/>
  <c r="F32"/>
  <c r="G32"/>
  <c r="H32"/>
  <c r="I32"/>
  <c r="J32"/>
  <c r="K32"/>
  <c r="L32"/>
  <c r="M32"/>
  <c r="A33"/>
  <c r="C33"/>
  <c r="D33"/>
  <c r="E33"/>
  <c r="F33"/>
  <c r="G33"/>
  <c r="H33"/>
  <c r="I33"/>
  <c r="J33"/>
  <c r="K33"/>
  <c r="L33"/>
  <c r="M33"/>
  <c r="A34"/>
  <c r="C34"/>
  <c r="D34"/>
  <c r="E34"/>
  <c r="F34"/>
  <c r="G34"/>
  <c r="H34"/>
  <c r="I34"/>
  <c r="J34"/>
  <c r="K34"/>
  <c r="L34"/>
  <c r="M34"/>
  <c r="A35"/>
  <c r="C35"/>
  <c r="D35"/>
  <c r="E35"/>
  <c r="F35"/>
  <c r="G35"/>
  <c r="H35"/>
  <c r="I35"/>
  <c r="J35"/>
  <c r="K35"/>
  <c r="L35"/>
  <c r="M35"/>
  <c r="A36"/>
  <c r="C36"/>
  <c r="D36"/>
  <c r="E36"/>
  <c r="F36"/>
  <c r="G36"/>
  <c r="H36"/>
  <c r="I36"/>
  <c r="J36"/>
  <c r="K36"/>
  <c r="L36"/>
  <c r="M36"/>
  <c r="A37"/>
  <c r="C37"/>
  <c r="D37"/>
  <c r="E37"/>
  <c r="F37"/>
  <c r="G37"/>
  <c r="H37"/>
  <c r="I37"/>
  <c r="J37"/>
  <c r="K37"/>
  <c r="L37"/>
  <c r="M37"/>
  <c r="A38"/>
  <c r="C38"/>
  <c r="D38"/>
  <c r="E38"/>
  <c r="F38"/>
  <c r="G38"/>
  <c r="H38"/>
  <c r="I38"/>
  <c r="J38"/>
  <c r="K38"/>
  <c r="L38"/>
  <c r="M38"/>
  <c r="A39"/>
  <c r="C39"/>
  <c r="D39"/>
  <c r="E39"/>
  <c r="F39"/>
  <c r="G39"/>
  <c r="H39"/>
  <c r="I39"/>
  <c r="J39"/>
  <c r="K39"/>
  <c r="L39"/>
  <c r="M39"/>
  <c r="A40"/>
  <c r="C40"/>
  <c r="D40"/>
  <c r="E40"/>
  <c r="F40"/>
  <c r="G40"/>
  <c r="H40"/>
  <c r="I40"/>
  <c r="J40"/>
  <c r="K40"/>
  <c r="L40"/>
  <c r="M40"/>
  <c r="A41"/>
  <c r="C41"/>
  <c r="D41"/>
  <c r="E41"/>
  <c r="F41"/>
  <c r="G41"/>
  <c r="H41"/>
  <c r="I41"/>
  <c r="J41"/>
  <c r="K41"/>
  <c r="L41"/>
  <c r="M41"/>
  <c r="A42"/>
  <c r="C42"/>
  <c r="D42"/>
  <c r="E42"/>
  <c r="F42"/>
  <c r="G42"/>
  <c r="H42"/>
  <c r="I42"/>
  <c r="J42"/>
  <c r="K42"/>
  <c r="L42"/>
  <c r="M42"/>
  <c r="A43"/>
  <c r="C43"/>
  <c r="D43"/>
  <c r="E43"/>
  <c r="F43"/>
  <c r="G43"/>
  <c r="H43"/>
  <c r="I43"/>
  <c r="J43"/>
  <c r="K43"/>
  <c r="L43"/>
  <c r="M43"/>
  <c r="A44"/>
  <c r="C44"/>
  <c r="D44"/>
  <c r="E44"/>
  <c r="F44"/>
  <c r="G44"/>
  <c r="H44"/>
  <c r="I44"/>
  <c r="J44"/>
  <c r="K44"/>
  <c r="L44"/>
  <c r="M44"/>
  <c r="A45"/>
  <c r="C45"/>
  <c r="D45"/>
  <c r="E45"/>
  <c r="F45"/>
  <c r="G45"/>
  <c r="H45"/>
  <c r="I45"/>
  <c r="J45"/>
  <c r="K45"/>
  <c r="L45"/>
  <c r="M45"/>
  <c r="A46"/>
  <c r="C46"/>
  <c r="D46"/>
  <c r="E46"/>
  <c r="F46"/>
  <c r="G46"/>
  <c r="H46"/>
  <c r="I46"/>
  <c r="J46"/>
  <c r="K46"/>
  <c r="L46"/>
  <c r="M46"/>
  <c r="A47"/>
  <c r="C47"/>
  <c r="D47"/>
  <c r="E47"/>
  <c r="F47"/>
  <c r="G47"/>
  <c r="H47"/>
  <c r="I47"/>
  <c r="J47"/>
  <c r="K47"/>
  <c r="L47"/>
  <c r="M47"/>
  <c r="A48"/>
  <c r="C48"/>
  <c r="D48"/>
  <c r="E48"/>
  <c r="F48"/>
  <c r="G48"/>
  <c r="H48"/>
  <c r="I48"/>
  <c r="J48"/>
  <c r="K48"/>
  <c r="L48"/>
  <c r="M48"/>
  <c r="A49"/>
  <c r="C49"/>
  <c r="D49"/>
  <c r="E49"/>
  <c r="F49"/>
  <c r="G49"/>
  <c r="H49"/>
  <c r="I49"/>
  <c r="J49"/>
  <c r="K49"/>
  <c r="L49"/>
  <c r="M49"/>
  <c r="A50"/>
  <c r="C50"/>
  <c r="D50"/>
  <c r="E50"/>
  <c r="F50"/>
  <c r="G50"/>
  <c r="H50"/>
  <c r="I50"/>
  <c r="J50"/>
  <c r="K50"/>
  <c r="L50"/>
  <c r="M50"/>
  <c r="A51"/>
  <c r="C51"/>
  <c r="D51"/>
  <c r="E51"/>
  <c r="F51"/>
  <c r="G51"/>
  <c r="H51"/>
  <c r="I51"/>
  <c r="J51"/>
  <c r="K51"/>
  <c r="L51"/>
  <c r="M51"/>
  <c r="A52"/>
  <c r="C52"/>
  <c r="D52"/>
  <c r="E52"/>
  <c r="F52"/>
  <c r="G52"/>
  <c r="H52"/>
  <c r="I52"/>
  <c r="J52"/>
  <c r="K52"/>
  <c r="L52"/>
  <c r="M52"/>
  <c r="A53"/>
  <c r="C53"/>
  <c r="D53"/>
  <c r="E53"/>
  <c r="F53"/>
  <c r="G53"/>
  <c r="H53"/>
  <c r="I53"/>
  <c r="J53"/>
  <c r="K53"/>
  <c r="L53"/>
  <c r="M53"/>
  <c r="A54"/>
  <c r="C54"/>
  <c r="D54"/>
  <c r="E54"/>
  <c r="F54"/>
  <c r="G54"/>
  <c r="H54"/>
  <c r="I54"/>
  <c r="J54"/>
  <c r="K54"/>
  <c r="L54"/>
  <c r="M54"/>
  <c r="A55"/>
  <c r="C55"/>
  <c r="D55"/>
  <c r="E55"/>
  <c r="F55"/>
  <c r="G55"/>
  <c r="H55"/>
  <c r="I55"/>
  <c r="J55"/>
  <c r="K55"/>
  <c r="L55"/>
  <c r="M55"/>
  <c r="A56"/>
  <c r="C56"/>
  <c r="D56"/>
  <c r="E56"/>
  <c r="F56"/>
  <c r="G56"/>
  <c r="H56"/>
  <c r="I56"/>
  <c r="J56"/>
  <c r="K56"/>
  <c r="L56"/>
  <c r="M56"/>
  <c r="A57"/>
  <c r="C57"/>
  <c r="D57"/>
  <c r="E57"/>
  <c r="F57"/>
  <c r="G57"/>
  <c r="H57"/>
  <c r="I57"/>
  <c r="J57"/>
  <c r="K57"/>
  <c r="L57"/>
  <c r="M57"/>
  <c r="A58"/>
  <c r="C58"/>
  <c r="D58"/>
  <c r="E58"/>
  <c r="F58"/>
  <c r="G58"/>
  <c r="H58"/>
  <c r="I58"/>
  <c r="J58"/>
  <c r="K58"/>
  <c r="L58"/>
  <c r="M58"/>
  <c r="A59"/>
  <c r="C59"/>
  <c r="D59"/>
  <c r="E59"/>
  <c r="F59"/>
  <c r="G59"/>
  <c r="H59"/>
  <c r="I59"/>
  <c r="J59"/>
  <c r="K59"/>
  <c r="L59"/>
  <c r="M59"/>
  <c r="A60"/>
  <c r="C60"/>
  <c r="D60"/>
  <c r="E60"/>
  <c r="F60"/>
  <c r="G60"/>
  <c r="H60"/>
  <c r="I60"/>
  <c r="J60"/>
  <c r="K60"/>
  <c r="L60"/>
  <c r="M60"/>
  <c r="A61"/>
  <c r="C61"/>
  <c r="D61"/>
  <c r="E61"/>
  <c r="F61"/>
  <c r="G61"/>
  <c r="H61"/>
  <c r="I61"/>
  <c r="J61"/>
  <c r="K61"/>
  <c r="L61"/>
  <c r="M61"/>
  <c r="A62"/>
  <c r="C62"/>
  <c r="D62"/>
  <c r="E62"/>
  <c r="F62"/>
  <c r="G62"/>
  <c r="H62"/>
  <c r="I62"/>
  <c r="J62"/>
  <c r="K62"/>
  <c r="L62"/>
  <c r="M62"/>
  <c r="A63"/>
  <c r="C63"/>
  <c r="D63"/>
  <c r="E63"/>
  <c r="F63"/>
  <c r="G63"/>
  <c r="H63"/>
  <c r="I63"/>
  <c r="J63"/>
  <c r="K63"/>
  <c r="L63"/>
  <c r="M63"/>
  <c r="A64"/>
  <c r="C64"/>
  <c r="D64"/>
  <c r="E64"/>
  <c r="F64"/>
  <c r="G64"/>
  <c r="H64"/>
  <c r="I64"/>
  <c r="J64"/>
  <c r="K64"/>
  <c r="L64"/>
  <c r="M64"/>
  <c r="A65"/>
  <c r="C65"/>
  <c r="D65"/>
  <c r="E65"/>
  <c r="F65"/>
  <c r="G65"/>
  <c r="H65"/>
  <c r="I65"/>
  <c r="J65"/>
  <c r="K65"/>
  <c r="L65"/>
  <c r="M65"/>
  <c r="A66"/>
  <c r="C66"/>
  <c r="D66"/>
  <c r="E66"/>
  <c r="F66"/>
  <c r="G66"/>
  <c r="H66"/>
  <c r="I66"/>
  <c r="J66"/>
  <c r="K66"/>
  <c r="L66"/>
  <c r="M66"/>
  <c r="A67"/>
  <c r="C67"/>
  <c r="D67"/>
  <c r="E67"/>
  <c r="F67"/>
  <c r="G67"/>
  <c r="H67"/>
  <c r="I67"/>
  <c r="J67"/>
  <c r="K67"/>
  <c r="L67"/>
  <c r="M67"/>
  <c r="A68"/>
  <c r="C68"/>
  <c r="D68"/>
  <c r="E68"/>
  <c r="F68"/>
  <c r="G68"/>
  <c r="H68"/>
  <c r="I68"/>
  <c r="J68"/>
  <c r="K68"/>
  <c r="L68"/>
  <c r="M68"/>
  <c r="A69"/>
  <c r="C69"/>
  <c r="D69"/>
  <c r="E69"/>
  <c r="F69"/>
  <c r="G69"/>
  <c r="H69"/>
  <c r="I69"/>
  <c r="J69"/>
  <c r="K69"/>
  <c r="L69"/>
  <c r="M69"/>
  <c r="A70"/>
  <c r="C70"/>
  <c r="D70"/>
  <c r="E70"/>
  <c r="F70"/>
  <c r="G70"/>
  <c r="H70"/>
  <c r="I70"/>
  <c r="J70"/>
  <c r="K70"/>
  <c r="L70"/>
  <c r="M70"/>
  <c r="A71"/>
  <c r="C71"/>
  <c r="D71"/>
  <c r="E71"/>
  <c r="F71"/>
  <c r="G71"/>
  <c r="H71"/>
  <c r="I71"/>
  <c r="J71"/>
  <c r="K71"/>
  <c r="L71"/>
  <c r="M71"/>
  <c r="A72"/>
  <c r="C72"/>
  <c r="D72"/>
  <c r="E72"/>
  <c r="F72"/>
  <c r="G72"/>
  <c r="H72"/>
  <c r="I72"/>
  <c r="J72"/>
  <c r="K72"/>
  <c r="L72"/>
  <c r="M72"/>
  <c r="A73"/>
  <c r="C73"/>
  <c r="D73"/>
  <c r="E73"/>
  <c r="F73"/>
  <c r="G73"/>
  <c r="H73"/>
  <c r="I73"/>
  <c r="J73"/>
  <c r="K73"/>
  <c r="L73"/>
  <c r="M73"/>
  <c r="A74"/>
  <c r="C74"/>
  <c r="D74"/>
  <c r="E74"/>
  <c r="F74"/>
  <c r="G74"/>
  <c r="H74"/>
  <c r="I74"/>
  <c r="J74"/>
  <c r="K74"/>
  <c r="L74"/>
  <c r="M74"/>
  <c r="A75"/>
  <c r="C75"/>
  <c r="D75"/>
  <c r="E75"/>
  <c r="F75"/>
  <c r="G75"/>
  <c r="H75"/>
  <c r="I75"/>
  <c r="J75"/>
  <c r="K75"/>
  <c r="L75"/>
  <c r="M75"/>
  <c r="A76"/>
  <c r="C76"/>
  <c r="D76"/>
  <c r="E76"/>
  <c r="F76"/>
  <c r="G76"/>
  <c r="H76"/>
  <c r="I76"/>
  <c r="J76"/>
  <c r="K76"/>
  <c r="L76"/>
  <c r="M76"/>
  <c r="A77"/>
  <c r="C77"/>
  <c r="D77"/>
  <c r="E77"/>
  <c r="F77"/>
  <c r="G77"/>
  <c r="H77"/>
  <c r="I77"/>
  <c r="J77"/>
  <c r="K77"/>
  <c r="L77"/>
  <c r="M77"/>
  <c r="A78"/>
  <c r="C78"/>
  <c r="D78"/>
  <c r="E78"/>
  <c r="F78"/>
  <c r="G78"/>
  <c r="H78"/>
  <c r="I78"/>
  <c r="J78"/>
  <c r="K78"/>
  <c r="L78"/>
  <c r="M78"/>
  <c r="A79"/>
  <c r="C79"/>
  <c r="D79"/>
  <c r="E79"/>
  <c r="F79"/>
  <c r="G79"/>
  <c r="H79"/>
  <c r="I79"/>
  <c r="J79"/>
  <c r="K79"/>
  <c r="L79"/>
  <c r="M79"/>
  <c r="A80"/>
  <c r="C80"/>
  <c r="D80"/>
  <c r="E80"/>
  <c r="F80"/>
  <c r="G80"/>
  <c r="H80"/>
  <c r="I80"/>
  <c r="J80"/>
  <c r="K80"/>
  <c r="L80"/>
  <c r="M80"/>
  <c r="A81"/>
  <c r="C81"/>
  <c r="D81"/>
  <c r="E81"/>
  <c r="F81"/>
  <c r="G81"/>
  <c r="H81"/>
  <c r="I81"/>
  <c r="J81"/>
  <c r="K81"/>
  <c r="L81"/>
  <c r="M81"/>
  <c r="A82"/>
  <c r="C82"/>
  <c r="D82"/>
  <c r="E82"/>
  <c r="F82"/>
  <c r="G82"/>
  <c r="H82"/>
  <c r="I82"/>
  <c r="J82"/>
  <c r="K82"/>
  <c r="L82"/>
  <c r="M82"/>
  <c r="A83"/>
  <c r="C83"/>
  <c r="D83"/>
  <c r="E83"/>
  <c r="F83"/>
  <c r="G83"/>
  <c r="H83"/>
  <c r="I83"/>
  <c r="J83"/>
  <c r="K83"/>
  <c r="L83"/>
  <c r="M83"/>
  <c r="A84"/>
  <c r="C84"/>
  <c r="D84"/>
  <c r="E84"/>
  <c r="F84"/>
  <c r="G84"/>
  <c r="H84"/>
  <c r="I84"/>
  <c r="J84"/>
  <c r="K84"/>
  <c r="L84"/>
  <c r="M84"/>
  <c r="A85"/>
  <c r="C85"/>
  <c r="D85"/>
  <c r="E85"/>
  <c r="F85"/>
  <c r="G85"/>
  <c r="H85"/>
  <c r="I85"/>
  <c r="J85"/>
  <c r="K85"/>
  <c r="L85"/>
  <c r="M85"/>
  <c r="A86"/>
  <c r="C86"/>
  <c r="D86"/>
  <c r="E86"/>
  <c r="F86"/>
  <c r="G86"/>
  <c r="H86"/>
  <c r="I86"/>
  <c r="J86"/>
  <c r="K86"/>
  <c r="L86"/>
  <c r="M86"/>
  <c r="A87"/>
  <c r="C87"/>
  <c r="D87"/>
  <c r="E87"/>
  <c r="F87"/>
  <c r="G87"/>
  <c r="H87"/>
  <c r="I87"/>
  <c r="J87"/>
  <c r="K87"/>
  <c r="L87"/>
  <c r="M87"/>
  <c r="A88"/>
  <c r="C88"/>
  <c r="D88"/>
  <c r="E88"/>
  <c r="F88"/>
  <c r="G88"/>
  <c r="H88"/>
  <c r="I88"/>
  <c r="J88"/>
  <c r="K88"/>
  <c r="L88"/>
  <c r="M88"/>
  <c r="A89"/>
  <c r="C89"/>
  <c r="D89"/>
  <c r="E89"/>
  <c r="F89"/>
  <c r="G89"/>
  <c r="H89"/>
  <c r="I89"/>
  <c r="J89"/>
  <c r="K89"/>
  <c r="L89"/>
  <c r="M89"/>
  <c r="A90"/>
  <c r="C90"/>
  <c r="D90"/>
  <c r="E90"/>
  <c r="F90"/>
  <c r="G90"/>
  <c r="H90"/>
  <c r="I90"/>
  <c r="J90"/>
  <c r="K90"/>
  <c r="L90"/>
  <c r="M90"/>
  <c r="A91"/>
  <c r="C91"/>
  <c r="D91"/>
  <c r="E91"/>
  <c r="F91"/>
  <c r="G91"/>
  <c r="H91"/>
  <c r="I91"/>
  <c r="J91"/>
  <c r="K91"/>
  <c r="L91"/>
  <c r="M91"/>
  <c r="A92"/>
  <c r="C92"/>
  <c r="D92"/>
  <c r="E92"/>
  <c r="F92"/>
  <c r="G92"/>
  <c r="H92"/>
  <c r="I92"/>
  <c r="J92"/>
  <c r="K92"/>
  <c r="L92"/>
  <c r="M92"/>
  <c r="A93"/>
  <c r="C93"/>
  <c r="D93"/>
  <c r="E93"/>
  <c r="F93"/>
  <c r="G93"/>
  <c r="H93"/>
  <c r="I93"/>
  <c r="J93"/>
  <c r="K93"/>
  <c r="L93"/>
  <c r="M93"/>
  <c r="A94"/>
  <c r="C94"/>
  <c r="D94"/>
  <c r="E94"/>
  <c r="F94"/>
  <c r="G94"/>
  <c r="H94"/>
  <c r="I94"/>
  <c r="J94"/>
  <c r="K94"/>
  <c r="L94"/>
  <c r="M94"/>
  <c r="A95"/>
  <c r="C95"/>
  <c r="D95"/>
  <c r="E95"/>
  <c r="F95"/>
  <c r="G95"/>
  <c r="H95"/>
  <c r="I95"/>
  <c r="J95"/>
  <c r="K95"/>
  <c r="L95"/>
  <c r="M95"/>
  <c r="A96"/>
  <c r="C96"/>
  <c r="D96"/>
  <c r="E96"/>
  <c r="F96"/>
  <c r="G96"/>
  <c r="H96"/>
  <c r="I96"/>
  <c r="J96"/>
  <c r="K96"/>
  <c r="L96"/>
  <c r="M96"/>
  <c r="A97"/>
  <c r="C97"/>
  <c r="D97"/>
  <c r="E97"/>
  <c r="F97"/>
  <c r="G97"/>
  <c r="H97"/>
  <c r="I97"/>
  <c r="J97"/>
  <c r="K97"/>
  <c r="L97"/>
  <c r="M97"/>
  <c r="A98"/>
  <c r="C98"/>
  <c r="D98"/>
  <c r="E98"/>
  <c r="F98"/>
  <c r="G98"/>
  <c r="H98"/>
  <c r="I98"/>
  <c r="J98"/>
  <c r="K98"/>
  <c r="L98"/>
  <c r="M98"/>
  <c r="A99"/>
  <c r="C99"/>
  <c r="D99"/>
  <c r="E99"/>
  <c r="F99"/>
  <c r="G99"/>
  <c r="H99"/>
  <c r="I99"/>
  <c r="J99"/>
  <c r="K99"/>
  <c r="L99"/>
  <c r="M99"/>
  <c r="A100"/>
  <c r="C100"/>
  <c r="D100"/>
  <c r="E100"/>
  <c r="F100"/>
  <c r="G100"/>
  <c r="H100"/>
  <c r="I100"/>
  <c r="J100"/>
  <c r="K100"/>
  <c r="L100"/>
  <c r="M100"/>
  <c r="A101"/>
  <c r="C101"/>
  <c r="D101"/>
  <c r="E101"/>
  <c r="F101"/>
  <c r="G101"/>
  <c r="H101"/>
  <c r="I101"/>
  <c r="J101"/>
  <c r="K101"/>
  <c r="L101"/>
  <c r="M101"/>
  <c r="A102"/>
  <c r="C102"/>
  <c r="D102"/>
  <c r="E102"/>
  <c r="F102"/>
  <c r="G102"/>
  <c r="H102"/>
  <c r="I102"/>
  <c r="J102"/>
  <c r="K102"/>
  <c r="L102"/>
  <c r="M102"/>
  <c r="A103"/>
  <c r="C103"/>
  <c r="D103"/>
  <c r="E103"/>
  <c r="F103"/>
  <c r="G103"/>
  <c r="H103"/>
  <c r="I103"/>
  <c r="J103"/>
  <c r="K103"/>
  <c r="L103"/>
  <c r="M103"/>
  <c r="A104"/>
  <c r="C104"/>
  <c r="D104"/>
  <c r="E104"/>
  <c r="F104"/>
  <c r="G104"/>
  <c r="H104"/>
  <c r="I104"/>
  <c r="J104"/>
  <c r="K104"/>
  <c r="L104"/>
  <c r="M104"/>
  <c r="A105"/>
  <c r="C105"/>
  <c r="D105"/>
  <c r="E105"/>
  <c r="F105"/>
  <c r="G105"/>
  <c r="H105"/>
  <c r="I105"/>
  <c r="J105"/>
  <c r="K105"/>
  <c r="L105"/>
  <c r="M105"/>
  <c r="A106"/>
  <c r="C106"/>
  <c r="D106"/>
  <c r="E106"/>
  <c r="F106"/>
  <c r="G106"/>
  <c r="H106"/>
  <c r="I106"/>
  <c r="J106"/>
  <c r="K106"/>
  <c r="L106"/>
  <c r="M106"/>
  <c r="A107"/>
  <c r="C107"/>
  <c r="D107"/>
  <c r="E107"/>
  <c r="F107"/>
  <c r="G107"/>
  <c r="H107"/>
  <c r="I107"/>
  <c r="J107"/>
  <c r="K107"/>
  <c r="L107"/>
  <c r="M107"/>
  <c r="A108"/>
  <c r="C108"/>
  <c r="D108"/>
  <c r="E108"/>
  <c r="F108"/>
  <c r="G108"/>
  <c r="H108"/>
  <c r="I108"/>
  <c r="J108"/>
  <c r="K108"/>
  <c r="L108"/>
  <c r="M108"/>
  <c r="A109"/>
  <c r="C109"/>
  <c r="D109"/>
  <c r="E109"/>
  <c r="F109"/>
  <c r="G109"/>
  <c r="H109"/>
  <c r="I109"/>
  <c r="J109"/>
  <c r="K109"/>
  <c r="L109"/>
  <c r="M109"/>
  <c r="A110"/>
  <c r="C110"/>
  <c r="D110"/>
  <c r="E110"/>
  <c r="F110"/>
  <c r="G110"/>
  <c r="H110"/>
  <c r="I110"/>
  <c r="J110"/>
  <c r="K110"/>
  <c r="L110"/>
  <c r="M110"/>
  <c r="A111"/>
  <c r="C111"/>
  <c r="D111"/>
  <c r="E111"/>
  <c r="F111"/>
  <c r="G111"/>
  <c r="H111"/>
  <c r="I111"/>
  <c r="J111"/>
  <c r="K111"/>
  <c r="L111"/>
  <c r="M111"/>
  <c r="A112"/>
  <c r="C112"/>
  <c r="D112"/>
  <c r="E112"/>
  <c r="F112"/>
  <c r="G112"/>
  <c r="H112"/>
  <c r="I112"/>
  <c r="J112"/>
  <c r="K112"/>
  <c r="L112"/>
  <c r="M112"/>
  <c r="A113"/>
  <c r="C113"/>
  <c r="D113"/>
  <c r="E113"/>
  <c r="F113"/>
  <c r="G113"/>
  <c r="H113"/>
  <c r="I113"/>
  <c r="J113"/>
  <c r="K113"/>
  <c r="L113"/>
  <c r="M113"/>
  <c r="A114"/>
  <c r="C114"/>
  <c r="D114"/>
  <c r="E114"/>
  <c r="F114"/>
  <c r="G114"/>
  <c r="H114"/>
  <c r="I114"/>
  <c r="J114"/>
  <c r="K114"/>
  <c r="L114"/>
  <c r="M114"/>
  <c r="A115"/>
  <c r="C115"/>
  <c r="D115"/>
  <c r="E115"/>
  <c r="F115"/>
  <c r="G115"/>
  <c r="H115"/>
  <c r="I115"/>
  <c r="J115"/>
  <c r="K115"/>
  <c r="L115"/>
  <c r="M115"/>
  <c r="A116"/>
  <c r="C116"/>
  <c r="D116"/>
  <c r="E116"/>
  <c r="F116"/>
  <c r="G116"/>
  <c r="H116"/>
  <c r="I116"/>
  <c r="J116"/>
  <c r="K116"/>
  <c r="L116"/>
  <c r="M116"/>
  <c r="A117"/>
  <c r="C117"/>
  <c r="D117"/>
  <c r="E117"/>
  <c r="F117"/>
  <c r="G117"/>
  <c r="H117"/>
  <c r="I117"/>
  <c r="J117"/>
  <c r="K117"/>
  <c r="L117"/>
  <c r="M117"/>
  <c r="A118"/>
  <c r="C118"/>
  <c r="D118"/>
  <c r="E118"/>
  <c r="F118"/>
  <c r="G118"/>
  <c r="H118"/>
  <c r="I118"/>
  <c r="J118"/>
  <c r="K118"/>
  <c r="L118"/>
  <c r="M118"/>
  <c r="A119"/>
  <c r="C119"/>
  <c r="D119"/>
  <c r="E119"/>
  <c r="F119"/>
  <c r="G119"/>
  <c r="H119"/>
  <c r="I119"/>
  <c r="J119"/>
  <c r="K119"/>
  <c r="L119"/>
  <c r="M119"/>
  <c r="A120"/>
  <c r="C120"/>
  <c r="D120"/>
  <c r="E120"/>
  <c r="F120"/>
  <c r="G120"/>
  <c r="H120"/>
  <c r="I120"/>
  <c r="J120"/>
  <c r="K120"/>
  <c r="L120"/>
  <c r="M120"/>
  <c r="A121"/>
  <c r="C121"/>
  <c r="D121"/>
  <c r="E121"/>
  <c r="F121"/>
  <c r="G121"/>
  <c r="H121"/>
  <c r="I121"/>
  <c r="J121"/>
  <c r="K121"/>
  <c r="L121"/>
  <c r="M121"/>
  <c r="A122"/>
  <c r="C122"/>
  <c r="D122"/>
  <c r="E122"/>
  <c r="F122"/>
  <c r="G122"/>
  <c r="H122"/>
  <c r="I122"/>
  <c r="J122"/>
  <c r="K122"/>
  <c r="L122"/>
  <c r="M122"/>
  <c r="A123"/>
  <c r="C123"/>
  <c r="D123"/>
  <c r="E123"/>
  <c r="F123"/>
  <c r="G123"/>
  <c r="H123"/>
  <c r="I123"/>
  <c r="J123"/>
  <c r="K123"/>
  <c r="L123"/>
  <c r="M123"/>
  <c r="A124"/>
  <c r="C124"/>
  <c r="D124"/>
  <c r="E124"/>
  <c r="F124"/>
  <c r="G124"/>
  <c r="H124"/>
  <c r="I124"/>
  <c r="J124"/>
  <c r="K124"/>
  <c r="L124"/>
  <c r="M124"/>
  <c r="A125"/>
  <c r="C125"/>
  <c r="D125"/>
  <c r="E125"/>
  <c r="F125"/>
  <c r="G125"/>
  <c r="H125"/>
  <c r="I125"/>
  <c r="J125"/>
  <c r="K125"/>
  <c r="L125"/>
  <c r="M125"/>
  <c r="A126"/>
  <c r="C126"/>
  <c r="D126"/>
  <c r="E126"/>
  <c r="F126"/>
  <c r="G126"/>
  <c r="H126"/>
  <c r="I126"/>
  <c r="J126"/>
  <c r="K126"/>
  <c r="L126"/>
  <c r="M126"/>
  <c r="A127"/>
  <c r="C127"/>
  <c r="D127"/>
  <c r="E127"/>
  <c r="F127"/>
  <c r="G127"/>
  <c r="H127"/>
  <c r="I127"/>
  <c r="J127"/>
  <c r="K127"/>
  <c r="L127"/>
  <c r="M127"/>
  <c r="A128"/>
  <c r="C128"/>
  <c r="D128"/>
  <c r="E128"/>
  <c r="F128"/>
  <c r="G128"/>
  <c r="H128"/>
  <c r="I128"/>
  <c r="J128"/>
  <c r="K128"/>
  <c r="L128"/>
  <c r="M128"/>
  <c r="A129"/>
  <c r="C129"/>
  <c r="D129"/>
  <c r="E129"/>
  <c r="F129"/>
  <c r="G129"/>
  <c r="H129"/>
  <c r="I129"/>
  <c r="J129"/>
  <c r="K129"/>
  <c r="L129"/>
  <c r="M129"/>
  <c r="A130"/>
  <c r="C130"/>
  <c r="D130"/>
  <c r="E130"/>
  <c r="F130"/>
  <c r="G130"/>
  <c r="H130"/>
  <c r="I130"/>
  <c r="J130"/>
  <c r="K130"/>
  <c r="L130"/>
  <c r="M130"/>
  <c r="A131"/>
  <c r="C131"/>
  <c r="D131"/>
  <c r="E131"/>
  <c r="F131"/>
  <c r="G131"/>
  <c r="H131"/>
  <c r="I131"/>
  <c r="J131"/>
  <c r="K131"/>
  <c r="L131"/>
  <c r="M131"/>
  <c r="A132"/>
  <c r="C132"/>
  <c r="D132"/>
  <c r="E132"/>
  <c r="F132"/>
  <c r="G132"/>
  <c r="H132"/>
  <c r="I132"/>
  <c r="J132"/>
  <c r="K132"/>
  <c r="L132"/>
  <c r="M132"/>
  <c r="A133"/>
  <c r="C133"/>
  <c r="D133"/>
  <c r="E133"/>
  <c r="F133"/>
  <c r="G133"/>
  <c r="H133"/>
  <c r="I133"/>
  <c r="J133"/>
  <c r="K133"/>
  <c r="L133"/>
  <c r="M133"/>
  <c r="A134"/>
  <c r="C134"/>
  <c r="D134"/>
  <c r="E134"/>
  <c r="F134"/>
  <c r="G134"/>
  <c r="H134"/>
  <c r="I134"/>
  <c r="J134"/>
  <c r="K134"/>
  <c r="L134"/>
  <c r="M134"/>
  <c r="A135"/>
  <c r="C135"/>
  <c r="D135"/>
  <c r="E135"/>
  <c r="F135"/>
  <c r="G135"/>
  <c r="H135"/>
  <c r="I135"/>
  <c r="J135"/>
  <c r="K135"/>
  <c r="L135"/>
  <c r="M135"/>
  <c r="A136"/>
  <c r="C136"/>
  <c r="D136"/>
  <c r="E136"/>
  <c r="F136"/>
  <c r="G136"/>
  <c r="H136"/>
  <c r="I136"/>
  <c r="J136"/>
  <c r="K136"/>
  <c r="L136"/>
  <c r="M136"/>
  <c r="A137"/>
  <c r="C137"/>
  <c r="D137"/>
  <c r="E137"/>
  <c r="F137"/>
  <c r="G137"/>
  <c r="H137"/>
  <c r="I137"/>
  <c r="J137"/>
  <c r="K137"/>
  <c r="L137"/>
  <c r="M137"/>
  <c r="A138"/>
  <c r="C138"/>
  <c r="D138"/>
  <c r="E138"/>
  <c r="F138"/>
  <c r="G138"/>
  <c r="H138"/>
  <c r="I138"/>
  <c r="J138"/>
  <c r="K138"/>
  <c r="L138"/>
  <c r="M138"/>
  <c r="A139"/>
  <c r="C139"/>
  <c r="D139"/>
  <c r="E139"/>
  <c r="F139"/>
  <c r="G139"/>
  <c r="H139"/>
  <c r="I139"/>
  <c r="J139"/>
  <c r="K139"/>
  <c r="L139"/>
  <c r="M139"/>
  <c r="A140"/>
  <c r="C140"/>
  <c r="D140"/>
  <c r="E140"/>
  <c r="F140"/>
  <c r="G140"/>
  <c r="H140"/>
  <c r="I140"/>
  <c r="J140"/>
  <c r="K140"/>
  <c r="L140"/>
  <c r="M140"/>
  <c r="A141"/>
  <c r="C141"/>
  <c r="D141"/>
  <c r="E141"/>
  <c r="F141"/>
  <c r="G141"/>
  <c r="H141"/>
  <c r="I141"/>
  <c r="J141"/>
  <c r="K141"/>
  <c r="L141"/>
  <c r="M141"/>
  <c r="A142"/>
  <c r="C142"/>
  <c r="D142"/>
  <c r="E142"/>
  <c r="F142"/>
  <c r="G142"/>
  <c r="H142"/>
  <c r="I142"/>
  <c r="J142"/>
  <c r="K142"/>
  <c r="L142"/>
  <c r="M142"/>
  <c r="A143"/>
  <c r="C143"/>
  <c r="D143"/>
  <c r="E143"/>
  <c r="F143"/>
  <c r="G143"/>
  <c r="H143"/>
  <c r="I143"/>
  <c r="J143"/>
  <c r="K143"/>
  <c r="L143"/>
  <c r="M143"/>
  <c r="A144"/>
  <c r="C144"/>
  <c r="D144"/>
  <c r="E144"/>
  <c r="F144"/>
  <c r="G144"/>
  <c r="H144"/>
  <c r="I144"/>
  <c r="J144"/>
  <c r="K144"/>
  <c r="L144"/>
  <c r="M144"/>
  <c r="A145"/>
  <c r="C145"/>
  <c r="D145"/>
  <c r="E145"/>
  <c r="F145"/>
  <c r="G145"/>
  <c r="H145"/>
  <c r="I145"/>
  <c r="J145"/>
  <c r="K145"/>
  <c r="L145"/>
  <c r="M145"/>
  <c r="A146"/>
  <c r="C146"/>
  <c r="D146"/>
  <c r="E146"/>
  <c r="F146"/>
  <c r="G146"/>
  <c r="H146"/>
  <c r="I146"/>
  <c r="J146"/>
  <c r="K146"/>
  <c r="L146"/>
  <c r="M146"/>
  <c r="A147"/>
  <c r="C147"/>
  <c r="D147"/>
  <c r="E147"/>
  <c r="F147"/>
  <c r="G147"/>
  <c r="H147"/>
  <c r="I147"/>
  <c r="J147"/>
  <c r="K147"/>
  <c r="L147"/>
  <c r="M147"/>
  <c r="A148"/>
  <c r="C148"/>
  <c r="D148"/>
  <c r="E148"/>
  <c r="F148"/>
  <c r="G148"/>
  <c r="H148"/>
  <c r="I148"/>
  <c r="J148"/>
  <c r="K148"/>
  <c r="L148"/>
  <c r="M148"/>
  <c r="A149"/>
  <c r="C149"/>
  <c r="D149"/>
  <c r="E149"/>
  <c r="F149"/>
  <c r="G149"/>
  <c r="H149"/>
  <c r="I149"/>
  <c r="J149"/>
  <c r="K149"/>
  <c r="L149"/>
  <c r="M149"/>
  <c r="A150"/>
  <c r="C150"/>
  <c r="D150"/>
  <c r="E150"/>
  <c r="F150"/>
  <c r="G150"/>
  <c r="H150"/>
  <c r="I150"/>
  <c r="J150"/>
  <c r="K150"/>
  <c r="L150"/>
  <c r="M150"/>
  <c r="A151"/>
  <c r="C151"/>
  <c r="D151"/>
  <c r="E151"/>
  <c r="F151"/>
  <c r="G151"/>
  <c r="H151"/>
  <c r="I151"/>
  <c r="J151"/>
  <c r="K151"/>
  <c r="L151"/>
  <c r="M151"/>
  <c r="A152"/>
  <c r="C152"/>
  <c r="D152"/>
  <c r="E152"/>
  <c r="F152"/>
  <c r="G152"/>
  <c r="H152"/>
  <c r="I152"/>
  <c r="J152"/>
  <c r="K152"/>
  <c r="L152"/>
  <c r="M152"/>
  <c r="A153"/>
  <c r="C153"/>
  <c r="D153"/>
  <c r="E153"/>
  <c r="F153"/>
  <c r="G153"/>
  <c r="H153"/>
  <c r="I153"/>
  <c r="J153"/>
  <c r="K153"/>
  <c r="L153"/>
  <c r="M153"/>
  <c r="A154"/>
  <c r="C154"/>
  <c r="D154"/>
  <c r="E154"/>
  <c r="F154"/>
  <c r="G154"/>
  <c r="H154"/>
  <c r="I154"/>
  <c r="J154"/>
  <c r="K154"/>
  <c r="L154"/>
  <c r="M154"/>
  <c r="A155"/>
  <c r="C155"/>
  <c r="D155"/>
  <c r="E155"/>
  <c r="F155"/>
  <c r="G155"/>
  <c r="H155"/>
  <c r="I155"/>
  <c r="J155"/>
  <c r="K155"/>
  <c r="L155"/>
  <c r="M155"/>
  <c r="A156"/>
  <c r="C156"/>
  <c r="D156"/>
  <c r="E156"/>
  <c r="F156"/>
  <c r="G156"/>
  <c r="H156"/>
  <c r="I156"/>
  <c r="J156"/>
  <c r="K156"/>
  <c r="L156"/>
  <c r="M156"/>
  <c r="A157"/>
  <c r="C157"/>
  <c r="D157"/>
  <c r="E157"/>
  <c r="F157"/>
  <c r="G157"/>
  <c r="H157"/>
  <c r="I157"/>
  <c r="J157"/>
  <c r="K157"/>
  <c r="L157"/>
  <c r="M157"/>
  <c r="A158"/>
  <c r="C158"/>
  <c r="D158"/>
  <c r="E158"/>
  <c r="F158"/>
  <c r="G158"/>
  <c r="H158"/>
  <c r="I158"/>
  <c r="J158"/>
  <c r="K158"/>
  <c r="L158"/>
  <c r="M158"/>
  <c r="A159"/>
  <c r="C159"/>
  <c r="D159"/>
  <c r="E159"/>
  <c r="F159"/>
  <c r="G159"/>
  <c r="H159"/>
  <c r="I159"/>
  <c r="J159"/>
  <c r="K159"/>
  <c r="L159"/>
  <c r="M159"/>
  <c r="A160"/>
  <c r="C160"/>
  <c r="D160"/>
  <c r="E160"/>
  <c r="F160"/>
  <c r="G160"/>
  <c r="H160"/>
  <c r="I160"/>
  <c r="J160"/>
  <c r="K160"/>
  <c r="L160"/>
  <c r="M160"/>
  <c r="A161"/>
  <c r="C161"/>
  <c r="D161"/>
  <c r="E161"/>
  <c r="F161"/>
  <c r="G161"/>
  <c r="H161"/>
  <c r="I161"/>
  <c r="J161"/>
  <c r="K161"/>
  <c r="L161"/>
  <c r="M161"/>
  <c r="A162"/>
  <c r="C162"/>
  <c r="D162"/>
  <c r="E162"/>
  <c r="F162"/>
  <c r="G162"/>
  <c r="H162"/>
  <c r="I162"/>
  <c r="J162"/>
  <c r="K162"/>
  <c r="L162"/>
  <c r="M162"/>
  <c r="A163"/>
  <c r="C163"/>
  <c r="D163"/>
  <c r="E163"/>
  <c r="F163"/>
  <c r="G163"/>
  <c r="H163"/>
  <c r="I163"/>
  <c r="J163"/>
  <c r="K163"/>
  <c r="L163"/>
  <c r="M163"/>
  <c r="A164"/>
  <c r="C164"/>
  <c r="D164"/>
  <c r="E164"/>
  <c r="F164"/>
  <c r="G164"/>
  <c r="H164"/>
  <c r="I164"/>
  <c r="J164"/>
  <c r="K164"/>
  <c r="L164"/>
  <c r="M164"/>
  <c r="A165"/>
  <c r="C165"/>
  <c r="D165"/>
  <c r="E165"/>
  <c r="F165"/>
  <c r="G165"/>
  <c r="H165"/>
  <c r="I165"/>
  <c r="J165"/>
  <c r="K165"/>
  <c r="L165"/>
  <c r="M165"/>
  <c r="A166"/>
  <c r="C166"/>
  <c r="D166"/>
  <c r="E166"/>
  <c r="F166"/>
  <c r="G166"/>
  <c r="H166"/>
  <c r="I166"/>
  <c r="J166"/>
  <c r="K166"/>
  <c r="L166"/>
  <c r="M166"/>
  <c r="A167"/>
  <c r="C167"/>
  <c r="D167"/>
  <c r="E167"/>
  <c r="F167"/>
  <c r="G167"/>
  <c r="H167"/>
  <c r="I167"/>
  <c r="J167"/>
  <c r="K167"/>
  <c r="L167"/>
  <c r="M167"/>
  <c r="A168"/>
  <c r="C168"/>
  <c r="D168"/>
  <c r="E168"/>
  <c r="F168"/>
  <c r="G168"/>
  <c r="H168"/>
  <c r="I168"/>
  <c r="J168"/>
  <c r="K168"/>
  <c r="L168"/>
  <c r="M168"/>
  <c r="A169"/>
  <c r="C169"/>
  <c r="D169"/>
  <c r="E169"/>
  <c r="F169"/>
  <c r="G169"/>
  <c r="H169"/>
  <c r="I169"/>
  <c r="J169"/>
  <c r="K169"/>
  <c r="L169"/>
  <c r="M169"/>
  <c r="A170"/>
  <c r="C170"/>
  <c r="D170"/>
  <c r="E170"/>
  <c r="F170"/>
  <c r="G170"/>
  <c r="H170"/>
  <c r="I170"/>
  <c r="J170"/>
  <c r="K170"/>
  <c r="L170"/>
  <c r="M170"/>
  <c r="A171"/>
  <c r="C171"/>
  <c r="D171"/>
  <c r="E171"/>
  <c r="F171"/>
  <c r="G171"/>
  <c r="H171"/>
  <c r="I171"/>
  <c r="J171"/>
  <c r="K171"/>
  <c r="L171"/>
  <c r="M171"/>
  <c r="A172"/>
  <c r="C172"/>
  <c r="D172"/>
  <c r="E172"/>
  <c r="F172"/>
  <c r="G172"/>
  <c r="H172"/>
  <c r="I172"/>
  <c r="J172"/>
  <c r="K172"/>
  <c r="L172"/>
  <c r="M172"/>
  <c r="A173"/>
  <c r="C173"/>
  <c r="D173"/>
  <c r="E173"/>
  <c r="F173"/>
  <c r="G173"/>
  <c r="H173"/>
  <c r="I173"/>
  <c r="J173"/>
  <c r="K173"/>
  <c r="L173"/>
  <c r="M173"/>
  <c r="A174"/>
  <c r="C174"/>
  <c r="D174"/>
  <c r="E174"/>
  <c r="F174"/>
  <c r="G174"/>
  <c r="H174"/>
  <c r="I174"/>
  <c r="J174"/>
  <c r="K174"/>
  <c r="L174"/>
  <c r="M174"/>
  <c r="A175"/>
  <c r="C175"/>
  <c r="D175"/>
  <c r="E175"/>
  <c r="F175"/>
  <c r="G175"/>
  <c r="H175"/>
  <c r="I175"/>
  <c r="J175"/>
  <c r="K175"/>
  <c r="L175"/>
  <c r="M175"/>
  <c r="A176"/>
  <c r="C176"/>
  <c r="D176"/>
  <c r="E176"/>
  <c r="F176"/>
  <c r="G176"/>
  <c r="H176"/>
  <c r="I176"/>
  <c r="J176"/>
  <c r="K176"/>
  <c r="L176"/>
  <c r="M176"/>
  <c r="A177"/>
  <c r="C177"/>
  <c r="D177"/>
  <c r="E177"/>
  <c r="F177"/>
  <c r="G177"/>
  <c r="H177"/>
  <c r="I177"/>
  <c r="J177"/>
  <c r="K177"/>
  <c r="L177"/>
  <c r="M177"/>
  <c r="A178"/>
  <c r="C178"/>
  <c r="D178"/>
  <c r="E178"/>
  <c r="F178"/>
  <c r="G178"/>
  <c r="H178"/>
  <c r="I178"/>
  <c r="J178"/>
  <c r="K178"/>
  <c r="L178"/>
  <c r="M178"/>
  <c r="A179"/>
  <c r="C179"/>
  <c r="D179"/>
  <c r="E179"/>
  <c r="F179"/>
  <c r="G179"/>
  <c r="H179"/>
  <c r="I179"/>
  <c r="J179"/>
  <c r="K179"/>
  <c r="L179"/>
  <c r="M179"/>
  <c r="A180"/>
  <c r="C180"/>
  <c r="D180"/>
  <c r="E180"/>
  <c r="F180"/>
  <c r="G180"/>
  <c r="H180"/>
  <c r="I180"/>
  <c r="J180"/>
  <c r="K180"/>
  <c r="L180"/>
  <c r="M180"/>
  <c r="A181"/>
  <c r="C181"/>
  <c r="D181"/>
  <c r="E181"/>
  <c r="F181"/>
  <c r="G181"/>
  <c r="H181"/>
  <c r="I181"/>
  <c r="J181"/>
  <c r="K181"/>
  <c r="L181"/>
  <c r="M181"/>
  <c r="A182"/>
  <c r="C182"/>
  <c r="D182"/>
  <c r="E182"/>
  <c r="F182"/>
  <c r="G182"/>
  <c r="H182"/>
  <c r="I182"/>
  <c r="J182"/>
  <c r="K182"/>
  <c r="L182"/>
  <c r="M182"/>
  <c r="A183"/>
  <c r="C183"/>
  <c r="D183"/>
  <c r="E183"/>
  <c r="F183"/>
  <c r="G183"/>
  <c r="H183"/>
  <c r="I183"/>
  <c r="J183"/>
  <c r="K183"/>
  <c r="L183"/>
  <c r="M183"/>
  <c r="A184"/>
  <c r="C184"/>
  <c r="D184"/>
  <c r="E184"/>
  <c r="F184"/>
  <c r="G184"/>
  <c r="H184"/>
  <c r="I184"/>
  <c r="J184"/>
  <c r="K184"/>
  <c r="L184"/>
  <c r="M184"/>
  <c r="A185"/>
  <c r="C185"/>
  <c r="D185"/>
  <c r="E185"/>
  <c r="F185"/>
  <c r="G185"/>
  <c r="H185"/>
  <c r="I185"/>
  <c r="J185"/>
  <c r="K185"/>
  <c r="L185"/>
  <c r="M185"/>
  <c r="A186"/>
  <c r="C186"/>
  <c r="D186"/>
  <c r="E186"/>
  <c r="F186"/>
  <c r="G186"/>
  <c r="H186"/>
  <c r="I186"/>
  <c r="J186"/>
  <c r="K186"/>
  <c r="L186"/>
  <c r="M186"/>
  <c r="A187"/>
  <c r="C187"/>
  <c r="D187"/>
  <c r="E187"/>
  <c r="F187"/>
  <c r="G187"/>
  <c r="H187"/>
  <c r="I187"/>
  <c r="J187"/>
  <c r="K187"/>
  <c r="L187"/>
  <c r="M187"/>
  <c r="A188"/>
  <c r="C188"/>
  <c r="D188"/>
  <c r="E188"/>
  <c r="F188"/>
  <c r="G188"/>
  <c r="H188"/>
  <c r="I188"/>
  <c r="J188"/>
  <c r="K188"/>
  <c r="L188"/>
  <c r="M188"/>
  <c r="A189"/>
  <c r="C189"/>
  <c r="D189"/>
  <c r="E189"/>
  <c r="F189"/>
  <c r="G189"/>
  <c r="H189"/>
  <c r="I189"/>
  <c r="J189"/>
  <c r="K189"/>
  <c r="L189"/>
  <c r="M189"/>
  <c r="A190"/>
  <c r="C190"/>
  <c r="D190"/>
  <c r="E190"/>
  <c r="F190"/>
  <c r="G190"/>
  <c r="H190"/>
  <c r="I190"/>
  <c r="J190"/>
  <c r="K190"/>
  <c r="L190"/>
  <c r="M190"/>
  <c r="A191"/>
  <c r="C191"/>
  <c r="D191"/>
  <c r="E191"/>
  <c r="F191"/>
  <c r="G191"/>
  <c r="H191"/>
  <c r="I191"/>
  <c r="J191"/>
  <c r="K191"/>
  <c r="L191"/>
  <c r="M191"/>
  <c r="A192"/>
  <c r="C192"/>
  <c r="D192"/>
  <c r="E192"/>
  <c r="F192"/>
  <c r="G192"/>
  <c r="H192"/>
  <c r="I192"/>
  <c r="J192"/>
  <c r="K192"/>
  <c r="L192"/>
  <c r="M192"/>
  <c r="A193"/>
  <c r="C193"/>
  <c r="D193"/>
  <c r="E193"/>
  <c r="F193"/>
  <c r="G193"/>
  <c r="H193"/>
  <c r="I193"/>
  <c r="J193"/>
  <c r="K193"/>
  <c r="L193"/>
  <c r="M193"/>
  <c r="A194"/>
  <c r="C194"/>
  <c r="D194"/>
  <c r="E194"/>
  <c r="F194"/>
  <c r="G194"/>
  <c r="H194"/>
  <c r="I194"/>
  <c r="J194"/>
  <c r="K194"/>
  <c r="L194"/>
  <c r="M194"/>
  <c r="A195"/>
  <c r="C195"/>
  <c r="D195"/>
  <c r="E195"/>
  <c r="F195"/>
  <c r="G195"/>
  <c r="H195"/>
  <c r="I195"/>
  <c r="J195"/>
  <c r="K195"/>
  <c r="L195"/>
  <c r="M195"/>
  <c r="A196"/>
  <c r="C196"/>
  <c r="D196"/>
  <c r="E196"/>
  <c r="F196"/>
  <c r="G196"/>
  <c r="H196"/>
  <c r="I196"/>
  <c r="J196"/>
  <c r="K196"/>
  <c r="L196"/>
  <c r="M196"/>
  <c r="A197"/>
  <c r="C197"/>
  <c r="D197"/>
  <c r="E197"/>
  <c r="F197"/>
  <c r="G197"/>
  <c r="H197"/>
  <c r="I197"/>
  <c r="J197"/>
  <c r="K197"/>
  <c r="L197"/>
  <c r="M197"/>
  <c r="A198"/>
  <c r="C198"/>
  <c r="D198"/>
  <c r="E198"/>
  <c r="F198"/>
  <c r="G198"/>
  <c r="H198"/>
  <c r="I198"/>
  <c r="J198"/>
  <c r="K198"/>
  <c r="L198"/>
  <c r="M198"/>
  <c r="A199"/>
  <c r="C199"/>
  <c r="D199"/>
  <c r="E199"/>
  <c r="F199"/>
  <c r="G199"/>
  <c r="H199"/>
  <c r="I199"/>
  <c r="J199"/>
  <c r="K199"/>
  <c r="L199"/>
  <c r="M199"/>
  <c r="A200"/>
  <c r="C200"/>
  <c r="D200"/>
  <c r="E200"/>
  <c r="F200"/>
  <c r="G200"/>
  <c r="H200"/>
  <c r="I200"/>
  <c r="J200"/>
  <c r="K200"/>
  <c r="L200"/>
  <c r="M200"/>
  <c r="A201"/>
  <c r="C201"/>
  <c r="D201"/>
  <c r="E201"/>
  <c r="F201"/>
  <c r="G201"/>
  <c r="H201"/>
  <c r="I201"/>
  <c r="J201"/>
  <c r="K201"/>
  <c r="L201"/>
  <c r="M201"/>
  <c r="A202"/>
  <c r="C202"/>
  <c r="D202"/>
  <c r="E202"/>
  <c r="F202"/>
  <c r="G202"/>
  <c r="H202"/>
  <c r="I202"/>
  <c r="J202"/>
  <c r="K202"/>
  <c r="L202"/>
  <c r="M202"/>
  <c r="A203"/>
  <c r="C203"/>
  <c r="D203"/>
  <c r="E203"/>
  <c r="F203"/>
  <c r="G203"/>
  <c r="H203"/>
  <c r="I203"/>
  <c r="J203"/>
  <c r="K203"/>
  <c r="L203"/>
  <c r="M203"/>
  <c r="A204"/>
  <c r="C204"/>
  <c r="D204"/>
  <c r="E204"/>
  <c r="F204"/>
  <c r="G204"/>
  <c r="H204"/>
  <c r="I204"/>
  <c r="J204"/>
  <c r="K204"/>
  <c r="L204"/>
  <c r="M204"/>
  <c r="A205"/>
  <c r="C205"/>
  <c r="D205"/>
  <c r="E205"/>
  <c r="F205"/>
  <c r="G205"/>
  <c r="H205"/>
  <c r="I205"/>
  <c r="J205"/>
  <c r="K205"/>
  <c r="L205"/>
  <c r="M205"/>
  <c r="A206"/>
  <c r="C206"/>
  <c r="D206"/>
  <c r="E206"/>
  <c r="F206"/>
  <c r="G206"/>
  <c r="H206"/>
  <c r="I206"/>
  <c r="J206"/>
  <c r="K206"/>
  <c r="L206"/>
  <c r="M206"/>
  <c r="A207"/>
  <c r="C207"/>
  <c r="D207"/>
  <c r="E207"/>
  <c r="F207"/>
  <c r="G207"/>
  <c r="H207"/>
  <c r="I207"/>
  <c r="J207"/>
  <c r="K207"/>
  <c r="L207"/>
  <c r="M207"/>
  <c r="A208"/>
  <c r="C208"/>
  <c r="D208"/>
  <c r="E208"/>
  <c r="F208"/>
  <c r="G208"/>
  <c r="H208"/>
  <c r="I208"/>
  <c r="J208"/>
  <c r="K208"/>
  <c r="L208"/>
  <c r="M208"/>
  <c r="A209"/>
  <c r="C209"/>
  <c r="D209"/>
  <c r="E209"/>
  <c r="F209"/>
  <c r="G209"/>
  <c r="H209"/>
  <c r="I209"/>
  <c r="J209"/>
  <c r="K209"/>
  <c r="L209"/>
  <c r="M209"/>
  <c r="A210"/>
  <c r="C210"/>
  <c r="D210"/>
  <c r="E210"/>
  <c r="F210"/>
  <c r="G210"/>
  <c r="H210"/>
  <c r="I210"/>
  <c r="J210"/>
  <c r="K210"/>
  <c r="L210"/>
  <c r="M210"/>
  <c r="A211"/>
  <c r="C211"/>
  <c r="D211"/>
  <c r="E211"/>
  <c r="F211"/>
  <c r="G211"/>
  <c r="H211"/>
  <c r="I211"/>
  <c r="J211"/>
  <c r="K211"/>
  <c r="L211"/>
  <c r="M211"/>
  <c r="A212"/>
  <c r="C212"/>
  <c r="D212"/>
  <c r="E212"/>
  <c r="F212"/>
  <c r="G212"/>
  <c r="H212"/>
  <c r="I212"/>
  <c r="J212"/>
  <c r="K212"/>
  <c r="L212"/>
  <c r="M212"/>
  <c r="A213"/>
  <c r="C213"/>
  <c r="D213"/>
  <c r="E213"/>
  <c r="F213"/>
  <c r="G213"/>
  <c r="H213"/>
  <c r="I213"/>
  <c r="J213"/>
  <c r="K213"/>
  <c r="L213"/>
  <c r="M213"/>
  <c r="A214"/>
  <c r="C214"/>
  <c r="D214"/>
  <c r="E214"/>
  <c r="F214"/>
  <c r="G214"/>
  <c r="H214"/>
  <c r="I214"/>
  <c r="J214"/>
  <c r="K214"/>
  <c r="L214"/>
  <c r="M214"/>
  <c r="A215"/>
  <c r="C215"/>
  <c r="D215"/>
  <c r="E215"/>
  <c r="F215"/>
  <c r="G215"/>
  <c r="H215"/>
  <c r="I215"/>
  <c r="J215"/>
  <c r="K215"/>
  <c r="L215"/>
  <c r="M215"/>
  <c r="A216"/>
  <c r="C216"/>
  <c r="D216"/>
  <c r="E216"/>
  <c r="F216"/>
  <c r="G216"/>
  <c r="H216"/>
  <c r="I216"/>
  <c r="J216"/>
  <c r="K216"/>
  <c r="L216"/>
  <c r="M216"/>
  <c r="A217"/>
  <c r="C217"/>
  <c r="D217"/>
  <c r="E217"/>
  <c r="F217"/>
  <c r="G217"/>
  <c r="H217"/>
  <c r="I217"/>
  <c r="J217"/>
  <c r="K217"/>
  <c r="L217"/>
  <c r="M217"/>
  <c r="A218"/>
  <c r="C218"/>
  <c r="D218"/>
  <c r="E218"/>
  <c r="F218"/>
  <c r="G218"/>
  <c r="H218"/>
  <c r="I218"/>
  <c r="J218"/>
  <c r="K218"/>
  <c r="L218"/>
  <c r="M218"/>
  <c r="A219"/>
  <c r="C219"/>
  <c r="D219"/>
  <c r="E219"/>
  <c r="F219"/>
  <c r="G219"/>
  <c r="H219"/>
  <c r="I219"/>
  <c r="J219"/>
  <c r="K219"/>
  <c r="L219"/>
  <c r="M219"/>
  <c r="A220"/>
  <c r="C220"/>
  <c r="D220"/>
  <c r="E220"/>
  <c r="F220"/>
  <c r="G220"/>
  <c r="H220"/>
  <c r="I220"/>
  <c r="J220"/>
  <c r="K220"/>
  <c r="L220"/>
  <c r="M220"/>
  <c r="A221"/>
  <c r="C221"/>
  <c r="D221"/>
  <c r="E221"/>
  <c r="F221"/>
  <c r="G221"/>
  <c r="H221"/>
  <c r="I221"/>
  <c r="J221"/>
  <c r="K221"/>
  <c r="L221"/>
  <c r="M221"/>
  <c r="A222"/>
  <c r="C222"/>
  <c r="D222"/>
  <c r="E222"/>
  <c r="F222"/>
  <c r="G222"/>
  <c r="H222"/>
  <c r="I222"/>
  <c r="J222"/>
  <c r="K222"/>
  <c r="L222"/>
  <c r="M222"/>
  <c r="A223"/>
  <c r="C223"/>
  <c r="D223"/>
  <c r="E223"/>
  <c r="F223"/>
  <c r="G223"/>
  <c r="H223"/>
  <c r="I223"/>
  <c r="J223"/>
  <c r="K223"/>
  <c r="L223"/>
  <c r="M223"/>
  <c r="A224"/>
  <c r="C224"/>
  <c r="D224"/>
  <c r="E224"/>
  <c r="F224"/>
  <c r="G224"/>
  <c r="H224"/>
  <c r="I224"/>
  <c r="J224"/>
  <c r="K224"/>
  <c r="L224"/>
  <c r="M224"/>
  <c r="A225"/>
  <c r="C225"/>
  <c r="D225"/>
  <c r="E225"/>
  <c r="F225"/>
  <c r="G225"/>
  <c r="H225"/>
  <c r="I225"/>
  <c r="J225"/>
  <c r="K225"/>
  <c r="L225"/>
  <c r="M225"/>
  <c r="A226"/>
  <c r="C226"/>
  <c r="D226"/>
  <c r="E226"/>
  <c r="F226"/>
  <c r="G226"/>
  <c r="H226"/>
  <c r="I226"/>
  <c r="J226"/>
  <c r="K226"/>
  <c r="L226"/>
  <c r="M226"/>
  <c r="A227"/>
  <c r="C227"/>
  <c r="D227"/>
  <c r="E227"/>
  <c r="F227"/>
  <c r="G227"/>
  <c r="H227"/>
  <c r="I227"/>
  <c r="J227"/>
  <c r="K227"/>
  <c r="L227"/>
  <c r="M227"/>
  <c r="A228"/>
  <c r="C228"/>
  <c r="D228"/>
  <c r="E228"/>
  <c r="F228"/>
  <c r="G228"/>
  <c r="H228"/>
  <c r="I228"/>
  <c r="J228"/>
  <c r="K228"/>
  <c r="L228"/>
  <c r="M228"/>
  <c r="A229"/>
  <c r="C229"/>
  <c r="D229"/>
  <c r="E229"/>
  <c r="F229"/>
  <c r="G229"/>
  <c r="H229"/>
  <c r="I229"/>
  <c r="J229"/>
  <c r="K229"/>
  <c r="L229"/>
  <c r="M229"/>
  <c r="A230"/>
  <c r="C230"/>
  <c r="D230"/>
  <c r="E230"/>
  <c r="F230"/>
  <c r="G230"/>
  <c r="H230"/>
  <c r="I230"/>
  <c r="J230"/>
  <c r="K230"/>
  <c r="L230"/>
  <c r="M230"/>
  <c r="A231"/>
  <c r="C231"/>
  <c r="D231"/>
  <c r="E231"/>
  <c r="F231"/>
  <c r="G231"/>
  <c r="H231"/>
  <c r="I231"/>
  <c r="J231"/>
  <c r="K231"/>
  <c r="L231"/>
  <c r="M231"/>
  <c r="A232"/>
  <c r="C232"/>
  <c r="D232"/>
  <c r="E232"/>
  <c r="F232"/>
  <c r="G232"/>
  <c r="H232"/>
  <c r="I232"/>
  <c r="J232"/>
  <c r="K232"/>
  <c r="L232"/>
  <c r="M232"/>
  <c r="A233"/>
  <c r="C233"/>
  <c r="D233"/>
  <c r="E233"/>
  <c r="F233"/>
  <c r="G233"/>
  <c r="H233"/>
  <c r="I233"/>
  <c r="J233"/>
  <c r="K233"/>
  <c r="L233"/>
  <c r="M233"/>
  <c r="A234"/>
  <c r="C234"/>
  <c r="D234"/>
  <c r="E234"/>
  <c r="F234"/>
  <c r="G234"/>
  <c r="H234"/>
  <c r="I234"/>
  <c r="J234"/>
  <c r="K234"/>
  <c r="L234"/>
  <c r="M234"/>
  <c r="A235"/>
  <c r="C235"/>
  <c r="D235"/>
  <c r="E235"/>
  <c r="F235"/>
  <c r="G235"/>
  <c r="H235"/>
  <c r="I235"/>
  <c r="J235"/>
  <c r="K235"/>
  <c r="L235"/>
  <c r="M235"/>
  <c r="A236"/>
  <c r="C236"/>
  <c r="D236"/>
  <c r="E236"/>
  <c r="F236"/>
  <c r="G236"/>
  <c r="H236"/>
  <c r="I236"/>
  <c r="J236"/>
  <c r="K236"/>
  <c r="L236"/>
  <c r="M236"/>
  <c r="A237"/>
  <c r="C237"/>
  <c r="D237"/>
  <c r="E237"/>
  <c r="F237"/>
  <c r="G237"/>
  <c r="H237"/>
  <c r="I237"/>
  <c r="J237"/>
  <c r="K237"/>
  <c r="L237"/>
  <c r="M237"/>
  <c r="A238"/>
  <c r="C238"/>
  <c r="D238"/>
  <c r="E238"/>
  <c r="F238"/>
  <c r="G238"/>
  <c r="H238"/>
  <c r="I238"/>
  <c r="J238"/>
  <c r="K238"/>
  <c r="L238"/>
  <c r="M238"/>
  <c r="A239"/>
  <c r="C239"/>
  <c r="D239"/>
  <c r="E239"/>
  <c r="F239"/>
  <c r="G239"/>
  <c r="H239"/>
  <c r="I239"/>
  <c r="J239"/>
  <c r="K239"/>
  <c r="L239"/>
  <c r="M239"/>
  <c r="A240"/>
  <c r="C240"/>
  <c r="D240"/>
  <c r="E240"/>
  <c r="F240"/>
  <c r="G240"/>
  <c r="H240"/>
  <c r="I240"/>
  <c r="J240"/>
  <c r="K240"/>
  <c r="L240"/>
  <c r="M240"/>
  <c r="A241"/>
  <c r="C241"/>
  <c r="D241"/>
  <c r="E241"/>
  <c r="F241"/>
  <c r="G241"/>
  <c r="H241"/>
  <c r="I241"/>
  <c r="J241"/>
  <c r="K241"/>
  <c r="L241"/>
  <c r="M241"/>
  <c r="A242"/>
  <c r="C242"/>
  <c r="D242"/>
  <c r="E242"/>
  <c r="F242"/>
  <c r="G242"/>
  <c r="H242"/>
  <c r="I242"/>
  <c r="J242"/>
  <c r="K242"/>
  <c r="L242"/>
  <c r="M242"/>
  <c r="A243"/>
  <c r="C243"/>
  <c r="D243"/>
  <c r="E243"/>
  <c r="F243"/>
  <c r="G243"/>
  <c r="H243"/>
  <c r="I243"/>
  <c r="J243"/>
  <c r="K243"/>
  <c r="L243"/>
  <c r="M243"/>
  <c r="A244"/>
  <c r="C244"/>
  <c r="D244"/>
  <c r="E244"/>
  <c r="F244"/>
  <c r="G244"/>
  <c r="H244"/>
  <c r="I244"/>
  <c r="J244"/>
  <c r="K244"/>
  <c r="L244"/>
  <c r="M244"/>
  <c r="A245"/>
  <c r="C245"/>
  <c r="D245"/>
  <c r="E245"/>
  <c r="F245"/>
  <c r="G245"/>
  <c r="H245"/>
  <c r="I245"/>
  <c r="J245"/>
  <c r="K245"/>
  <c r="L245"/>
  <c r="M245"/>
  <c r="A246"/>
  <c r="C246"/>
  <c r="D246"/>
  <c r="E246"/>
  <c r="F246"/>
  <c r="G246"/>
  <c r="H246"/>
  <c r="I246"/>
  <c r="J246"/>
  <c r="K246"/>
  <c r="L246"/>
  <c r="M246"/>
  <c r="A247"/>
  <c r="C247"/>
  <c r="D247"/>
  <c r="E247"/>
  <c r="F247"/>
  <c r="G247"/>
  <c r="H247"/>
  <c r="I247"/>
  <c r="J247"/>
  <c r="K247"/>
  <c r="L247"/>
  <c r="M247"/>
  <c r="A248"/>
  <c r="C248"/>
  <c r="D248"/>
  <c r="E248"/>
  <c r="F248"/>
  <c r="G248"/>
  <c r="H248"/>
  <c r="I248"/>
  <c r="J248"/>
  <c r="K248"/>
  <c r="L248"/>
  <c r="M248"/>
  <c r="A249"/>
  <c r="C249"/>
  <c r="D249"/>
  <c r="E249"/>
  <c r="F249"/>
  <c r="G249"/>
  <c r="H249"/>
  <c r="I249"/>
  <c r="J249"/>
  <c r="K249"/>
  <c r="L249"/>
  <c r="M249"/>
  <c r="A250"/>
  <c r="C250"/>
  <c r="D250"/>
  <c r="E250"/>
  <c r="F250"/>
  <c r="G250"/>
  <c r="H250"/>
  <c r="I250"/>
  <c r="J250"/>
  <c r="K250"/>
  <c r="L250"/>
  <c r="M250"/>
  <c r="A251"/>
  <c r="C251"/>
  <c r="D251"/>
  <c r="E251"/>
  <c r="F251"/>
  <c r="G251"/>
  <c r="H251"/>
  <c r="I251"/>
  <c r="J251"/>
  <c r="K251"/>
  <c r="L251"/>
  <c r="M251"/>
  <c r="A252"/>
  <c r="C252"/>
  <c r="D252"/>
  <c r="E252"/>
  <c r="F252"/>
  <c r="G252"/>
  <c r="H252"/>
  <c r="I252"/>
  <c r="J252"/>
  <c r="K252"/>
  <c r="L252"/>
  <c r="M252"/>
  <c r="A253"/>
  <c r="C253"/>
  <c r="D253"/>
  <c r="E253"/>
  <c r="F253"/>
  <c r="G253"/>
  <c r="H253"/>
  <c r="I253"/>
  <c r="J253"/>
  <c r="K253"/>
  <c r="L253"/>
  <c r="M253"/>
  <c r="A254"/>
  <c r="C254"/>
  <c r="D254"/>
  <c r="E254"/>
  <c r="F254"/>
  <c r="G254"/>
  <c r="H254"/>
  <c r="I254"/>
  <c r="J254"/>
  <c r="K254"/>
  <c r="L254"/>
  <c r="M254"/>
  <c r="A255"/>
  <c r="C255"/>
  <c r="D255"/>
  <c r="E255"/>
  <c r="F255"/>
  <c r="G255"/>
  <c r="H255"/>
  <c r="I255"/>
  <c r="J255"/>
  <c r="K255"/>
  <c r="L255"/>
  <c r="M255"/>
  <c r="A256"/>
  <c r="C256"/>
  <c r="D256"/>
  <c r="E256"/>
  <c r="F256"/>
  <c r="G256"/>
  <c r="H256"/>
  <c r="I256"/>
  <c r="J256"/>
  <c r="K256"/>
  <c r="L256"/>
  <c r="M256"/>
  <c r="A257"/>
  <c r="C257"/>
  <c r="D257"/>
  <c r="E257"/>
  <c r="F257"/>
  <c r="G257"/>
  <c r="H257"/>
  <c r="I257"/>
  <c r="J257"/>
  <c r="K257"/>
  <c r="L257"/>
  <c r="M257"/>
  <c r="A258"/>
  <c r="C258"/>
  <c r="D258"/>
  <c r="E258"/>
  <c r="F258"/>
  <c r="G258"/>
  <c r="H258"/>
  <c r="I258"/>
  <c r="J258"/>
  <c r="K258"/>
  <c r="L258"/>
  <c r="M258"/>
  <c r="A259"/>
  <c r="C259"/>
  <c r="D259"/>
  <c r="E259"/>
  <c r="F259"/>
  <c r="G259"/>
  <c r="H259"/>
  <c r="I259"/>
  <c r="J259"/>
  <c r="K259"/>
  <c r="L259"/>
  <c r="M259"/>
  <c r="A260"/>
  <c r="C260"/>
  <c r="D260"/>
  <c r="E260"/>
  <c r="F260"/>
  <c r="G260"/>
  <c r="H260"/>
  <c r="I260"/>
  <c r="J260"/>
  <c r="K260"/>
  <c r="L260"/>
  <c r="M260"/>
  <c r="A261"/>
  <c r="C261"/>
  <c r="D261"/>
  <c r="E261"/>
  <c r="F261"/>
  <c r="G261"/>
  <c r="H261"/>
  <c r="I261"/>
  <c r="J261"/>
  <c r="K261"/>
  <c r="L261"/>
  <c r="M261"/>
  <c r="A262"/>
  <c r="C262"/>
  <c r="D262"/>
  <c r="E262"/>
  <c r="F262"/>
  <c r="G262"/>
  <c r="H262"/>
  <c r="I262"/>
  <c r="J262"/>
  <c r="K262"/>
  <c r="L262"/>
  <c r="M262"/>
  <c r="A263"/>
  <c r="C263"/>
  <c r="D263"/>
  <c r="E263"/>
  <c r="F263"/>
  <c r="G263"/>
  <c r="H263"/>
  <c r="I263"/>
  <c r="J263"/>
  <c r="K263"/>
  <c r="L263"/>
  <c r="M263"/>
  <c r="A264"/>
  <c r="C264"/>
  <c r="D264"/>
  <c r="E264"/>
  <c r="F264"/>
  <c r="G264"/>
  <c r="H264"/>
  <c r="I264"/>
  <c r="J264"/>
  <c r="K264"/>
  <c r="L264"/>
  <c r="M264"/>
  <c r="A265"/>
  <c r="C265"/>
  <c r="D265"/>
  <c r="E265"/>
  <c r="F265"/>
  <c r="G265"/>
  <c r="H265"/>
  <c r="I265"/>
  <c r="J265"/>
  <c r="K265"/>
  <c r="L265"/>
  <c r="M265"/>
  <c r="A266"/>
  <c r="C266"/>
  <c r="D266"/>
  <c r="E266"/>
  <c r="F266"/>
  <c r="G266"/>
  <c r="H266"/>
  <c r="I266"/>
  <c r="J266"/>
  <c r="K266"/>
  <c r="L266"/>
  <c r="M266"/>
  <c r="A267"/>
  <c r="C267"/>
  <c r="D267"/>
  <c r="E267"/>
  <c r="F267"/>
  <c r="G267"/>
  <c r="H267"/>
  <c r="I267"/>
  <c r="J267"/>
  <c r="K267"/>
  <c r="L267"/>
  <c r="M267"/>
  <c r="A268"/>
  <c r="C268"/>
  <c r="D268"/>
  <c r="E268"/>
  <c r="F268"/>
  <c r="G268"/>
  <c r="H268"/>
  <c r="I268"/>
  <c r="J268"/>
  <c r="K268"/>
  <c r="L268"/>
  <c r="M268"/>
  <c r="A269"/>
  <c r="C269"/>
  <c r="D269"/>
  <c r="E269"/>
  <c r="F269"/>
  <c r="G269"/>
  <c r="H269"/>
  <c r="I269"/>
  <c r="J269"/>
  <c r="K269"/>
  <c r="L269"/>
  <c r="M269"/>
  <c r="A270"/>
  <c r="C270"/>
  <c r="D270"/>
  <c r="E270"/>
  <c r="F270"/>
  <c r="G270"/>
  <c r="H270"/>
  <c r="I270"/>
  <c r="J270"/>
  <c r="K270"/>
  <c r="L270"/>
  <c r="M270"/>
  <c r="A271"/>
  <c r="C271"/>
  <c r="D271"/>
  <c r="E271"/>
  <c r="F271"/>
  <c r="G271"/>
  <c r="H271"/>
  <c r="I271"/>
  <c r="J271"/>
  <c r="K271"/>
  <c r="L271"/>
  <c r="M271"/>
  <c r="A272"/>
  <c r="C272"/>
  <c r="D272"/>
  <c r="E272"/>
  <c r="F272"/>
  <c r="G272"/>
  <c r="H272"/>
  <c r="I272"/>
  <c r="J272"/>
  <c r="K272"/>
  <c r="L272"/>
  <c r="M272"/>
  <c r="A273"/>
  <c r="C273"/>
  <c r="D273"/>
  <c r="E273"/>
  <c r="F273"/>
  <c r="G273"/>
  <c r="H273"/>
  <c r="I273"/>
  <c r="J273"/>
  <c r="K273"/>
  <c r="L273"/>
  <c r="M273"/>
  <c r="A274"/>
  <c r="C274"/>
  <c r="D274"/>
  <c r="E274"/>
  <c r="F274"/>
  <c r="G274"/>
  <c r="H274"/>
  <c r="I274"/>
  <c r="J274"/>
  <c r="K274"/>
  <c r="L274"/>
  <c r="M274"/>
  <c r="A275"/>
  <c r="C275"/>
  <c r="D275"/>
  <c r="E275"/>
  <c r="F275"/>
  <c r="G275"/>
  <c r="H275"/>
  <c r="I275"/>
  <c r="J275"/>
  <c r="K275"/>
  <c r="L275"/>
  <c r="M275"/>
  <c r="A276"/>
  <c r="C276"/>
  <c r="D276"/>
  <c r="E276"/>
  <c r="F276"/>
  <c r="G276"/>
  <c r="H276"/>
  <c r="I276"/>
  <c r="J276"/>
  <c r="K276"/>
  <c r="L276"/>
  <c r="M276"/>
  <c r="A277"/>
  <c r="C277"/>
  <c r="D277"/>
  <c r="E277"/>
  <c r="F277"/>
  <c r="G277"/>
  <c r="H277"/>
  <c r="I277"/>
  <c r="J277"/>
  <c r="K277"/>
  <c r="L277"/>
  <c r="M277"/>
  <c r="A278"/>
  <c r="C278"/>
  <c r="D278"/>
  <c r="E278"/>
  <c r="F278"/>
  <c r="G278"/>
  <c r="H278"/>
  <c r="I278"/>
  <c r="J278"/>
  <c r="K278"/>
  <c r="L278"/>
  <c r="M278"/>
  <c r="A279"/>
  <c r="C279"/>
  <c r="D279"/>
  <c r="E279"/>
  <c r="F279"/>
  <c r="G279"/>
  <c r="H279"/>
  <c r="I279"/>
  <c r="J279"/>
  <c r="K279"/>
  <c r="L279"/>
  <c r="M279"/>
  <c r="A280"/>
  <c r="C280"/>
  <c r="D280"/>
  <c r="E280"/>
  <c r="F280"/>
  <c r="G280"/>
  <c r="H280"/>
  <c r="I280"/>
  <c r="J280"/>
  <c r="K280"/>
  <c r="L280"/>
  <c r="M280"/>
  <c r="A281"/>
  <c r="C281"/>
  <c r="D281"/>
  <c r="E281"/>
  <c r="F281"/>
  <c r="G281"/>
  <c r="H281"/>
  <c r="I281"/>
  <c r="J281"/>
  <c r="K281"/>
  <c r="L281"/>
  <c r="M281"/>
  <c r="A282"/>
  <c r="C282"/>
  <c r="D282"/>
  <c r="E282"/>
  <c r="F282"/>
  <c r="G282"/>
  <c r="H282"/>
  <c r="I282"/>
  <c r="J282"/>
  <c r="K282"/>
  <c r="L282"/>
  <c r="M282"/>
  <c r="A283"/>
  <c r="C283"/>
  <c r="D283"/>
  <c r="E283"/>
  <c r="F283"/>
  <c r="G283"/>
  <c r="H283"/>
  <c r="I283"/>
  <c r="J283"/>
  <c r="K283"/>
  <c r="L283"/>
  <c r="M283"/>
  <c r="A284"/>
  <c r="C284"/>
  <c r="D284"/>
  <c r="E284"/>
  <c r="F284"/>
  <c r="G284"/>
  <c r="H284"/>
  <c r="I284"/>
  <c r="J284"/>
  <c r="K284"/>
  <c r="L284"/>
  <c r="M284"/>
  <c r="A285"/>
  <c r="C285"/>
  <c r="D285"/>
  <c r="E285"/>
  <c r="F285"/>
  <c r="G285"/>
  <c r="H285"/>
  <c r="I285"/>
  <c r="J285"/>
  <c r="K285"/>
  <c r="L285"/>
  <c r="M285"/>
  <c r="A286"/>
  <c r="C286"/>
  <c r="D286"/>
  <c r="E286"/>
  <c r="F286"/>
  <c r="G286"/>
  <c r="H286"/>
  <c r="I286"/>
  <c r="J286"/>
  <c r="K286"/>
  <c r="L286"/>
  <c r="M286"/>
  <c r="A287"/>
  <c r="C287"/>
  <c r="D287"/>
  <c r="E287"/>
  <c r="F287"/>
  <c r="G287"/>
  <c r="H287"/>
  <c r="I287"/>
  <c r="J287"/>
  <c r="K287"/>
  <c r="L287"/>
  <c r="M287"/>
  <c r="A288"/>
  <c r="C288"/>
  <c r="D288"/>
  <c r="E288"/>
  <c r="F288"/>
  <c r="G288"/>
  <c r="H288"/>
  <c r="I288"/>
  <c r="J288"/>
  <c r="K288"/>
  <c r="L288"/>
  <c r="M288"/>
  <c r="A289"/>
  <c r="C289"/>
  <c r="D289"/>
  <c r="E289"/>
  <c r="F289"/>
  <c r="G289"/>
  <c r="H289"/>
  <c r="I289"/>
  <c r="J289"/>
  <c r="K289"/>
  <c r="L289"/>
  <c r="M289"/>
  <c r="A290"/>
  <c r="C290"/>
  <c r="D290"/>
  <c r="E290"/>
  <c r="F290"/>
  <c r="G290"/>
  <c r="H290"/>
  <c r="I290"/>
  <c r="J290"/>
  <c r="K290"/>
  <c r="L290"/>
  <c r="M290"/>
  <c r="A291"/>
  <c r="C291"/>
  <c r="D291"/>
  <c r="E291"/>
  <c r="F291"/>
  <c r="G291"/>
  <c r="H291"/>
  <c r="I291"/>
  <c r="J291"/>
  <c r="K291"/>
  <c r="L291"/>
  <c r="M291"/>
  <c r="A292"/>
  <c r="C292"/>
  <c r="D292"/>
  <c r="E292"/>
  <c r="F292"/>
  <c r="G292"/>
  <c r="H292"/>
  <c r="I292"/>
  <c r="J292"/>
  <c r="K292"/>
  <c r="L292"/>
  <c r="M292"/>
  <c r="A293"/>
  <c r="C293"/>
  <c r="D293"/>
  <c r="E293"/>
  <c r="F293"/>
  <c r="G293"/>
  <c r="H293"/>
  <c r="I293"/>
  <c r="J293"/>
  <c r="K293"/>
  <c r="L293"/>
  <c r="M293"/>
  <c r="A294"/>
  <c r="C294"/>
  <c r="D294"/>
  <c r="E294"/>
  <c r="F294"/>
  <c r="G294"/>
  <c r="H294"/>
  <c r="I294"/>
  <c r="J294"/>
  <c r="K294"/>
  <c r="L294"/>
  <c r="M294"/>
  <c r="A295"/>
  <c r="C295"/>
  <c r="D295"/>
  <c r="E295"/>
  <c r="F295"/>
  <c r="G295"/>
  <c r="H295"/>
  <c r="I295"/>
  <c r="J295"/>
  <c r="K295"/>
  <c r="L295"/>
  <c r="M295"/>
  <c r="A296"/>
  <c r="C296"/>
  <c r="D296"/>
  <c r="E296"/>
  <c r="F296"/>
  <c r="G296"/>
  <c r="H296"/>
  <c r="I296"/>
  <c r="J296"/>
  <c r="K296"/>
  <c r="L296"/>
  <c r="M296"/>
  <c r="A297"/>
  <c r="C297"/>
  <c r="D297"/>
  <c r="E297"/>
  <c r="F297"/>
  <c r="G297"/>
  <c r="H297"/>
  <c r="I297"/>
  <c r="J297"/>
  <c r="K297"/>
  <c r="L297"/>
  <c r="M297"/>
  <c r="A298"/>
  <c r="C298"/>
  <c r="D298"/>
  <c r="E298"/>
  <c r="F298"/>
  <c r="G298"/>
  <c r="H298"/>
  <c r="I298"/>
  <c r="J298"/>
  <c r="K298"/>
  <c r="L298"/>
  <c r="M298"/>
  <c r="A299"/>
  <c r="C299"/>
  <c r="D299"/>
  <c r="E299"/>
  <c r="F299"/>
  <c r="G299"/>
  <c r="H299"/>
  <c r="I299"/>
  <c r="J299"/>
  <c r="K299"/>
  <c r="L299"/>
  <c r="M299"/>
  <c r="A300"/>
  <c r="C300"/>
  <c r="D300"/>
  <c r="E300"/>
  <c r="F300"/>
  <c r="G300"/>
  <c r="H300"/>
  <c r="I300"/>
  <c r="J300"/>
  <c r="K300"/>
  <c r="L300"/>
  <c r="M300"/>
  <c r="K301"/>
  <c r="L301"/>
  <c r="M301"/>
  <c r="K302"/>
  <c r="L302"/>
  <c r="M302"/>
  <c r="M1" i="5"/>
  <c r="A2"/>
  <c r="D10"/>
  <c r="E10"/>
  <c r="F10"/>
  <c r="G10"/>
  <c r="H10"/>
  <c r="I10"/>
  <c r="L10"/>
  <c r="A11"/>
  <c r="C11"/>
  <c r="D11"/>
  <c r="E11"/>
  <c r="F11"/>
  <c r="G11"/>
  <c r="H11"/>
  <c r="I11"/>
  <c r="J11"/>
  <c r="K11"/>
  <c r="L11"/>
  <c r="A12"/>
  <c r="C12"/>
  <c r="D12"/>
  <c r="E12"/>
  <c r="F12"/>
  <c r="G12"/>
  <c r="H12"/>
  <c r="I12"/>
  <c r="J12"/>
  <c r="K12"/>
  <c r="L12"/>
  <c r="A13"/>
  <c r="C13"/>
  <c r="D13"/>
  <c r="E13"/>
  <c r="F13"/>
  <c r="G13"/>
  <c r="H13"/>
  <c r="I13"/>
  <c r="J13"/>
  <c r="K13"/>
  <c r="L13"/>
  <c r="A14"/>
  <c r="C14"/>
  <c r="D14"/>
  <c r="E14"/>
  <c r="F14"/>
  <c r="G14"/>
  <c r="H14"/>
  <c r="I14"/>
  <c r="J14"/>
  <c r="K14"/>
  <c r="L14"/>
  <c r="A15"/>
  <c r="C15"/>
  <c r="D15"/>
  <c r="E15"/>
  <c r="F15"/>
  <c r="G15"/>
  <c r="H15"/>
  <c r="I15"/>
  <c r="J15"/>
  <c r="K15"/>
  <c r="L15"/>
  <c r="A16"/>
  <c r="C16"/>
  <c r="D16"/>
  <c r="E16"/>
  <c r="F16"/>
  <c r="G16"/>
  <c r="H16"/>
  <c r="I16"/>
  <c r="J16"/>
  <c r="K16"/>
  <c r="L16"/>
  <c r="A17"/>
  <c r="C17"/>
  <c r="D17"/>
  <c r="E17"/>
  <c r="F17"/>
  <c r="G17"/>
  <c r="H17"/>
  <c r="I17"/>
  <c r="J17"/>
  <c r="K17"/>
  <c r="L17"/>
  <c r="A18"/>
  <c r="C18"/>
  <c r="D18"/>
  <c r="E18"/>
  <c r="F18"/>
  <c r="G18"/>
  <c r="H18"/>
  <c r="I18"/>
  <c r="J18"/>
  <c r="K18"/>
  <c r="L18"/>
  <c r="A19"/>
  <c r="C19"/>
  <c r="D19"/>
  <c r="E19"/>
  <c r="F19"/>
  <c r="G19"/>
  <c r="H19"/>
  <c r="I19"/>
  <c r="J19"/>
  <c r="K19"/>
  <c r="L19"/>
  <c r="A20"/>
  <c r="C20"/>
  <c r="D20"/>
  <c r="E20"/>
  <c r="F20"/>
  <c r="G20"/>
  <c r="H20"/>
  <c r="I20"/>
  <c r="J20"/>
  <c r="K20"/>
  <c r="L20"/>
  <c r="A21"/>
  <c r="C21"/>
  <c r="D21"/>
  <c r="E21"/>
  <c r="F21"/>
  <c r="G21"/>
  <c r="H21"/>
  <c r="I21"/>
  <c r="J21"/>
  <c r="K21"/>
  <c r="L21"/>
  <c r="A22"/>
  <c r="C22"/>
  <c r="D22"/>
  <c r="E22"/>
  <c r="F22"/>
  <c r="G22"/>
  <c r="H22"/>
  <c r="I22"/>
  <c r="J22"/>
  <c r="K22"/>
  <c r="L22"/>
  <c r="A23"/>
  <c r="C23"/>
  <c r="D23"/>
  <c r="E23"/>
  <c r="F23"/>
  <c r="G23"/>
  <c r="H23"/>
  <c r="I23"/>
  <c r="J23"/>
  <c r="K23"/>
  <c r="L23"/>
  <c r="A24"/>
  <c r="C24"/>
  <c r="D24"/>
  <c r="E24"/>
  <c r="F24"/>
  <c r="G24"/>
  <c r="H24"/>
  <c r="I24"/>
  <c r="J24"/>
  <c r="K24"/>
  <c r="L24"/>
  <c r="A25"/>
  <c r="C25"/>
  <c r="D25"/>
  <c r="E25"/>
  <c r="F25"/>
  <c r="G25"/>
  <c r="H25"/>
  <c r="I25"/>
  <c r="J25"/>
  <c r="K25"/>
  <c r="L25"/>
  <c r="A26"/>
  <c r="C26"/>
  <c r="D26"/>
  <c r="E26"/>
  <c r="F26"/>
  <c r="G26"/>
  <c r="H26"/>
  <c r="I26"/>
  <c r="J26"/>
  <c r="K26"/>
  <c r="L26"/>
  <c r="A27"/>
  <c r="C27"/>
  <c r="D27"/>
  <c r="E27"/>
  <c r="F27"/>
  <c r="G27"/>
  <c r="H27"/>
  <c r="I27"/>
  <c r="J27"/>
  <c r="K27"/>
  <c r="L27"/>
  <c r="A28"/>
  <c r="C28"/>
  <c r="D28"/>
  <c r="E28"/>
  <c r="F28"/>
  <c r="G28"/>
  <c r="H28"/>
  <c r="I28"/>
  <c r="J28"/>
  <c r="K28"/>
  <c r="L28"/>
  <c r="A29"/>
  <c r="C29"/>
  <c r="D29"/>
  <c r="E29"/>
  <c r="F29"/>
  <c r="G29"/>
  <c r="H29"/>
  <c r="I29"/>
  <c r="J29"/>
  <c r="K29"/>
  <c r="L29"/>
  <c r="A30"/>
  <c r="C30"/>
  <c r="D30"/>
  <c r="E30"/>
  <c r="F30"/>
  <c r="G30"/>
  <c r="H30"/>
  <c r="I30"/>
  <c r="J30"/>
  <c r="K30"/>
  <c r="L30"/>
  <c r="A31"/>
  <c r="C31"/>
  <c r="D31"/>
  <c r="E31"/>
  <c r="F31"/>
  <c r="G31"/>
  <c r="H31"/>
  <c r="I31"/>
  <c r="J31"/>
  <c r="K31"/>
  <c r="L31"/>
  <c r="A32"/>
  <c r="C32"/>
  <c r="D32"/>
  <c r="E32"/>
  <c r="F32"/>
  <c r="G32"/>
  <c r="H32"/>
  <c r="I32"/>
  <c r="J32"/>
  <c r="K32"/>
  <c r="L32"/>
  <c r="A33"/>
  <c r="C33"/>
  <c r="D33"/>
  <c r="E33"/>
  <c r="F33"/>
  <c r="G33"/>
  <c r="H33"/>
  <c r="I33"/>
  <c r="J33"/>
  <c r="K33"/>
  <c r="L33"/>
  <c r="A34"/>
  <c r="C34"/>
  <c r="D34"/>
  <c r="E34"/>
  <c r="F34"/>
  <c r="G34"/>
  <c r="H34"/>
  <c r="I34"/>
  <c r="J34"/>
  <c r="K34"/>
  <c r="L34"/>
  <c r="A35"/>
  <c r="C35"/>
  <c r="D35"/>
  <c r="E35"/>
  <c r="F35"/>
  <c r="G35"/>
  <c r="H35"/>
  <c r="I35"/>
  <c r="J35"/>
  <c r="K35"/>
  <c r="L35"/>
  <c r="A36"/>
  <c r="C36"/>
  <c r="D36"/>
  <c r="E36"/>
  <c r="F36"/>
  <c r="G36"/>
  <c r="H36"/>
  <c r="I36"/>
  <c r="J36"/>
  <c r="K36"/>
  <c r="L36"/>
  <c r="A37"/>
  <c r="C37"/>
  <c r="D37"/>
  <c r="E37"/>
  <c r="F37"/>
  <c r="G37"/>
  <c r="H37"/>
  <c r="I37"/>
  <c r="J37"/>
  <c r="K37"/>
  <c r="L37"/>
  <c r="A38"/>
  <c r="C38"/>
  <c r="D38"/>
  <c r="E38"/>
  <c r="F38"/>
  <c r="G38"/>
  <c r="H38"/>
  <c r="I38"/>
  <c r="J38"/>
  <c r="K38"/>
  <c r="L38"/>
  <c r="A39"/>
  <c r="C39"/>
  <c r="D39"/>
  <c r="E39"/>
  <c r="F39"/>
  <c r="G39"/>
  <c r="H39"/>
  <c r="I39"/>
  <c r="J39"/>
  <c r="K39"/>
  <c r="L39"/>
  <c r="A40"/>
  <c r="C40"/>
  <c r="D40"/>
  <c r="E40"/>
  <c r="F40"/>
  <c r="G40"/>
  <c r="H40"/>
  <c r="I40"/>
  <c r="J40"/>
  <c r="K40"/>
  <c r="L40"/>
  <c r="A41"/>
  <c r="C41"/>
  <c r="D41"/>
  <c r="E41"/>
  <c r="F41"/>
  <c r="G41"/>
  <c r="H41"/>
  <c r="I41"/>
  <c r="J41"/>
  <c r="K41"/>
  <c r="L41"/>
  <c r="A42"/>
  <c r="C42"/>
  <c r="D42"/>
  <c r="E42"/>
  <c r="F42"/>
  <c r="G42"/>
  <c r="H42"/>
  <c r="I42"/>
  <c r="J42"/>
  <c r="K42"/>
  <c r="L42"/>
  <c r="A43"/>
  <c r="C43"/>
  <c r="D43"/>
  <c r="E43"/>
  <c r="F43"/>
  <c r="G43"/>
  <c r="H43"/>
  <c r="I43"/>
  <c r="J43"/>
  <c r="K43"/>
  <c r="L43"/>
  <c r="A44"/>
  <c r="C44"/>
  <c r="D44"/>
  <c r="E44"/>
  <c r="F44"/>
  <c r="G44"/>
  <c r="H44"/>
  <c r="I44"/>
  <c r="J44"/>
  <c r="K44"/>
  <c r="L44"/>
  <c r="A45"/>
  <c r="C45"/>
  <c r="D45"/>
  <c r="E45"/>
  <c r="F45"/>
  <c r="G45"/>
  <c r="H45"/>
  <c r="I45"/>
  <c r="J45"/>
  <c r="K45"/>
  <c r="L45"/>
  <c r="A46"/>
  <c r="C46"/>
  <c r="D46"/>
  <c r="E46"/>
  <c r="F46"/>
  <c r="G46"/>
  <c r="H46"/>
  <c r="I46"/>
  <c r="J46"/>
  <c r="K46"/>
  <c r="L46"/>
  <c r="A47"/>
  <c r="C47"/>
  <c r="D47"/>
  <c r="E47"/>
  <c r="F47"/>
  <c r="G47"/>
  <c r="H47"/>
  <c r="I47"/>
  <c r="J47"/>
  <c r="K47"/>
  <c r="L47"/>
  <c r="A48"/>
  <c r="C48"/>
  <c r="D48"/>
  <c r="E48"/>
  <c r="F48"/>
  <c r="G48"/>
  <c r="H48"/>
  <c r="I48"/>
  <c r="J48"/>
  <c r="K48"/>
  <c r="L48"/>
  <c r="A49"/>
  <c r="C49"/>
  <c r="D49"/>
  <c r="E49"/>
  <c r="F49"/>
  <c r="G49"/>
  <c r="H49"/>
  <c r="I49"/>
  <c r="J49"/>
  <c r="K49"/>
  <c r="L49"/>
  <c r="A50"/>
  <c r="C50"/>
  <c r="D50"/>
  <c r="E50"/>
  <c r="F50"/>
  <c r="G50"/>
  <c r="H50"/>
  <c r="I50"/>
  <c r="J50"/>
  <c r="K50"/>
  <c r="L50"/>
  <c r="A51"/>
  <c r="C51"/>
  <c r="D51"/>
  <c r="E51"/>
  <c r="F51"/>
  <c r="G51"/>
  <c r="H51"/>
  <c r="I51"/>
  <c r="J51"/>
  <c r="K51"/>
  <c r="L51"/>
  <c r="A52"/>
  <c r="C52"/>
  <c r="D52"/>
  <c r="E52"/>
  <c r="F52"/>
  <c r="G52"/>
  <c r="H52"/>
  <c r="I52"/>
  <c r="J52"/>
  <c r="K52"/>
  <c r="L52"/>
  <c r="A53"/>
  <c r="C53"/>
  <c r="D53"/>
  <c r="E53"/>
  <c r="F53"/>
  <c r="G53"/>
  <c r="H53"/>
  <c r="I53"/>
  <c r="J53"/>
  <c r="K53"/>
  <c r="L53"/>
  <c r="A54"/>
  <c r="C54"/>
  <c r="D54"/>
  <c r="E54"/>
  <c r="F54"/>
  <c r="G54"/>
  <c r="H54"/>
  <c r="I54"/>
  <c r="J54"/>
  <c r="K54"/>
  <c r="L54"/>
  <c r="A55"/>
  <c r="C55"/>
  <c r="D55"/>
  <c r="E55"/>
  <c r="F55"/>
  <c r="G55"/>
  <c r="H55"/>
  <c r="I55"/>
  <c r="J55"/>
  <c r="K55"/>
  <c r="L55"/>
  <c r="A56"/>
  <c r="C56"/>
  <c r="D56"/>
  <c r="E56"/>
  <c r="F56"/>
  <c r="G56"/>
  <c r="H56"/>
  <c r="I56"/>
  <c r="J56"/>
  <c r="K56"/>
  <c r="L56"/>
  <c r="A57"/>
  <c r="C57"/>
  <c r="D57"/>
  <c r="E57"/>
  <c r="F57"/>
  <c r="G57"/>
  <c r="H57"/>
  <c r="I57"/>
  <c r="J57"/>
  <c r="K57"/>
  <c r="L57"/>
  <c r="A58"/>
  <c r="C58"/>
  <c r="D58"/>
  <c r="E58"/>
  <c r="F58"/>
  <c r="G58"/>
  <c r="H58"/>
  <c r="I58"/>
  <c r="J58"/>
  <c r="K58"/>
  <c r="L58"/>
  <c r="A59"/>
  <c r="C59"/>
  <c r="D59"/>
  <c r="E59"/>
  <c r="F59"/>
  <c r="G59"/>
  <c r="H59"/>
  <c r="I59"/>
  <c r="J59"/>
  <c r="K59"/>
  <c r="L59"/>
  <c r="A60"/>
  <c r="C60"/>
  <c r="D60"/>
  <c r="E60"/>
  <c r="F60"/>
  <c r="G60"/>
  <c r="H60"/>
  <c r="I60"/>
  <c r="J60"/>
  <c r="K60"/>
  <c r="L60"/>
  <c r="A61"/>
  <c r="C61"/>
  <c r="D61"/>
  <c r="E61"/>
  <c r="F61"/>
  <c r="G61"/>
  <c r="H61"/>
  <c r="I61"/>
  <c r="J61"/>
  <c r="K61"/>
  <c r="L61"/>
  <c r="A62"/>
  <c r="C62"/>
  <c r="D62"/>
  <c r="E62"/>
  <c r="F62"/>
  <c r="G62"/>
  <c r="H62"/>
  <c r="I62"/>
  <c r="J62"/>
  <c r="K62"/>
  <c r="L62"/>
  <c r="A63"/>
  <c r="C63"/>
  <c r="D63"/>
  <c r="E63"/>
  <c r="F63"/>
  <c r="G63"/>
  <c r="H63"/>
  <c r="I63"/>
  <c r="J63"/>
  <c r="K63"/>
  <c r="L63"/>
  <c r="A64"/>
  <c r="C64"/>
  <c r="D64"/>
  <c r="E64"/>
  <c r="F64"/>
  <c r="G64"/>
  <c r="H64"/>
  <c r="I64"/>
  <c r="J64"/>
  <c r="K64"/>
  <c r="L64"/>
  <c r="A65"/>
  <c r="C65"/>
  <c r="D65"/>
  <c r="E65"/>
  <c r="F65"/>
  <c r="G65"/>
  <c r="H65"/>
  <c r="I65"/>
  <c r="J65"/>
  <c r="K65"/>
  <c r="L65"/>
  <c r="A66"/>
  <c r="C66"/>
  <c r="D66"/>
  <c r="E66"/>
  <c r="F66"/>
  <c r="G66"/>
  <c r="H66"/>
  <c r="I66"/>
  <c r="J66"/>
  <c r="K66"/>
  <c r="L66"/>
  <c r="A67"/>
  <c r="C67"/>
  <c r="D67"/>
  <c r="E67"/>
  <c r="F67"/>
  <c r="G67"/>
  <c r="H67"/>
  <c r="I67"/>
  <c r="J67"/>
  <c r="K67"/>
  <c r="L67"/>
  <c r="A68"/>
  <c r="C68"/>
  <c r="D68"/>
  <c r="E68"/>
  <c r="F68"/>
  <c r="G68"/>
  <c r="H68"/>
  <c r="I68"/>
  <c r="J68"/>
  <c r="K68"/>
  <c r="L68"/>
  <c r="A69"/>
  <c r="C69"/>
  <c r="D69"/>
  <c r="E69"/>
  <c r="F69"/>
  <c r="G69"/>
  <c r="H69"/>
  <c r="I69"/>
  <c r="J69"/>
  <c r="K69"/>
  <c r="L69"/>
  <c r="A70"/>
  <c r="C70"/>
  <c r="D70"/>
  <c r="E70"/>
  <c r="F70"/>
  <c r="G70"/>
  <c r="H70"/>
  <c r="I70"/>
  <c r="J70"/>
  <c r="K70"/>
  <c r="L70"/>
  <c r="A71"/>
  <c r="C71"/>
  <c r="D71"/>
  <c r="E71"/>
  <c r="F71"/>
  <c r="G71"/>
  <c r="H71"/>
  <c r="I71"/>
  <c r="J71"/>
  <c r="K71"/>
  <c r="L71"/>
  <c r="A72"/>
  <c r="C72"/>
  <c r="D72"/>
  <c r="E72"/>
  <c r="F72"/>
  <c r="G72"/>
  <c r="H72"/>
  <c r="I72"/>
  <c r="J72"/>
  <c r="K72"/>
  <c r="L72"/>
  <c r="A73"/>
  <c r="C73"/>
  <c r="D73"/>
  <c r="E73"/>
  <c r="F73"/>
  <c r="G73"/>
  <c r="H73"/>
  <c r="I73"/>
  <c r="J73"/>
  <c r="K73"/>
  <c r="L73"/>
  <c r="A74"/>
  <c r="C74"/>
  <c r="D74"/>
  <c r="E74"/>
  <c r="F74"/>
  <c r="G74"/>
  <c r="H74"/>
  <c r="I74"/>
  <c r="J74"/>
  <c r="K74"/>
  <c r="L74"/>
  <c r="A75"/>
  <c r="C75"/>
  <c r="D75"/>
  <c r="E75"/>
  <c r="F75"/>
  <c r="G75"/>
  <c r="H75"/>
  <c r="I75"/>
  <c r="J75"/>
  <c r="K75"/>
  <c r="L75"/>
  <c r="A76"/>
  <c r="C76"/>
  <c r="D76"/>
  <c r="E76"/>
  <c r="F76"/>
  <c r="G76"/>
  <c r="H76"/>
  <c r="I76"/>
  <c r="J76"/>
  <c r="K76"/>
  <c r="L76"/>
  <c r="A77"/>
  <c r="C77"/>
  <c r="D77"/>
  <c r="E77"/>
  <c r="F77"/>
  <c r="G77"/>
  <c r="H77"/>
  <c r="I77"/>
  <c r="J77"/>
  <c r="K77"/>
  <c r="L77"/>
  <c r="A78"/>
  <c r="C78"/>
  <c r="D78"/>
  <c r="E78"/>
  <c r="F78"/>
  <c r="G78"/>
  <c r="H78"/>
  <c r="I78"/>
  <c r="J78"/>
  <c r="K78"/>
  <c r="L78"/>
  <c r="A79"/>
  <c r="C79"/>
  <c r="D79"/>
  <c r="E79"/>
  <c r="F79"/>
  <c r="G79"/>
  <c r="H79"/>
  <c r="I79"/>
  <c r="J79"/>
  <c r="K79"/>
  <c r="L79"/>
  <c r="A80"/>
  <c r="C80"/>
  <c r="D80"/>
  <c r="E80"/>
  <c r="F80"/>
  <c r="G80"/>
  <c r="H80"/>
  <c r="I80"/>
  <c r="J80"/>
  <c r="K80"/>
  <c r="L80"/>
  <c r="A81"/>
  <c r="C81"/>
  <c r="D81"/>
  <c r="E81"/>
  <c r="F81"/>
  <c r="G81"/>
  <c r="H81"/>
  <c r="I81"/>
  <c r="J81"/>
  <c r="K81"/>
  <c r="L81"/>
  <c r="A82"/>
  <c r="C82"/>
  <c r="D82"/>
  <c r="E82"/>
  <c r="F82"/>
  <c r="G82"/>
  <c r="H82"/>
  <c r="I82"/>
  <c r="J82"/>
  <c r="K82"/>
  <c r="L82"/>
  <c r="A83"/>
  <c r="C83"/>
  <c r="D83"/>
  <c r="E83"/>
  <c r="F83"/>
  <c r="G83"/>
  <c r="H83"/>
  <c r="I83"/>
  <c r="J83"/>
  <c r="K83"/>
  <c r="L83"/>
  <c r="A84"/>
  <c r="C84"/>
  <c r="D84"/>
  <c r="E84"/>
  <c r="F84"/>
  <c r="G84"/>
  <c r="H84"/>
  <c r="I84"/>
  <c r="J84"/>
  <c r="K84"/>
  <c r="L84"/>
  <c r="A85"/>
  <c r="C85"/>
  <c r="D85"/>
  <c r="E85"/>
  <c r="F85"/>
  <c r="G85"/>
  <c r="H85"/>
  <c r="I85"/>
  <c r="J85"/>
  <c r="K85"/>
  <c r="L85"/>
  <c r="A86"/>
  <c r="C86"/>
  <c r="D86"/>
  <c r="E86"/>
  <c r="F86"/>
  <c r="G86"/>
  <c r="H86"/>
  <c r="I86"/>
  <c r="J86"/>
  <c r="K86"/>
  <c r="L86"/>
  <c r="A87"/>
  <c r="C87"/>
  <c r="D87"/>
  <c r="E87"/>
  <c r="F87"/>
  <c r="G87"/>
  <c r="H87"/>
  <c r="I87"/>
  <c r="J87"/>
  <c r="K87"/>
  <c r="L87"/>
  <c r="A88"/>
  <c r="C88"/>
  <c r="D88"/>
  <c r="E88"/>
  <c r="F88"/>
  <c r="G88"/>
  <c r="H88"/>
  <c r="I88"/>
  <c r="J88"/>
  <c r="K88"/>
  <c r="L88"/>
  <c r="A89"/>
  <c r="C89"/>
  <c r="D89"/>
  <c r="E89"/>
  <c r="F89"/>
  <c r="G89"/>
  <c r="H89"/>
  <c r="I89"/>
  <c r="J89"/>
  <c r="K89"/>
  <c r="L89"/>
  <c r="A90"/>
  <c r="C90"/>
  <c r="D90"/>
  <c r="E90"/>
  <c r="F90"/>
  <c r="G90"/>
  <c r="H90"/>
  <c r="I90"/>
  <c r="J90"/>
  <c r="K90"/>
  <c r="L90"/>
  <c r="A91"/>
  <c r="C91"/>
  <c r="D91"/>
  <c r="E91"/>
  <c r="F91"/>
  <c r="G91"/>
  <c r="H91"/>
  <c r="I91"/>
  <c r="J91"/>
  <c r="K91"/>
  <c r="L91"/>
  <c r="A92"/>
  <c r="C92"/>
  <c r="D92"/>
  <c r="E92"/>
  <c r="F92"/>
  <c r="G92"/>
  <c r="H92"/>
  <c r="I92"/>
  <c r="J92"/>
  <c r="K92"/>
  <c r="L92"/>
  <c r="A93"/>
  <c r="C93"/>
  <c r="D93"/>
  <c r="E93"/>
  <c r="F93"/>
  <c r="G93"/>
  <c r="H93"/>
  <c r="I93"/>
  <c r="J93"/>
  <c r="K93"/>
  <c r="L93"/>
  <c r="A94"/>
  <c r="C94"/>
  <c r="D94"/>
  <c r="E94"/>
  <c r="F94"/>
  <c r="G94"/>
  <c r="H94"/>
  <c r="I94"/>
  <c r="J94"/>
  <c r="K94"/>
  <c r="L94"/>
  <c r="A95"/>
  <c r="C95"/>
  <c r="D95"/>
  <c r="E95"/>
  <c r="F95"/>
  <c r="G95"/>
  <c r="H95"/>
  <c r="I95"/>
  <c r="J95"/>
  <c r="K95"/>
  <c r="L95"/>
  <c r="A96"/>
  <c r="C96"/>
  <c r="D96"/>
  <c r="E96"/>
  <c r="F96"/>
  <c r="G96"/>
  <c r="H96"/>
  <c r="I96"/>
  <c r="J96"/>
  <c r="K96"/>
  <c r="L96"/>
  <c r="A97"/>
  <c r="C97"/>
  <c r="D97"/>
  <c r="E97"/>
  <c r="F97"/>
  <c r="G97"/>
  <c r="H97"/>
  <c r="I97"/>
  <c r="J97"/>
  <c r="K97"/>
  <c r="L97"/>
  <c r="A98"/>
  <c r="C98"/>
  <c r="D98"/>
  <c r="E98"/>
  <c r="F98"/>
  <c r="G98"/>
  <c r="H98"/>
  <c r="I98"/>
  <c r="J98"/>
  <c r="K98"/>
  <c r="L98"/>
  <c r="A99"/>
  <c r="C99"/>
  <c r="D99"/>
  <c r="E99"/>
  <c r="F99"/>
  <c r="G99"/>
  <c r="H99"/>
  <c r="I99"/>
  <c r="J99"/>
  <c r="K99"/>
  <c r="L99"/>
  <c r="A100"/>
  <c r="C100"/>
  <c r="D100"/>
  <c r="E100"/>
  <c r="F100"/>
  <c r="G100"/>
  <c r="H100"/>
  <c r="I100"/>
  <c r="J100"/>
  <c r="K100"/>
  <c r="L100"/>
  <c r="A101"/>
  <c r="C101"/>
  <c r="D101"/>
  <c r="E101"/>
  <c r="F101"/>
  <c r="G101"/>
  <c r="H101"/>
  <c r="I101"/>
  <c r="J101"/>
  <c r="K101"/>
  <c r="L101"/>
  <c r="A102"/>
  <c r="C102"/>
  <c r="D102"/>
  <c r="E102"/>
  <c r="F102"/>
  <c r="G102"/>
  <c r="H102"/>
  <c r="I102"/>
  <c r="J102"/>
  <c r="K102"/>
  <c r="L102"/>
  <c r="A103"/>
  <c r="C103"/>
  <c r="D103"/>
  <c r="E103"/>
  <c r="F103"/>
  <c r="G103"/>
  <c r="H103"/>
  <c r="I103"/>
  <c r="J103"/>
  <c r="K103"/>
  <c r="L103"/>
  <c r="A104"/>
  <c r="C104"/>
  <c r="D104"/>
  <c r="E104"/>
  <c r="F104"/>
  <c r="G104"/>
  <c r="H104"/>
  <c r="I104"/>
  <c r="J104"/>
  <c r="K104"/>
  <c r="L104"/>
  <c r="A105"/>
  <c r="C105"/>
  <c r="D105"/>
  <c r="E105"/>
  <c r="F105"/>
  <c r="G105"/>
  <c r="H105"/>
  <c r="I105"/>
  <c r="J105"/>
  <c r="K105"/>
  <c r="L105"/>
  <c r="A106"/>
  <c r="C106"/>
  <c r="D106"/>
  <c r="E106"/>
  <c r="F106"/>
  <c r="G106"/>
  <c r="H106"/>
  <c r="I106"/>
  <c r="J106"/>
  <c r="K106"/>
  <c r="L106"/>
  <c r="A107"/>
  <c r="C107"/>
  <c r="D107"/>
  <c r="E107"/>
  <c r="F107"/>
  <c r="G107"/>
  <c r="H107"/>
  <c r="I107"/>
  <c r="J107"/>
  <c r="K107"/>
  <c r="L107"/>
  <c r="A108"/>
  <c r="C108"/>
  <c r="D108"/>
  <c r="E108"/>
  <c r="F108"/>
  <c r="G108"/>
  <c r="H108"/>
  <c r="I108"/>
  <c r="J108"/>
  <c r="K108"/>
  <c r="L108"/>
  <c r="A109"/>
  <c r="C109"/>
  <c r="D109"/>
  <c r="E109"/>
  <c r="F109"/>
  <c r="G109"/>
  <c r="H109"/>
  <c r="I109"/>
  <c r="J109"/>
  <c r="K109"/>
  <c r="L109"/>
  <c r="A110"/>
  <c r="C110"/>
  <c r="D110"/>
  <c r="E110"/>
  <c r="F110"/>
  <c r="G110"/>
  <c r="H110"/>
  <c r="I110"/>
  <c r="J110"/>
  <c r="K110"/>
  <c r="L110"/>
  <c r="A111"/>
  <c r="C111"/>
  <c r="D111"/>
  <c r="E111"/>
  <c r="F111"/>
  <c r="G111"/>
  <c r="H111"/>
  <c r="I111"/>
  <c r="J111"/>
  <c r="K111"/>
  <c r="L111"/>
  <c r="A112"/>
  <c r="C112"/>
  <c r="D112"/>
  <c r="E112"/>
  <c r="F112"/>
  <c r="G112"/>
  <c r="H112"/>
  <c r="I112"/>
  <c r="J112"/>
  <c r="K112"/>
  <c r="L112"/>
  <c r="A113"/>
  <c r="C113"/>
  <c r="D113"/>
  <c r="E113"/>
  <c r="F113"/>
  <c r="G113"/>
  <c r="H113"/>
  <c r="I113"/>
  <c r="J113"/>
  <c r="K113"/>
  <c r="L113"/>
  <c r="A114"/>
  <c r="C114"/>
  <c r="D114"/>
  <c r="E114"/>
  <c r="F114"/>
  <c r="G114"/>
  <c r="H114"/>
  <c r="I114"/>
  <c r="J114"/>
  <c r="K114"/>
  <c r="L114"/>
  <c r="A115"/>
  <c r="C115"/>
  <c r="D115"/>
  <c r="E115"/>
  <c r="F115"/>
  <c r="G115"/>
  <c r="H115"/>
  <c r="I115"/>
  <c r="J115"/>
  <c r="K115"/>
  <c r="L115"/>
  <c r="A116"/>
  <c r="C116"/>
  <c r="D116"/>
  <c r="E116"/>
  <c r="F116"/>
  <c r="G116"/>
  <c r="H116"/>
  <c r="I116"/>
  <c r="J116"/>
  <c r="K116"/>
  <c r="L116"/>
  <c r="A117"/>
  <c r="C117"/>
  <c r="D117"/>
  <c r="E117"/>
  <c r="F117"/>
  <c r="G117"/>
  <c r="H117"/>
  <c r="I117"/>
  <c r="J117"/>
  <c r="K117"/>
  <c r="L117"/>
  <c r="A118"/>
  <c r="C118"/>
  <c r="D118"/>
  <c r="E118"/>
  <c r="F118"/>
  <c r="G118"/>
  <c r="H118"/>
  <c r="I118"/>
  <c r="J118"/>
  <c r="K118"/>
  <c r="L118"/>
  <c r="A119"/>
  <c r="C119"/>
  <c r="D119"/>
  <c r="E119"/>
  <c r="F119"/>
  <c r="G119"/>
  <c r="H119"/>
  <c r="I119"/>
  <c r="J119"/>
  <c r="K119"/>
  <c r="L119"/>
  <c r="A120"/>
  <c r="C120"/>
  <c r="D120"/>
  <c r="E120"/>
  <c r="F120"/>
  <c r="G120"/>
  <c r="H120"/>
  <c r="I120"/>
  <c r="J120"/>
  <c r="K120"/>
  <c r="L120"/>
  <c r="A121"/>
  <c r="C121"/>
  <c r="D121"/>
  <c r="E121"/>
  <c r="F121"/>
  <c r="G121"/>
  <c r="H121"/>
  <c r="I121"/>
  <c r="J121"/>
  <c r="K121"/>
  <c r="L121"/>
  <c r="A122"/>
  <c r="C122"/>
  <c r="D122"/>
  <c r="E122"/>
  <c r="F122"/>
  <c r="G122"/>
  <c r="H122"/>
  <c r="I122"/>
  <c r="J122"/>
  <c r="K122"/>
  <c r="L122"/>
  <c r="A123"/>
  <c r="C123"/>
  <c r="D123"/>
  <c r="E123"/>
  <c r="F123"/>
  <c r="G123"/>
  <c r="H123"/>
  <c r="I123"/>
  <c r="J123"/>
  <c r="K123"/>
  <c r="L123"/>
  <c r="A124"/>
  <c r="C124"/>
  <c r="D124"/>
  <c r="E124"/>
  <c r="F124"/>
  <c r="G124"/>
  <c r="H124"/>
  <c r="I124"/>
  <c r="J124"/>
  <c r="K124"/>
  <c r="L124"/>
  <c r="A125"/>
  <c r="C125"/>
  <c r="D125"/>
  <c r="E125"/>
  <c r="F125"/>
  <c r="G125"/>
  <c r="H125"/>
  <c r="I125"/>
  <c r="J125"/>
  <c r="K125"/>
  <c r="L125"/>
  <c r="A126"/>
  <c r="C126"/>
  <c r="D126"/>
  <c r="E126"/>
  <c r="F126"/>
  <c r="G126"/>
  <c r="H126"/>
  <c r="I126"/>
  <c r="J126"/>
  <c r="K126"/>
  <c r="L126"/>
  <c r="A127"/>
  <c r="C127"/>
  <c r="D127"/>
  <c r="E127"/>
  <c r="F127"/>
  <c r="G127"/>
  <c r="H127"/>
  <c r="I127"/>
  <c r="J127"/>
  <c r="K127"/>
  <c r="L127"/>
  <c r="A128"/>
  <c r="C128"/>
  <c r="D128"/>
  <c r="E128"/>
  <c r="F128"/>
  <c r="G128"/>
  <c r="H128"/>
  <c r="I128"/>
  <c r="J128"/>
  <c r="K128"/>
  <c r="L128"/>
  <c r="A129"/>
  <c r="C129"/>
  <c r="D129"/>
  <c r="E129"/>
  <c r="F129"/>
  <c r="G129"/>
  <c r="H129"/>
  <c r="I129"/>
  <c r="J129"/>
  <c r="K129"/>
  <c r="L129"/>
  <c r="A130"/>
  <c r="C130"/>
  <c r="D130"/>
  <c r="E130"/>
  <c r="F130"/>
  <c r="G130"/>
  <c r="H130"/>
  <c r="I130"/>
  <c r="J130"/>
  <c r="K130"/>
  <c r="L130"/>
  <c r="A131"/>
  <c r="C131"/>
  <c r="D131"/>
  <c r="E131"/>
  <c r="F131"/>
  <c r="G131"/>
  <c r="H131"/>
  <c r="I131"/>
  <c r="J131"/>
  <c r="K131"/>
  <c r="L131"/>
  <c r="A132"/>
  <c r="C132"/>
  <c r="D132"/>
  <c r="E132"/>
  <c r="F132"/>
  <c r="G132"/>
  <c r="H132"/>
  <c r="I132"/>
  <c r="J132"/>
  <c r="K132"/>
  <c r="L132"/>
  <c r="A133"/>
  <c r="C133"/>
  <c r="D133"/>
  <c r="E133"/>
  <c r="F133"/>
  <c r="G133"/>
  <c r="H133"/>
  <c r="I133"/>
  <c r="J133"/>
  <c r="K133"/>
  <c r="L133"/>
  <c r="A134"/>
  <c r="C134"/>
  <c r="D134"/>
  <c r="E134"/>
  <c r="F134"/>
  <c r="G134"/>
  <c r="H134"/>
  <c r="I134"/>
  <c r="J134"/>
  <c r="K134"/>
  <c r="L134"/>
  <c r="A135"/>
  <c r="C135"/>
  <c r="D135"/>
  <c r="E135"/>
  <c r="F135"/>
  <c r="G135"/>
  <c r="H135"/>
  <c r="I135"/>
  <c r="J135"/>
  <c r="K135"/>
  <c r="L135"/>
  <c r="A136"/>
  <c r="C136"/>
  <c r="D136"/>
  <c r="E136"/>
  <c r="F136"/>
  <c r="G136"/>
  <c r="H136"/>
  <c r="I136"/>
  <c r="J136"/>
  <c r="K136"/>
  <c r="L136"/>
  <c r="A137"/>
  <c r="C137"/>
  <c r="D137"/>
  <c r="E137"/>
  <c r="F137"/>
  <c r="G137"/>
  <c r="H137"/>
  <c r="I137"/>
  <c r="J137"/>
  <c r="K137"/>
  <c r="L137"/>
  <c r="A138"/>
  <c r="C138"/>
  <c r="D138"/>
  <c r="E138"/>
  <c r="F138"/>
  <c r="G138"/>
  <c r="H138"/>
  <c r="I138"/>
  <c r="J138"/>
  <c r="K138"/>
  <c r="L138"/>
  <c r="A139"/>
  <c r="C139"/>
  <c r="D139"/>
  <c r="E139"/>
  <c r="F139"/>
  <c r="G139"/>
  <c r="H139"/>
  <c r="I139"/>
  <c r="J139"/>
  <c r="K139"/>
  <c r="L139"/>
  <c r="A140"/>
  <c r="C140"/>
  <c r="D140"/>
  <c r="E140"/>
  <c r="F140"/>
  <c r="G140"/>
  <c r="H140"/>
  <c r="I140"/>
  <c r="J140"/>
  <c r="K140"/>
  <c r="L140"/>
  <c r="A141"/>
  <c r="C141"/>
  <c r="D141"/>
  <c r="E141"/>
  <c r="F141"/>
  <c r="G141"/>
  <c r="H141"/>
  <c r="I141"/>
  <c r="J141"/>
  <c r="K141"/>
  <c r="L141"/>
  <c r="A142"/>
  <c r="C142"/>
  <c r="D142"/>
  <c r="E142"/>
  <c r="F142"/>
  <c r="G142"/>
  <c r="H142"/>
  <c r="I142"/>
  <c r="J142"/>
  <c r="K142"/>
  <c r="L142"/>
  <c r="A143"/>
  <c r="C143"/>
  <c r="D143"/>
  <c r="E143"/>
  <c r="F143"/>
  <c r="G143"/>
  <c r="H143"/>
  <c r="I143"/>
  <c r="J143"/>
  <c r="K143"/>
  <c r="L143"/>
  <c r="A144"/>
  <c r="C144"/>
  <c r="D144"/>
  <c r="E144"/>
  <c r="F144"/>
  <c r="G144"/>
  <c r="H144"/>
  <c r="I144"/>
  <c r="J144"/>
  <c r="K144"/>
  <c r="L144"/>
  <c r="A145"/>
  <c r="C145"/>
  <c r="D145"/>
  <c r="E145"/>
  <c r="F145"/>
  <c r="G145"/>
  <c r="H145"/>
  <c r="I145"/>
  <c r="J145"/>
  <c r="K145"/>
  <c r="L145"/>
  <c r="A146"/>
  <c r="C146"/>
  <c r="D146"/>
  <c r="E146"/>
  <c r="F146"/>
  <c r="G146"/>
  <c r="H146"/>
  <c r="I146"/>
  <c r="J146"/>
  <c r="K146"/>
  <c r="L146"/>
  <c r="A147"/>
  <c r="C147"/>
  <c r="D147"/>
  <c r="E147"/>
  <c r="F147"/>
  <c r="G147"/>
  <c r="H147"/>
  <c r="I147"/>
  <c r="J147"/>
  <c r="K147"/>
  <c r="L147"/>
  <c r="A148"/>
  <c r="C148"/>
  <c r="D148"/>
  <c r="E148"/>
  <c r="F148"/>
  <c r="G148"/>
  <c r="H148"/>
  <c r="I148"/>
  <c r="J148"/>
  <c r="K148"/>
  <c r="L148"/>
  <c r="A149"/>
  <c r="C149"/>
  <c r="D149"/>
  <c r="E149"/>
  <c r="F149"/>
  <c r="G149"/>
  <c r="H149"/>
  <c r="I149"/>
  <c r="J149"/>
  <c r="K149"/>
  <c r="L149"/>
  <c r="A150"/>
  <c r="C150"/>
  <c r="D150"/>
  <c r="E150"/>
  <c r="F150"/>
  <c r="G150"/>
  <c r="H150"/>
  <c r="I150"/>
  <c r="J150"/>
  <c r="K150"/>
  <c r="L150"/>
  <c r="A151"/>
  <c r="C151"/>
  <c r="D151"/>
  <c r="E151"/>
  <c r="F151"/>
  <c r="G151"/>
  <c r="H151"/>
  <c r="I151"/>
  <c r="J151"/>
  <c r="K151"/>
  <c r="L151"/>
  <c r="A152"/>
  <c r="C152"/>
  <c r="D152"/>
  <c r="E152"/>
  <c r="F152"/>
  <c r="G152"/>
  <c r="H152"/>
  <c r="I152"/>
  <c r="J152"/>
  <c r="K152"/>
  <c r="L152"/>
  <c r="A153"/>
  <c r="C153"/>
  <c r="D153"/>
  <c r="E153"/>
  <c r="F153"/>
  <c r="G153"/>
  <c r="H153"/>
  <c r="I153"/>
  <c r="J153"/>
  <c r="K153"/>
  <c r="L153"/>
  <c r="A154"/>
  <c r="C154"/>
  <c r="D154"/>
  <c r="E154"/>
  <c r="F154"/>
  <c r="G154"/>
  <c r="H154"/>
  <c r="I154"/>
  <c r="J154"/>
  <c r="K154"/>
  <c r="L154"/>
  <c r="A155"/>
  <c r="C155"/>
  <c r="D155"/>
  <c r="E155"/>
  <c r="F155"/>
  <c r="G155"/>
  <c r="H155"/>
  <c r="I155"/>
  <c r="J155"/>
  <c r="K155"/>
  <c r="L155"/>
  <c r="A156"/>
  <c r="C156"/>
  <c r="D156"/>
  <c r="E156"/>
  <c r="F156"/>
  <c r="G156"/>
  <c r="H156"/>
  <c r="I156"/>
  <c r="J156"/>
  <c r="K156"/>
  <c r="L156"/>
  <c r="A157"/>
  <c r="C157"/>
  <c r="D157"/>
  <c r="E157"/>
  <c r="F157"/>
  <c r="G157"/>
  <c r="H157"/>
  <c r="I157"/>
  <c r="J157"/>
  <c r="K157"/>
  <c r="L157"/>
  <c r="A158"/>
  <c r="C158"/>
  <c r="D158"/>
  <c r="E158"/>
  <c r="F158"/>
  <c r="G158"/>
  <c r="H158"/>
  <c r="I158"/>
  <c r="J158"/>
  <c r="K158"/>
  <c r="L158"/>
  <c r="A159"/>
  <c r="C159"/>
  <c r="D159"/>
  <c r="E159"/>
  <c r="F159"/>
  <c r="G159"/>
  <c r="H159"/>
  <c r="I159"/>
  <c r="J159"/>
  <c r="K159"/>
  <c r="L159"/>
  <c r="A160"/>
  <c r="C160"/>
  <c r="D160"/>
  <c r="E160"/>
  <c r="F160"/>
  <c r="G160"/>
  <c r="H160"/>
  <c r="I160"/>
  <c r="J160"/>
  <c r="K160"/>
  <c r="L160"/>
  <c r="A161"/>
  <c r="C161"/>
  <c r="D161"/>
  <c r="E161"/>
  <c r="F161"/>
  <c r="G161"/>
  <c r="H161"/>
  <c r="I161"/>
  <c r="J161"/>
  <c r="K161"/>
  <c r="L161"/>
  <c r="A162"/>
  <c r="C162"/>
  <c r="D162"/>
  <c r="E162"/>
  <c r="F162"/>
  <c r="G162"/>
  <c r="H162"/>
  <c r="I162"/>
  <c r="J162"/>
  <c r="K162"/>
  <c r="L162"/>
  <c r="A163"/>
  <c r="C163"/>
  <c r="D163"/>
  <c r="E163"/>
  <c r="F163"/>
  <c r="G163"/>
  <c r="H163"/>
  <c r="I163"/>
  <c r="J163"/>
  <c r="K163"/>
  <c r="L163"/>
  <c r="A164"/>
  <c r="C164"/>
  <c r="D164"/>
  <c r="E164"/>
  <c r="F164"/>
  <c r="G164"/>
  <c r="H164"/>
  <c r="I164"/>
  <c r="J164"/>
  <c r="K164"/>
  <c r="L164"/>
  <c r="A165"/>
  <c r="C165"/>
  <c r="D165"/>
  <c r="E165"/>
  <c r="F165"/>
  <c r="G165"/>
  <c r="H165"/>
  <c r="I165"/>
  <c r="J165"/>
  <c r="K165"/>
  <c r="L165"/>
  <c r="A166"/>
  <c r="C166"/>
  <c r="D166"/>
  <c r="E166"/>
  <c r="F166"/>
  <c r="G166"/>
  <c r="H166"/>
  <c r="I166"/>
  <c r="J166"/>
  <c r="K166"/>
  <c r="L166"/>
  <c r="A167"/>
  <c r="C167"/>
  <c r="D167"/>
  <c r="E167"/>
  <c r="F167"/>
  <c r="G167"/>
  <c r="H167"/>
  <c r="I167"/>
  <c r="J167"/>
  <c r="K167"/>
  <c r="L167"/>
  <c r="A168"/>
  <c r="C168"/>
  <c r="D168"/>
  <c r="E168"/>
  <c r="F168"/>
  <c r="G168"/>
  <c r="H168"/>
  <c r="I168"/>
  <c r="J168"/>
  <c r="K168"/>
  <c r="L168"/>
  <c r="A169"/>
  <c r="C169"/>
  <c r="D169"/>
  <c r="E169"/>
  <c r="F169"/>
  <c r="G169"/>
  <c r="H169"/>
  <c r="I169"/>
  <c r="J169"/>
  <c r="K169"/>
  <c r="L169"/>
  <c r="A170"/>
  <c r="C170"/>
  <c r="D170"/>
  <c r="E170"/>
  <c r="F170"/>
  <c r="G170"/>
  <c r="H170"/>
  <c r="I170"/>
  <c r="J170"/>
  <c r="K170"/>
  <c r="L170"/>
  <c r="A171"/>
  <c r="C171"/>
  <c r="D171"/>
  <c r="E171"/>
  <c r="F171"/>
  <c r="G171"/>
  <c r="H171"/>
  <c r="I171"/>
  <c r="J171"/>
  <c r="K171"/>
  <c r="L171"/>
  <c r="A172"/>
  <c r="C172"/>
  <c r="D172"/>
  <c r="E172"/>
  <c r="F172"/>
  <c r="G172"/>
  <c r="H172"/>
  <c r="I172"/>
  <c r="J172"/>
  <c r="K172"/>
  <c r="L172"/>
  <c r="A173"/>
  <c r="C173"/>
  <c r="D173"/>
  <c r="E173"/>
  <c r="F173"/>
  <c r="G173"/>
  <c r="H173"/>
  <c r="I173"/>
  <c r="J173"/>
  <c r="K173"/>
  <c r="L173"/>
  <c r="A174"/>
  <c r="C174"/>
  <c r="D174"/>
  <c r="E174"/>
  <c r="F174"/>
  <c r="G174"/>
  <c r="H174"/>
  <c r="I174"/>
  <c r="J174"/>
  <c r="K174"/>
  <c r="L174"/>
  <c r="A175"/>
  <c r="C175"/>
  <c r="D175"/>
  <c r="E175"/>
  <c r="F175"/>
  <c r="G175"/>
  <c r="H175"/>
  <c r="I175"/>
  <c r="J175"/>
  <c r="K175"/>
  <c r="L175"/>
  <c r="A176"/>
  <c r="C176"/>
  <c r="D176"/>
  <c r="E176"/>
  <c r="F176"/>
  <c r="G176"/>
  <c r="H176"/>
  <c r="I176"/>
  <c r="J176"/>
  <c r="K176"/>
  <c r="L176"/>
  <c r="A177"/>
  <c r="C177"/>
  <c r="D177"/>
  <c r="E177"/>
  <c r="F177"/>
  <c r="G177"/>
  <c r="H177"/>
  <c r="I177"/>
  <c r="J177"/>
  <c r="K177"/>
  <c r="L177"/>
  <c r="A178"/>
  <c r="C178"/>
  <c r="D178"/>
  <c r="E178"/>
  <c r="F178"/>
  <c r="G178"/>
  <c r="H178"/>
  <c r="I178"/>
  <c r="J178"/>
  <c r="K178"/>
  <c r="L178"/>
  <c r="A179"/>
  <c r="C179"/>
  <c r="D179"/>
  <c r="E179"/>
  <c r="F179"/>
  <c r="G179"/>
  <c r="H179"/>
  <c r="I179"/>
  <c r="J179"/>
  <c r="K179"/>
  <c r="L179"/>
  <c r="A180"/>
  <c r="C180"/>
  <c r="D180"/>
  <c r="E180"/>
  <c r="F180"/>
  <c r="G180"/>
  <c r="H180"/>
  <c r="I180"/>
  <c r="J180"/>
  <c r="K180"/>
  <c r="L180"/>
  <c r="A181"/>
  <c r="C181"/>
  <c r="D181"/>
  <c r="E181"/>
  <c r="F181"/>
  <c r="G181"/>
  <c r="H181"/>
  <c r="I181"/>
  <c r="J181"/>
  <c r="K181"/>
  <c r="L181"/>
  <c r="A182"/>
  <c r="C182"/>
  <c r="D182"/>
  <c r="E182"/>
  <c r="F182"/>
  <c r="G182"/>
  <c r="H182"/>
  <c r="I182"/>
  <c r="J182"/>
  <c r="K182"/>
  <c r="L182"/>
  <c r="A183"/>
  <c r="C183"/>
  <c r="D183"/>
  <c r="E183"/>
  <c r="F183"/>
  <c r="G183"/>
  <c r="H183"/>
  <c r="I183"/>
  <c r="J183"/>
  <c r="K183"/>
  <c r="L183"/>
  <c r="A184"/>
  <c r="C184"/>
  <c r="D184"/>
  <c r="E184"/>
  <c r="F184"/>
  <c r="G184"/>
  <c r="H184"/>
  <c r="I184"/>
  <c r="J184"/>
  <c r="K184"/>
  <c r="L184"/>
  <c r="A185"/>
  <c r="C185"/>
  <c r="D185"/>
  <c r="E185"/>
  <c r="F185"/>
  <c r="G185"/>
  <c r="H185"/>
  <c r="I185"/>
  <c r="J185"/>
  <c r="K185"/>
  <c r="L185"/>
  <c r="A186"/>
  <c r="C186"/>
  <c r="D186"/>
  <c r="E186"/>
  <c r="F186"/>
  <c r="G186"/>
  <c r="H186"/>
  <c r="I186"/>
  <c r="J186"/>
  <c r="K186"/>
  <c r="L186"/>
  <c r="A187"/>
  <c r="C187"/>
  <c r="D187"/>
  <c r="E187"/>
  <c r="F187"/>
  <c r="G187"/>
  <c r="H187"/>
  <c r="I187"/>
  <c r="J187"/>
  <c r="K187"/>
  <c r="L187"/>
  <c r="A188"/>
  <c r="C188"/>
  <c r="D188"/>
  <c r="E188"/>
  <c r="F188"/>
  <c r="G188"/>
  <c r="H188"/>
  <c r="I188"/>
  <c r="J188"/>
  <c r="K188"/>
  <c r="L188"/>
  <c r="A189"/>
  <c r="C189"/>
  <c r="D189"/>
  <c r="E189"/>
  <c r="F189"/>
  <c r="G189"/>
  <c r="H189"/>
  <c r="I189"/>
  <c r="J189"/>
  <c r="K189"/>
  <c r="L189"/>
  <c r="A190"/>
  <c r="C190"/>
  <c r="D190"/>
  <c r="E190"/>
  <c r="F190"/>
  <c r="G190"/>
  <c r="H190"/>
  <c r="I190"/>
  <c r="J190"/>
  <c r="K190"/>
  <c r="L190"/>
  <c r="A191"/>
  <c r="C191"/>
  <c r="D191"/>
  <c r="E191"/>
  <c r="F191"/>
  <c r="G191"/>
  <c r="H191"/>
  <c r="I191"/>
  <c r="J191"/>
  <c r="K191"/>
  <c r="L191"/>
  <c r="A192"/>
  <c r="C192"/>
  <c r="D192"/>
  <c r="E192"/>
  <c r="F192"/>
  <c r="G192"/>
  <c r="H192"/>
  <c r="I192"/>
  <c r="J192"/>
  <c r="K192"/>
  <c r="L192"/>
  <c r="A193"/>
  <c r="C193"/>
  <c r="D193"/>
  <c r="E193"/>
  <c r="F193"/>
  <c r="G193"/>
  <c r="H193"/>
  <c r="I193"/>
  <c r="J193"/>
  <c r="K193"/>
  <c r="L193"/>
  <c r="A194"/>
  <c r="C194"/>
  <c r="D194"/>
  <c r="E194"/>
  <c r="F194"/>
  <c r="G194"/>
  <c r="H194"/>
  <c r="I194"/>
  <c r="J194"/>
  <c r="K194"/>
  <c r="L194"/>
  <c r="A195"/>
  <c r="C195"/>
  <c r="D195"/>
  <c r="E195"/>
  <c r="F195"/>
  <c r="G195"/>
  <c r="H195"/>
  <c r="I195"/>
  <c r="J195"/>
  <c r="K195"/>
  <c r="L195"/>
  <c r="A196"/>
  <c r="C196"/>
  <c r="D196"/>
  <c r="E196"/>
  <c r="F196"/>
  <c r="G196"/>
  <c r="H196"/>
  <c r="I196"/>
  <c r="J196"/>
  <c r="K196"/>
  <c r="L196"/>
  <c r="A197"/>
  <c r="C197"/>
  <c r="D197"/>
  <c r="E197"/>
  <c r="F197"/>
  <c r="G197"/>
  <c r="H197"/>
  <c r="I197"/>
  <c r="J197"/>
  <c r="K197"/>
  <c r="L197"/>
  <c r="A198"/>
  <c r="C198"/>
  <c r="D198"/>
  <c r="E198"/>
  <c r="F198"/>
  <c r="G198"/>
  <c r="H198"/>
  <c r="I198"/>
  <c r="J198"/>
  <c r="K198"/>
  <c r="L198"/>
  <c r="A199"/>
  <c r="C199"/>
  <c r="D199"/>
  <c r="E199"/>
  <c r="F199"/>
  <c r="G199"/>
  <c r="H199"/>
  <c r="I199"/>
  <c r="J199"/>
  <c r="K199"/>
  <c r="L199"/>
  <c r="A200"/>
  <c r="C200"/>
  <c r="D200"/>
  <c r="E200"/>
  <c r="F200"/>
  <c r="G200"/>
  <c r="H200"/>
  <c r="I200"/>
  <c r="J200"/>
  <c r="K200"/>
  <c r="L200"/>
  <c r="A201"/>
  <c r="C201"/>
  <c r="D201"/>
  <c r="E201"/>
  <c r="F201"/>
  <c r="G201"/>
  <c r="H201"/>
  <c r="I201"/>
  <c r="J201"/>
  <c r="K201"/>
  <c r="L201"/>
  <c r="A202"/>
  <c r="C202"/>
  <c r="D202"/>
  <c r="E202"/>
  <c r="F202"/>
  <c r="G202"/>
  <c r="H202"/>
  <c r="I202"/>
  <c r="J202"/>
  <c r="K202"/>
  <c r="L202"/>
  <c r="A203"/>
  <c r="C203"/>
  <c r="D203"/>
  <c r="E203"/>
  <c r="F203"/>
  <c r="G203"/>
  <c r="H203"/>
  <c r="I203"/>
  <c r="J203"/>
  <c r="K203"/>
  <c r="L203"/>
  <c r="A204"/>
  <c r="C204"/>
  <c r="D204"/>
  <c r="E204"/>
  <c r="F204"/>
  <c r="G204"/>
  <c r="H204"/>
  <c r="I204"/>
  <c r="J204"/>
  <c r="K204"/>
  <c r="L204"/>
  <c r="A205"/>
  <c r="C205"/>
  <c r="D205"/>
  <c r="E205"/>
  <c r="F205"/>
  <c r="G205"/>
  <c r="H205"/>
  <c r="I205"/>
  <c r="J205"/>
  <c r="K205"/>
  <c r="L205"/>
  <c r="A206"/>
  <c r="C206"/>
  <c r="D206"/>
  <c r="E206"/>
  <c r="F206"/>
  <c r="G206"/>
  <c r="H206"/>
  <c r="I206"/>
  <c r="J206"/>
  <c r="K206"/>
  <c r="L206"/>
  <c r="A207"/>
  <c r="C207"/>
  <c r="D207"/>
  <c r="E207"/>
  <c r="F207"/>
  <c r="G207"/>
  <c r="H207"/>
  <c r="I207"/>
  <c r="J207"/>
  <c r="K207"/>
  <c r="L207"/>
  <c r="A208"/>
  <c r="C208"/>
  <c r="D208"/>
  <c r="E208"/>
  <c r="F208"/>
  <c r="G208"/>
  <c r="H208"/>
  <c r="I208"/>
  <c r="J208"/>
  <c r="K208"/>
  <c r="L208"/>
  <c r="A209"/>
  <c r="C209"/>
  <c r="D209"/>
  <c r="E209"/>
  <c r="F209"/>
  <c r="G209"/>
  <c r="H209"/>
  <c r="I209"/>
  <c r="J209"/>
  <c r="K209"/>
  <c r="L209"/>
  <c r="A210"/>
  <c r="C210"/>
  <c r="D210"/>
  <c r="E210"/>
  <c r="F210"/>
  <c r="G210"/>
  <c r="H210"/>
  <c r="I210"/>
  <c r="J210"/>
  <c r="K210"/>
  <c r="L210"/>
  <c r="A211"/>
  <c r="C211"/>
  <c r="D211"/>
  <c r="E211"/>
  <c r="F211"/>
  <c r="G211"/>
  <c r="H211"/>
  <c r="I211"/>
  <c r="J211"/>
  <c r="K211"/>
  <c r="L211"/>
  <c r="A212"/>
  <c r="C212"/>
  <c r="D212"/>
  <c r="E212"/>
  <c r="F212"/>
  <c r="G212"/>
  <c r="H212"/>
  <c r="I212"/>
  <c r="J212"/>
  <c r="K212"/>
  <c r="L212"/>
  <c r="A213"/>
  <c r="C213"/>
  <c r="D213"/>
  <c r="E213"/>
  <c r="F213"/>
  <c r="G213"/>
  <c r="H213"/>
  <c r="I213"/>
  <c r="J213"/>
  <c r="K213"/>
  <c r="L213"/>
  <c r="A214"/>
  <c r="C214"/>
  <c r="D214"/>
  <c r="E214"/>
  <c r="F214"/>
  <c r="G214"/>
  <c r="H214"/>
  <c r="I214"/>
  <c r="J214"/>
  <c r="K214"/>
  <c r="L214"/>
  <c r="A215"/>
  <c r="C215"/>
  <c r="D215"/>
  <c r="E215"/>
  <c r="F215"/>
  <c r="G215"/>
  <c r="H215"/>
  <c r="I215"/>
  <c r="J215"/>
  <c r="K215"/>
  <c r="L215"/>
  <c r="A216"/>
  <c r="C216"/>
  <c r="D216"/>
  <c r="E216"/>
  <c r="F216"/>
  <c r="G216"/>
  <c r="H216"/>
  <c r="I216"/>
  <c r="J216"/>
  <c r="K216"/>
  <c r="L216"/>
  <c r="A217"/>
  <c r="C217"/>
  <c r="D217"/>
  <c r="E217"/>
  <c r="F217"/>
  <c r="G217"/>
  <c r="H217"/>
  <c r="I217"/>
  <c r="J217"/>
  <c r="K217"/>
  <c r="L217"/>
  <c r="A218"/>
  <c r="C218"/>
  <c r="D218"/>
  <c r="E218"/>
  <c r="F218"/>
  <c r="G218"/>
  <c r="H218"/>
  <c r="I218"/>
  <c r="J218"/>
  <c r="K218"/>
  <c r="L218"/>
  <c r="A219"/>
  <c r="C219"/>
  <c r="D219"/>
  <c r="E219"/>
  <c r="F219"/>
  <c r="G219"/>
  <c r="H219"/>
  <c r="I219"/>
  <c r="J219"/>
  <c r="K219"/>
  <c r="L219"/>
  <c r="A220"/>
  <c r="C220"/>
  <c r="D220"/>
  <c r="E220"/>
  <c r="F220"/>
  <c r="G220"/>
  <c r="H220"/>
  <c r="I220"/>
  <c r="J220"/>
  <c r="K220"/>
  <c r="L220"/>
  <c r="A221"/>
  <c r="C221"/>
  <c r="D221"/>
  <c r="E221"/>
  <c r="F221"/>
  <c r="G221"/>
  <c r="H221"/>
  <c r="I221"/>
  <c r="J221"/>
  <c r="K221"/>
  <c r="L221"/>
  <c r="A222"/>
  <c r="C222"/>
  <c r="D222"/>
  <c r="E222"/>
  <c r="F222"/>
  <c r="G222"/>
  <c r="H222"/>
  <c r="I222"/>
  <c r="J222"/>
  <c r="K222"/>
  <c r="L222"/>
  <c r="A223"/>
  <c r="C223"/>
  <c r="D223"/>
  <c r="E223"/>
  <c r="F223"/>
  <c r="G223"/>
  <c r="H223"/>
  <c r="I223"/>
  <c r="J223"/>
  <c r="K223"/>
  <c r="L223"/>
  <c r="A224"/>
  <c r="C224"/>
  <c r="D224"/>
  <c r="E224"/>
  <c r="F224"/>
  <c r="G224"/>
  <c r="H224"/>
  <c r="I224"/>
  <c r="J224"/>
  <c r="K224"/>
  <c r="L224"/>
  <c r="A225"/>
  <c r="C225"/>
  <c r="D225"/>
  <c r="E225"/>
  <c r="F225"/>
  <c r="G225"/>
  <c r="H225"/>
  <c r="I225"/>
  <c r="J225"/>
  <c r="K225"/>
  <c r="L225"/>
  <c r="A226"/>
  <c r="C226"/>
  <c r="D226"/>
  <c r="E226"/>
  <c r="F226"/>
  <c r="G226"/>
  <c r="H226"/>
  <c r="I226"/>
  <c r="J226"/>
  <c r="K226"/>
  <c r="L226"/>
  <c r="A227"/>
  <c r="C227"/>
  <c r="D227"/>
  <c r="E227"/>
  <c r="F227"/>
  <c r="G227"/>
  <c r="H227"/>
  <c r="I227"/>
  <c r="J227"/>
  <c r="K227"/>
  <c r="L227"/>
  <c r="A228"/>
  <c r="C228"/>
  <c r="D228"/>
  <c r="E228"/>
  <c r="F228"/>
  <c r="G228"/>
  <c r="H228"/>
  <c r="I228"/>
  <c r="J228"/>
  <c r="K228"/>
  <c r="L228"/>
  <c r="A229"/>
  <c r="C229"/>
  <c r="D229"/>
  <c r="E229"/>
  <c r="F229"/>
  <c r="G229"/>
  <c r="H229"/>
  <c r="I229"/>
  <c r="J229"/>
  <c r="K229"/>
  <c r="L229"/>
  <c r="A230"/>
  <c r="C230"/>
  <c r="D230"/>
  <c r="E230"/>
  <c r="F230"/>
  <c r="G230"/>
  <c r="H230"/>
  <c r="I230"/>
  <c r="J230"/>
  <c r="K230"/>
  <c r="L230"/>
  <c r="A231"/>
  <c r="C231"/>
  <c r="D231"/>
  <c r="E231"/>
  <c r="F231"/>
  <c r="G231"/>
  <c r="H231"/>
  <c r="I231"/>
  <c r="J231"/>
  <c r="K231"/>
  <c r="L231"/>
  <c r="A232"/>
  <c r="C232"/>
  <c r="D232"/>
  <c r="E232"/>
  <c r="F232"/>
  <c r="G232"/>
  <c r="H232"/>
  <c r="I232"/>
  <c r="J232"/>
  <c r="K232"/>
  <c r="L232"/>
  <c r="A233"/>
  <c r="C233"/>
  <c r="D233"/>
  <c r="E233"/>
  <c r="F233"/>
  <c r="G233"/>
  <c r="H233"/>
  <c r="I233"/>
  <c r="J233"/>
  <c r="K233"/>
  <c r="L233"/>
  <c r="A234"/>
  <c r="C234"/>
  <c r="D234"/>
  <c r="E234"/>
  <c r="F234"/>
  <c r="G234"/>
  <c r="H234"/>
  <c r="I234"/>
  <c r="J234"/>
  <c r="K234"/>
  <c r="L234"/>
  <c r="A235"/>
  <c r="C235"/>
  <c r="D235"/>
  <c r="E235"/>
  <c r="F235"/>
  <c r="G235"/>
  <c r="H235"/>
  <c r="I235"/>
  <c r="J235"/>
  <c r="K235"/>
  <c r="L235"/>
  <c r="A236"/>
  <c r="C236"/>
  <c r="D236"/>
  <c r="E236"/>
  <c r="F236"/>
  <c r="G236"/>
  <c r="H236"/>
  <c r="I236"/>
  <c r="J236"/>
  <c r="K236"/>
  <c r="L236"/>
  <c r="A237"/>
  <c r="C237"/>
  <c r="D237"/>
  <c r="E237"/>
  <c r="F237"/>
  <c r="G237"/>
  <c r="H237"/>
  <c r="I237"/>
  <c r="J237"/>
  <c r="K237"/>
  <c r="L237"/>
  <c r="A238"/>
  <c r="C238"/>
  <c r="D238"/>
  <c r="E238"/>
  <c r="F238"/>
  <c r="G238"/>
  <c r="H238"/>
  <c r="I238"/>
  <c r="J238"/>
  <c r="K238"/>
  <c r="L238"/>
  <c r="A239"/>
  <c r="C239"/>
  <c r="D239"/>
  <c r="E239"/>
  <c r="F239"/>
  <c r="G239"/>
  <c r="H239"/>
  <c r="I239"/>
  <c r="J239"/>
  <c r="K239"/>
  <c r="L239"/>
  <c r="A240"/>
  <c r="C240"/>
  <c r="D240"/>
  <c r="E240"/>
  <c r="F240"/>
  <c r="G240"/>
  <c r="H240"/>
  <c r="I240"/>
  <c r="J240"/>
  <c r="K240"/>
  <c r="L240"/>
  <c r="A241"/>
  <c r="C241"/>
  <c r="D241"/>
  <c r="E241"/>
  <c r="F241"/>
  <c r="G241"/>
  <c r="H241"/>
  <c r="I241"/>
  <c r="J241"/>
  <c r="K241"/>
  <c r="L241"/>
  <c r="A242"/>
  <c r="C242"/>
  <c r="D242"/>
  <c r="E242"/>
  <c r="F242"/>
  <c r="G242"/>
  <c r="H242"/>
  <c r="I242"/>
  <c r="J242"/>
  <c r="K242"/>
  <c r="L242"/>
  <c r="A243"/>
  <c r="C243"/>
  <c r="D243"/>
  <c r="E243"/>
  <c r="F243"/>
  <c r="G243"/>
  <c r="H243"/>
  <c r="I243"/>
  <c r="J243"/>
  <c r="K243"/>
  <c r="L243"/>
  <c r="A244"/>
  <c r="C244"/>
  <c r="D244"/>
  <c r="E244"/>
  <c r="F244"/>
  <c r="G244"/>
  <c r="H244"/>
  <c r="I244"/>
  <c r="J244"/>
  <c r="K244"/>
  <c r="L244"/>
  <c r="A245"/>
  <c r="C245"/>
  <c r="D245"/>
  <c r="E245"/>
  <c r="F245"/>
  <c r="G245"/>
  <c r="H245"/>
  <c r="I245"/>
  <c r="J245"/>
  <c r="K245"/>
  <c r="L245"/>
  <c r="A246"/>
  <c r="C246"/>
  <c r="D246"/>
  <c r="E246"/>
  <c r="F246"/>
  <c r="G246"/>
  <c r="H246"/>
  <c r="I246"/>
  <c r="J246"/>
  <c r="K246"/>
  <c r="L246"/>
  <c r="A247"/>
  <c r="C247"/>
  <c r="D247"/>
  <c r="E247"/>
  <c r="F247"/>
  <c r="G247"/>
  <c r="H247"/>
  <c r="I247"/>
  <c r="J247"/>
  <c r="K247"/>
  <c r="L247"/>
  <c r="A248"/>
  <c r="C248"/>
  <c r="D248"/>
  <c r="E248"/>
  <c r="F248"/>
  <c r="G248"/>
  <c r="H248"/>
  <c r="I248"/>
  <c r="J248"/>
  <c r="K248"/>
  <c r="L248"/>
  <c r="A249"/>
  <c r="C249"/>
  <c r="D249"/>
  <c r="E249"/>
  <c r="F249"/>
  <c r="G249"/>
  <c r="H249"/>
  <c r="I249"/>
  <c r="J249"/>
  <c r="K249"/>
  <c r="L249"/>
  <c r="A250"/>
  <c r="C250"/>
  <c r="D250"/>
  <c r="E250"/>
  <c r="F250"/>
  <c r="G250"/>
  <c r="H250"/>
  <c r="I250"/>
  <c r="J250"/>
  <c r="K250"/>
  <c r="L250"/>
  <c r="A251"/>
  <c r="C251"/>
  <c r="D251"/>
  <c r="E251"/>
  <c r="F251"/>
  <c r="G251"/>
  <c r="H251"/>
  <c r="I251"/>
  <c r="J251"/>
  <c r="K251"/>
  <c r="L251"/>
  <c r="A252"/>
  <c r="C252"/>
  <c r="D252"/>
  <c r="E252"/>
  <c r="F252"/>
  <c r="G252"/>
  <c r="H252"/>
  <c r="I252"/>
  <c r="J252"/>
  <c r="K252"/>
  <c r="L252"/>
  <c r="A253"/>
  <c r="C253"/>
  <c r="D253"/>
  <c r="E253"/>
  <c r="F253"/>
  <c r="G253"/>
  <c r="H253"/>
  <c r="I253"/>
  <c r="J253"/>
  <c r="K253"/>
  <c r="L253"/>
  <c r="A254"/>
  <c r="C254"/>
  <c r="D254"/>
  <c r="E254"/>
  <c r="F254"/>
  <c r="G254"/>
  <c r="H254"/>
  <c r="I254"/>
  <c r="J254"/>
  <c r="K254"/>
  <c r="L254"/>
  <c r="A255"/>
  <c r="C255"/>
  <c r="D255"/>
  <c r="E255"/>
  <c r="F255"/>
  <c r="G255"/>
  <c r="H255"/>
  <c r="I255"/>
  <c r="J255"/>
  <c r="K255"/>
  <c r="L255"/>
  <c r="A256"/>
  <c r="C256"/>
  <c r="D256"/>
  <c r="E256"/>
  <c r="F256"/>
  <c r="G256"/>
  <c r="H256"/>
  <c r="I256"/>
  <c r="J256"/>
  <c r="K256"/>
  <c r="L256"/>
  <c r="A257"/>
  <c r="C257"/>
  <c r="D257"/>
  <c r="E257"/>
  <c r="F257"/>
  <c r="G257"/>
  <c r="H257"/>
  <c r="I257"/>
  <c r="J257"/>
  <c r="K257"/>
  <c r="L257"/>
  <c r="A258"/>
  <c r="C258"/>
  <c r="D258"/>
  <c r="E258"/>
  <c r="F258"/>
  <c r="G258"/>
  <c r="H258"/>
  <c r="I258"/>
  <c r="J258"/>
  <c r="K258"/>
  <c r="L258"/>
  <c r="A259"/>
  <c r="C259"/>
  <c r="D259"/>
  <c r="E259"/>
  <c r="F259"/>
  <c r="G259"/>
  <c r="H259"/>
  <c r="I259"/>
  <c r="J259"/>
  <c r="K259"/>
  <c r="L259"/>
  <c r="A260"/>
  <c r="C260"/>
  <c r="D260"/>
  <c r="E260"/>
  <c r="F260"/>
  <c r="G260"/>
  <c r="H260"/>
  <c r="I260"/>
  <c r="J260"/>
  <c r="K260"/>
  <c r="L260"/>
  <c r="A261"/>
  <c r="C261"/>
  <c r="D261"/>
  <c r="E261"/>
  <c r="F261"/>
  <c r="G261"/>
  <c r="H261"/>
  <c r="I261"/>
  <c r="J261"/>
  <c r="K261"/>
  <c r="L261"/>
  <c r="A262"/>
  <c r="C262"/>
  <c r="D262"/>
  <c r="E262"/>
  <c r="F262"/>
  <c r="G262"/>
  <c r="H262"/>
  <c r="I262"/>
  <c r="J262"/>
  <c r="K262"/>
  <c r="L262"/>
  <c r="A263"/>
  <c r="C263"/>
  <c r="D263"/>
  <c r="E263"/>
  <c r="F263"/>
  <c r="G263"/>
  <c r="H263"/>
  <c r="I263"/>
  <c r="J263"/>
  <c r="K263"/>
  <c r="L263"/>
  <c r="A264"/>
  <c r="C264"/>
  <c r="D264"/>
  <c r="E264"/>
  <c r="F264"/>
  <c r="G264"/>
  <c r="H264"/>
  <c r="I264"/>
  <c r="J264"/>
  <c r="K264"/>
  <c r="L264"/>
  <c r="A265"/>
  <c r="C265"/>
  <c r="D265"/>
  <c r="E265"/>
  <c r="F265"/>
  <c r="G265"/>
  <c r="H265"/>
  <c r="I265"/>
  <c r="J265"/>
  <c r="K265"/>
  <c r="L265"/>
  <c r="A266"/>
  <c r="C266"/>
  <c r="D266"/>
  <c r="E266"/>
  <c r="F266"/>
  <c r="G266"/>
  <c r="H266"/>
  <c r="I266"/>
  <c r="J266"/>
  <c r="K266"/>
  <c r="L266"/>
  <c r="A267"/>
  <c r="C267"/>
  <c r="D267"/>
  <c r="E267"/>
  <c r="F267"/>
  <c r="G267"/>
  <c r="H267"/>
  <c r="I267"/>
  <c r="J267"/>
  <c r="K267"/>
  <c r="L267"/>
  <c r="A268"/>
  <c r="C268"/>
  <c r="D268"/>
  <c r="E268"/>
  <c r="F268"/>
  <c r="G268"/>
  <c r="H268"/>
  <c r="I268"/>
  <c r="J268"/>
  <c r="K268"/>
  <c r="L268"/>
  <c r="A269"/>
  <c r="C269"/>
  <c r="D269"/>
  <c r="E269"/>
  <c r="F269"/>
  <c r="G269"/>
  <c r="H269"/>
  <c r="I269"/>
  <c r="J269"/>
  <c r="K269"/>
  <c r="L269"/>
  <c r="A270"/>
  <c r="C270"/>
  <c r="D270"/>
  <c r="E270"/>
  <c r="F270"/>
  <c r="G270"/>
  <c r="H270"/>
  <c r="I270"/>
  <c r="J270"/>
  <c r="K270"/>
  <c r="L270"/>
  <c r="A271"/>
  <c r="C271"/>
  <c r="D271"/>
  <c r="E271"/>
  <c r="F271"/>
  <c r="G271"/>
  <c r="H271"/>
  <c r="I271"/>
  <c r="J271"/>
  <c r="K271"/>
  <c r="L271"/>
  <c r="A272"/>
  <c r="C272"/>
  <c r="D272"/>
  <c r="E272"/>
  <c r="F272"/>
  <c r="G272"/>
  <c r="H272"/>
  <c r="I272"/>
  <c r="J272"/>
  <c r="K272"/>
  <c r="L272"/>
  <c r="A273"/>
  <c r="C273"/>
  <c r="D273"/>
  <c r="E273"/>
  <c r="F273"/>
  <c r="G273"/>
  <c r="H273"/>
  <c r="I273"/>
  <c r="J273"/>
  <c r="K273"/>
  <c r="L273"/>
  <c r="A274"/>
  <c r="C274"/>
  <c r="D274"/>
  <c r="E274"/>
  <c r="F274"/>
  <c r="G274"/>
  <c r="H274"/>
  <c r="I274"/>
  <c r="J274"/>
  <c r="K274"/>
  <c r="L274"/>
  <c r="A275"/>
  <c r="C275"/>
  <c r="D275"/>
  <c r="E275"/>
  <c r="F275"/>
  <c r="G275"/>
  <c r="H275"/>
  <c r="I275"/>
  <c r="J275"/>
  <c r="K275"/>
  <c r="L275"/>
  <c r="A276"/>
  <c r="C276"/>
  <c r="D276"/>
  <c r="E276"/>
  <c r="F276"/>
  <c r="G276"/>
  <c r="H276"/>
  <c r="I276"/>
  <c r="J276"/>
  <c r="K276"/>
  <c r="L276"/>
  <c r="A277"/>
  <c r="C277"/>
  <c r="D277"/>
  <c r="E277"/>
  <c r="F277"/>
  <c r="G277"/>
  <c r="H277"/>
  <c r="I277"/>
  <c r="J277"/>
  <c r="K277"/>
  <c r="L277"/>
  <c r="A278"/>
  <c r="C278"/>
  <c r="D278"/>
  <c r="E278"/>
  <c r="F278"/>
  <c r="G278"/>
  <c r="H278"/>
  <c r="I278"/>
  <c r="J278"/>
  <c r="K278"/>
  <c r="L278"/>
  <c r="A279"/>
  <c r="C279"/>
  <c r="D279"/>
  <c r="E279"/>
  <c r="F279"/>
  <c r="G279"/>
  <c r="H279"/>
  <c r="I279"/>
  <c r="J279"/>
  <c r="K279"/>
  <c r="L279"/>
  <c r="A280"/>
  <c r="C280"/>
  <c r="D280"/>
  <c r="E280"/>
  <c r="F280"/>
  <c r="G280"/>
  <c r="H280"/>
  <c r="I280"/>
  <c r="J280"/>
  <c r="K280"/>
  <c r="L280"/>
  <c r="A281"/>
  <c r="C281"/>
  <c r="D281"/>
  <c r="E281"/>
  <c r="F281"/>
  <c r="G281"/>
  <c r="H281"/>
  <c r="I281"/>
  <c r="J281"/>
  <c r="K281"/>
  <c r="L281"/>
  <c r="A282"/>
  <c r="C282"/>
  <c r="D282"/>
  <c r="E282"/>
  <c r="F282"/>
  <c r="G282"/>
  <c r="H282"/>
  <c r="I282"/>
  <c r="J282"/>
  <c r="K282"/>
  <c r="L282"/>
  <c r="A283"/>
  <c r="C283"/>
  <c r="D283"/>
  <c r="E283"/>
  <c r="F283"/>
  <c r="G283"/>
  <c r="H283"/>
  <c r="I283"/>
  <c r="J283"/>
  <c r="K283"/>
  <c r="L283"/>
  <c r="A284"/>
  <c r="C284"/>
  <c r="D284"/>
  <c r="E284"/>
  <c r="F284"/>
  <c r="G284"/>
  <c r="H284"/>
  <c r="I284"/>
  <c r="J284"/>
  <c r="K284"/>
  <c r="L284"/>
  <c r="A285"/>
  <c r="C285"/>
  <c r="D285"/>
  <c r="E285"/>
  <c r="F285"/>
  <c r="G285"/>
  <c r="H285"/>
  <c r="I285"/>
  <c r="J285"/>
  <c r="K285"/>
  <c r="L285"/>
  <c r="A286"/>
  <c r="C286"/>
  <c r="D286"/>
  <c r="E286"/>
  <c r="F286"/>
  <c r="G286"/>
  <c r="H286"/>
  <c r="I286"/>
  <c r="J286"/>
  <c r="K286"/>
  <c r="L286"/>
  <c r="A287"/>
  <c r="C287"/>
  <c r="D287"/>
  <c r="E287"/>
  <c r="F287"/>
  <c r="G287"/>
  <c r="H287"/>
  <c r="I287"/>
  <c r="J287"/>
  <c r="K287"/>
  <c r="L287"/>
  <c r="A288"/>
  <c r="C288"/>
  <c r="D288"/>
  <c r="E288"/>
  <c r="F288"/>
  <c r="G288"/>
  <c r="H288"/>
  <c r="I288"/>
  <c r="J288"/>
  <c r="K288"/>
  <c r="L288"/>
  <c r="A289"/>
  <c r="C289"/>
  <c r="D289"/>
  <c r="E289"/>
  <c r="F289"/>
  <c r="G289"/>
  <c r="H289"/>
  <c r="I289"/>
  <c r="J289"/>
  <c r="K289"/>
  <c r="L289"/>
  <c r="A290"/>
  <c r="C290"/>
  <c r="D290"/>
  <c r="E290"/>
  <c r="F290"/>
  <c r="G290"/>
  <c r="H290"/>
  <c r="I290"/>
  <c r="J290"/>
  <c r="K290"/>
  <c r="L290"/>
  <c r="A291"/>
  <c r="C291"/>
  <c r="D291"/>
  <c r="E291"/>
  <c r="F291"/>
  <c r="G291"/>
  <c r="H291"/>
  <c r="I291"/>
  <c r="J291"/>
  <c r="K291"/>
  <c r="L291"/>
  <c r="A292"/>
  <c r="C292"/>
  <c r="D292"/>
  <c r="E292"/>
  <c r="F292"/>
  <c r="G292"/>
  <c r="H292"/>
  <c r="I292"/>
  <c r="J292"/>
  <c r="K292"/>
  <c r="L292"/>
  <c r="A293"/>
  <c r="C293"/>
  <c r="D293"/>
  <c r="E293"/>
  <c r="F293"/>
  <c r="G293"/>
  <c r="H293"/>
  <c r="I293"/>
  <c r="J293"/>
  <c r="K293"/>
  <c r="L293"/>
  <c r="A294"/>
  <c r="C294"/>
  <c r="D294"/>
  <c r="E294"/>
  <c r="F294"/>
  <c r="G294"/>
  <c r="H294"/>
  <c r="I294"/>
  <c r="J294"/>
  <c r="K294"/>
  <c r="L294"/>
  <c r="A295"/>
  <c r="C295"/>
  <c r="D295"/>
  <c r="E295"/>
  <c r="F295"/>
  <c r="G295"/>
  <c r="H295"/>
  <c r="I295"/>
  <c r="J295"/>
  <c r="K295"/>
  <c r="L295"/>
  <c r="A296"/>
  <c r="C296"/>
  <c r="D296"/>
  <c r="E296"/>
  <c r="F296"/>
  <c r="G296"/>
  <c r="H296"/>
  <c r="I296"/>
  <c r="J296"/>
  <c r="K296"/>
  <c r="L296"/>
  <c r="A297"/>
  <c r="C297"/>
  <c r="D297"/>
  <c r="E297"/>
  <c r="F297"/>
  <c r="G297"/>
  <c r="H297"/>
  <c r="I297"/>
  <c r="J297"/>
  <c r="K297"/>
  <c r="L297"/>
  <c r="A298"/>
  <c r="C298"/>
  <c r="D298"/>
  <c r="E298"/>
  <c r="F298"/>
  <c r="G298"/>
  <c r="H298"/>
  <c r="I298"/>
  <c r="J298"/>
  <c r="K298"/>
  <c r="L298"/>
  <c r="A299"/>
  <c r="C299"/>
  <c r="D299"/>
  <c r="E299"/>
  <c r="F299"/>
  <c r="G299"/>
  <c r="H299"/>
  <c r="I299"/>
  <c r="J299"/>
  <c r="K299"/>
  <c r="L299"/>
  <c r="A300"/>
  <c r="C300"/>
  <c r="D300"/>
  <c r="E300"/>
  <c r="F300"/>
  <c r="G300"/>
  <c r="H300"/>
  <c r="I300"/>
  <c r="J300"/>
  <c r="K300"/>
  <c r="L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A3" i="13"/>
  <c r="C7"/>
  <c r="D7"/>
  <c r="D7" a="1"/>
  <c r="F7"/>
  <c r="G7"/>
  <c r="H7"/>
  <c r="C8"/>
  <c r="D8"/>
  <c r="D8" a="1"/>
  <c r="F8"/>
  <c r="G8"/>
  <c r="H8"/>
  <c r="D9"/>
  <c r="D9" a="1"/>
  <c r="F9"/>
  <c r="G9"/>
  <c r="H9"/>
  <c r="D10"/>
  <c r="D10" a="1"/>
  <c r="F10"/>
  <c r="G10"/>
  <c r="H10"/>
  <c r="D11"/>
  <c r="D11" a="1"/>
  <c r="F11"/>
  <c r="G11"/>
  <c r="H11"/>
  <c r="D12"/>
  <c r="D12" a="1"/>
  <c r="F12"/>
  <c r="G12"/>
  <c r="H12"/>
  <c r="D13"/>
  <c r="D13" a="1"/>
  <c r="F13"/>
  <c r="G13"/>
  <c r="H13"/>
  <c r="D14"/>
  <c r="D14" a="1"/>
  <c r="F14"/>
  <c r="G14"/>
  <c r="H14"/>
  <c r="D15"/>
  <c r="D15" a="1"/>
  <c r="F15"/>
  <c r="G15"/>
  <c r="H15"/>
  <c r="D16"/>
  <c r="D16" a="1"/>
  <c r="F16"/>
  <c r="G16"/>
  <c r="H16"/>
  <c r="D17"/>
  <c r="D17" a="1"/>
  <c r="F17"/>
  <c r="G17"/>
  <c r="H17"/>
  <c r="D18"/>
  <c r="D18" a="1"/>
  <c r="F18"/>
  <c r="G18"/>
  <c r="H18"/>
  <c r="D19"/>
  <c r="D19" a="1"/>
  <c r="F19"/>
  <c r="G19"/>
  <c r="H19"/>
  <c r="D20"/>
  <c r="D20" a="1"/>
  <c r="F20"/>
  <c r="G20"/>
  <c r="H20"/>
  <c r="D21"/>
  <c r="D21" a="1"/>
  <c r="F21"/>
  <c r="G21"/>
  <c r="H21"/>
  <c r="D22"/>
  <c r="D22" a="1"/>
  <c r="F22"/>
  <c r="G22"/>
  <c r="H22"/>
  <c r="D23"/>
  <c r="D23" a="1"/>
  <c r="F23"/>
  <c r="G23"/>
  <c r="H23"/>
  <c r="D24"/>
  <c r="D24" a="1"/>
  <c r="F24"/>
  <c r="G24"/>
  <c r="H24"/>
  <c r="D25"/>
  <c r="D25" a="1"/>
  <c r="F25"/>
  <c r="G25"/>
  <c r="H25"/>
  <c r="D26"/>
  <c r="D26" a="1"/>
  <c r="F26"/>
  <c r="G26"/>
  <c r="H26"/>
  <c r="D27"/>
  <c r="D27" a="1"/>
  <c r="F27"/>
  <c r="G27"/>
  <c r="H27"/>
  <c r="D28"/>
  <c r="D28" a="1"/>
  <c r="F28"/>
  <c r="G28"/>
  <c r="H28"/>
  <c r="D29"/>
  <c r="D29" a="1"/>
  <c r="F29"/>
  <c r="G29"/>
  <c r="H29"/>
  <c r="C30"/>
  <c r="F30"/>
  <c r="G30"/>
  <c r="H30"/>
  <c r="C32"/>
  <c r="F32"/>
  <c r="G32"/>
  <c r="H32"/>
  <c r="C33"/>
  <c r="C34"/>
  <c r="C36"/>
  <c r="F36"/>
  <c r="G36"/>
  <c r="H36"/>
  <c r="M1" i="6"/>
  <c r="A2"/>
  <c r="D11"/>
  <c r="E11"/>
  <c r="F11"/>
  <c r="L11"/>
  <c r="A12"/>
  <c r="A12" a="1"/>
  <c r="C12"/>
  <c r="D12"/>
  <c r="E12"/>
  <c r="F12"/>
  <c r="G12"/>
  <c r="H12"/>
  <c r="I12"/>
  <c r="J12"/>
  <c r="K12"/>
  <c r="L12"/>
  <c r="A13"/>
  <c r="A13" a="1"/>
  <c r="C13"/>
  <c r="D13"/>
  <c r="E13"/>
  <c r="F13"/>
  <c r="G13"/>
  <c r="H13"/>
  <c r="I13"/>
  <c r="J13"/>
  <c r="K13"/>
  <c r="L13"/>
  <c r="A14"/>
  <c r="A14" a="1"/>
  <c r="C14"/>
  <c r="D14"/>
  <c r="E14"/>
  <c r="F14"/>
  <c r="G14"/>
  <c r="H14"/>
  <c r="I14"/>
  <c r="J14"/>
  <c r="K14"/>
  <c r="L14"/>
  <c r="A15"/>
  <c r="A15" a="1"/>
  <c r="C15"/>
  <c r="D15"/>
  <c r="E15"/>
  <c r="F15"/>
  <c r="G15"/>
  <c r="H15"/>
  <c r="I15"/>
  <c r="J15"/>
  <c r="K15"/>
  <c r="L15"/>
  <c r="A16"/>
  <c r="A16" a="1"/>
  <c r="C16"/>
  <c r="D16"/>
  <c r="E16"/>
  <c r="F16"/>
  <c r="G16"/>
  <c r="H16"/>
  <c r="I16"/>
  <c r="J16"/>
  <c r="K16"/>
  <c r="L16"/>
  <c r="A17"/>
  <c r="A17" a="1"/>
  <c r="C17"/>
  <c r="D17"/>
  <c r="E17"/>
  <c r="F17"/>
  <c r="G17"/>
  <c r="H17"/>
  <c r="I17"/>
  <c r="J17"/>
  <c r="K17"/>
  <c r="L17"/>
  <c r="A18"/>
  <c r="A18" a="1"/>
  <c r="C18"/>
  <c r="D18"/>
  <c r="E18"/>
  <c r="F18"/>
  <c r="G18"/>
  <c r="H18"/>
  <c r="I18"/>
  <c r="J18"/>
  <c r="K18"/>
  <c r="L18"/>
  <c r="A19"/>
  <c r="A19" a="1"/>
  <c r="C19"/>
  <c r="D19"/>
  <c r="E19"/>
  <c r="F19"/>
  <c r="G19"/>
  <c r="H19"/>
  <c r="I19"/>
  <c r="J19"/>
  <c r="K19"/>
  <c r="L19"/>
  <c r="A20"/>
  <c r="A20" a="1"/>
  <c r="C20"/>
  <c r="D20"/>
  <c r="E20"/>
  <c r="F20"/>
  <c r="G20"/>
  <c r="H20"/>
  <c r="I20"/>
  <c r="J20"/>
  <c r="K20"/>
  <c r="L20"/>
  <c r="A21"/>
  <c r="A21" a="1"/>
  <c r="C21"/>
  <c r="D21"/>
  <c r="E21"/>
  <c r="F21"/>
  <c r="G21"/>
  <c r="H21"/>
  <c r="I21"/>
  <c r="J21"/>
  <c r="K21"/>
  <c r="L21"/>
  <c r="A22"/>
  <c r="A22" a="1"/>
  <c r="C22"/>
  <c r="D22"/>
  <c r="E22"/>
  <c r="F22"/>
  <c r="G22"/>
  <c r="H22"/>
  <c r="I22"/>
  <c r="J22"/>
  <c r="K22"/>
  <c r="L22"/>
  <c r="A23"/>
  <c r="A23" a="1"/>
  <c r="C23"/>
  <c r="D23"/>
  <c r="E23"/>
  <c r="F23"/>
  <c r="G23"/>
  <c r="H23"/>
  <c r="I23"/>
  <c r="J23"/>
  <c r="K23"/>
  <c r="L23"/>
  <c r="A24"/>
  <c r="A24" a="1"/>
  <c r="C24"/>
  <c r="D24"/>
  <c r="E24"/>
  <c r="F24"/>
  <c r="G24"/>
  <c r="H24"/>
  <c r="I24"/>
  <c r="J24"/>
  <c r="K24"/>
  <c r="L24"/>
  <c r="A25"/>
  <c r="A25" a="1"/>
  <c r="C25"/>
  <c r="D25"/>
  <c r="E25"/>
  <c r="F25"/>
  <c r="G25"/>
  <c r="H25"/>
  <c r="I25"/>
  <c r="J25"/>
  <c r="K25"/>
  <c r="L25"/>
  <c r="A26"/>
  <c r="A26" a="1"/>
  <c r="C26"/>
  <c r="D26"/>
  <c r="E26"/>
  <c r="F26"/>
  <c r="G26"/>
  <c r="H26"/>
  <c r="I26"/>
  <c r="J26"/>
  <c r="K26"/>
  <c r="L26"/>
  <c r="A27"/>
  <c r="A27" a="1"/>
  <c r="C27"/>
  <c r="D27"/>
  <c r="E27"/>
  <c r="F27"/>
  <c r="G27"/>
  <c r="H27"/>
  <c r="I27"/>
  <c r="J27"/>
  <c r="K27"/>
  <c r="L27"/>
  <c r="A28"/>
  <c r="A28" a="1"/>
  <c r="C28"/>
  <c r="D28"/>
  <c r="E28"/>
  <c r="F28"/>
  <c r="G28"/>
  <c r="H28"/>
  <c r="I28"/>
  <c r="J28"/>
  <c r="K28"/>
  <c r="L28"/>
  <c r="A29"/>
  <c r="A29" a="1"/>
  <c r="C29"/>
  <c r="D29"/>
  <c r="E29"/>
  <c r="F29"/>
  <c r="G29"/>
  <c r="H29"/>
  <c r="I29"/>
  <c r="J29"/>
  <c r="K29"/>
  <c r="L29"/>
  <c r="A30"/>
  <c r="A30" a="1"/>
  <c r="C30"/>
  <c r="D30"/>
  <c r="E30"/>
  <c r="F30"/>
  <c r="G30"/>
  <c r="H30"/>
  <c r="I30"/>
  <c r="J30"/>
  <c r="K30"/>
  <c r="L30"/>
  <c r="A31"/>
  <c r="A31" a="1"/>
  <c r="C31"/>
  <c r="D31"/>
  <c r="E31"/>
  <c r="F31"/>
  <c r="G31"/>
  <c r="H31"/>
  <c r="I31"/>
  <c r="J31"/>
  <c r="K31"/>
  <c r="L31"/>
  <c r="A32"/>
  <c r="A32" a="1"/>
  <c r="C32"/>
  <c r="D32"/>
  <c r="E32"/>
  <c r="F32"/>
  <c r="G32"/>
  <c r="H32"/>
  <c r="I32"/>
  <c r="J32"/>
  <c r="K32"/>
  <c r="L32"/>
  <c r="A33"/>
  <c r="A33" a="1"/>
  <c r="C33"/>
  <c r="D33"/>
  <c r="E33"/>
  <c r="F33"/>
  <c r="G33"/>
  <c r="H33"/>
  <c r="I33"/>
  <c r="J33"/>
  <c r="K33"/>
  <c r="L33"/>
  <c r="A34"/>
  <c r="A34" a="1"/>
  <c r="C34"/>
  <c r="D34"/>
  <c r="E34"/>
  <c r="F34"/>
  <c r="G34"/>
  <c r="H34"/>
  <c r="I34"/>
  <c r="J34"/>
  <c r="K34"/>
  <c r="L34"/>
  <c r="A35"/>
  <c r="A35" a="1"/>
  <c r="C35"/>
  <c r="D35"/>
  <c r="E35"/>
  <c r="F35"/>
  <c r="G35"/>
  <c r="H35"/>
  <c r="I35"/>
  <c r="J35"/>
  <c r="K35"/>
  <c r="L35"/>
  <c r="A36"/>
  <c r="A36" a="1"/>
  <c r="C36"/>
  <c r="D36"/>
  <c r="E36"/>
  <c r="F36"/>
  <c r="G36"/>
  <c r="H36"/>
  <c r="I36"/>
  <c r="J36"/>
  <c r="K36"/>
  <c r="L36"/>
  <c r="A37"/>
  <c r="A37" a="1"/>
  <c r="C37"/>
  <c r="D37"/>
  <c r="E37"/>
  <c r="F37"/>
  <c r="G37"/>
  <c r="H37"/>
  <c r="I37"/>
  <c r="J37"/>
  <c r="K37"/>
  <c r="L37"/>
  <c r="A38"/>
  <c r="A38" a="1"/>
  <c r="C38"/>
  <c r="D38"/>
  <c r="E38"/>
  <c r="F38"/>
  <c r="G38"/>
  <c r="H38"/>
  <c r="I38"/>
  <c r="J38"/>
  <c r="K38"/>
  <c r="L38"/>
  <c r="A39"/>
  <c r="A39" a="1"/>
  <c r="C39"/>
  <c r="D39"/>
  <c r="E39"/>
  <c r="F39"/>
  <c r="G39"/>
  <c r="H39"/>
  <c r="I39"/>
  <c r="J39"/>
  <c r="K39"/>
  <c r="L39"/>
  <c r="A40"/>
  <c r="A40" a="1"/>
  <c r="C40"/>
  <c r="D40"/>
  <c r="E40"/>
  <c r="F40"/>
  <c r="G40"/>
  <c r="H40"/>
  <c r="I40"/>
  <c r="J40"/>
  <c r="K40"/>
  <c r="L40"/>
  <c r="A41"/>
  <c r="A41" a="1"/>
  <c r="C41"/>
  <c r="D41"/>
  <c r="E41"/>
  <c r="F41"/>
  <c r="G41"/>
  <c r="H41"/>
  <c r="I41"/>
  <c r="J41"/>
  <c r="K41"/>
  <c r="L41"/>
  <c r="A42"/>
  <c r="A42" a="1"/>
  <c r="C42"/>
  <c r="D42"/>
  <c r="E42"/>
  <c r="F42"/>
  <c r="G42"/>
  <c r="H42"/>
  <c r="I42"/>
  <c r="J42"/>
  <c r="K42"/>
  <c r="L42"/>
  <c r="A43"/>
  <c r="A43" a="1"/>
  <c r="C43"/>
  <c r="D43"/>
  <c r="E43"/>
  <c r="F43"/>
  <c r="G43"/>
  <c r="H43"/>
  <c r="I43"/>
  <c r="J43"/>
  <c r="K43"/>
  <c r="L43"/>
  <c r="A44"/>
  <c r="A44" a="1"/>
  <c r="C44"/>
  <c r="D44"/>
  <c r="E44"/>
  <c r="F44"/>
  <c r="G44"/>
  <c r="H44"/>
  <c r="I44"/>
  <c r="J44"/>
  <c r="K44"/>
  <c r="L44"/>
  <c r="A45"/>
  <c r="A45" a="1"/>
  <c r="C45"/>
  <c r="D45"/>
  <c r="E45"/>
  <c r="F45"/>
  <c r="G45"/>
  <c r="H45"/>
  <c r="I45"/>
  <c r="J45"/>
  <c r="K45"/>
  <c r="L45"/>
  <c r="A46"/>
  <c r="A46" a="1"/>
  <c r="C46"/>
  <c r="D46"/>
  <c r="E46"/>
  <c r="F46"/>
  <c r="G46"/>
  <c r="H46"/>
  <c r="I46"/>
  <c r="J46"/>
  <c r="K46"/>
  <c r="L46"/>
  <c r="A47"/>
  <c r="A47" a="1"/>
  <c r="C47"/>
  <c r="D47"/>
  <c r="E47"/>
  <c r="F47"/>
  <c r="G47"/>
  <c r="H47"/>
  <c r="I47"/>
  <c r="J47"/>
  <c r="K47"/>
  <c r="L47"/>
  <c r="A48"/>
  <c r="A48" a="1"/>
  <c r="C48"/>
  <c r="D48"/>
  <c r="E48"/>
  <c r="F48"/>
  <c r="G48"/>
  <c r="H48"/>
  <c r="I48"/>
  <c r="J48"/>
  <c r="K48"/>
  <c r="L48"/>
  <c r="A49"/>
  <c r="A49" a="1"/>
  <c r="C49"/>
  <c r="D49"/>
  <c r="E49"/>
  <c r="F49"/>
  <c r="G49"/>
  <c r="H49"/>
  <c r="I49"/>
  <c r="J49"/>
  <c r="K49"/>
  <c r="L49"/>
  <c r="A50"/>
  <c r="A50" a="1"/>
  <c r="C50"/>
  <c r="D50"/>
  <c r="E50"/>
  <c r="F50"/>
  <c r="G50"/>
  <c r="H50"/>
  <c r="I50"/>
  <c r="J50"/>
  <c r="K50"/>
  <c r="L50"/>
  <c r="A51"/>
  <c r="A51" a="1"/>
  <c r="C51"/>
  <c r="D51"/>
  <c r="E51"/>
  <c r="F51"/>
  <c r="G51"/>
  <c r="H51"/>
  <c r="I51"/>
  <c r="J51"/>
  <c r="K51"/>
  <c r="L51"/>
  <c r="A52"/>
  <c r="A52" a="1"/>
  <c r="C52"/>
  <c r="D52"/>
  <c r="E52"/>
  <c r="F52"/>
  <c r="G52"/>
  <c r="H52"/>
  <c r="I52"/>
  <c r="J52"/>
  <c r="K52"/>
  <c r="L52"/>
  <c r="A53"/>
  <c r="A53" a="1"/>
  <c r="C53"/>
  <c r="D53"/>
  <c r="E53"/>
  <c r="F53"/>
  <c r="G53"/>
  <c r="H53"/>
  <c r="I53"/>
  <c r="J53"/>
  <c r="K53"/>
  <c r="L53"/>
  <c r="A54"/>
  <c r="A54" a="1"/>
  <c r="C54"/>
  <c r="D54"/>
  <c r="E54"/>
  <c r="F54"/>
  <c r="G54"/>
  <c r="H54"/>
  <c r="I54"/>
  <c r="J54"/>
  <c r="K54"/>
  <c r="L54"/>
  <c r="A55"/>
  <c r="A55" a="1"/>
  <c r="C55"/>
  <c r="D55"/>
  <c r="E55"/>
  <c r="F55"/>
  <c r="G55"/>
  <c r="H55"/>
  <c r="I55"/>
  <c r="J55"/>
  <c r="K55"/>
  <c r="L55"/>
  <c r="A56"/>
  <c r="A56" a="1"/>
  <c r="C56"/>
  <c r="D56"/>
  <c r="E56"/>
  <c r="F56"/>
  <c r="G56"/>
  <c r="H56"/>
  <c r="I56"/>
  <c r="J56"/>
  <c r="K56"/>
  <c r="L56"/>
  <c r="A57"/>
  <c r="A57" a="1"/>
  <c r="C57"/>
  <c r="D57"/>
  <c r="E57"/>
  <c r="F57"/>
  <c r="G57"/>
  <c r="H57"/>
  <c r="I57"/>
  <c r="J57"/>
  <c r="K57"/>
  <c r="L57"/>
  <c r="A58"/>
  <c r="A58" a="1"/>
  <c r="C58"/>
  <c r="D58"/>
  <c r="E58"/>
  <c r="F58"/>
  <c r="G58"/>
  <c r="H58"/>
  <c r="I58"/>
  <c r="J58"/>
  <c r="K58"/>
  <c r="L58"/>
  <c r="A59"/>
  <c r="A59" a="1"/>
  <c r="C59"/>
  <c r="D59"/>
  <c r="E59"/>
  <c r="F59"/>
  <c r="G59"/>
  <c r="H59"/>
  <c r="I59"/>
  <c r="J59"/>
  <c r="K59"/>
  <c r="L59"/>
  <c r="A60"/>
  <c r="A60" a="1"/>
  <c r="C60"/>
  <c r="D60"/>
  <c r="E60"/>
  <c r="F60"/>
  <c r="G60"/>
  <c r="H60"/>
  <c r="I60"/>
  <c r="J60"/>
  <c r="K60"/>
  <c r="L60"/>
  <c r="A61"/>
  <c r="A61" a="1"/>
  <c r="C61"/>
  <c r="D61"/>
  <c r="E61"/>
  <c r="F61"/>
  <c r="G61"/>
  <c r="H61"/>
  <c r="I61"/>
  <c r="J61"/>
  <c r="K61"/>
  <c r="L61"/>
  <c r="A62"/>
  <c r="A62" a="1"/>
  <c r="C62"/>
  <c r="D62"/>
  <c r="E62"/>
  <c r="F62"/>
  <c r="G62"/>
  <c r="H62"/>
  <c r="I62"/>
  <c r="J62"/>
  <c r="K62"/>
  <c r="L62"/>
  <c r="A63"/>
  <c r="A63" a="1"/>
  <c r="C63"/>
  <c r="D63"/>
  <c r="E63"/>
  <c r="F63"/>
  <c r="G63"/>
  <c r="H63"/>
  <c r="I63"/>
  <c r="J63"/>
  <c r="K63"/>
  <c r="L63"/>
  <c r="A64"/>
  <c r="A64" a="1"/>
  <c r="C64"/>
  <c r="D64"/>
  <c r="E64"/>
  <c r="F64"/>
  <c r="G64"/>
  <c r="H64"/>
  <c r="I64"/>
  <c r="J64"/>
  <c r="K64"/>
  <c r="L64"/>
  <c r="A65"/>
  <c r="A65" a="1"/>
  <c r="C65"/>
  <c r="D65"/>
  <c r="E65"/>
  <c r="F65"/>
  <c r="G65"/>
  <c r="H65"/>
  <c r="I65"/>
  <c r="J65"/>
  <c r="K65"/>
  <c r="L65"/>
  <c r="A66"/>
  <c r="A66" a="1"/>
  <c r="C66"/>
  <c r="D66"/>
  <c r="E66"/>
  <c r="F66"/>
  <c r="G66"/>
  <c r="H66"/>
  <c r="I66"/>
  <c r="J66"/>
  <c r="K66"/>
  <c r="L66"/>
  <c r="A67"/>
  <c r="A67" a="1"/>
  <c r="C67"/>
  <c r="D67"/>
  <c r="E67"/>
  <c r="F67"/>
  <c r="G67"/>
  <c r="H67"/>
  <c r="I67"/>
  <c r="J67"/>
  <c r="K67"/>
  <c r="L67"/>
  <c r="A68"/>
  <c r="A68" a="1"/>
  <c r="C68"/>
  <c r="D68"/>
  <c r="E68"/>
  <c r="F68"/>
  <c r="G68"/>
  <c r="H68"/>
  <c r="I68"/>
  <c r="J68"/>
  <c r="K68"/>
  <c r="L68"/>
  <c r="A69"/>
  <c r="A69" a="1"/>
  <c r="C69"/>
  <c r="D69"/>
  <c r="E69"/>
  <c r="F69"/>
  <c r="G69"/>
  <c r="H69"/>
  <c r="I69"/>
  <c r="J69"/>
  <c r="K69"/>
  <c r="L69"/>
  <c r="A70"/>
  <c r="A70" a="1"/>
  <c r="C70"/>
  <c r="D70"/>
  <c r="E70"/>
  <c r="F70"/>
  <c r="G70"/>
  <c r="H70"/>
  <c r="I70"/>
  <c r="J70"/>
  <c r="K70"/>
  <c r="L70"/>
  <c r="A71"/>
  <c r="A71" a="1"/>
  <c r="C71"/>
  <c r="D71"/>
  <c r="E71"/>
  <c r="F71"/>
  <c r="G71"/>
  <c r="H71"/>
  <c r="I71"/>
  <c r="J71"/>
  <c r="K71"/>
  <c r="L71"/>
  <c r="A72"/>
  <c r="A72" a="1"/>
  <c r="C72"/>
  <c r="D72"/>
  <c r="E72"/>
  <c r="F72"/>
  <c r="G72"/>
  <c r="H72"/>
  <c r="I72"/>
  <c r="J72"/>
  <c r="K72"/>
  <c r="L72"/>
  <c r="A73"/>
  <c r="A73" a="1"/>
  <c r="C73"/>
  <c r="D73"/>
  <c r="E73"/>
  <c r="F73"/>
  <c r="G73"/>
  <c r="H73"/>
  <c r="I73"/>
  <c r="J73"/>
  <c r="K73"/>
  <c r="L73"/>
  <c r="A74"/>
  <c r="A74" a="1"/>
  <c r="C74"/>
  <c r="D74"/>
  <c r="E74"/>
  <c r="F74"/>
  <c r="G74"/>
  <c r="H74"/>
  <c r="I74"/>
  <c r="J74"/>
  <c r="K74"/>
  <c r="L74"/>
  <c r="A75"/>
  <c r="A75" a="1"/>
  <c r="C75"/>
  <c r="D75"/>
  <c r="E75"/>
  <c r="F75"/>
  <c r="G75"/>
  <c r="H75"/>
  <c r="I75"/>
  <c r="J75"/>
  <c r="K75"/>
  <c r="L75"/>
  <c r="A76"/>
  <c r="A76" a="1"/>
  <c r="C76"/>
  <c r="D76"/>
  <c r="E76"/>
  <c r="F76"/>
  <c r="G76"/>
  <c r="H76"/>
  <c r="I76"/>
  <c r="J76"/>
  <c r="K76"/>
  <c r="L76"/>
  <c r="A77"/>
  <c r="A77" a="1"/>
  <c r="C77"/>
  <c r="D77"/>
  <c r="E77"/>
  <c r="F77"/>
  <c r="G77"/>
  <c r="H77"/>
  <c r="I77"/>
  <c r="J77"/>
  <c r="K77"/>
  <c r="L77"/>
  <c r="A78"/>
  <c r="A78" a="1"/>
  <c r="C78"/>
  <c r="D78"/>
  <c r="E78"/>
  <c r="F78"/>
  <c r="G78"/>
  <c r="H78"/>
  <c r="I78"/>
  <c r="J78"/>
  <c r="K78"/>
  <c r="L78"/>
  <c r="A79"/>
  <c r="A79" a="1"/>
  <c r="C79"/>
  <c r="D79"/>
  <c r="E79"/>
  <c r="F79"/>
  <c r="G79"/>
  <c r="H79"/>
  <c r="I79"/>
  <c r="J79"/>
  <c r="K79"/>
  <c r="L79"/>
  <c r="A80"/>
  <c r="A80" a="1"/>
  <c r="C80"/>
  <c r="D80"/>
  <c r="E80"/>
  <c r="F80"/>
  <c r="G80"/>
  <c r="H80"/>
  <c r="I80"/>
  <c r="J80"/>
  <c r="K80"/>
  <c r="L80"/>
  <c r="A81"/>
  <c r="A81" a="1"/>
  <c r="C81"/>
  <c r="D81"/>
  <c r="E81"/>
  <c r="F81"/>
  <c r="G81"/>
  <c r="H81"/>
  <c r="I81"/>
  <c r="J81"/>
  <c r="K81"/>
  <c r="L81"/>
  <c r="A82"/>
  <c r="A82" a="1"/>
  <c r="C82"/>
  <c r="D82"/>
  <c r="E82"/>
  <c r="F82"/>
  <c r="G82"/>
  <c r="H82"/>
  <c r="I82"/>
  <c r="J82"/>
  <c r="K82"/>
  <c r="L82"/>
  <c r="A83"/>
  <c r="A83" a="1"/>
  <c r="C83"/>
  <c r="D83"/>
  <c r="E83"/>
  <c r="F83"/>
  <c r="G83"/>
  <c r="H83"/>
  <c r="I83"/>
  <c r="J83"/>
  <c r="K83"/>
  <c r="L83"/>
  <c r="A84"/>
  <c r="A84" a="1"/>
  <c r="C84"/>
  <c r="D84"/>
  <c r="E84"/>
  <c r="F84"/>
  <c r="G84"/>
  <c r="H84"/>
  <c r="I84"/>
  <c r="J84"/>
  <c r="K84"/>
  <c r="L84"/>
  <c r="A85"/>
  <c r="A85" a="1"/>
  <c r="C85"/>
  <c r="D85"/>
  <c r="E85"/>
  <c r="F85"/>
  <c r="G85"/>
  <c r="H85"/>
  <c r="I85"/>
  <c r="J85"/>
  <c r="K85"/>
  <c r="L85"/>
  <c r="A86"/>
  <c r="A86" a="1"/>
  <c r="C86"/>
  <c r="D86"/>
  <c r="E86"/>
  <c r="F86"/>
  <c r="G86"/>
  <c r="H86"/>
  <c r="I86"/>
  <c r="J86"/>
  <c r="K86"/>
  <c r="L86"/>
  <c r="A87"/>
  <c r="A87" a="1"/>
  <c r="C87"/>
  <c r="D87"/>
  <c r="E87"/>
  <c r="F87"/>
  <c r="G87"/>
  <c r="H87"/>
  <c r="I87"/>
  <c r="J87"/>
  <c r="K87"/>
  <c r="L87"/>
  <c r="A88"/>
  <c r="A88" a="1"/>
  <c r="C88"/>
  <c r="D88"/>
  <c r="E88"/>
  <c r="F88"/>
  <c r="G88"/>
  <c r="H88"/>
  <c r="I88"/>
  <c r="J88"/>
  <c r="K88"/>
  <c r="L88"/>
  <c r="A89"/>
  <c r="A89" a="1"/>
  <c r="C89"/>
  <c r="D89"/>
  <c r="E89"/>
  <c r="F89"/>
  <c r="G89"/>
  <c r="H89"/>
  <c r="I89"/>
  <c r="J89"/>
  <c r="K89"/>
  <c r="L89"/>
  <c r="A90"/>
  <c r="A90" a="1"/>
  <c r="C90"/>
  <c r="D90"/>
  <c r="E90"/>
  <c r="F90"/>
  <c r="G90"/>
  <c r="H90"/>
  <c r="I90"/>
  <c r="J90"/>
  <c r="K90"/>
  <c r="L90"/>
  <c r="A91"/>
  <c r="A91" a="1"/>
  <c r="C91"/>
  <c r="D91"/>
  <c r="E91"/>
  <c r="F91"/>
  <c r="G91"/>
  <c r="H91"/>
  <c r="I91"/>
  <c r="J91"/>
  <c r="K91"/>
  <c r="L91"/>
  <c r="A92"/>
  <c r="A92" a="1"/>
  <c r="C92"/>
  <c r="D92"/>
  <c r="E92"/>
  <c r="F92"/>
  <c r="G92"/>
  <c r="H92"/>
  <c r="I92"/>
  <c r="J92"/>
  <c r="K92"/>
  <c r="L92"/>
  <c r="A93"/>
  <c r="A93" a="1"/>
  <c r="C93"/>
  <c r="D93"/>
  <c r="E93"/>
  <c r="F93"/>
  <c r="G93"/>
  <c r="H93"/>
  <c r="I93"/>
  <c r="J93"/>
  <c r="K93"/>
  <c r="L93"/>
  <c r="A94"/>
  <c r="A94" a="1"/>
  <c r="C94"/>
  <c r="D94"/>
  <c r="E94"/>
  <c r="F94"/>
  <c r="G94"/>
  <c r="H94"/>
  <c r="I94"/>
  <c r="J94"/>
  <c r="K94"/>
  <c r="L94"/>
  <c r="A95"/>
  <c r="A95" a="1"/>
  <c r="C95"/>
  <c r="D95"/>
  <c r="E95"/>
  <c r="F95"/>
  <c r="G95"/>
  <c r="H95"/>
  <c r="I95"/>
  <c r="J95"/>
  <c r="K95"/>
  <c r="L95"/>
  <c r="A96"/>
  <c r="A96" a="1"/>
  <c r="C96"/>
  <c r="D96"/>
  <c r="E96"/>
  <c r="F96"/>
  <c r="G96"/>
  <c r="H96"/>
  <c r="I96"/>
  <c r="J96"/>
  <c r="K96"/>
  <c r="L96"/>
  <c r="A97"/>
  <c r="A97" a="1"/>
  <c r="C97"/>
  <c r="D97"/>
  <c r="E97"/>
  <c r="F97"/>
  <c r="G97"/>
  <c r="H97"/>
  <c r="I97"/>
  <c r="J97"/>
  <c r="K97"/>
  <c r="L97"/>
  <c r="A98"/>
  <c r="A98" a="1"/>
  <c r="C98"/>
  <c r="D98"/>
  <c r="E98"/>
  <c r="F98"/>
  <c r="G98"/>
  <c r="H98"/>
  <c r="I98"/>
  <c r="J98"/>
  <c r="K98"/>
  <c r="L98"/>
  <c r="A99"/>
  <c r="A99" a="1"/>
  <c r="C99"/>
  <c r="D99"/>
  <c r="E99"/>
  <c r="F99"/>
  <c r="G99"/>
  <c r="H99"/>
  <c r="I99"/>
  <c r="J99"/>
  <c r="K99"/>
  <c r="L99"/>
  <c r="A100"/>
  <c r="A100" a="1"/>
  <c r="C100"/>
  <c r="D100"/>
  <c r="E100"/>
  <c r="F100"/>
  <c r="G100"/>
  <c r="H100"/>
  <c r="I100"/>
  <c r="J100"/>
  <c r="K100"/>
  <c r="L100"/>
  <c r="A101"/>
  <c r="A101" a="1"/>
  <c r="C101"/>
  <c r="D101"/>
  <c r="E101"/>
  <c r="F101"/>
  <c r="G101"/>
  <c r="H101"/>
  <c r="I101"/>
  <c r="J101"/>
  <c r="K101"/>
  <c r="L101"/>
  <c r="A102"/>
  <c r="A102" a="1"/>
  <c r="C102"/>
  <c r="D102"/>
  <c r="E102"/>
  <c r="F102"/>
  <c r="G102"/>
  <c r="H102"/>
  <c r="I102"/>
  <c r="J102"/>
  <c r="K102"/>
  <c r="L102"/>
  <c r="A103"/>
  <c r="A103" a="1"/>
  <c r="C103"/>
  <c r="D103"/>
  <c r="E103"/>
  <c r="F103"/>
  <c r="G103"/>
  <c r="H103"/>
  <c r="I103"/>
  <c r="J103"/>
  <c r="K103"/>
  <c r="L103"/>
  <c r="A104"/>
  <c r="A104" a="1"/>
  <c r="C104"/>
  <c r="D104"/>
  <c r="E104"/>
  <c r="F104"/>
  <c r="G104"/>
  <c r="H104"/>
  <c r="I104"/>
  <c r="J104"/>
  <c r="K104"/>
  <c r="L104"/>
  <c r="A105"/>
  <c r="A105" a="1"/>
  <c r="C105"/>
  <c r="D105"/>
  <c r="E105"/>
  <c r="F105"/>
  <c r="G105"/>
  <c r="H105"/>
  <c r="I105"/>
  <c r="J105"/>
  <c r="K105"/>
  <c r="L105"/>
  <c r="A106"/>
  <c r="A106" a="1"/>
  <c r="C106"/>
  <c r="D106"/>
  <c r="E106"/>
  <c r="F106"/>
  <c r="G106"/>
  <c r="H106"/>
  <c r="I106"/>
  <c r="J106"/>
  <c r="K106"/>
  <c r="L106"/>
  <c r="A107"/>
  <c r="A107" a="1"/>
  <c r="C107"/>
  <c r="D107"/>
  <c r="E107"/>
  <c r="F107"/>
  <c r="G107"/>
  <c r="H107"/>
  <c r="I107"/>
  <c r="J107"/>
  <c r="K107"/>
  <c r="L107"/>
  <c r="A108"/>
  <c r="A108" a="1"/>
  <c r="C108"/>
  <c r="D108"/>
  <c r="E108"/>
  <c r="F108"/>
  <c r="G108"/>
  <c r="H108"/>
  <c r="I108"/>
  <c r="J108"/>
  <c r="K108"/>
  <c r="L108"/>
  <c r="A109"/>
  <c r="A109" a="1"/>
  <c r="C109"/>
  <c r="D109"/>
  <c r="E109"/>
  <c r="F109"/>
  <c r="G109"/>
  <c r="H109"/>
  <c r="I109"/>
  <c r="J109"/>
  <c r="K109"/>
  <c r="L109"/>
  <c r="A110"/>
  <c r="A110" a="1"/>
  <c r="C110"/>
  <c r="D110"/>
  <c r="E110"/>
  <c r="F110"/>
  <c r="G110"/>
  <c r="H110"/>
  <c r="I110"/>
  <c r="J110"/>
  <c r="K110"/>
  <c r="L110"/>
  <c r="A111"/>
  <c r="A111" a="1"/>
  <c r="C111"/>
  <c r="D111"/>
  <c r="E111"/>
  <c r="F111"/>
  <c r="G111"/>
  <c r="H111"/>
  <c r="I111"/>
  <c r="J111"/>
  <c r="K111"/>
  <c r="L111"/>
  <c r="A112"/>
  <c r="A112" a="1"/>
  <c r="C112"/>
  <c r="D112"/>
  <c r="E112"/>
  <c r="F112"/>
  <c r="G112"/>
  <c r="H112"/>
  <c r="I112"/>
  <c r="J112"/>
  <c r="K112"/>
  <c r="L112"/>
  <c r="A113"/>
  <c r="A113" a="1"/>
  <c r="C113"/>
  <c r="D113"/>
  <c r="E113"/>
  <c r="F113"/>
  <c r="G113"/>
  <c r="H113"/>
  <c r="I113"/>
  <c r="J113"/>
  <c r="K113"/>
  <c r="L113"/>
  <c r="A114"/>
  <c r="A114" a="1"/>
  <c r="C114"/>
  <c r="D114"/>
  <c r="E114"/>
  <c r="F114"/>
  <c r="G114"/>
  <c r="H114"/>
  <c r="I114"/>
  <c r="J114"/>
  <c r="K114"/>
  <c r="L114"/>
  <c r="A115"/>
  <c r="A115" a="1"/>
  <c r="C115"/>
  <c r="D115"/>
  <c r="E115"/>
  <c r="F115"/>
  <c r="G115"/>
  <c r="H115"/>
  <c r="I115"/>
  <c r="J115"/>
  <c r="K115"/>
  <c r="L115"/>
  <c r="A116"/>
  <c r="A116" a="1"/>
  <c r="C116"/>
  <c r="D116"/>
  <c r="E116"/>
  <c r="F116"/>
  <c r="G116"/>
  <c r="H116"/>
  <c r="I116"/>
  <c r="J116"/>
  <c r="K116"/>
  <c r="L116"/>
  <c r="A117"/>
  <c r="A117" a="1"/>
  <c r="C117"/>
  <c r="D117"/>
  <c r="E117"/>
  <c r="F117"/>
  <c r="G117"/>
  <c r="H117"/>
  <c r="I117"/>
  <c r="J117"/>
  <c r="K117"/>
  <c r="L117"/>
  <c r="A118"/>
  <c r="A118" a="1"/>
  <c r="C118"/>
  <c r="D118"/>
  <c r="E118"/>
  <c r="F118"/>
  <c r="G118"/>
  <c r="H118"/>
  <c r="I118"/>
  <c r="J118"/>
  <c r="K118"/>
  <c r="L118"/>
  <c r="A119"/>
  <c r="A119" a="1"/>
  <c r="C119"/>
  <c r="D119"/>
  <c r="E119"/>
  <c r="F119"/>
  <c r="G119"/>
  <c r="H119"/>
  <c r="I119"/>
  <c r="J119"/>
  <c r="K119"/>
  <c r="L119"/>
  <c r="A120"/>
  <c r="A120" a="1"/>
  <c r="C120"/>
  <c r="D120"/>
  <c r="E120"/>
  <c r="F120"/>
  <c r="G120"/>
  <c r="H120"/>
  <c r="I120"/>
  <c r="J120"/>
  <c r="K120"/>
  <c r="L120"/>
  <c r="A121"/>
  <c r="A121" a="1"/>
  <c r="C121"/>
  <c r="D121"/>
  <c r="E121"/>
  <c r="F121"/>
  <c r="G121"/>
  <c r="H121"/>
  <c r="I121"/>
  <c r="J121"/>
  <c r="K121"/>
  <c r="L121"/>
  <c r="A122"/>
  <c r="A122" a="1"/>
  <c r="C122"/>
  <c r="D122"/>
  <c r="E122"/>
  <c r="F122"/>
  <c r="G122"/>
  <c r="H122"/>
  <c r="I122"/>
  <c r="J122"/>
  <c r="K122"/>
  <c r="L122"/>
  <c r="A123"/>
  <c r="A123" a="1"/>
  <c r="C123"/>
  <c r="D123"/>
  <c r="E123"/>
  <c r="F123"/>
  <c r="G123"/>
  <c r="H123"/>
  <c r="I123"/>
  <c r="J123"/>
  <c r="K123"/>
  <c r="L123"/>
  <c r="A124"/>
  <c r="A124" a="1"/>
  <c r="C124"/>
  <c r="D124"/>
  <c r="E124"/>
  <c r="F124"/>
  <c r="G124"/>
  <c r="H124"/>
  <c r="I124"/>
  <c r="J124"/>
  <c r="K124"/>
  <c r="L124"/>
  <c r="A125"/>
  <c r="A125" a="1"/>
  <c r="C125"/>
  <c r="D125"/>
  <c r="E125"/>
  <c r="F125"/>
  <c r="G125"/>
  <c r="H125"/>
  <c r="I125"/>
  <c r="J125"/>
  <c r="K125"/>
  <c r="L125"/>
  <c r="A126"/>
  <c r="A126" a="1"/>
  <c r="C126"/>
  <c r="D126"/>
  <c r="E126"/>
  <c r="F126"/>
  <c r="G126"/>
  <c r="H126"/>
  <c r="I126"/>
  <c r="J126"/>
  <c r="K126"/>
  <c r="L126"/>
  <c r="A127"/>
  <c r="A127" a="1"/>
  <c r="C127"/>
  <c r="D127"/>
  <c r="E127"/>
  <c r="F127"/>
  <c r="G127"/>
  <c r="H127"/>
  <c r="I127"/>
  <c r="J127"/>
  <c r="K127"/>
  <c r="L127"/>
  <c r="A128"/>
  <c r="A128" a="1"/>
  <c r="C128"/>
  <c r="D128"/>
  <c r="E128"/>
  <c r="F128"/>
  <c r="G128"/>
  <c r="H128"/>
  <c r="I128"/>
  <c r="J128"/>
  <c r="K128"/>
  <c r="L128"/>
  <c r="A129"/>
  <c r="A129" a="1"/>
  <c r="C129"/>
  <c r="D129"/>
  <c r="E129"/>
  <c r="F129"/>
  <c r="G129"/>
  <c r="H129"/>
  <c r="I129"/>
  <c r="J129"/>
  <c r="K129"/>
  <c r="L129"/>
  <c r="A130"/>
  <c r="A130" a="1"/>
  <c r="C130"/>
  <c r="D130"/>
  <c r="E130"/>
  <c r="F130"/>
  <c r="G130"/>
  <c r="H130"/>
  <c r="I130"/>
  <c r="J130"/>
  <c r="K130"/>
  <c r="L130"/>
  <c r="A131"/>
  <c r="A131" a="1"/>
  <c r="C131"/>
  <c r="D131"/>
  <c r="E131"/>
  <c r="F131"/>
  <c r="G131"/>
  <c r="H131"/>
  <c r="I131"/>
  <c r="J131"/>
  <c r="K131"/>
  <c r="L131"/>
  <c r="A132"/>
  <c r="A132" a="1"/>
  <c r="C132"/>
  <c r="D132"/>
  <c r="E132"/>
  <c r="F132"/>
  <c r="G132"/>
  <c r="H132"/>
  <c r="I132"/>
  <c r="J132"/>
  <c r="K132"/>
  <c r="L132"/>
  <c r="A133"/>
  <c r="A133" a="1"/>
  <c r="C133"/>
  <c r="D133"/>
  <c r="E133"/>
  <c r="F133"/>
  <c r="G133"/>
  <c r="H133"/>
  <c r="I133"/>
  <c r="J133"/>
  <c r="K133"/>
  <c r="L133"/>
  <c r="A134"/>
  <c r="A134" a="1"/>
  <c r="C134"/>
  <c r="D134"/>
  <c r="E134"/>
  <c r="F134"/>
  <c r="G134"/>
  <c r="H134"/>
  <c r="I134"/>
  <c r="J134"/>
  <c r="K134"/>
  <c r="L134"/>
  <c r="A135"/>
  <c r="A135" a="1"/>
  <c r="C135"/>
  <c r="D135"/>
  <c r="E135"/>
  <c r="F135"/>
  <c r="G135"/>
  <c r="H135"/>
  <c r="I135"/>
  <c r="J135"/>
  <c r="K135"/>
  <c r="L135"/>
  <c r="A136"/>
  <c r="A136" a="1"/>
  <c r="C136"/>
  <c r="D136"/>
  <c r="E136"/>
  <c r="F136"/>
  <c r="G136"/>
  <c r="H136"/>
  <c r="I136"/>
  <c r="J136"/>
  <c r="K136"/>
  <c r="L136"/>
  <c r="A137"/>
  <c r="A137" a="1"/>
  <c r="C137"/>
  <c r="D137"/>
  <c r="E137"/>
  <c r="F137"/>
  <c r="G137"/>
  <c r="H137"/>
  <c r="I137"/>
  <c r="J137"/>
  <c r="K137"/>
  <c r="L137"/>
  <c r="A138"/>
  <c r="A138" a="1"/>
  <c r="C138"/>
  <c r="D138"/>
  <c r="E138"/>
  <c r="F138"/>
  <c r="G138"/>
  <c r="H138"/>
  <c r="I138"/>
  <c r="J138"/>
  <c r="K138"/>
  <c r="L138"/>
  <c r="A139"/>
  <c r="A139" a="1"/>
  <c r="C139"/>
  <c r="D139"/>
  <c r="E139"/>
  <c r="F139"/>
  <c r="G139"/>
  <c r="H139"/>
  <c r="I139"/>
  <c r="J139"/>
  <c r="K139"/>
  <c r="L139"/>
  <c r="A140"/>
  <c r="A140" a="1"/>
  <c r="C140"/>
  <c r="D140"/>
  <c r="E140"/>
  <c r="F140"/>
  <c r="G140"/>
  <c r="H140"/>
  <c r="I140"/>
  <c r="J140"/>
  <c r="K140"/>
  <c r="L140"/>
  <c r="A141"/>
  <c r="A141" a="1"/>
  <c r="C141"/>
  <c r="D141"/>
  <c r="E141"/>
  <c r="F141"/>
  <c r="G141"/>
  <c r="H141"/>
  <c r="I141"/>
  <c r="J141"/>
  <c r="K141"/>
  <c r="L141"/>
  <c r="A142"/>
  <c r="A142" a="1"/>
  <c r="C142"/>
  <c r="D142"/>
  <c r="E142"/>
  <c r="F142"/>
  <c r="G142"/>
  <c r="H142"/>
  <c r="I142"/>
  <c r="J142"/>
  <c r="K142"/>
  <c r="L142"/>
  <c r="A143"/>
  <c r="A143" a="1"/>
  <c r="C143"/>
  <c r="D143"/>
  <c r="E143"/>
  <c r="F143"/>
  <c r="G143"/>
  <c r="H143"/>
  <c r="I143"/>
  <c r="J143"/>
  <c r="K143"/>
  <c r="L143"/>
  <c r="A144"/>
  <c r="A144" a="1"/>
  <c r="C144"/>
  <c r="D144"/>
  <c r="E144"/>
  <c r="F144"/>
  <c r="G144"/>
  <c r="H144"/>
  <c r="I144"/>
  <c r="J144"/>
  <c r="K144"/>
  <c r="L144"/>
  <c r="A145"/>
  <c r="A145" a="1"/>
  <c r="C145"/>
  <c r="D145"/>
  <c r="E145"/>
  <c r="F145"/>
  <c r="G145"/>
  <c r="H145"/>
  <c r="I145"/>
  <c r="J145"/>
  <c r="K145"/>
  <c r="L145"/>
  <c r="A146"/>
  <c r="A146" a="1"/>
  <c r="C146"/>
  <c r="D146"/>
  <c r="E146"/>
  <c r="F146"/>
  <c r="G146"/>
  <c r="H146"/>
  <c r="I146"/>
  <c r="J146"/>
  <c r="K146"/>
  <c r="L146"/>
  <c r="A147"/>
  <c r="A147" a="1"/>
  <c r="C147"/>
  <c r="D147"/>
  <c r="E147"/>
  <c r="F147"/>
  <c r="G147"/>
  <c r="H147"/>
  <c r="I147"/>
  <c r="J147"/>
  <c r="K147"/>
  <c r="L147"/>
  <c r="A148"/>
  <c r="A148" a="1"/>
  <c r="C148"/>
  <c r="D148"/>
  <c r="E148"/>
  <c r="F148"/>
  <c r="G148"/>
  <c r="H148"/>
  <c r="I148"/>
  <c r="J148"/>
  <c r="K148"/>
  <c r="L148"/>
  <c r="A149"/>
  <c r="A149" a="1"/>
  <c r="C149"/>
  <c r="D149"/>
  <c r="E149"/>
  <c r="F149"/>
  <c r="G149"/>
  <c r="H149"/>
  <c r="I149"/>
  <c r="J149"/>
  <c r="K149"/>
  <c r="L149"/>
  <c r="A150"/>
  <c r="A150" a="1"/>
  <c r="C150"/>
  <c r="D150"/>
  <c r="E150"/>
  <c r="F150"/>
  <c r="G150"/>
  <c r="H150"/>
  <c r="I150"/>
  <c r="J150"/>
  <c r="K150"/>
  <c r="L150"/>
  <c r="A151"/>
  <c r="A151" a="1"/>
  <c r="C151"/>
  <c r="D151"/>
  <c r="E151"/>
  <c r="F151"/>
  <c r="G151"/>
  <c r="H151"/>
  <c r="I151"/>
  <c r="J151"/>
  <c r="K151"/>
  <c r="L151"/>
  <c r="A152"/>
  <c r="A152" a="1"/>
  <c r="C152"/>
  <c r="D152"/>
  <c r="E152"/>
  <c r="F152"/>
  <c r="G152"/>
  <c r="H152"/>
  <c r="I152"/>
  <c r="J152"/>
  <c r="K152"/>
  <c r="L152"/>
  <c r="A153"/>
  <c r="A153" a="1"/>
  <c r="C153"/>
  <c r="D153"/>
  <c r="E153"/>
  <c r="F153"/>
  <c r="G153"/>
  <c r="H153"/>
  <c r="I153"/>
  <c r="J153"/>
  <c r="K153"/>
  <c r="L153"/>
  <c r="A154"/>
  <c r="A154" a="1"/>
  <c r="C154"/>
  <c r="D154"/>
  <c r="E154"/>
  <c r="F154"/>
  <c r="G154"/>
  <c r="H154"/>
  <c r="I154"/>
  <c r="J154"/>
  <c r="K154"/>
  <c r="L154"/>
  <c r="A155"/>
  <c r="A155" a="1"/>
  <c r="C155"/>
  <c r="D155"/>
  <c r="E155"/>
  <c r="F155"/>
  <c r="G155"/>
  <c r="H155"/>
  <c r="I155"/>
  <c r="J155"/>
  <c r="K155"/>
  <c r="L155"/>
  <c r="A156"/>
  <c r="A156" a="1"/>
  <c r="C156"/>
  <c r="D156"/>
  <c r="E156"/>
  <c r="F156"/>
  <c r="G156"/>
  <c r="H156"/>
  <c r="I156"/>
  <c r="J156"/>
  <c r="K156"/>
  <c r="L156"/>
  <c r="A157"/>
  <c r="A157" a="1"/>
  <c r="C157"/>
  <c r="D157"/>
  <c r="E157"/>
  <c r="F157"/>
  <c r="G157"/>
  <c r="H157"/>
  <c r="I157"/>
  <c r="J157"/>
  <c r="K157"/>
  <c r="L157"/>
  <c r="A158"/>
  <c r="A158" a="1"/>
  <c r="C158"/>
  <c r="D158"/>
  <c r="E158"/>
  <c r="F158"/>
  <c r="G158"/>
  <c r="H158"/>
  <c r="I158"/>
  <c r="J158"/>
  <c r="K158"/>
  <c r="L158"/>
  <c r="A159"/>
  <c r="A159" a="1"/>
  <c r="C159"/>
  <c r="D159"/>
  <c r="E159"/>
  <c r="F159"/>
  <c r="G159"/>
  <c r="H159"/>
  <c r="I159"/>
  <c r="J159"/>
  <c r="K159"/>
  <c r="L159"/>
  <c r="A160"/>
  <c r="A160" a="1"/>
  <c r="C160"/>
  <c r="D160"/>
  <c r="E160"/>
  <c r="F160"/>
  <c r="G160"/>
  <c r="H160"/>
  <c r="I160"/>
  <c r="J160"/>
  <c r="K160"/>
  <c r="L160"/>
  <c r="A161"/>
  <c r="A161" a="1"/>
  <c r="C161"/>
  <c r="D161"/>
  <c r="E161"/>
  <c r="F161"/>
  <c r="G161"/>
  <c r="H161"/>
  <c r="I161"/>
  <c r="J161"/>
  <c r="K161"/>
  <c r="L161"/>
  <c r="A162"/>
  <c r="A162" a="1"/>
  <c r="C162"/>
  <c r="D162"/>
  <c r="E162"/>
  <c r="F162"/>
  <c r="G162"/>
  <c r="H162"/>
  <c r="I162"/>
  <c r="J162"/>
  <c r="K162"/>
  <c r="L162"/>
  <c r="A163"/>
  <c r="A163" a="1"/>
  <c r="C163"/>
  <c r="D163"/>
  <c r="E163"/>
  <c r="F163"/>
  <c r="G163"/>
  <c r="H163"/>
  <c r="I163"/>
  <c r="J163"/>
  <c r="K163"/>
  <c r="L163"/>
  <c r="A164"/>
  <c r="A164" a="1"/>
  <c r="C164"/>
  <c r="D164"/>
  <c r="E164"/>
  <c r="F164"/>
  <c r="G164"/>
  <c r="H164"/>
  <c r="I164"/>
  <c r="J164"/>
  <c r="K164"/>
  <c r="L164"/>
  <c r="A165"/>
  <c r="A165" a="1"/>
  <c r="C165"/>
  <c r="D165"/>
  <c r="E165"/>
  <c r="F165"/>
  <c r="G165"/>
  <c r="H165"/>
  <c r="I165"/>
  <c r="J165"/>
  <c r="K165"/>
  <c r="L165"/>
  <c r="A166"/>
  <c r="A166" a="1"/>
  <c r="C166"/>
  <c r="D166"/>
  <c r="E166"/>
  <c r="F166"/>
  <c r="G166"/>
  <c r="H166"/>
  <c r="I166"/>
  <c r="J166"/>
  <c r="K166"/>
  <c r="L166"/>
  <c r="A167"/>
  <c r="A167" a="1"/>
  <c r="C167"/>
  <c r="D167"/>
  <c r="E167"/>
  <c r="F167"/>
  <c r="G167"/>
  <c r="H167"/>
  <c r="I167"/>
  <c r="J167"/>
  <c r="K167"/>
  <c r="L167"/>
  <c r="A168"/>
  <c r="A168" a="1"/>
  <c r="C168"/>
  <c r="D168"/>
  <c r="E168"/>
  <c r="F168"/>
  <c r="G168"/>
  <c r="H168"/>
  <c r="I168"/>
  <c r="J168"/>
  <c r="K168"/>
  <c r="L168"/>
  <c r="A169"/>
  <c r="A169" a="1"/>
  <c r="C169"/>
  <c r="D169"/>
  <c r="E169"/>
  <c r="F169"/>
  <c r="G169"/>
  <c r="H169"/>
  <c r="I169"/>
  <c r="J169"/>
  <c r="K169"/>
  <c r="L169"/>
  <c r="A170"/>
  <c r="A170" a="1"/>
  <c r="C170"/>
  <c r="D170"/>
  <c r="E170"/>
  <c r="F170"/>
  <c r="G170"/>
  <c r="H170"/>
  <c r="I170"/>
  <c r="J170"/>
  <c r="K170"/>
  <c r="L170"/>
  <c r="A171"/>
  <c r="A171" a="1"/>
  <c r="C171"/>
  <c r="D171"/>
  <c r="E171"/>
  <c r="F171"/>
  <c r="G171"/>
  <c r="H171"/>
  <c r="I171"/>
  <c r="J171"/>
  <c r="K171"/>
  <c r="L171"/>
  <c r="A172"/>
  <c r="A172" a="1"/>
  <c r="C172"/>
  <c r="D172"/>
  <c r="E172"/>
  <c r="F172"/>
  <c r="G172"/>
  <c r="H172"/>
  <c r="I172"/>
  <c r="J172"/>
  <c r="K172"/>
  <c r="L172"/>
  <c r="A173"/>
  <c r="A173" a="1"/>
  <c r="C173"/>
  <c r="D173"/>
  <c r="E173"/>
  <c r="F173"/>
  <c r="G173"/>
  <c r="H173"/>
  <c r="I173"/>
  <c r="J173"/>
  <c r="K173"/>
  <c r="L173"/>
  <c r="A174"/>
  <c r="A174" a="1"/>
  <c r="C174"/>
  <c r="D174"/>
  <c r="E174"/>
  <c r="F174"/>
  <c r="G174"/>
  <c r="H174"/>
  <c r="I174"/>
  <c r="J174"/>
  <c r="K174"/>
  <c r="L174"/>
  <c r="A175"/>
  <c r="A175" a="1"/>
  <c r="C175"/>
  <c r="D175"/>
  <c r="E175"/>
  <c r="F175"/>
  <c r="G175"/>
  <c r="H175"/>
  <c r="I175"/>
  <c r="J175"/>
  <c r="K175"/>
  <c r="L175"/>
  <c r="A176"/>
  <c r="A176" a="1"/>
  <c r="C176"/>
  <c r="D176"/>
  <c r="E176"/>
  <c r="F176"/>
  <c r="G176"/>
  <c r="H176"/>
  <c r="I176"/>
  <c r="J176"/>
  <c r="K176"/>
  <c r="L176"/>
  <c r="A177"/>
  <c r="A177" a="1"/>
  <c r="C177"/>
  <c r="D177"/>
  <c r="E177"/>
  <c r="F177"/>
  <c r="G177"/>
  <c r="H177"/>
  <c r="I177"/>
  <c r="J177"/>
  <c r="K177"/>
  <c r="L177"/>
  <c r="A178"/>
  <c r="A178" a="1"/>
  <c r="C178"/>
  <c r="D178"/>
  <c r="E178"/>
  <c r="F178"/>
  <c r="G178"/>
  <c r="H178"/>
  <c r="I178"/>
  <c r="J178"/>
  <c r="K178"/>
  <c r="L178"/>
  <c r="A179"/>
  <c r="A179" a="1"/>
  <c r="C179"/>
  <c r="D179"/>
  <c r="E179"/>
  <c r="F179"/>
  <c r="G179"/>
  <c r="H179"/>
  <c r="I179"/>
  <c r="J179"/>
  <c r="K179"/>
  <c r="L179"/>
  <c r="A180"/>
  <c r="A180" a="1"/>
  <c r="C180"/>
  <c r="D180"/>
  <c r="E180"/>
  <c r="F180"/>
  <c r="G180"/>
  <c r="H180"/>
  <c r="I180"/>
  <c r="J180"/>
  <c r="K180"/>
  <c r="L180"/>
  <c r="A181"/>
  <c r="A181" a="1"/>
  <c r="C181"/>
  <c r="D181"/>
  <c r="E181"/>
  <c r="F181"/>
  <c r="G181"/>
  <c r="H181"/>
  <c r="I181"/>
  <c r="J181"/>
  <c r="K181"/>
  <c r="L181"/>
  <c r="A182"/>
  <c r="A182" a="1"/>
  <c r="C182"/>
  <c r="D182"/>
  <c r="E182"/>
  <c r="F182"/>
  <c r="G182"/>
  <c r="H182"/>
  <c r="I182"/>
  <c r="J182"/>
  <c r="K182"/>
  <c r="L182"/>
  <c r="A183"/>
  <c r="A183" a="1"/>
  <c r="C183"/>
  <c r="D183"/>
  <c r="E183"/>
  <c r="F183"/>
  <c r="G183"/>
  <c r="H183"/>
  <c r="I183"/>
  <c r="J183"/>
  <c r="K183"/>
  <c r="L183"/>
  <c r="A184"/>
  <c r="A184" a="1"/>
  <c r="C184"/>
  <c r="D184"/>
  <c r="E184"/>
  <c r="F184"/>
  <c r="G184"/>
  <c r="H184"/>
  <c r="I184"/>
  <c r="J184"/>
  <c r="K184"/>
  <c r="L184"/>
  <c r="A185"/>
  <c r="A185" a="1"/>
  <c r="C185"/>
  <c r="D185"/>
  <c r="E185"/>
  <c r="F185"/>
  <c r="G185"/>
  <c r="H185"/>
  <c r="I185"/>
  <c r="J185"/>
  <c r="K185"/>
  <c r="L185"/>
  <c r="A186"/>
  <c r="A186" a="1"/>
  <c r="C186"/>
  <c r="D186"/>
  <c r="E186"/>
  <c r="F186"/>
  <c r="G186"/>
  <c r="H186"/>
  <c r="I186"/>
  <c r="J186"/>
  <c r="K186"/>
  <c r="L186"/>
  <c r="A187"/>
  <c r="A187" a="1"/>
  <c r="C187"/>
  <c r="D187"/>
  <c r="E187"/>
  <c r="F187"/>
  <c r="G187"/>
  <c r="H187"/>
  <c r="I187"/>
  <c r="J187"/>
  <c r="K187"/>
  <c r="L187"/>
  <c r="A188"/>
  <c r="A188" a="1"/>
  <c r="C188"/>
  <c r="D188"/>
  <c r="E188"/>
  <c r="F188"/>
  <c r="G188"/>
  <c r="H188"/>
  <c r="I188"/>
  <c r="J188"/>
  <c r="K188"/>
  <c r="L188"/>
  <c r="A189"/>
  <c r="A189" a="1"/>
  <c r="C189"/>
  <c r="D189"/>
  <c r="E189"/>
  <c r="F189"/>
  <c r="G189"/>
  <c r="H189"/>
  <c r="I189"/>
  <c r="J189"/>
  <c r="K189"/>
  <c r="L189"/>
  <c r="A190"/>
  <c r="A190" a="1"/>
  <c r="C190"/>
  <c r="D190"/>
  <c r="E190"/>
  <c r="F190"/>
  <c r="G190"/>
  <c r="H190"/>
  <c r="I190"/>
  <c r="J190"/>
  <c r="K190"/>
  <c r="L190"/>
  <c r="A191"/>
  <c r="A191" a="1"/>
  <c r="C191"/>
  <c r="D191"/>
  <c r="E191"/>
  <c r="F191"/>
  <c r="G191"/>
  <c r="H191"/>
  <c r="I191"/>
  <c r="J191"/>
  <c r="K191"/>
  <c r="L191"/>
  <c r="A192"/>
  <c r="A192" a="1"/>
  <c r="C192"/>
  <c r="D192"/>
  <c r="E192"/>
  <c r="F192"/>
  <c r="G192"/>
  <c r="H192"/>
  <c r="I192"/>
  <c r="J192"/>
  <c r="K192"/>
  <c r="L192"/>
  <c r="A193"/>
  <c r="A193" a="1"/>
  <c r="C193"/>
  <c r="D193"/>
  <c r="E193"/>
  <c r="F193"/>
  <c r="G193"/>
  <c r="H193"/>
  <c r="I193"/>
  <c r="J193"/>
  <c r="K193"/>
  <c r="L193"/>
  <c r="A194"/>
  <c r="A194" a="1"/>
  <c r="C194"/>
  <c r="D194"/>
  <c r="E194"/>
  <c r="F194"/>
  <c r="G194"/>
  <c r="H194"/>
  <c r="I194"/>
  <c r="J194"/>
  <c r="K194"/>
  <c r="L194"/>
  <c r="A195"/>
  <c r="A195" a="1"/>
  <c r="C195"/>
  <c r="D195"/>
  <c r="E195"/>
  <c r="F195"/>
  <c r="G195"/>
  <c r="H195"/>
  <c r="I195"/>
  <c r="J195"/>
  <c r="K195"/>
  <c r="L195"/>
  <c r="A196"/>
  <c r="A196" a="1"/>
  <c r="C196"/>
  <c r="D196"/>
  <c r="E196"/>
  <c r="F196"/>
  <c r="G196"/>
  <c r="H196"/>
  <c r="I196"/>
  <c r="J196"/>
  <c r="K196"/>
  <c r="L196"/>
  <c r="A197"/>
  <c r="A197" a="1"/>
  <c r="C197"/>
  <c r="D197"/>
  <c r="E197"/>
  <c r="F197"/>
  <c r="G197"/>
  <c r="H197"/>
  <c r="I197"/>
  <c r="J197"/>
  <c r="K197"/>
  <c r="L197"/>
  <c r="A198"/>
  <c r="A198" a="1"/>
  <c r="C198"/>
  <c r="D198"/>
  <c r="E198"/>
  <c r="F198"/>
  <c r="G198"/>
  <c r="H198"/>
  <c r="I198"/>
  <c r="J198"/>
  <c r="K198"/>
  <c r="L198"/>
  <c r="A199"/>
  <c r="A199" a="1"/>
  <c r="C199"/>
  <c r="D199"/>
  <c r="E199"/>
  <c r="F199"/>
  <c r="G199"/>
  <c r="H199"/>
  <c r="I199"/>
  <c r="J199"/>
  <c r="K199"/>
  <c r="L199"/>
  <c r="A200"/>
  <c r="A200" a="1"/>
  <c r="C200"/>
  <c r="D200"/>
  <c r="E200"/>
  <c r="F200"/>
  <c r="G200"/>
  <c r="H200"/>
  <c r="I200"/>
  <c r="J200"/>
  <c r="K200"/>
  <c r="L200"/>
  <c r="A201"/>
  <c r="A201" a="1"/>
  <c r="C201"/>
  <c r="D201"/>
  <c r="E201"/>
  <c r="F201"/>
  <c r="G201"/>
  <c r="H201"/>
  <c r="I201"/>
  <c r="J201"/>
  <c r="K201"/>
  <c r="L201"/>
  <c r="A202"/>
  <c r="A202" a="1"/>
  <c r="C202"/>
  <c r="D202"/>
  <c r="E202"/>
  <c r="F202"/>
  <c r="G202"/>
  <c r="H202"/>
  <c r="I202"/>
  <c r="J202"/>
  <c r="K202"/>
  <c r="L202"/>
  <c r="A203"/>
  <c r="A203" a="1"/>
  <c r="C203"/>
  <c r="D203"/>
  <c r="E203"/>
  <c r="F203"/>
  <c r="G203"/>
  <c r="H203"/>
  <c r="I203"/>
  <c r="J203"/>
  <c r="K203"/>
  <c r="L203"/>
  <c r="A204"/>
  <c r="A204" a="1"/>
  <c r="C204"/>
  <c r="D204"/>
  <c r="E204"/>
  <c r="F204"/>
  <c r="G204"/>
  <c r="H204"/>
  <c r="I204"/>
  <c r="J204"/>
  <c r="K204"/>
  <c r="L204"/>
  <c r="A205"/>
  <c r="A205" a="1"/>
  <c r="C205"/>
  <c r="D205"/>
  <c r="E205"/>
  <c r="F205"/>
  <c r="G205"/>
  <c r="H205"/>
  <c r="I205"/>
  <c r="J205"/>
  <c r="K205"/>
  <c r="L205"/>
  <c r="A206"/>
  <c r="A206" a="1"/>
  <c r="C206"/>
  <c r="D206"/>
  <c r="E206"/>
  <c r="F206"/>
  <c r="G206"/>
  <c r="H206"/>
  <c r="I206"/>
  <c r="J206"/>
  <c r="K206"/>
  <c r="L206"/>
  <c r="A207"/>
  <c r="A207" a="1"/>
  <c r="C207"/>
  <c r="D207"/>
  <c r="E207"/>
  <c r="F207"/>
  <c r="G207"/>
  <c r="H207"/>
  <c r="I207"/>
  <c r="J207"/>
  <c r="K207"/>
  <c r="L207"/>
  <c r="A208"/>
  <c r="A208" a="1"/>
  <c r="C208"/>
  <c r="D208"/>
  <c r="E208"/>
  <c r="F208"/>
  <c r="G208"/>
  <c r="H208"/>
  <c r="I208"/>
  <c r="J208"/>
  <c r="K208"/>
  <c r="L208"/>
  <c r="A209"/>
  <c r="A209" a="1"/>
  <c r="C209"/>
  <c r="D209"/>
  <c r="E209"/>
  <c r="F209"/>
  <c r="G209"/>
  <c r="H209"/>
  <c r="I209"/>
  <c r="J209"/>
  <c r="K209"/>
  <c r="L209"/>
  <c r="A210"/>
  <c r="A210" a="1"/>
  <c r="C210"/>
  <c r="D210"/>
  <c r="E210"/>
  <c r="F210"/>
  <c r="G210"/>
  <c r="H210"/>
  <c r="I210"/>
  <c r="J210"/>
  <c r="K210"/>
  <c r="L210"/>
  <c r="A211"/>
  <c r="A211" a="1"/>
  <c r="C211"/>
  <c r="D211"/>
  <c r="E211"/>
  <c r="F211"/>
  <c r="G211"/>
  <c r="H211"/>
  <c r="I211"/>
  <c r="J211"/>
  <c r="K211"/>
  <c r="L211"/>
  <c r="A212"/>
  <c r="A212" a="1"/>
  <c r="C212"/>
  <c r="D212"/>
  <c r="E212"/>
  <c r="F212"/>
  <c r="G212"/>
  <c r="H212"/>
  <c r="I212"/>
  <c r="J212"/>
  <c r="K212"/>
  <c r="L212"/>
  <c r="A213"/>
  <c r="A213" a="1"/>
  <c r="C213"/>
  <c r="D213"/>
  <c r="E213"/>
  <c r="F213"/>
  <c r="G213"/>
  <c r="H213"/>
  <c r="I213"/>
  <c r="J213"/>
  <c r="K213"/>
  <c r="L213"/>
  <c r="A214"/>
  <c r="A214" a="1"/>
  <c r="C214"/>
  <c r="D214"/>
  <c r="E214"/>
  <c r="F214"/>
  <c r="G214"/>
  <c r="H214"/>
  <c r="I214"/>
  <c r="J214"/>
  <c r="K214"/>
  <c r="L214"/>
  <c r="A215"/>
  <c r="A215" a="1"/>
  <c r="C215"/>
  <c r="D215"/>
  <c r="E215"/>
  <c r="F215"/>
  <c r="G215"/>
  <c r="H215"/>
  <c r="I215"/>
  <c r="J215"/>
  <c r="K215"/>
  <c r="L215"/>
  <c r="A216"/>
  <c r="A216" a="1"/>
  <c r="C216"/>
  <c r="D216"/>
  <c r="E216"/>
  <c r="F216"/>
  <c r="G216"/>
  <c r="H216"/>
  <c r="I216"/>
  <c r="J216"/>
  <c r="K216"/>
  <c r="L216"/>
  <c r="A217"/>
  <c r="A217" a="1"/>
  <c r="C217"/>
  <c r="D217"/>
  <c r="E217"/>
  <c r="F217"/>
  <c r="G217"/>
  <c r="H217"/>
  <c r="I217"/>
  <c r="J217"/>
  <c r="K217"/>
  <c r="L217"/>
  <c r="A218"/>
  <c r="A218" a="1"/>
  <c r="C218"/>
  <c r="D218"/>
  <c r="E218"/>
  <c r="F218"/>
  <c r="G218"/>
  <c r="H218"/>
  <c r="I218"/>
  <c r="J218"/>
  <c r="K218"/>
  <c r="L218"/>
  <c r="A219"/>
  <c r="A219" a="1"/>
  <c r="C219"/>
  <c r="D219"/>
  <c r="E219"/>
  <c r="F219"/>
  <c r="G219"/>
  <c r="H219"/>
  <c r="I219"/>
  <c r="J219"/>
  <c r="K219"/>
  <c r="L219"/>
  <c r="A220"/>
  <c r="A220" a="1"/>
  <c r="C220"/>
  <c r="D220"/>
  <c r="E220"/>
  <c r="F220"/>
  <c r="G220"/>
  <c r="H220"/>
  <c r="I220"/>
  <c r="J220"/>
  <c r="K220"/>
  <c r="L220"/>
  <c r="A221"/>
  <c r="A221" a="1"/>
  <c r="C221"/>
  <c r="D221"/>
  <c r="E221"/>
  <c r="F221"/>
  <c r="G221"/>
  <c r="H221"/>
  <c r="I221"/>
  <c r="J221"/>
  <c r="K221"/>
  <c r="L221"/>
  <c r="A222"/>
  <c r="A222" a="1"/>
  <c r="C222"/>
  <c r="D222"/>
  <c r="E222"/>
  <c r="F222"/>
  <c r="G222"/>
  <c r="H222"/>
  <c r="I222"/>
  <c r="J222"/>
  <c r="K222"/>
  <c r="L222"/>
  <c r="A223"/>
  <c r="A223" a="1"/>
  <c r="C223"/>
  <c r="D223"/>
  <c r="E223"/>
  <c r="F223"/>
  <c r="G223"/>
  <c r="H223"/>
  <c r="I223"/>
  <c r="J223"/>
  <c r="K223"/>
  <c r="L223"/>
  <c r="A224"/>
  <c r="A224" a="1"/>
  <c r="C224"/>
  <c r="D224"/>
  <c r="E224"/>
  <c r="F224"/>
  <c r="G224"/>
  <c r="H224"/>
  <c r="I224"/>
  <c r="J224"/>
  <c r="K224"/>
  <c r="L224"/>
  <c r="A225"/>
  <c r="A225" a="1"/>
  <c r="C225"/>
  <c r="D225"/>
  <c r="E225"/>
  <c r="F225"/>
  <c r="G225"/>
  <c r="H225"/>
  <c r="I225"/>
  <c r="J225"/>
  <c r="K225"/>
  <c r="L225"/>
  <c r="A226"/>
  <c r="A226" a="1"/>
  <c r="C226"/>
  <c r="D226"/>
  <c r="E226"/>
  <c r="F226"/>
  <c r="G226"/>
  <c r="H226"/>
  <c r="I226"/>
  <c r="J226"/>
  <c r="K226"/>
  <c r="L226"/>
  <c r="A227"/>
  <c r="A227" a="1"/>
  <c r="C227"/>
  <c r="D227"/>
  <c r="E227"/>
  <c r="F227"/>
  <c r="G227"/>
  <c r="H227"/>
  <c r="I227"/>
  <c r="J227"/>
  <c r="K227"/>
  <c r="L227"/>
  <c r="A228"/>
  <c r="A228" a="1"/>
  <c r="C228"/>
  <c r="D228"/>
  <c r="E228"/>
  <c r="F228"/>
  <c r="G228"/>
  <c r="H228"/>
  <c r="I228"/>
  <c r="J228"/>
  <c r="K228"/>
  <c r="L228"/>
  <c r="A229"/>
  <c r="A229" a="1"/>
  <c r="C229"/>
  <c r="D229"/>
  <c r="E229"/>
  <c r="F229"/>
  <c r="G229"/>
  <c r="H229"/>
  <c r="I229"/>
  <c r="J229"/>
  <c r="K229"/>
  <c r="L229"/>
  <c r="A230"/>
  <c r="A230" a="1"/>
  <c r="C230"/>
  <c r="D230"/>
  <c r="E230"/>
  <c r="F230"/>
  <c r="G230"/>
  <c r="H230"/>
  <c r="I230"/>
  <c r="J230"/>
  <c r="K230"/>
  <c r="L230"/>
  <c r="A231"/>
  <c r="A231" a="1"/>
  <c r="C231"/>
  <c r="D231"/>
  <c r="E231"/>
  <c r="F231"/>
  <c r="G231"/>
  <c r="H231"/>
  <c r="I231"/>
  <c r="J231"/>
  <c r="K231"/>
  <c r="L231"/>
  <c r="A232"/>
  <c r="A232" a="1"/>
  <c r="C232"/>
  <c r="D232"/>
  <c r="E232"/>
  <c r="F232"/>
  <c r="G232"/>
  <c r="H232"/>
  <c r="I232"/>
  <c r="J232"/>
  <c r="K232"/>
  <c r="L232"/>
  <c r="A233"/>
  <c r="A233" a="1"/>
  <c r="C233"/>
  <c r="D233"/>
  <c r="E233"/>
  <c r="F233"/>
  <c r="G233"/>
  <c r="H233"/>
  <c r="I233"/>
  <c r="J233"/>
  <c r="K233"/>
  <c r="L233"/>
  <c r="A234"/>
  <c r="A234" a="1"/>
  <c r="C234"/>
  <c r="D234"/>
  <c r="E234"/>
  <c r="F234"/>
  <c r="G234"/>
  <c r="H234"/>
  <c r="I234"/>
  <c r="J234"/>
  <c r="K234"/>
  <c r="L234"/>
  <c r="A235"/>
  <c r="A235" a="1"/>
  <c r="C235"/>
  <c r="D235"/>
  <c r="E235"/>
  <c r="F235"/>
  <c r="G235"/>
  <c r="H235"/>
  <c r="I235"/>
  <c r="J235"/>
  <c r="K235"/>
  <c r="L235"/>
  <c r="A236"/>
  <c r="A236" a="1"/>
  <c r="C236"/>
  <c r="D236"/>
  <c r="E236"/>
  <c r="F236"/>
  <c r="G236"/>
  <c r="H236"/>
  <c r="I236"/>
  <c r="J236"/>
  <c r="K236"/>
  <c r="L236"/>
  <c r="A237"/>
  <c r="A237" a="1"/>
  <c r="C237"/>
  <c r="D237"/>
  <c r="E237"/>
  <c r="F237"/>
  <c r="G237"/>
  <c r="H237"/>
  <c r="I237"/>
  <c r="J237"/>
  <c r="K237"/>
  <c r="L237"/>
  <c r="A238"/>
  <c r="A238" a="1"/>
  <c r="C238"/>
  <c r="D238"/>
  <c r="E238"/>
  <c r="F238"/>
  <c r="G238"/>
  <c r="H238"/>
  <c r="I238"/>
  <c r="J238"/>
  <c r="K238"/>
  <c r="L238"/>
  <c r="A239"/>
  <c r="A239" a="1"/>
  <c r="C239"/>
  <c r="D239"/>
  <c r="E239"/>
  <c r="F239"/>
  <c r="G239"/>
  <c r="H239"/>
  <c r="I239"/>
  <c r="J239"/>
  <c r="K239"/>
  <c r="L239"/>
  <c r="A240"/>
  <c r="A240" a="1"/>
  <c r="C240"/>
  <c r="D240"/>
  <c r="E240"/>
  <c r="F240"/>
  <c r="G240"/>
  <c r="H240"/>
  <c r="I240"/>
  <c r="J240"/>
  <c r="K240"/>
  <c r="L240"/>
  <c r="A241"/>
  <c r="A241" a="1"/>
  <c r="C241"/>
  <c r="D241"/>
  <c r="E241"/>
  <c r="F241"/>
  <c r="G241"/>
  <c r="H241"/>
  <c r="I241"/>
  <c r="J241"/>
  <c r="K241"/>
  <c r="L241"/>
  <c r="A242"/>
  <c r="A242" a="1"/>
  <c r="C242"/>
  <c r="D242"/>
  <c r="E242"/>
  <c r="F242"/>
  <c r="G242"/>
  <c r="H242"/>
  <c r="I242"/>
  <c r="J242"/>
  <c r="K242"/>
  <c r="L242"/>
  <c r="A243"/>
  <c r="A243" a="1"/>
  <c r="C243"/>
  <c r="D243"/>
  <c r="E243"/>
  <c r="F243"/>
  <c r="G243"/>
  <c r="H243"/>
  <c r="I243"/>
  <c r="J243"/>
  <c r="K243"/>
  <c r="L243"/>
  <c r="A244"/>
  <c r="A244" a="1"/>
  <c r="C244"/>
  <c r="D244"/>
  <c r="E244"/>
  <c r="F244"/>
  <c r="G244"/>
  <c r="H244"/>
  <c r="I244"/>
  <c r="J244"/>
  <c r="K244"/>
  <c r="L244"/>
  <c r="A245"/>
  <c r="A245" a="1"/>
  <c r="C245"/>
  <c r="D245"/>
  <c r="E245"/>
  <c r="F245"/>
  <c r="G245"/>
  <c r="H245"/>
  <c r="I245"/>
  <c r="J245"/>
  <c r="K245"/>
  <c r="L245"/>
  <c r="A246"/>
  <c r="A246" a="1"/>
  <c r="C246"/>
  <c r="D246"/>
  <c r="E246"/>
  <c r="F246"/>
  <c r="G246"/>
  <c r="H246"/>
  <c r="I246"/>
  <c r="J246"/>
  <c r="K246"/>
  <c r="L246"/>
  <c r="A247"/>
  <c r="A247" a="1"/>
  <c r="C247"/>
  <c r="D247"/>
  <c r="E247"/>
  <c r="F247"/>
  <c r="G247"/>
  <c r="H247"/>
  <c r="I247"/>
  <c r="J247"/>
  <c r="K247"/>
  <c r="L247"/>
  <c r="A248"/>
  <c r="A248" a="1"/>
  <c r="C248"/>
  <c r="D248"/>
  <c r="E248"/>
  <c r="F248"/>
  <c r="G248"/>
  <c r="H248"/>
  <c r="I248"/>
  <c r="J248"/>
  <c r="K248"/>
  <c r="L248"/>
  <c r="A249"/>
  <c r="A249" a="1"/>
  <c r="C249"/>
  <c r="D249"/>
  <c r="E249"/>
  <c r="F249"/>
  <c r="G249"/>
  <c r="H249"/>
  <c r="I249"/>
  <c r="J249"/>
  <c r="K249"/>
  <c r="L249"/>
  <c r="A250"/>
  <c r="A250" a="1"/>
  <c r="C250"/>
  <c r="D250"/>
  <c r="E250"/>
  <c r="F250"/>
  <c r="G250"/>
  <c r="H250"/>
  <c r="I250"/>
  <c r="J250"/>
  <c r="K250"/>
  <c r="L250"/>
  <c r="A251"/>
  <c r="A251" a="1"/>
  <c r="C251"/>
  <c r="D251"/>
  <c r="E251"/>
  <c r="F251"/>
  <c r="G251"/>
  <c r="H251"/>
  <c r="I251"/>
  <c r="J251"/>
  <c r="K251"/>
  <c r="L251"/>
  <c r="A252"/>
  <c r="A252" a="1"/>
  <c r="C252"/>
  <c r="D252"/>
  <c r="E252"/>
  <c r="F252"/>
  <c r="G252"/>
  <c r="H252"/>
  <c r="I252"/>
  <c r="J252"/>
  <c r="K252"/>
  <c r="L252"/>
  <c r="A253"/>
  <c r="A253" a="1"/>
  <c r="C253"/>
  <c r="D253"/>
  <c r="E253"/>
  <c r="F253"/>
  <c r="G253"/>
  <c r="H253"/>
  <c r="I253"/>
  <c r="J253"/>
  <c r="K253"/>
  <c r="L253"/>
  <c r="A254"/>
  <c r="A254" a="1"/>
  <c r="C254"/>
  <c r="D254"/>
  <c r="E254"/>
  <c r="F254"/>
  <c r="G254"/>
  <c r="H254"/>
  <c r="I254"/>
  <c r="J254"/>
  <c r="K254"/>
  <c r="L254"/>
  <c r="A255"/>
  <c r="A255" a="1"/>
  <c r="C255"/>
  <c r="D255"/>
  <c r="E255"/>
  <c r="F255"/>
  <c r="G255"/>
  <c r="H255"/>
  <c r="I255"/>
  <c r="J255"/>
  <c r="K255"/>
  <c r="L255"/>
  <c r="A256"/>
  <c r="A256" a="1"/>
  <c r="C256"/>
  <c r="D256"/>
  <c r="E256"/>
  <c r="F256"/>
  <c r="G256"/>
  <c r="H256"/>
  <c r="I256"/>
  <c r="J256"/>
  <c r="K256"/>
  <c r="L256"/>
  <c r="A257"/>
  <c r="A257" a="1"/>
  <c r="C257"/>
  <c r="D257"/>
  <c r="E257"/>
  <c r="F257"/>
  <c r="G257"/>
  <c r="H257"/>
  <c r="I257"/>
  <c r="J257"/>
  <c r="K257"/>
  <c r="L257"/>
  <c r="A258"/>
  <c r="A258" a="1"/>
  <c r="C258"/>
  <c r="D258"/>
  <c r="E258"/>
  <c r="F258"/>
  <c r="G258"/>
  <c r="H258"/>
  <c r="I258"/>
  <c r="J258"/>
  <c r="K258"/>
  <c r="L258"/>
  <c r="A259"/>
  <c r="A259" a="1"/>
  <c r="C259"/>
  <c r="D259"/>
  <c r="E259"/>
  <c r="F259"/>
  <c r="G259"/>
  <c r="H259"/>
  <c r="I259"/>
  <c r="J259"/>
  <c r="K259"/>
  <c r="L259"/>
  <c r="A260"/>
  <c r="A260" a="1"/>
  <c r="C260"/>
  <c r="D260"/>
  <c r="E260"/>
  <c r="F260"/>
  <c r="G260"/>
  <c r="H260"/>
  <c r="I260"/>
  <c r="J260"/>
  <c r="K260"/>
  <c r="L260"/>
  <c r="A261"/>
  <c r="A261" a="1"/>
  <c r="C261"/>
  <c r="D261"/>
  <c r="E261"/>
  <c r="F261"/>
  <c r="G261"/>
  <c r="H261"/>
  <c r="I261"/>
  <c r="J261"/>
  <c r="K261"/>
  <c r="L261"/>
  <c r="A262"/>
  <c r="A262" a="1"/>
  <c r="C262"/>
  <c r="D262"/>
  <c r="E262"/>
  <c r="F262"/>
  <c r="G262"/>
  <c r="H262"/>
  <c r="I262"/>
  <c r="J262"/>
  <c r="K262"/>
  <c r="L262"/>
  <c r="A263"/>
  <c r="A263" a="1"/>
  <c r="C263"/>
  <c r="D263"/>
  <c r="E263"/>
  <c r="F263"/>
  <c r="G263"/>
  <c r="H263"/>
  <c r="I263"/>
  <c r="J263"/>
  <c r="K263"/>
  <c r="L263"/>
  <c r="A264"/>
  <c r="A264" a="1"/>
  <c r="C264"/>
  <c r="D264"/>
  <c r="E264"/>
  <c r="F264"/>
  <c r="G264"/>
  <c r="H264"/>
  <c r="I264"/>
  <c r="J264"/>
  <c r="K264"/>
  <c r="L264"/>
  <c r="A265"/>
  <c r="A265" a="1"/>
  <c r="C265"/>
  <c r="D265"/>
  <c r="E265"/>
  <c r="F265"/>
  <c r="G265"/>
  <c r="H265"/>
  <c r="I265"/>
  <c r="J265"/>
  <c r="K265"/>
  <c r="L265"/>
  <c r="A266"/>
  <c r="A266" a="1"/>
  <c r="C266"/>
  <c r="D266"/>
  <c r="E266"/>
  <c r="F266"/>
  <c r="G266"/>
  <c r="H266"/>
  <c r="I266"/>
  <c r="J266"/>
  <c r="K266"/>
  <c r="L266"/>
  <c r="A267"/>
  <c r="A267" a="1"/>
  <c r="C267"/>
  <c r="D267"/>
  <c r="E267"/>
  <c r="F267"/>
  <c r="G267"/>
  <c r="H267"/>
  <c r="I267"/>
  <c r="J267"/>
  <c r="K267"/>
  <c r="L267"/>
  <c r="A268"/>
  <c r="A268" a="1"/>
  <c r="C268"/>
  <c r="D268"/>
  <c r="E268"/>
  <c r="F268"/>
  <c r="G268"/>
  <c r="H268"/>
  <c r="I268"/>
  <c r="J268"/>
  <c r="K268"/>
  <c r="L268"/>
  <c r="A269"/>
  <c r="A269" a="1"/>
  <c r="C269"/>
  <c r="D269"/>
  <c r="E269"/>
  <c r="F269"/>
  <c r="G269"/>
  <c r="H269"/>
  <c r="I269"/>
  <c r="J269"/>
  <c r="K269"/>
  <c r="L269"/>
  <c r="A270"/>
  <c r="A270" a="1"/>
  <c r="C270"/>
  <c r="D270"/>
  <c r="E270"/>
  <c r="F270"/>
  <c r="G270"/>
  <c r="H270"/>
  <c r="I270"/>
  <c r="J270"/>
  <c r="K270"/>
  <c r="L270"/>
  <c r="A271"/>
  <c r="A271" a="1"/>
  <c r="C271"/>
  <c r="D271"/>
  <c r="E271"/>
  <c r="F271"/>
  <c r="G271"/>
  <c r="H271"/>
  <c r="I271"/>
  <c r="J271"/>
  <c r="K271"/>
  <c r="L271"/>
  <c r="A272"/>
  <c r="A272" a="1"/>
  <c r="C272"/>
  <c r="D272"/>
  <c r="E272"/>
  <c r="F272"/>
  <c r="G272"/>
  <c r="H272"/>
  <c r="I272"/>
  <c r="J272"/>
  <c r="K272"/>
  <c r="L272"/>
  <c r="A273"/>
  <c r="A273" a="1"/>
  <c r="C273"/>
  <c r="D273"/>
  <c r="E273"/>
  <c r="F273"/>
  <c r="G273"/>
  <c r="H273"/>
  <c r="I273"/>
  <c r="J273"/>
  <c r="K273"/>
  <c r="L273"/>
  <c r="A274"/>
  <c r="A274" a="1"/>
  <c r="C274"/>
  <c r="D274"/>
  <c r="E274"/>
  <c r="F274"/>
  <c r="G274"/>
  <c r="H274"/>
  <c r="I274"/>
  <c r="J274"/>
  <c r="K274"/>
  <c r="L274"/>
  <c r="A275"/>
  <c r="A275" a="1"/>
  <c r="C275"/>
  <c r="D275"/>
  <c r="E275"/>
  <c r="F275"/>
  <c r="G275"/>
  <c r="H275"/>
  <c r="I275"/>
  <c r="J275"/>
  <c r="K275"/>
  <c r="L275"/>
  <c r="A276"/>
  <c r="A276" a="1"/>
  <c r="C276"/>
  <c r="D276"/>
  <c r="E276"/>
  <c r="F276"/>
  <c r="G276"/>
  <c r="H276"/>
  <c r="I276"/>
  <c r="J276"/>
  <c r="K276"/>
  <c r="L276"/>
  <c r="A277"/>
  <c r="A277" a="1"/>
  <c r="C277"/>
  <c r="D277"/>
  <c r="E277"/>
  <c r="F277"/>
  <c r="G277"/>
  <c r="H277"/>
  <c r="I277"/>
  <c r="J277"/>
  <c r="K277"/>
  <c r="L277"/>
  <c r="A278"/>
  <c r="A278" a="1"/>
  <c r="C278"/>
  <c r="D278"/>
  <c r="E278"/>
  <c r="F278"/>
  <c r="G278"/>
  <c r="H278"/>
  <c r="I278"/>
  <c r="J278"/>
  <c r="K278"/>
  <c r="L278"/>
  <c r="A279"/>
  <c r="A279" a="1"/>
  <c r="C279"/>
  <c r="D279"/>
  <c r="E279"/>
  <c r="F279"/>
  <c r="G279"/>
  <c r="H279"/>
  <c r="I279"/>
  <c r="J279"/>
  <c r="K279"/>
  <c r="L279"/>
  <c r="A280"/>
  <c r="A280" a="1"/>
  <c r="C280"/>
  <c r="D280"/>
  <c r="E280"/>
  <c r="F280"/>
  <c r="G280"/>
  <c r="H280"/>
  <c r="I280"/>
  <c r="J280"/>
  <c r="K280"/>
  <c r="L280"/>
  <c r="A281"/>
  <c r="A281" a="1"/>
  <c r="C281"/>
  <c r="D281"/>
  <c r="E281"/>
  <c r="F281"/>
  <c r="G281"/>
  <c r="H281"/>
  <c r="I281"/>
  <c r="J281"/>
  <c r="K281"/>
  <c r="L281"/>
  <c r="A282"/>
  <c r="A282" a="1"/>
  <c r="C282"/>
  <c r="D282"/>
  <c r="E282"/>
  <c r="F282"/>
  <c r="G282"/>
  <c r="H282"/>
  <c r="I282"/>
  <c r="J282"/>
  <c r="K282"/>
  <c r="L282"/>
  <c r="A283"/>
  <c r="A283" a="1"/>
  <c r="C283"/>
  <c r="D283"/>
  <c r="E283"/>
  <c r="F283"/>
  <c r="G283"/>
  <c r="H283"/>
  <c r="I283"/>
  <c r="J283"/>
  <c r="K283"/>
  <c r="L283"/>
  <c r="A284"/>
  <c r="A284" a="1"/>
  <c r="C284"/>
  <c r="D284"/>
  <c r="E284"/>
  <c r="F284"/>
  <c r="G284"/>
  <c r="H284"/>
  <c r="I284"/>
  <c r="J284"/>
  <c r="K284"/>
  <c r="L284"/>
  <c r="A285"/>
  <c r="A285" a="1"/>
  <c r="C285"/>
  <c r="D285"/>
  <c r="E285"/>
  <c r="F285"/>
  <c r="G285"/>
  <c r="H285"/>
  <c r="I285"/>
  <c r="J285"/>
  <c r="K285"/>
  <c r="L285"/>
  <c r="A286"/>
  <c r="A286" a="1"/>
  <c r="C286"/>
  <c r="D286"/>
  <c r="E286"/>
  <c r="F286"/>
  <c r="G286"/>
  <c r="H286"/>
  <c r="I286"/>
  <c r="J286"/>
  <c r="K286"/>
  <c r="L286"/>
  <c r="A287"/>
  <c r="A287" a="1"/>
  <c r="C287"/>
  <c r="D287"/>
  <c r="E287"/>
  <c r="F287"/>
  <c r="G287"/>
  <c r="H287"/>
  <c r="I287"/>
  <c r="J287"/>
  <c r="K287"/>
  <c r="L287"/>
  <c r="A288"/>
  <c r="A288" a="1"/>
  <c r="C288"/>
  <c r="D288"/>
  <c r="E288"/>
  <c r="F288"/>
  <c r="G288"/>
  <c r="H288"/>
  <c r="I288"/>
  <c r="J288"/>
  <c r="K288"/>
  <c r="L288"/>
  <c r="A289"/>
  <c r="A289" a="1"/>
  <c r="C289"/>
  <c r="D289"/>
  <c r="E289"/>
  <c r="F289"/>
  <c r="G289"/>
  <c r="H289"/>
  <c r="I289"/>
  <c r="J289"/>
  <c r="K289"/>
  <c r="L289"/>
  <c r="A290"/>
  <c r="A290" a="1"/>
  <c r="C290"/>
  <c r="D290"/>
  <c r="E290"/>
  <c r="F290"/>
  <c r="G290"/>
  <c r="H290"/>
  <c r="I290"/>
  <c r="J290"/>
  <c r="K290"/>
  <c r="L290"/>
  <c r="A291"/>
  <c r="A291" a="1"/>
  <c r="C291"/>
  <c r="D291"/>
  <c r="E291"/>
  <c r="F291"/>
  <c r="G291"/>
  <c r="H291"/>
  <c r="I291"/>
  <c r="J291"/>
  <c r="K291"/>
  <c r="L291"/>
  <c r="A292"/>
  <c r="A292" a="1"/>
  <c r="C292"/>
  <c r="D292"/>
  <c r="E292"/>
  <c r="F292"/>
  <c r="G292"/>
  <c r="H292"/>
  <c r="I292"/>
  <c r="J292"/>
  <c r="K292"/>
  <c r="L292"/>
  <c r="A293"/>
  <c r="A293" a="1"/>
  <c r="C293"/>
  <c r="D293"/>
  <c r="E293"/>
  <c r="F293"/>
  <c r="G293"/>
  <c r="H293"/>
  <c r="I293"/>
  <c r="J293"/>
  <c r="K293"/>
  <c r="L293"/>
  <c r="A294"/>
  <c r="A294" a="1"/>
  <c r="C294"/>
  <c r="D294"/>
  <c r="E294"/>
  <c r="F294"/>
  <c r="G294"/>
  <c r="H294"/>
  <c r="I294"/>
  <c r="J294"/>
  <c r="K294"/>
  <c r="L294"/>
  <c r="A295"/>
  <c r="A295" a="1"/>
  <c r="C295"/>
  <c r="D295"/>
  <c r="E295"/>
  <c r="F295"/>
  <c r="G295"/>
  <c r="H295"/>
  <c r="I295"/>
  <c r="J295"/>
  <c r="K295"/>
  <c r="L295"/>
  <c r="A296"/>
  <c r="A296" a="1"/>
  <c r="C296"/>
  <c r="D296"/>
  <c r="E296"/>
  <c r="F296"/>
  <c r="G296"/>
  <c r="H296"/>
  <c r="I296"/>
  <c r="J296"/>
  <c r="K296"/>
  <c r="L296"/>
  <c r="A297"/>
  <c r="A297" a="1"/>
  <c r="C297"/>
  <c r="D297"/>
  <c r="E297"/>
  <c r="F297"/>
  <c r="G297"/>
  <c r="H297"/>
  <c r="I297"/>
  <c r="J297"/>
  <c r="K297"/>
  <c r="L297"/>
  <c r="A298"/>
  <c r="A298" a="1"/>
  <c r="C298"/>
  <c r="D298"/>
  <c r="E298"/>
  <c r="F298"/>
  <c r="G298"/>
  <c r="H298"/>
  <c r="I298"/>
  <c r="J298"/>
  <c r="K298"/>
  <c r="L298"/>
  <c r="A299"/>
  <c r="A299" a="1"/>
  <c r="C299"/>
  <c r="D299"/>
  <c r="E299"/>
  <c r="F299"/>
  <c r="G299"/>
  <c r="H299"/>
  <c r="I299"/>
  <c r="J299"/>
  <c r="K299"/>
  <c r="L299"/>
  <c r="A300"/>
  <c r="A300" a="1"/>
  <c r="C300"/>
  <c r="D300"/>
  <c r="E300"/>
  <c r="F300"/>
  <c r="G300"/>
  <c r="H300"/>
  <c r="I300"/>
  <c r="J300"/>
  <c r="K300"/>
  <c r="L300"/>
  <c r="G301"/>
  <c r="H301"/>
  <c r="I301"/>
  <c r="J301"/>
  <c r="K301"/>
  <c r="L301"/>
  <c r="G302"/>
  <c r="H302"/>
  <c r="I302"/>
  <c r="J302"/>
  <c r="K302"/>
  <c r="L302"/>
  <c r="G303"/>
  <c r="H303"/>
  <c r="I303"/>
  <c r="J303"/>
  <c r="K303"/>
  <c r="L303"/>
  <c r="G304"/>
  <c r="H304"/>
  <c r="I304"/>
  <c r="J304"/>
  <c r="K304"/>
  <c r="L304"/>
  <c r="G305"/>
  <c r="H305"/>
  <c r="I305"/>
  <c r="J305"/>
  <c r="K305"/>
  <c r="L305"/>
  <c r="G306"/>
  <c r="H306"/>
  <c r="I306"/>
  <c r="J306"/>
  <c r="K306"/>
  <c r="L306"/>
  <c r="G307"/>
  <c r="H307"/>
  <c r="I307"/>
  <c r="J307"/>
  <c r="K307"/>
  <c r="L307"/>
  <c r="G308"/>
  <c r="H308"/>
  <c r="I308"/>
  <c r="J308"/>
  <c r="K308"/>
  <c r="L308"/>
  <c r="G309"/>
  <c r="H309"/>
  <c r="I309"/>
  <c r="J309"/>
  <c r="K309"/>
  <c r="L309"/>
  <c r="G310"/>
  <c r="H310"/>
  <c r="I310"/>
  <c r="J310"/>
  <c r="K310"/>
  <c r="L310"/>
  <c r="G311"/>
  <c r="H311"/>
  <c r="I311"/>
  <c r="J311"/>
  <c r="K311"/>
  <c r="L311"/>
  <c r="G312"/>
  <c r="H312"/>
  <c r="I312"/>
  <c r="J312"/>
  <c r="K312"/>
  <c r="L312"/>
  <c r="G313"/>
  <c r="H313"/>
  <c r="I313"/>
  <c r="J313"/>
  <c r="K313"/>
  <c r="L313"/>
  <c r="G314"/>
  <c r="H314"/>
  <c r="I314"/>
  <c r="J314"/>
  <c r="K314"/>
  <c r="L314"/>
  <c r="G315"/>
  <c r="H315"/>
  <c r="I315"/>
  <c r="J315"/>
  <c r="K315"/>
  <c r="L315"/>
  <c r="G316"/>
  <c r="H316"/>
  <c r="I316"/>
  <c r="J316"/>
  <c r="K316"/>
  <c r="L316"/>
  <c r="G317"/>
  <c r="H317"/>
  <c r="I317"/>
  <c r="J317"/>
  <c r="K317"/>
  <c r="L317"/>
  <c r="G318"/>
  <c r="H318"/>
  <c r="I318"/>
  <c r="J318"/>
  <c r="K318"/>
  <c r="L318"/>
  <c r="G319"/>
  <c r="H319"/>
  <c r="I319"/>
  <c r="J319"/>
  <c r="K319"/>
  <c r="L319"/>
  <c r="G320"/>
  <c r="H320"/>
  <c r="I320"/>
  <c r="J320"/>
  <c r="K320"/>
  <c r="L320"/>
  <c r="G321"/>
  <c r="H321"/>
  <c r="I321"/>
  <c r="J321"/>
  <c r="K321"/>
  <c r="L321"/>
  <c r="G322"/>
  <c r="H322"/>
  <c r="I322"/>
  <c r="J322"/>
  <c r="K322"/>
  <c r="L322"/>
  <c r="G323"/>
  <c r="H323"/>
  <c r="I323"/>
  <c r="J323"/>
  <c r="K323"/>
  <c r="L323"/>
  <c r="G324"/>
  <c r="H324"/>
  <c r="I324"/>
  <c r="J324"/>
  <c r="K324"/>
  <c r="L324"/>
  <c r="G325"/>
  <c r="H325"/>
  <c r="I325"/>
  <c r="J325"/>
  <c r="K325"/>
  <c r="L325"/>
  <c r="G326"/>
  <c r="H326"/>
  <c r="I326"/>
  <c r="J326"/>
  <c r="K326"/>
  <c r="L326"/>
  <c r="G327"/>
  <c r="H327"/>
  <c r="I327"/>
  <c r="J327"/>
  <c r="K327"/>
  <c r="L327"/>
  <c r="G328"/>
  <c r="H328"/>
  <c r="I328"/>
  <c r="J328"/>
  <c r="K328"/>
  <c r="L328"/>
  <c r="G329"/>
  <c r="H329"/>
  <c r="I329"/>
  <c r="J329"/>
  <c r="K329"/>
  <c r="L329"/>
  <c r="G330"/>
  <c r="H330"/>
  <c r="I330"/>
  <c r="J330"/>
  <c r="K330"/>
  <c r="L330"/>
  <c r="G331"/>
  <c r="H331"/>
  <c r="I331"/>
  <c r="J331"/>
  <c r="K331"/>
  <c r="L331"/>
  <c r="G332"/>
  <c r="H332"/>
  <c r="I332"/>
  <c r="J332"/>
  <c r="K332"/>
  <c r="L332"/>
  <c r="G333"/>
  <c r="H333"/>
  <c r="I333"/>
  <c r="J333"/>
  <c r="K333"/>
  <c r="L333"/>
  <c r="G334"/>
  <c r="H334"/>
  <c r="I334"/>
  <c r="J334"/>
  <c r="K334"/>
  <c r="L334"/>
  <c r="G335"/>
  <c r="H335"/>
  <c r="I335"/>
  <c r="J335"/>
  <c r="K335"/>
  <c r="L335"/>
  <c r="G336"/>
  <c r="H336"/>
  <c r="I336"/>
  <c r="J336"/>
  <c r="K336"/>
  <c r="L336"/>
  <c r="G337"/>
  <c r="H337"/>
  <c r="I337"/>
  <c r="J337"/>
  <c r="K337"/>
  <c r="L337"/>
  <c r="G338"/>
  <c r="H338"/>
  <c r="I338"/>
  <c r="J338"/>
  <c r="K338"/>
  <c r="L338"/>
  <c r="G339"/>
  <c r="H339"/>
  <c r="I339"/>
  <c r="J339"/>
  <c r="K339"/>
  <c r="L339"/>
  <c r="G340"/>
  <c r="H340"/>
  <c r="I340"/>
  <c r="J340"/>
  <c r="K340"/>
  <c r="L340"/>
  <c r="G341"/>
  <c r="H341"/>
  <c r="I341"/>
  <c r="J341"/>
  <c r="K341"/>
  <c r="L341"/>
  <c r="G342"/>
  <c r="H342"/>
  <c r="I342"/>
  <c r="J342"/>
  <c r="K342"/>
  <c r="L342"/>
  <c r="G343"/>
  <c r="H343"/>
  <c r="I343"/>
  <c r="J343"/>
  <c r="K343"/>
  <c r="L343"/>
  <c r="G344"/>
  <c r="H344"/>
  <c r="I344"/>
  <c r="J344"/>
  <c r="K344"/>
  <c r="L344"/>
  <c r="G345"/>
  <c r="H345"/>
  <c r="I345"/>
  <c r="J345"/>
  <c r="K345"/>
  <c r="L345"/>
  <c r="G346"/>
  <c r="H346"/>
  <c r="I346"/>
  <c r="J346"/>
  <c r="K346"/>
  <c r="L346"/>
  <c r="G347"/>
  <c r="H347"/>
  <c r="I347"/>
  <c r="J347"/>
  <c r="K347"/>
  <c r="L347"/>
  <c r="G348"/>
  <c r="H348"/>
  <c r="I348"/>
  <c r="J348"/>
  <c r="K348"/>
  <c r="L348"/>
  <c r="G349"/>
  <c r="H349"/>
  <c r="I349"/>
  <c r="J349"/>
  <c r="K349"/>
  <c r="L349"/>
  <c r="G350"/>
  <c r="H350"/>
  <c r="I350"/>
  <c r="J350"/>
  <c r="K350"/>
  <c r="L350"/>
  <c r="G351"/>
  <c r="H351"/>
  <c r="I351"/>
  <c r="J351"/>
  <c r="K351"/>
  <c r="L351"/>
  <c r="G352"/>
  <c r="H352"/>
  <c r="I352"/>
  <c r="J352"/>
  <c r="K352"/>
  <c r="L352"/>
  <c r="G353"/>
  <c r="H353"/>
  <c r="I353"/>
  <c r="J353"/>
  <c r="K353"/>
  <c r="L353"/>
  <c r="G354"/>
  <c r="H354"/>
  <c r="I354"/>
  <c r="J354"/>
  <c r="K354"/>
  <c r="L354"/>
  <c r="G355"/>
  <c r="H355"/>
  <c r="I355"/>
  <c r="J355"/>
  <c r="K355"/>
  <c r="L355"/>
  <c r="G356"/>
  <c r="H356"/>
  <c r="I356"/>
  <c r="J356"/>
  <c r="K356"/>
  <c r="L356"/>
  <c r="G357"/>
  <c r="H357"/>
  <c r="I357"/>
  <c r="J357"/>
  <c r="K357"/>
  <c r="L357"/>
  <c r="G358"/>
  <c r="H358"/>
  <c r="I358"/>
  <c r="J358"/>
  <c r="K358"/>
  <c r="L358"/>
  <c r="G359"/>
  <c r="H359"/>
  <c r="I359"/>
  <c r="J359"/>
  <c r="K359"/>
  <c r="L359"/>
  <c r="G360"/>
  <c r="H360"/>
  <c r="I360"/>
  <c r="J360"/>
  <c r="K360"/>
  <c r="L360"/>
  <c r="G361"/>
  <c r="H361"/>
  <c r="I361"/>
  <c r="J361"/>
  <c r="K361"/>
  <c r="L361"/>
  <c r="G362"/>
  <c r="H362"/>
  <c r="I362"/>
  <c r="J362"/>
  <c r="K362"/>
  <c r="L362"/>
  <c r="G363"/>
  <c r="H363"/>
  <c r="I363"/>
  <c r="J363"/>
  <c r="K363"/>
  <c r="L363"/>
  <c r="G364"/>
  <c r="H364"/>
  <c r="I364"/>
  <c r="J364"/>
  <c r="K364"/>
  <c r="L364"/>
  <c r="G365"/>
  <c r="H365"/>
  <c r="I365"/>
  <c r="J365"/>
  <c r="K365"/>
  <c r="L365"/>
  <c r="G366"/>
  <c r="H366"/>
  <c r="I366"/>
  <c r="J366"/>
  <c r="K366"/>
  <c r="L366"/>
  <c r="G367"/>
  <c r="H367"/>
  <c r="I367"/>
  <c r="J367"/>
  <c r="K367"/>
  <c r="L367"/>
  <c r="G368"/>
  <c r="H368"/>
  <c r="I368"/>
  <c r="J368"/>
  <c r="K368"/>
  <c r="L368"/>
  <c r="G369"/>
  <c r="H369"/>
  <c r="I369"/>
  <c r="J369"/>
  <c r="K369"/>
  <c r="L369"/>
  <c r="G370"/>
  <c r="H370"/>
  <c r="I370"/>
  <c r="J370"/>
  <c r="K370"/>
  <c r="L370"/>
  <c r="G371"/>
  <c r="H371"/>
  <c r="I371"/>
  <c r="J371"/>
  <c r="K371"/>
  <c r="L371"/>
  <c r="G372"/>
  <c r="H372"/>
  <c r="I372"/>
  <c r="J372"/>
  <c r="K372"/>
  <c r="L372"/>
  <c r="G373"/>
  <c r="H373"/>
  <c r="I373"/>
  <c r="J373"/>
  <c r="K373"/>
  <c r="L373"/>
  <c r="G374"/>
  <c r="H374"/>
  <c r="I374"/>
  <c r="J374"/>
  <c r="K374"/>
  <c r="L374"/>
  <c r="G375"/>
  <c r="H375"/>
  <c r="I375"/>
  <c r="J375"/>
  <c r="K375"/>
  <c r="L375"/>
  <c r="G376"/>
  <c r="H376"/>
  <c r="I376"/>
  <c r="J376"/>
  <c r="K376"/>
  <c r="L376"/>
  <c r="G377"/>
  <c r="H377"/>
  <c r="I377"/>
  <c r="J377"/>
  <c r="K377"/>
  <c r="L377"/>
  <c r="G378"/>
  <c r="H378"/>
  <c r="I378"/>
  <c r="J378"/>
  <c r="K378"/>
  <c r="L378"/>
  <c r="G379"/>
  <c r="H379"/>
  <c r="I379"/>
  <c r="J379"/>
  <c r="K379"/>
  <c r="L379"/>
  <c r="G380"/>
  <c r="H380"/>
  <c r="I380"/>
  <c r="J380"/>
  <c r="K380"/>
  <c r="L380"/>
  <c r="G381"/>
  <c r="H381"/>
  <c r="I381"/>
  <c r="J381"/>
  <c r="K381"/>
  <c r="L381"/>
  <c r="G382"/>
  <c r="H382"/>
  <c r="I382"/>
  <c r="J382"/>
  <c r="K382"/>
  <c r="L382"/>
  <c r="G383"/>
  <c r="H383"/>
  <c r="I383"/>
  <c r="J383"/>
  <c r="K383"/>
  <c r="L383"/>
  <c r="G384"/>
  <c r="H384"/>
  <c r="I384"/>
  <c r="J384"/>
  <c r="K384"/>
  <c r="L384"/>
  <c r="G385"/>
  <c r="H385"/>
  <c r="I385"/>
  <c r="J385"/>
  <c r="K385"/>
  <c r="L385"/>
  <c r="G386"/>
  <c r="H386"/>
  <c r="I386"/>
  <c r="J386"/>
  <c r="K386"/>
  <c r="L386"/>
  <c r="G387"/>
  <c r="H387"/>
  <c r="I387"/>
  <c r="J387"/>
  <c r="K387"/>
  <c r="L387"/>
  <c r="G388"/>
  <c r="H388"/>
  <c r="I388"/>
  <c r="J388"/>
  <c r="K388"/>
  <c r="L388"/>
  <c r="G389"/>
  <c r="H389"/>
  <c r="I389"/>
  <c r="J389"/>
  <c r="K389"/>
  <c r="L389"/>
  <c r="G390"/>
  <c r="H390"/>
  <c r="I390"/>
  <c r="J390"/>
  <c r="K390"/>
  <c r="L390"/>
  <c r="G391"/>
  <c r="H391"/>
  <c r="I391"/>
  <c r="J391"/>
  <c r="K391"/>
  <c r="L391"/>
  <c r="G392"/>
  <c r="H392"/>
  <c r="I392"/>
  <c r="J392"/>
  <c r="K392"/>
  <c r="L392"/>
  <c r="G393"/>
  <c r="H393"/>
  <c r="I393"/>
  <c r="J393"/>
  <c r="K393"/>
  <c r="L393"/>
  <c r="G394"/>
  <c r="H394"/>
  <c r="I394"/>
  <c r="J394"/>
  <c r="K394"/>
  <c r="L394"/>
  <c r="G395"/>
  <c r="H395"/>
  <c r="I395"/>
  <c r="J395"/>
  <c r="K395"/>
  <c r="L395"/>
  <c r="G396"/>
  <c r="H396"/>
  <c r="I396"/>
  <c r="J396"/>
  <c r="K396"/>
  <c r="L396"/>
  <c r="G397"/>
  <c r="H397"/>
  <c r="I397"/>
  <c r="J397"/>
  <c r="K397"/>
  <c r="L397"/>
  <c r="G398"/>
  <c r="H398"/>
  <c r="I398"/>
  <c r="J398"/>
  <c r="K398"/>
  <c r="L398"/>
  <c r="G399"/>
  <c r="H399"/>
  <c r="I399"/>
  <c r="J399"/>
  <c r="K399"/>
  <c r="L399"/>
  <c r="G400"/>
  <c r="H400"/>
  <c r="I400"/>
  <c r="J400"/>
  <c r="K400"/>
  <c r="L400"/>
  <c r="G401"/>
  <c r="H401"/>
  <c r="I401"/>
  <c r="J401"/>
  <c r="K401"/>
  <c r="L401"/>
  <c r="G402"/>
  <c r="H402"/>
  <c r="I402"/>
  <c r="J402"/>
  <c r="K402"/>
  <c r="L402"/>
  <c r="G403"/>
  <c r="H403"/>
  <c r="I403"/>
  <c r="J403"/>
  <c r="K403"/>
  <c r="L403"/>
  <c r="G404"/>
  <c r="H404"/>
  <c r="I404"/>
  <c r="J404"/>
  <c r="K404"/>
  <c r="L404"/>
  <c r="G405"/>
  <c r="H405"/>
  <c r="I405"/>
  <c r="J405"/>
  <c r="K405"/>
  <c r="L405"/>
  <c r="G406"/>
  <c r="H406"/>
  <c r="I406"/>
  <c r="J406"/>
  <c r="K406"/>
  <c r="L406"/>
  <c r="G407"/>
  <c r="H407"/>
  <c r="I407"/>
  <c r="J407"/>
  <c r="K407"/>
  <c r="L407"/>
  <c r="G408"/>
  <c r="H408"/>
  <c r="I408"/>
  <c r="J408"/>
  <c r="K408"/>
  <c r="L408"/>
  <c r="G409"/>
  <c r="H409"/>
  <c r="I409"/>
  <c r="J409"/>
  <c r="K409"/>
  <c r="L409"/>
  <c r="G410"/>
  <c r="H410"/>
  <c r="I410"/>
  <c r="J410"/>
  <c r="K410"/>
  <c r="L410"/>
  <c r="G411"/>
  <c r="H411"/>
  <c r="I411"/>
  <c r="J411"/>
  <c r="K411"/>
  <c r="L411"/>
  <c r="G412"/>
  <c r="H412"/>
  <c r="I412"/>
  <c r="J412"/>
  <c r="K412"/>
  <c r="L412"/>
  <c r="G413"/>
  <c r="H413"/>
  <c r="I413"/>
  <c r="J413"/>
  <c r="K413"/>
  <c r="L413"/>
  <c r="G414"/>
  <c r="H414"/>
  <c r="I414"/>
  <c r="J414"/>
  <c r="K414"/>
  <c r="L414"/>
  <c r="G415"/>
  <c r="H415"/>
  <c r="I415"/>
  <c r="J415"/>
  <c r="K415"/>
  <c r="L415"/>
  <c r="G416"/>
  <c r="H416"/>
  <c r="I416"/>
  <c r="J416"/>
  <c r="K416"/>
  <c r="L416"/>
  <c r="G417"/>
  <c r="H417"/>
  <c r="I417"/>
  <c r="J417"/>
  <c r="K417"/>
  <c r="L417"/>
  <c r="G418"/>
  <c r="H418"/>
  <c r="I418"/>
  <c r="J418"/>
  <c r="K418"/>
  <c r="L418"/>
  <c r="G419"/>
  <c r="H419"/>
  <c r="I419"/>
  <c r="J419"/>
  <c r="K419"/>
  <c r="L419"/>
  <c r="G420"/>
  <c r="H420"/>
  <c r="I420"/>
  <c r="J420"/>
  <c r="K420"/>
  <c r="L420"/>
  <c r="G421"/>
  <c r="H421"/>
  <c r="I421"/>
  <c r="J421"/>
  <c r="K421"/>
  <c r="L421"/>
  <c r="G422"/>
  <c r="H422"/>
  <c r="I422"/>
  <c r="J422"/>
  <c r="K422"/>
  <c r="L422"/>
  <c r="G423"/>
  <c r="H423"/>
  <c r="I423"/>
  <c r="J423"/>
  <c r="K423"/>
  <c r="L423"/>
  <c r="G424"/>
  <c r="H424"/>
  <c r="I424"/>
  <c r="J424"/>
  <c r="K424"/>
  <c r="L424"/>
  <c r="G425"/>
  <c r="H425"/>
  <c r="I425"/>
  <c r="J425"/>
  <c r="K425"/>
  <c r="L425"/>
  <c r="G426"/>
  <c r="H426"/>
  <c r="I426"/>
  <c r="J426"/>
  <c r="K426"/>
  <c r="L426"/>
  <c r="G427"/>
  <c r="H427"/>
  <c r="I427"/>
  <c r="J427"/>
  <c r="K427"/>
  <c r="L427"/>
  <c r="G428"/>
  <c r="H428"/>
  <c r="I428"/>
  <c r="J428"/>
  <c r="K428"/>
  <c r="L428"/>
  <c r="G429"/>
  <c r="H429"/>
  <c r="I429"/>
  <c r="J429"/>
  <c r="K429"/>
  <c r="L429"/>
  <c r="G430"/>
  <c r="H430"/>
  <c r="I430"/>
  <c r="J430"/>
  <c r="K430"/>
  <c r="L430"/>
  <c r="G431"/>
  <c r="H431"/>
  <c r="I431"/>
  <c r="J431"/>
  <c r="K431"/>
  <c r="L431"/>
  <c r="G432"/>
  <c r="H432"/>
  <c r="I432"/>
  <c r="J432"/>
  <c r="K432"/>
  <c r="L432"/>
  <c r="G433"/>
  <c r="H433"/>
  <c r="I433"/>
  <c r="J433"/>
  <c r="K433"/>
  <c r="L433"/>
  <c r="G434"/>
  <c r="H434"/>
  <c r="I434"/>
  <c r="J434"/>
  <c r="K434"/>
  <c r="L434"/>
  <c r="G435"/>
  <c r="H435"/>
  <c r="I435"/>
  <c r="J435"/>
  <c r="K435"/>
  <c r="L435"/>
  <c r="G436"/>
  <c r="H436"/>
  <c r="I436"/>
  <c r="J436"/>
  <c r="K436"/>
  <c r="L436"/>
  <c r="G437"/>
  <c r="H437"/>
  <c r="I437"/>
  <c r="J437"/>
  <c r="K437"/>
  <c r="L437"/>
  <c r="G438"/>
  <c r="H438"/>
  <c r="I438"/>
  <c r="J438"/>
  <c r="K438"/>
  <c r="L438"/>
  <c r="G439"/>
  <c r="H439"/>
  <c r="I439"/>
  <c r="J439"/>
  <c r="K439"/>
  <c r="L439"/>
  <c r="G440"/>
  <c r="H440"/>
  <c r="I440"/>
  <c r="J440"/>
  <c r="K440"/>
  <c r="L440"/>
  <c r="G441"/>
  <c r="H441"/>
  <c r="I441"/>
  <c r="J441"/>
  <c r="K441"/>
  <c r="L441"/>
  <c r="G442"/>
  <c r="H442"/>
  <c r="I442"/>
  <c r="J442"/>
  <c r="K442"/>
  <c r="L442"/>
  <c r="G443"/>
  <c r="H443"/>
  <c r="I443"/>
  <c r="J443"/>
  <c r="K443"/>
  <c r="L443"/>
  <c r="G444"/>
  <c r="H444"/>
  <c r="I444"/>
  <c r="J444"/>
  <c r="K444"/>
  <c r="L444"/>
  <c r="G445"/>
  <c r="H445"/>
  <c r="I445"/>
  <c r="J445"/>
  <c r="K445"/>
  <c r="L445"/>
  <c r="G446"/>
  <c r="H446"/>
  <c r="I446"/>
  <c r="J446"/>
  <c r="K446"/>
  <c r="L446"/>
  <c r="G447"/>
  <c r="H447"/>
  <c r="I447"/>
  <c r="J447"/>
  <c r="K447"/>
  <c r="L447"/>
  <c r="G448"/>
  <c r="H448"/>
  <c r="I448"/>
  <c r="J448"/>
  <c r="K448"/>
  <c r="L448"/>
  <c r="G449"/>
  <c r="H449"/>
  <c r="I449"/>
  <c r="J449"/>
  <c r="K449"/>
  <c r="L449"/>
  <c r="G450"/>
  <c r="H450"/>
  <c r="I450"/>
  <c r="J450"/>
  <c r="K450"/>
  <c r="L450"/>
  <c r="G451"/>
  <c r="H451"/>
  <c r="I451"/>
  <c r="J451"/>
  <c r="K451"/>
  <c r="L451"/>
  <c r="G452"/>
  <c r="H452"/>
  <c r="I452"/>
  <c r="J452"/>
  <c r="K452"/>
  <c r="L452"/>
  <c r="G453"/>
  <c r="H453"/>
  <c r="I453"/>
  <c r="J453"/>
  <c r="K453"/>
  <c r="L453"/>
  <c r="G454"/>
  <c r="H454"/>
  <c r="I454"/>
  <c r="J454"/>
  <c r="K454"/>
  <c r="L454"/>
  <c r="G455"/>
  <c r="H455"/>
  <c r="I455"/>
  <c r="J455"/>
  <c r="K455"/>
  <c r="L455"/>
  <c r="G456"/>
  <c r="H456"/>
  <c r="I456"/>
  <c r="J456"/>
  <c r="K456"/>
  <c r="L456"/>
  <c r="G457"/>
  <c r="H457"/>
  <c r="I457"/>
  <c r="J457"/>
  <c r="K457"/>
  <c r="L457"/>
  <c r="G458"/>
  <c r="H458"/>
  <c r="I458"/>
  <c r="J458"/>
  <c r="K458"/>
  <c r="L458"/>
  <c r="G459"/>
  <c r="H459"/>
  <c r="I459"/>
  <c r="J459"/>
  <c r="K459"/>
  <c r="L459"/>
  <c r="G460"/>
  <c r="H460"/>
  <c r="I460"/>
  <c r="J460"/>
  <c r="K460"/>
  <c r="L460"/>
  <c r="G461"/>
  <c r="H461"/>
  <c r="I461"/>
  <c r="J461"/>
  <c r="K461"/>
  <c r="L461"/>
  <c r="G462"/>
  <c r="H462"/>
  <c r="I462"/>
  <c r="J462"/>
  <c r="K462"/>
  <c r="L462"/>
  <c r="G463"/>
  <c r="H463"/>
  <c r="I463"/>
  <c r="J463"/>
  <c r="K463"/>
  <c r="L463"/>
  <c r="G464"/>
  <c r="H464"/>
  <c r="I464"/>
  <c r="J464"/>
  <c r="K464"/>
  <c r="L464"/>
  <c r="G465"/>
  <c r="H465"/>
  <c r="I465"/>
  <c r="J465"/>
  <c r="K465"/>
  <c r="L465"/>
  <c r="G466"/>
  <c r="H466"/>
  <c r="I466"/>
  <c r="J466"/>
  <c r="K466"/>
  <c r="L466"/>
  <c r="G467"/>
  <c r="H467"/>
  <c r="I467"/>
  <c r="J467"/>
  <c r="K467"/>
  <c r="L467"/>
  <c r="G468"/>
  <c r="H468"/>
  <c r="I468"/>
  <c r="J468"/>
  <c r="K468"/>
  <c r="L468"/>
  <c r="G469"/>
  <c r="H469"/>
  <c r="I469"/>
  <c r="J469"/>
  <c r="K469"/>
  <c r="L469"/>
  <c r="G470"/>
  <c r="H470"/>
  <c r="I470"/>
  <c r="J470"/>
  <c r="K470"/>
  <c r="L470"/>
  <c r="G471"/>
  <c r="H471"/>
  <c r="I471"/>
  <c r="J471"/>
  <c r="K471"/>
  <c r="L471"/>
  <c r="G472"/>
  <c r="H472"/>
  <c r="I472"/>
  <c r="J472"/>
  <c r="K472"/>
  <c r="L472"/>
  <c r="G473"/>
  <c r="H473"/>
  <c r="I473"/>
  <c r="J473"/>
  <c r="K473"/>
  <c r="L473"/>
  <c r="G474"/>
  <c r="H474"/>
  <c r="I474"/>
  <c r="J474"/>
  <c r="K474"/>
  <c r="L474"/>
  <c r="G475"/>
  <c r="H475"/>
  <c r="I475"/>
  <c r="J475"/>
  <c r="K475"/>
  <c r="L475"/>
  <c r="G476"/>
  <c r="H476"/>
  <c r="I476"/>
  <c r="J476"/>
  <c r="K476"/>
  <c r="L476"/>
  <c r="G477"/>
  <c r="H477"/>
  <c r="I477"/>
  <c r="J477"/>
  <c r="K477"/>
  <c r="L477"/>
  <c r="G478"/>
  <c r="H478"/>
  <c r="I478"/>
  <c r="J478"/>
  <c r="K478"/>
  <c r="L478"/>
  <c r="G479"/>
  <c r="H479"/>
  <c r="I479"/>
  <c r="J479"/>
  <c r="K479"/>
  <c r="L479"/>
  <c r="G480"/>
  <c r="H480"/>
  <c r="I480"/>
  <c r="J480"/>
  <c r="K480"/>
  <c r="L480"/>
  <c r="G481"/>
  <c r="H481"/>
  <c r="I481"/>
  <c r="J481"/>
  <c r="K481"/>
  <c r="L481"/>
  <c r="G482"/>
  <c r="H482"/>
  <c r="I482"/>
  <c r="J482"/>
  <c r="K482"/>
  <c r="L482"/>
  <c r="G483"/>
  <c r="H483"/>
  <c r="I483"/>
  <c r="J483"/>
  <c r="K483"/>
  <c r="L483"/>
  <c r="G484"/>
  <c r="H484"/>
  <c r="I484"/>
  <c r="J484"/>
  <c r="K484"/>
  <c r="L484"/>
  <c r="G485"/>
  <c r="H485"/>
  <c r="I485"/>
  <c r="J485"/>
  <c r="K485"/>
  <c r="L485"/>
  <c r="G486"/>
  <c r="H486"/>
  <c r="I486"/>
  <c r="J486"/>
  <c r="K486"/>
  <c r="L486"/>
  <c r="G487"/>
  <c r="H487"/>
  <c r="I487"/>
  <c r="J487"/>
  <c r="K487"/>
  <c r="L487"/>
  <c r="G488"/>
  <c r="H488"/>
  <c r="I488"/>
  <c r="J488"/>
  <c r="K488"/>
  <c r="L488"/>
  <c r="G489"/>
  <c r="H489"/>
  <c r="I489"/>
  <c r="J489"/>
  <c r="K489"/>
  <c r="L489"/>
  <c r="G490"/>
  <c r="H490"/>
  <c r="I490"/>
  <c r="J490"/>
  <c r="K490"/>
  <c r="L490"/>
  <c r="G491"/>
  <c r="H491"/>
  <c r="I491"/>
  <c r="J491"/>
  <c r="K491"/>
  <c r="L491"/>
  <c r="G492"/>
  <c r="H492"/>
  <c r="I492"/>
  <c r="J492"/>
  <c r="K492"/>
  <c r="L492"/>
  <c r="G493"/>
  <c r="H493"/>
  <c r="I493"/>
  <c r="J493"/>
  <c r="K493"/>
  <c r="L493"/>
  <c r="G494"/>
  <c r="H494"/>
  <c r="I494"/>
  <c r="J494"/>
  <c r="K494"/>
  <c r="L494"/>
  <c r="G495"/>
  <c r="H495"/>
  <c r="I495"/>
  <c r="J495"/>
  <c r="K495"/>
  <c r="L495"/>
  <c r="G496"/>
  <c r="H496"/>
  <c r="I496"/>
  <c r="J496"/>
  <c r="K496"/>
  <c r="L496"/>
  <c r="G497"/>
  <c r="H497"/>
  <c r="I497"/>
  <c r="J497"/>
  <c r="K497"/>
  <c r="L497"/>
  <c r="G498"/>
  <c r="H498"/>
  <c r="I498"/>
  <c r="J498"/>
  <c r="K498"/>
  <c r="L498"/>
  <c r="G499"/>
  <c r="H499"/>
  <c r="I499"/>
  <c r="J499"/>
  <c r="K499"/>
  <c r="L499"/>
  <c r="G500"/>
  <c r="H500"/>
  <c r="I500"/>
  <c r="J500"/>
  <c r="K500"/>
  <c r="L500"/>
  <c r="L504"/>
  <c r="M1" i="14"/>
  <c r="A2"/>
  <c r="D13"/>
  <c r="E13"/>
  <c r="F13"/>
  <c r="L13"/>
  <c r="A14"/>
  <c r="A14" a="1"/>
  <c r="C14"/>
  <c r="D14"/>
  <c r="E14"/>
  <c r="F14"/>
  <c r="I14"/>
  <c r="L14"/>
  <c r="A15"/>
  <c r="A15" a="1"/>
  <c r="C15"/>
  <c r="D15"/>
  <c r="E15"/>
  <c r="F15"/>
  <c r="I15"/>
  <c r="L15"/>
  <c r="A16"/>
  <c r="A16" a="1"/>
  <c r="C16"/>
  <c r="D16"/>
  <c r="E16"/>
  <c r="F16"/>
  <c r="I16"/>
  <c r="L16"/>
  <c r="A17"/>
  <c r="A17" a="1"/>
  <c r="C17"/>
  <c r="D17"/>
  <c r="E17"/>
  <c r="F17"/>
  <c r="I17"/>
  <c r="L17"/>
  <c r="A18"/>
  <c r="A18" a="1"/>
  <c r="C18"/>
  <c r="D18"/>
  <c r="E18"/>
  <c r="F18"/>
  <c r="I18"/>
  <c r="L18"/>
  <c r="A19"/>
  <c r="A19" a="1"/>
  <c r="C19"/>
  <c r="D19"/>
  <c r="E19"/>
  <c r="F19"/>
  <c r="I19"/>
  <c r="L19"/>
  <c r="A20"/>
  <c r="A20" a="1"/>
  <c r="C20"/>
  <c r="D20"/>
  <c r="E20"/>
  <c r="F20"/>
  <c r="I20"/>
  <c r="L20"/>
  <c r="A21"/>
  <c r="A21" a="1"/>
  <c r="C21"/>
  <c r="D21"/>
  <c r="E21"/>
  <c r="F21"/>
  <c r="I21"/>
  <c r="L21"/>
  <c r="A22"/>
  <c r="A22" a="1"/>
  <c r="C22"/>
  <c r="D22"/>
  <c r="E22"/>
  <c r="F22"/>
  <c r="I22"/>
  <c r="L22"/>
  <c r="A23"/>
  <c r="A23" a="1"/>
  <c r="C23"/>
  <c r="D23"/>
  <c r="E23"/>
  <c r="F23"/>
  <c r="I23"/>
  <c r="L23"/>
  <c r="A24"/>
  <c r="A24" a="1"/>
  <c r="C24"/>
  <c r="D24"/>
  <c r="E24"/>
  <c r="F24"/>
  <c r="I24"/>
  <c r="L24"/>
  <c r="A25"/>
  <c r="A25" a="1"/>
  <c r="C25"/>
  <c r="D25"/>
  <c r="E25"/>
  <c r="F25"/>
  <c r="I25"/>
  <c r="L25"/>
  <c r="A26"/>
  <c r="A26" a="1"/>
  <c r="C26"/>
  <c r="D26"/>
  <c r="E26"/>
  <c r="F26"/>
  <c r="I26"/>
  <c r="L26"/>
  <c r="A27"/>
  <c r="A27" a="1"/>
  <c r="C27"/>
  <c r="D27"/>
  <c r="E27"/>
  <c r="F27"/>
  <c r="I27"/>
  <c r="L27"/>
  <c r="A28"/>
  <c r="A28" a="1"/>
  <c r="C28"/>
  <c r="D28"/>
  <c r="E28"/>
  <c r="F28"/>
  <c r="I28"/>
  <c r="L28"/>
  <c r="A29"/>
  <c r="A29" a="1"/>
  <c r="C29"/>
  <c r="D29"/>
  <c r="E29"/>
  <c r="F29"/>
  <c r="I29"/>
  <c r="L29"/>
  <c r="A30"/>
  <c r="A30" a="1"/>
  <c r="C30"/>
  <c r="D30"/>
  <c r="E30"/>
  <c r="F30"/>
  <c r="I30"/>
  <c r="L30"/>
  <c r="A31"/>
  <c r="A31" a="1"/>
  <c r="C31"/>
  <c r="D31"/>
  <c r="E31"/>
  <c r="F31"/>
  <c r="I31"/>
  <c r="L31"/>
  <c r="A32"/>
  <c r="A32" a="1"/>
  <c r="C32"/>
  <c r="D32"/>
  <c r="E32"/>
  <c r="F32"/>
  <c r="I32"/>
  <c r="L32"/>
  <c r="A33"/>
  <c r="A33" a="1"/>
  <c r="C33"/>
  <c r="D33"/>
  <c r="E33"/>
  <c r="F33"/>
  <c r="I33"/>
  <c r="L33"/>
  <c r="A34"/>
  <c r="A34" a="1"/>
  <c r="C34"/>
  <c r="D34"/>
  <c r="E34"/>
  <c r="F34"/>
  <c r="I34"/>
  <c r="L34"/>
  <c r="A35"/>
  <c r="A35" a="1"/>
  <c r="C35"/>
  <c r="D35"/>
  <c r="E35"/>
  <c r="F35"/>
  <c r="I35"/>
  <c r="L35"/>
  <c r="A36"/>
  <c r="A36" a="1"/>
  <c r="C36"/>
  <c r="D36"/>
  <c r="E36"/>
  <c r="F36"/>
  <c r="I36"/>
  <c r="L36"/>
  <c r="A37"/>
  <c r="A37" a="1"/>
  <c r="C37"/>
  <c r="D37"/>
  <c r="E37"/>
  <c r="F37"/>
  <c r="I37"/>
  <c r="L37"/>
  <c r="A38"/>
  <c r="A38" a="1"/>
  <c r="C38"/>
  <c r="D38"/>
  <c r="E38"/>
  <c r="F38"/>
  <c r="I38"/>
  <c r="L38"/>
  <c r="A39"/>
  <c r="A39" a="1"/>
  <c r="C39"/>
  <c r="D39"/>
  <c r="E39"/>
  <c r="F39"/>
  <c r="I39"/>
  <c r="L39"/>
  <c r="A40"/>
  <c r="A40" a="1"/>
  <c r="C40"/>
  <c r="D40"/>
  <c r="E40"/>
  <c r="F40"/>
  <c r="I40"/>
  <c r="L40"/>
  <c r="A41"/>
  <c r="A41" a="1"/>
  <c r="C41"/>
  <c r="D41"/>
  <c r="E41"/>
  <c r="F41"/>
  <c r="I41"/>
  <c r="L41"/>
  <c r="A42"/>
  <c r="A42" a="1"/>
  <c r="C42"/>
  <c r="D42"/>
  <c r="E42"/>
  <c r="F42"/>
  <c r="I42"/>
  <c r="L42"/>
  <c r="A43"/>
  <c r="A43" a="1"/>
  <c r="C43"/>
  <c r="D43"/>
  <c r="E43"/>
  <c r="F43"/>
  <c r="I43"/>
  <c r="L43"/>
  <c r="A44"/>
  <c r="A44" a="1"/>
  <c r="C44"/>
  <c r="D44"/>
  <c r="E44"/>
  <c r="F44"/>
  <c r="I44"/>
  <c r="L44"/>
  <c r="A45"/>
  <c r="A45" a="1"/>
  <c r="C45"/>
  <c r="D45"/>
  <c r="E45"/>
  <c r="F45"/>
  <c r="I45"/>
  <c r="L45"/>
  <c r="A46"/>
  <c r="A46" a="1"/>
  <c r="C46"/>
  <c r="D46"/>
  <c r="E46"/>
  <c r="F46"/>
  <c r="I46"/>
  <c r="L46"/>
  <c r="A47"/>
  <c r="A47" a="1"/>
  <c r="C47"/>
  <c r="D47"/>
  <c r="E47"/>
  <c r="F47"/>
  <c r="I47"/>
  <c r="L47"/>
  <c r="A48"/>
  <c r="A48" a="1"/>
  <c r="C48"/>
  <c r="D48"/>
  <c r="E48"/>
  <c r="F48"/>
  <c r="I48"/>
  <c r="L48"/>
  <c r="A49"/>
  <c r="A49" a="1"/>
  <c r="C49"/>
  <c r="D49"/>
  <c r="E49"/>
  <c r="F49"/>
  <c r="I49"/>
  <c r="L49"/>
  <c r="A50"/>
  <c r="A50" a="1"/>
  <c r="C50"/>
  <c r="D50"/>
  <c r="E50"/>
  <c r="F50"/>
  <c r="I50"/>
  <c r="L50"/>
  <c r="A51"/>
  <c r="A51" a="1"/>
  <c r="C51"/>
  <c r="D51"/>
  <c r="E51"/>
  <c r="F51"/>
  <c r="I51"/>
  <c r="L51"/>
  <c r="A52"/>
  <c r="A52" a="1"/>
  <c r="C52"/>
  <c r="D52"/>
  <c r="E52"/>
  <c r="F52"/>
  <c r="I52"/>
  <c r="L52"/>
  <c r="A53"/>
  <c r="A53" a="1"/>
  <c r="C53"/>
  <c r="D53"/>
  <c r="E53"/>
  <c r="F53"/>
  <c r="I53"/>
  <c r="L53"/>
  <c r="A54"/>
  <c r="A54" a="1"/>
  <c r="C54"/>
  <c r="D54"/>
  <c r="E54"/>
  <c r="F54"/>
  <c r="I54"/>
  <c r="L54"/>
  <c r="A55"/>
  <c r="A55" a="1"/>
  <c r="C55"/>
  <c r="D55"/>
  <c r="E55"/>
  <c r="F55"/>
  <c r="I55"/>
  <c r="L55"/>
  <c r="A56"/>
  <c r="A56" a="1"/>
  <c r="C56"/>
  <c r="D56"/>
  <c r="E56"/>
  <c r="F56"/>
  <c r="I56"/>
  <c r="L56"/>
  <c r="A57"/>
  <c r="A57" a="1"/>
  <c r="C57"/>
  <c r="D57"/>
  <c r="E57"/>
  <c r="F57"/>
  <c r="I57"/>
  <c r="L57"/>
  <c r="A58"/>
  <c r="A58" a="1"/>
  <c r="C58"/>
  <c r="D58"/>
  <c r="E58"/>
  <c r="F58"/>
  <c r="I58"/>
  <c r="L58"/>
  <c r="A59"/>
  <c r="A59" a="1"/>
  <c r="C59"/>
  <c r="D59"/>
  <c r="E59"/>
  <c r="F59"/>
  <c r="I59"/>
  <c r="L59"/>
  <c r="A60"/>
  <c r="A60" a="1"/>
  <c r="C60"/>
  <c r="D60"/>
  <c r="E60"/>
  <c r="F60"/>
  <c r="I60"/>
  <c r="L60"/>
  <c r="A61"/>
  <c r="A61" a="1"/>
  <c r="C61"/>
  <c r="D61"/>
  <c r="E61"/>
  <c r="F61"/>
  <c r="I61"/>
  <c r="L61"/>
  <c r="A62"/>
  <c r="A62" a="1"/>
  <c r="C62"/>
  <c r="D62"/>
  <c r="E62"/>
  <c r="F62"/>
  <c r="I62"/>
  <c r="L62"/>
  <c r="A63"/>
  <c r="A63" a="1"/>
  <c r="C63"/>
  <c r="D63"/>
  <c r="E63"/>
  <c r="F63"/>
  <c r="I63"/>
  <c r="L63"/>
  <c r="A64"/>
  <c r="A64" a="1"/>
  <c r="C64"/>
  <c r="D64"/>
  <c r="E64"/>
  <c r="F64"/>
  <c r="I64"/>
  <c r="L64"/>
  <c r="A65"/>
  <c r="A65" a="1"/>
  <c r="C65"/>
  <c r="D65"/>
  <c r="E65"/>
  <c r="F65"/>
  <c r="I65"/>
  <c r="L65"/>
  <c r="A66"/>
  <c r="A66" a="1"/>
  <c r="C66"/>
  <c r="D66"/>
  <c r="E66"/>
  <c r="F66"/>
  <c r="I66"/>
  <c r="L66"/>
  <c r="A67"/>
  <c r="A67" a="1"/>
  <c r="C67"/>
  <c r="D67"/>
  <c r="E67"/>
  <c r="F67"/>
  <c r="I67"/>
  <c r="L67"/>
  <c r="A68"/>
  <c r="A68" a="1"/>
  <c r="C68"/>
  <c r="D68"/>
  <c r="E68"/>
  <c r="F68"/>
  <c r="I68"/>
  <c r="L68"/>
  <c r="A69"/>
  <c r="A69" a="1"/>
  <c r="C69"/>
  <c r="D69"/>
  <c r="E69"/>
  <c r="F69"/>
  <c r="L69"/>
  <c r="A70"/>
  <c r="A70" a="1"/>
  <c r="C70"/>
  <c r="D70"/>
  <c r="E70"/>
  <c r="F70"/>
  <c r="L70"/>
  <c r="A71"/>
  <c r="A71" a="1"/>
  <c r="C71"/>
  <c r="D71"/>
  <c r="E71"/>
  <c r="F71"/>
  <c r="L71"/>
  <c r="A72"/>
  <c r="A72" a="1"/>
  <c r="C72"/>
  <c r="D72"/>
  <c r="E72"/>
  <c r="F72"/>
  <c r="L72"/>
  <c r="A73"/>
  <c r="A73" a="1"/>
  <c r="C73"/>
  <c r="D73"/>
  <c r="E73"/>
  <c r="F73"/>
  <c r="L73"/>
  <c r="A74"/>
  <c r="A74" a="1"/>
  <c r="C74"/>
  <c r="D74"/>
  <c r="E74"/>
  <c r="F74"/>
  <c r="L74"/>
  <c r="A75"/>
  <c r="A75" a="1"/>
  <c r="C75"/>
  <c r="D75"/>
  <c r="E75"/>
  <c r="F75"/>
  <c r="L75"/>
  <c r="A76"/>
  <c r="A76" a="1"/>
  <c r="C76"/>
  <c r="D76"/>
  <c r="E76"/>
  <c r="F76"/>
  <c r="L76"/>
  <c r="A77"/>
  <c r="A77" a="1"/>
  <c r="C77"/>
  <c r="D77"/>
  <c r="E77"/>
  <c r="F77"/>
  <c r="L77"/>
  <c r="A78"/>
  <c r="A78" a="1"/>
  <c r="C78"/>
  <c r="D78"/>
  <c r="E78"/>
  <c r="F78"/>
  <c r="L78"/>
  <c r="A79"/>
  <c r="A79" a="1"/>
  <c r="C79"/>
  <c r="D79"/>
  <c r="E79"/>
  <c r="F79"/>
  <c r="L79"/>
  <c r="A80"/>
  <c r="A80" a="1"/>
  <c r="C80"/>
  <c r="D80"/>
  <c r="E80"/>
  <c r="F80"/>
  <c r="I80"/>
  <c r="L80"/>
  <c r="A81"/>
  <c r="A81" a="1"/>
  <c r="C81"/>
  <c r="D81"/>
  <c r="E81"/>
  <c r="F81"/>
  <c r="I81"/>
  <c r="L81"/>
  <c r="A82"/>
  <c r="A82" a="1"/>
  <c r="C82"/>
  <c r="D82"/>
  <c r="E82"/>
  <c r="F82"/>
  <c r="I82"/>
  <c r="L82"/>
  <c r="A83"/>
  <c r="A83" a="1"/>
  <c r="C83"/>
  <c r="D83"/>
  <c r="E83"/>
  <c r="F83"/>
  <c r="I83"/>
  <c r="L83"/>
  <c r="A84"/>
  <c r="A84" a="1"/>
  <c r="C84"/>
  <c r="D84"/>
  <c r="E84"/>
  <c r="F84"/>
  <c r="I84"/>
  <c r="L84"/>
  <c r="A85"/>
  <c r="A85" a="1"/>
  <c r="C85"/>
  <c r="D85"/>
  <c r="E85"/>
  <c r="F85"/>
  <c r="I85"/>
  <c r="L85"/>
  <c r="A86"/>
  <c r="A86" a="1"/>
  <c r="C86"/>
  <c r="D86"/>
  <c r="E86"/>
  <c r="F86"/>
  <c r="I86"/>
  <c r="L86"/>
  <c r="A87"/>
  <c r="A87" a="1"/>
  <c r="C87"/>
  <c r="D87"/>
  <c r="E87"/>
  <c r="F87"/>
  <c r="I87"/>
  <c r="L87"/>
  <c r="A88"/>
  <c r="A88" a="1"/>
  <c r="C88"/>
  <c r="D88"/>
  <c r="E88"/>
  <c r="F88"/>
  <c r="I88"/>
  <c r="L88"/>
  <c r="A89"/>
  <c r="A89" a="1"/>
  <c r="C89"/>
  <c r="D89"/>
  <c r="E89"/>
  <c r="F89"/>
  <c r="I89"/>
  <c r="L89"/>
  <c r="A90"/>
  <c r="A90" a="1"/>
  <c r="C90"/>
  <c r="D90"/>
  <c r="E90"/>
  <c r="F90"/>
  <c r="I90"/>
  <c r="L90"/>
  <c r="A91"/>
  <c r="A91" a="1"/>
  <c r="C91"/>
  <c r="D91"/>
  <c r="E91"/>
  <c r="F91"/>
  <c r="I91"/>
  <c r="L91"/>
  <c r="A92"/>
  <c r="A92" a="1"/>
  <c r="C92"/>
  <c r="D92"/>
  <c r="E92"/>
  <c r="F92"/>
  <c r="I92"/>
  <c r="L92"/>
  <c r="A93"/>
  <c r="A93" a="1"/>
  <c r="C93"/>
  <c r="D93"/>
  <c r="E93"/>
  <c r="F93"/>
  <c r="I93"/>
  <c r="L93"/>
  <c r="A94"/>
  <c r="A94" a="1"/>
  <c r="C94"/>
  <c r="D94"/>
  <c r="E94"/>
  <c r="F94"/>
  <c r="L94"/>
  <c r="A95"/>
  <c r="A95" a="1"/>
  <c r="C95"/>
  <c r="D95"/>
  <c r="E95"/>
  <c r="F95"/>
  <c r="I95"/>
  <c r="L95"/>
  <c r="A96"/>
  <c r="A96" a="1"/>
  <c r="C96"/>
  <c r="D96"/>
  <c r="E96"/>
  <c r="F96"/>
  <c r="I96"/>
  <c r="L96"/>
  <c r="A97"/>
  <c r="A97" a="1"/>
  <c r="C97"/>
  <c r="D97"/>
  <c r="E97"/>
  <c r="F97"/>
  <c r="I97"/>
  <c r="L97"/>
  <c r="A98"/>
  <c r="A98" a="1"/>
  <c r="C98"/>
  <c r="D98"/>
  <c r="E98"/>
  <c r="F98"/>
  <c r="I98"/>
  <c r="L98"/>
  <c r="A99"/>
  <c r="A99" a="1"/>
  <c r="C99"/>
  <c r="D99"/>
  <c r="E99"/>
  <c r="F99"/>
  <c r="I99"/>
  <c r="L99"/>
  <c r="A100"/>
  <c r="A100" a="1"/>
  <c r="C100"/>
  <c r="D100"/>
  <c r="E100"/>
  <c r="F100"/>
  <c r="I100"/>
  <c r="L100"/>
  <c r="A101"/>
  <c r="A101" a="1"/>
  <c r="C101"/>
  <c r="D101"/>
  <c r="E101"/>
  <c r="F101"/>
  <c r="I101"/>
  <c r="L101"/>
  <c r="A102"/>
  <c r="A102" a="1"/>
  <c r="C102"/>
  <c r="D102"/>
  <c r="E102"/>
  <c r="F102"/>
  <c r="I102"/>
  <c r="L102"/>
  <c r="A103"/>
  <c r="A103" a="1"/>
  <c r="C103"/>
  <c r="D103"/>
  <c r="E103"/>
  <c r="F103"/>
  <c r="I103"/>
  <c r="L103"/>
  <c r="A104"/>
  <c r="A104" a="1"/>
  <c r="C104"/>
  <c r="D104"/>
  <c r="E104"/>
  <c r="F104"/>
  <c r="I104"/>
  <c r="L104"/>
  <c r="A105"/>
  <c r="A105" a="1"/>
  <c r="C105"/>
  <c r="D105"/>
  <c r="E105"/>
  <c r="F105"/>
  <c r="I105"/>
  <c r="L105"/>
  <c r="A106"/>
  <c r="A106" a="1"/>
  <c r="C106"/>
  <c r="D106"/>
  <c r="E106"/>
  <c r="F106"/>
  <c r="L106"/>
  <c r="A107"/>
  <c r="A107" a="1"/>
  <c r="C107"/>
  <c r="D107"/>
  <c r="E107"/>
  <c r="F107"/>
  <c r="L107"/>
  <c r="A3" i="12"/>
  <c r="B5"/>
  <c r="B6"/>
  <c r="B7"/>
  <c r="B8"/>
  <c r="B9"/>
  <c r="B10"/>
  <c r="B12"/>
  <c r="B13"/>
  <c r="B14"/>
  <c r="B15"/>
  <c r="B16"/>
  <c r="B17"/>
  <c r="M1" i="11"/>
  <c r="A2"/>
  <c r="D12"/>
  <c r="E12"/>
  <c r="F12"/>
  <c r="G12"/>
  <c r="H12"/>
  <c r="I12"/>
  <c r="L12"/>
  <c r="A13"/>
  <c r="C13"/>
  <c r="D13"/>
  <c r="E13"/>
  <c r="F13"/>
  <c r="G13"/>
  <c r="H13"/>
  <c r="I13"/>
  <c r="J13"/>
  <c r="K13"/>
  <c r="L13"/>
  <c r="A14"/>
  <c r="C14"/>
  <c r="D14"/>
  <c r="E14"/>
  <c r="F14"/>
  <c r="G14"/>
  <c r="H14"/>
  <c r="I14"/>
  <c r="J14"/>
  <c r="K14"/>
  <c r="L14"/>
  <c r="A15"/>
  <c r="C15"/>
  <c r="D15"/>
  <c r="E15"/>
  <c r="F15"/>
  <c r="G15"/>
  <c r="H15"/>
  <c r="I15"/>
  <c r="J15"/>
  <c r="K15"/>
  <c r="L15"/>
  <c r="A16"/>
  <c r="C16"/>
  <c r="D16"/>
  <c r="E16"/>
  <c r="F16"/>
  <c r="G16"/>
  <c r="H16"/>
  <c r="I16"/>
  <c r="J16"/>
  <c r="K16"/>
  <c r="L16"/>
  <c r="A17"/>
  <c r="C17"/>
  <c r="D17"/>
  <c r="E17"/>
  <c r="F17"/>
  <c r="G17"/>
  <c r="H17"/>
  <c r="I17"/>
  <c r="J17"/>
  <c r="K17"/>
  <c r="L17"/>
  <c r="M17"/>
  <c r="A18"/>
  <c r="C18"/>
  <c r="D18"/>
  <c r="E18"/>
  <c r="F18"/>
  <c r="G18"/>
  <c r="H18"/>
  <c r="I18"/>
  <c r="J18"/>
  <c r="K18"/>
  <c r="L18"/>
  <c r="M18"/>
  <c r="A19"/>
  <c r="C19"/>
  <c r="D19"/>
  <c r="E19"/>
  <c r="F19"/>
  <c r="G19"/>
  <c r="H19"/>
  <c r="I19"/>
  <c r="J19"/>
  <c r="K19"/>
  <c r="L19"/>
  <c r="M19"/>
  <c r="A20"/>
  <c r="C20"/>
  <c r="D20"/>
  <c r="E20"/>
  <c r="F20"/>
  <c r="G20"/>
  <c r="H20"/>
  <c r="I20"/>
  <c r="J20"/>
  <c r="K20"/>
  <c r="L20"/>
  <c r="M20"/>
  <c r="A21"/>
  <c r="C21"/>
  <c r="D21"/>
  <c r="E21"/>
  <c r="F21"/>
  <c r="G21"/>
  <c r="H21"/>
  <c r="I21"/>
  <c r="J21"/>
  <c r="K21"/>
  <c r="L21"/>
  <c r="A22"/>
  <c r="C22"/>
  <c r="D22"/>
  <c r="E22"/>
  <c r="F22"/>
  <c r="G22"/>
  <c r="H22"/>
  <c r="I22"/>
  <c r="J22"/>
  <c r="K22"/>
  <c r="L22"/>
  <c r="M22"/>
  <c r="A23"/>
  <c r="C23"/>
  <c r="D23"/>
  <c r="E23"/>
  <c r="F23"/>
  <c r="G23"/>
  <c r="H23"/>
  <c r="I23"/>
  <c r="J23"/>
  <c r="K23"/>
  <c r="L23"/>
  <c r="M23"/>
  <c r="A24"/>
  <c r="C24"/>
  <c r="D24"/>
  <c r="E24"/>
  <c r="F24"/>
  <c r="G24"/>
  <c r="H24"/>
  <c r="I24"/>
  <c r="J24"/>
  <c r="K24"/>
  <c r="L24"/>
  <c r="M24"/>
  <c r="A25"/>
  <c r="C25"/>
  <c r="D25"/>
  <c r="E25"/>
  <c r="F25"/>
  <c r="G25"/>
  <c r="H25"/>
  <c r="I25"/>
  <c r="J25"/>
  <c r="K25"/>
  <c r="L25"/>
  <c r="M25"/>
  <c r="A26"/>
  <c r="C26"/>
  <c r="D26"/>
  <c r="E26"/>
  <c r="F26"/>
  <c r="G26"/>
  <c r="H26"/>
  <c r="I26"/>
  <c r="J26"/>
  <c r="K26"/>
  <c r="L26"/>
  <c r="M26"/>
  <c r="A27"/>
  <c r="C27"/>
  <c r="D27"/>
  <c r="E27"/>
  <c r="F27"/>
  <c r="G27"/>
  <c r="H27"/>
  <c r="I27"/>
  <c r="J27"/>
  <c r="K27"/>
  <c r="L27"/>
  <c r="M27"/>
  <c r="A28"/>
  <c r="C28"/>
  <c r="D28"/>
  <c r="E28"/>
  <c r="F28"/>
  <c r="G28"/>
  <c r="H28"/>
  <c r="I28"/>
  <c r="J28"/>
  <c r="K28"/>
  <c r="L28"/>
  <c r="A29"/>
  <c r="C29"/>
  <c r="D29"/>
  <c r="E29"/>
  <c r="F29"/>
  <c r="G29"/>
  <c r="H29"/>
  <c r="I29"/>
  <c r="J29"/>
  <c r="K29"/>
  <c r="L29"/>
  <c r="A30"/>
  <c r="C30"/>
  <c r="D30"/>
  <c r="E30"/>
  <c r="F30"/>
  <c r="G30"/>
  <c r="H30"/>
  <c r="I30"/>
  <c r="J30"/>
  <c r="K30"/>
  <c r="L30"/>
  <c r="A31"/>
  <c r="C31"/>
  <c r="D31"/>
  <c r="E31"/>
  <c r="F31"/>
  <c r="G31"/>
  <c r="H31"/>
  <c r="I31"/>
  <c r="J31"/>
  <c r="K31"/>
  <c r="L31"/>
  <c r="A32"/>
  <c r="C32"/>
  <c r="D32"/>
  <c r="E32"/>
  <c r="F32"/>
  <c r="G32"/>
  <c r="H32"/>
  <c r="I32"/>
  <c r="J32"/>
  <c r="K32"/>
  <c r="L32"/>
  <c r="A33"/>
  <c r="C33"/>
  <c r="D33"/>
  <c r="E33"/>
  <c r="F33"/>
  <c r="G33"/>
  <c r="H33"/>
  <c r="I33"/>
  <c r="J33"/>
  <c r="K33"/>
  <c r="L33"/>
  <c r="A34"/>
  <c r="C34"/>
  <c r="D34"/>
  <c r="E34"/>
  <c r="F34"/>
  <c r="G34"/>
  <c r="H34"/>
  <c r="I34"/>
  <c r="J34"/>
  <c r="K34"/>
  <c r="L34"/>
  <c r="A35"/>
  <c r="C35"/>
  <c r="D35"/>
  <c r="E35"/>
  <c r="F35"/>
  <c r="G35"/>
  <c r="H35"/>
  <c r="I35"/>
  <c r="J35"/>
  <c r="K35"/>
  <c r="L35"/>
  <c r="A36"/>
  <c r="C36"/>
  <c r="D36"/>
  <c r="E36"/>
  <c r="F36"/>
  <c r="G36"/>
  <c r="H36"/>
  <c r="I36"/>
  <c r="J36"/>
  <c r="K36"/>
  <c r="L36"/>
  <c r="A37"/>
  <c r="C37"/>
  <c r="D37"/>
  <c r="E37"/>
  <c r="F37"/>
  <c r="G37"/>
  <c r="H37"/>
  <c r="I37"/>
  <c r="J37"/>
  <c r="K37"/>
  <c r="L37"/>
  <c r="A38"/>
  <c r="C38"/>
  <c r="D38"/>
  <c r="E38"/>
  <c r="F38"/>
  <c r="G38"/>
  <c r="H38"/>
  <c r="I38"/>
  <c r="J38"/>
  <c r="K38"/>
  <c r="L38"/>
  <c r="A39"/>
  <c r="C39"/>
  <c r="D39"/>
  <c r="E39"/>
  <c r="F39"/>
  <c r="G39"/>
  <c r="H39"/>
  <c r="I39"/>
  <c r="J39"/>
  <c r="K39"/>
  <c r="L39"/>
  <c r="A40"/>
  <c r="C40"/>
  <c r="D40"/>
  <c r="E40"/>
  <c r="F40"/>
  <c r="G40"/>
  <c r="H40"/>
  <c r="I40"/>
  <c r="J40"/>
  <c r="K40"/>
  <c r="L40"/>
  <c r="A41"/>
  <c r="C41"/>
  <c r="D41"/>
  <c r="E41"/>
  <c r="F41"/>
  <c r="G41"/>
  <c r="H41"/>
  <c r="I41"/>
  <c r="J41"/>
  <c r="K41"/>
  <c r="L41"/>
  <c r="A42"/>
  <c r="C42"/>
  <c r="D42"/>
  <c r="E42"/>
  <c r="F42"/>
  <c r="G42"/>
  <c r="H42"/>
  <c r="I42"/>
  <c r="J42"/>
  <c r="K42"/>
  <c r="L42"/>
  <c r="A43"/>
  <c r="C43"/>
  <c r="D43"/>
  <c r="E43"/>
  <c r="F43"/>
  <c r="G43"/>
  <c r="H43"/>
  <c r="I43"/>
  <c r="J43"/>
  <c r="K43"/>
  <c r="L43"/>
  <c r="A44"/>
  <c r="C44"/>
  <c r="D44"/>
  <c r="E44"/>
  <c r="F44"/>
  <c r="G44"/>
  <c r="H44"/>
  <c r="I44"/>
  <c r="J44"/>
  <c r="K44"/>
  <c r="L44"/>
  <c r="A45"/>
  <c r="C45"/>
  <c r="D45"/>
  <c r="E45"/>
  <c r="F45"/>
  <c r="G45"/>
  <c r="H45"/>
  <c r="I45"/>
  <c r="J45"/>
  <c r="K45"/>
  <c r="L45"/>
  <c r="A46"/>
  <c r="C46"/>
  <c r="D46"/>
  <c r="E46"/>
  <c r="F46"/>
  <c r="G46"/>
  <c r="H46"/>
  <c r="I46"/>
  <c r="J46"/>
  <c r="K46"/>
  <c r="L46"/>
  <c r="A47"/>
  <c r="C47"/>
  <c r="D47"/>
  <c r="E47"/>
  <c r="F47"/>
  <c r="G47"/>
  <c r="H47"/>
  <c r="I47"/>
  <c r="J47"/>
  <c r="K47"/>
  <c r="L47"/>
  <c r="A48"/>
  <c r="C48"/>
  <c r="D48"/>
  <c r="E48"/>
  <c r="F48"/>
  <c r="G48"/>
  <c r="H48"/>
  <c r="I48"/>
  <c r="J48"/>
  <c r="K48"/>
  <c r="L48"/>
  <c r="A49"/>
  <c r="C49"/>
  <c r="D49"/>
  <c r="E49"/>
  <c r="F49"/>
  <c r="G49"/>
  <c r="H49"/>
  <c r="I49"/>
  <c r="J49"/>
  <c r="K49"/>
  <c r="L49"/>
  <c r="A50"/>
  <c r="C50"/>
  <c r="D50"/>
  <c r="E50"/>
  <c r="F50"/>
  <c r="G50"/>
  <c r="H50"/>
  <c r="I50"/>
  <c r="J50"/>
  <c r="K50"/>
  <c r="L50"/>
  <c r="A51"/>
  <c r="C51"/>
  <c r="D51"/>
  <c r="E51"/>
  <c r="F51"/>
  <c r="G51"/>
  <c r="H51"/>
  <c r="I51"/>
  <c r="J51"/>
  <c r="K51"/>
  <c r="L51"/>
  <c r="A52"/>
  <c r="C52"/>
  <c r="D52"/>
  <c r="E52"/>
  <c r="F52"/>
  <c r="G52"/>
  <c r="H52"/>
  <c r="I52"/>
  <c r="J52"/>
  <c r="K52"/>
  <c r="L52"/>
  <c r="A53"/>
  <c r="C53"/>
  <c r="D53"/>
  <c r="E53"/>
  <c r="F53"/>
  <c r="G53"/>
  <c r="H53"/>
  <c r="I53"/>
  <c r="J53"/>
  <c r="K53"/>
  <c r="L53"/>
  <c r="A54"/>
  <c r="C54"/>
  <c r="D54"/>
  <c r="E54"/>
  <c r="F54"/>
  <c r="G54"/>
  <c r="H54"/>
  <c r="I54"/>
  <c r="J54"/>
  <c r="K54"/>
  <c r="L54"/>
  <c r="A55"/>
  <c r="C55"/>
  <c r="D55"/>
  <c r="E55"/>
  <c r="F55"/>
  <c r="G55"/>
  <c r="H55"/>
  <c r="I55"/>
  <c r="J55"/>
  <c r="K55"/>
  <c r="L55"/>
  <c r="A56"/>
  <c r="C56"/>
  <c r="D56"/>
  <c r="E56"/>
  <c r="F56"/>
  <c r="G56"/>
  <c r="H56"/>
  <c r="I56"/>
  <c r="J56"/>
  <c r="K56"/>
  <c r="L56"/>
  <c r="A57"/>
  <c r="C57"/>
  <c r="D57"/>
  <c r="E57"/>
  <c r="F57"/>
  <c r="G57"/>
  <c r="H57"/>
  <c r="I57"/>
  <c r="J57"/>
  <c r="K57"/>
  <c r="L57"/>
  <c r="A58"/>
  <c r="C58"/>
  <c r="D58"/>
  <c r="E58"/>
  <c r="F58"/>
  <c r="G58"/>
  <c r="H58"/>
  <c r="I58"/>
  <c r="J58"/>
  <c r="K58"/>
  <c r="L58"/>
  <c r="A59"/>
  <c r="C59"/>
  <c r="D59"/>
  <c r="E59"/>
  <c r="F59"/>
  <c r="G59"/>
  <c r="H59"/>
  <c r="I59"/>
  <c r="J59"/>
  <c r="K59"/>
  <c r="L59"/>
  <c r="A60"/>
  <c r="C60"/>
  <c r="D60"/>
  <c r="E60"/>
  <c r="F60"/>
  <c r="G60"/>
  <c r="H60"/>
  <c r="I60"/>
  <c r="J60"/>
  <c r="K60"/>
  <c r="L60"/>
  <c r="A61"/>
  <c r="C61"/>
  <c r="D61"/>
  <c r="E61"/>
  <c r="F61"/>
  <c r="G61"/>
  <c r="H61"/>
  <c r="I61"/>
  <c r="J61"/>
  <c r="K61"/>
  <c r="L61"/>
  <c r="A62"/>
  <c r="C62"/>
  <c r="D62"/>
  <c r="E62"/>
  <c r="F62"/>
  <c r="G62"/>
  <c r="H62"/>
  <c r="I62"/>
  <c r="J62"/>
  <c r="K62"/>
  <c r="L62"/>
  <c r="A63"/>
  <c r="C63"/>
  <c r="D63"/>
  <c r="E63"/>
  <c r="F63"/>
  <c r="G63"/>
  <c r="H63"/>
  <c r="I63"/>
  <c r="J63"/>
  <c r="K63"/>
  <c r="L63"/>
  <c r="A64"/>
  <c r="C64"/>
  <c r="D64"/>
  <c r="E64"/>
  <c r="F64"/>
  <c r="G64"/>
  <c r="H64"/>
  <c r="I64"/>
  <c r="J64"/>
  <c r="K64"/>
  <c r="L64"/>
  <c r="A65"/>
  <c r="C65"/>
  <c r="D65"/>
  <c r="E65"/>
  <c r="F65"/>
  <c r="G65"/>
  <c r="H65"/>
  <c r="I65"/>
  <c r="J65"/>
  <c r="K65"/>
  <c r="L65"/>
  <c r="A66"/>
  <c r="C66"/>
  <c r="D66"/>
  <c r="E66"/>
  <c r="F66"/>
  <c r="G66"/>
  <c r="H66"/>
  <c r="I66"/>
  <c r="J66"/>
  <c r="K66"/>
  <c r="L66"/>
  <c r="A67"/>
  <c r="C67"/>
  <c r="D67"/>
  <c r="E67"/>
  <c r="F67"/>
  <c r="G67"/>
  <c r="H67"/>
  <c r="I67"/>
  <c r="J67"/>
  <c r="K67"/>
  <c r="L67"/>
  <c r="A68"/>
  <c r="C68"/>
  <c r="D68"/>
  <c r="E68"/>
  <c r="F68"/>
  <c r="G68"/>
  <c r="H68"/>
  <c r="I68"/>
  <c r="J68"/>
  <c r="K68"/>
  <c r="L68"/>
  <c r="A69"/>
  <c r="C69"/>
  <c r="D69"/>
  <c r="E69"/>
  <c r="F69"/>
  <c r="G69"/>
  <c r="H69"/>
  <c r="I69"/>
  <c r="J69"/>
  <c r="K69"/>
  <c r="L69"/>
  <c r="A70"/>
  <c r="C70"/>
  <c r="D70"/>
  <c r="E70"/>
  <c r="F70"/>
  <c r="G70"/>
  <c r="H70"/>
  <c r="I70"/>
  <c r="J70"/>
  <c r="K70"/>
  <c r="L70"/>
  <c r="A71"/>
  <c r="C71"/>
  <c r="D71"/>
  <c r="E71"/>
  <c r="F71"/>
  <c r="G71"/>
  <c r="H71"/>
  <c r="I71"/>
  <c r="J71"/>
  <c r="K71"/>
  <c r="L71"/>
  <c r="A72"/>
  <c r="C72"/>
  <c r="D72"/>
  <c r="E72"/>
  <c r="F72"/>
  <c r="G72"/>
  <c r="H72"/>
  <c r="I72"/>
  <c r="J72"/>
  <c r="K72"/>
  <c r="L72"/>
  <c r="A73"/>
  <c r="C73"/>
  <c r="D73"/>
  <c r="E73"/>
  <c r="F73"/>
  <c r="G73"/>
  <c r="H73"/>
  <c r="I73"/>
  <c r="J73"/>
  <c r="K73"/>
  <c r="L73"/>
  <c r="A74"/>
  <c r="C74"/>
  <c r="D74"/>
  <c r="E74"/>
  <c r="F74"/>
  <c r="G74"/>
  <c r="H74"/>
  <c r="I74"/>
  <c r="J74"/>
  <c r="K74"/>
  <c r="L74"/>
  <c r="A75"/>
  <c r="C75"/>
  <c r="D75"/>
  <c r="E75"/>
  <c r="F75"/>
  <c r="G75"/>
  <c r="H75"/>
  <c r="I75"/>
  <c r="J75"/>
  <c r="K75"/>
  <c r="L75"/>
  <c r="A76"/>
  <c r="C76"/>
  <c r="D76"/>
  <c r="E76"/>
  <c r="F76"/>
  <c r="G76"/>
  <c r="H76"/>
  <c r="I76"/>
  <c r="J76"/>
  <c r="K76"/>
  <c r="L76"/>
  <c r="A77"/>
  <c r="C77"/>
  <c r="D77"/>
  <c r="E77"/>
  <c r="F77"/>
  <c r="G77"/>
  <c r="H77"/>
  <c r="I77"/>
  <c r="J77"/>
  <c r="K77"/>
  <c r="L77"/>
  <c r="A78"/>
  <c r="C78"/>
  <c r="D78"/>
  <c r="E78"/>
  <c r="F78"/>
  <c r="G78"/>
  <c r="H78"/>
  <c r="I78"/>
  <c r="J78"/>
  <c r="K78"/>
  <c r="L78"/>
  <c r="A79"/>
  <c r="C79"/>
  <c r="D79"/>
  <c r="E79"/>
  <c r="F79"/>
  <c r="G79"/>
  <c r="H79"/>
  <c r="I79"/>
  <c r="J79"/>
  <c r="K79"/>
  <c r="L79"/>
  <c r="A80"/>
  <c r="C80"/>
  <c r="D80"/>
  <c r="E80"/>
  <c r="F80"/>
  <c r="G80"/>
  <c r="H80"/>
  <c r="I80"/>
  <c r="J80"/>
  <c r="K80"/>
  <c r="L80"/>
  <c r="A81"/>
  <c r="C81"/>
  <c r="D81"/>
  <c r="E81"/>
  <c r="F81"/>
  <c r="G81"/>
  <c r="H81"/>
  <c r="I81"/>
  <c r="J81"/>
  <c r="K81"/>
  <c r="L81"/>
  <c r="A82"/>
  <c r="C82"/>
  <c r="D82"/>
  <c r="E82"/>
  <c r="F82"/>
  <c r="G82"/>
  <c r="H82"/>
  <c r="I82"/>
  <c r="J82"/>
  <c r="K82"/>
  <c r="L82"/>
  <c r="A83"/>
  <c r="C83"/>
  <c r="D83"/>
  <c r="E83"/>
  <c r="F83"/>
  <c r="G83"/>
  <c r="H83"/>
  <c r="I83"/>
  <c r="J83"/>
  <c r="K83"/>
  <c r="L83"/>
  <c r="A84"/>
  <c r="C84"/>
  <c r="D84"/>
  <c r="E84"/>
  <c r="F84"/>
  <c r="G84"/>
  <c r="H84"/>
  <c r="I84"/>
  <c r="J84"/>
  <c r="K84"/>
  <c r="L84"/>
  <c r="A85"/>
  <c r="C85"/>
  <c r="D85"/>
  <c r="E85"/>
  <c r="F85"/>
  <c r="G85"/>
  <c r="H85"/>
  <c r="I85"/>
  <c r="J85"/>
  <c r="K85"/>
  <c r="L85"/>
  <c r="A86"/>
  <c r="C86"/>
  <c r="D86"/>
  <c r="E86"/>
  <c r="F86"/>
  <c r="G86"/>
  <c r="H86"/>
  <c r="I86"/>
  <c r="J86"/>
  <c r="K86"/>
  <c r="L86"/>
  <c r="A87"/>
  <c r="C87"/>
  <c r="D87"/>
  <c r="E87"/>
  <c r="F87"/>
  <c r="G87"/>
  <c r="H87"/>
  <c r="I87"/>
  <c r="J87"/>
  <c r="K87"/>
  <c r="L87"/>
  <c r="A88"/>
  <c r="C88"/>
  <c r="D88"/>
  <c r="E88"/>
  <c r="F88"/>
  <c r="G88"/>
  <c r="H88"/>
  <c r="I88"/>
  <c r="J88"/>
  <c r="K88"/>
  <c r="L88"/>
  <c r="A89"/>
  <c r="C89"/>
  <c r="D89"/>
  <c r="E89"/>
  <c r="F89"/>
  <c r="G89"/>
  <c r="H89"/>
  <c r="I89"/>
  <c r="J89"/>
  <c r="K89"/>
  <c r="L89"/>
  <c r="A90"/>
  <c r="C90"/>
  <c r="D90"/>
  <c r="E90"/>
  <c r="F90"/>
  <c r="G90"/>
  <c r="H90"/>
  <c r="I90"/>
  <c r="J90"/>
  <c r="K90"/>
  <c r="L90"/>
  <c r="A91"/>
  <c r="C91"/>
  <c r="D91"/>
  <c r="E91"/>
  <c r="F91"/>
  <c r="G91"/>
  <c r="H91"/>
  <c r="I91"/>
  <c r="J91"/>
  <c r="K91"/>
  <c r="L91"/>
  <c r="A92"/>
  <c r="C92"/>
  <c r="D92"/>
  <c r="E92"/>
  <c r="F92"/>
  <c r="G92"/>
  <c r="H92"/>
  <c r="I92"/>
  <c r="J92"/>
  <c r="K92"/>
  <c r="L92"/>
  <c r="A93"/>
  <c r="C93"/>
  <c r="D93"/>
  <c r="E93"/>
  <c r="F93"/>
  <c r="G93"/>
  <c r="H93"/>
  <c r="I93"/>
  <c r="J93"/>
  <c r="K93"/>
  <c r="L93"/>
  <c r="A94"/>
  <c r="C94"/>
  <c r="D94"/>
  <c r="E94"/>
  <c r="F94"/>
  <c r="G94"/>
  <c r="H94"/>
  <c r="I94"/>
  <c r="J94"/>
  <c r="K94"/>
  <c r="L94"/>
  <c r="A95"/>
  <c r="C95"/>
  <c r="D95"/>
  <c r="E95"/>
  <c r="F95"/>
  <c r="G95"/>
  <c r="H95"/>
  <c r="I95"/>
  <c r="J95"/>
  <c r="K95"/>
  <c r="L95"/>
  <c r="A96"/>
  <c r="C96"/>
  <c r="D96"/>
  <c r="E96"/>
  <c r="F96"/>
  <c r="G96"/>
  <c r="H96"/>
  <c r="I96"/>
  <c r="J96"/>
  <c r="K96"/>
  <c r="L96"/>
  <c r="A97"/>
  <c r="C97"/>
  <c r="D97"/>
  <c r="E97"/>
  <c r="F97"/>
  <c r="G97"/>
  <c r="H97"/>
  <c r="I97"/>
  <c r="J97"/>
  <c r="K97"/>
  <c r="L97"/>
  <c r="A98"/>
  <c r="C98"/>
  <c r="D98"/>
  <c r="E98"/>
  <c r="F98"/>
  <c r="G98"/>
  <c r="H98"/>
  <c r="I98"/>
  <c r="J98"/>
  <c r="K98"/>
  <c r="L98"/>
  <c r="A99"/>
  <c r="C99"/>
  <c r="D99"/>
  <c r="E99"/>
  <c r="F99"/>
  <c r="G99"/>
  <c r="H99"/>
  <c r="I99"/>
  <c r="J99"/>
  <c r="K99"/>
  <c r="L99"/>
  <c r="A100"/>
  <c r="C100"/>
  <c r="D100"/>
  <c r="E100"/>
  <c r="F100"/>
  <c r="G100"/>
  <c r="H100"/>
  <c r="I100"/>
  <c r="J100"/>
  <c r="K100"/>
  <c r="L100"/>
  <c r="A101"/>
  <c r="C101"/>
  <c r="D101"/>
  <c r="E101"/>
  <c r="F101"/>
  <c r="G101"/>
  <c r="H101"/>
  <c r="I101"/>
  <c r="J101"/>
  <c r="K101"/>
  <c r="L101"/>
  <c r="A102"/>
  <c r="C102"/>
  <c r="D102"/>
  <c r="E102"/>
  <c r="F102"/>
  <c r="G102"/>
  <c r="H102"/>
  <c r="I102"/>
  <c r="J102"/>
  <c r="K102"/>
  <c r="L102"/>
  <c r="A103"/>
  <c r="C103"/>
  <c r="D103"/>
  <c r="E103"/>
  <c r="F103"/>
  <c r="G103"/>
  <c r="H103"/>
  <c r="I103"/>
  <c r="J103"/>
  <c r="K103"/>
  <c r="L103"/>
  <c r="A104"/>
  <c r="C104"/>
  <c r="D104"/>
  <c r="E104"/>
  <c r="F104"/>
  <c r="G104"/>
  <c r="H104"/>
  <c r="I104"/>
  <c r="J104"/>
  <c r="K104"/>
  <c r="L104"/>
  <c r="A105"/>
  <c r="C105"/>
  <c r="D105"/>
  <c r="E105"/>
  <c r="F105"/>
  <c r="G105"/>
  <c r="H105"/>
  <c r="I105"/>
  <c r="J105"/>
  <c r="K105"/>
  <c r="L105"/>
  <c r="A106"/>
  <c r="C106"/>
  <c r="D106"/>
  <c r="E106"/>
  <c r="F106"/>
  <c r="G106"/>
  <c r="H106"/>
  <c r="I106"/>
  <c r="J106"/>
  <c r="K106"/>
  <c r="L106"/>
  <c r="A107"/>
  <c r="C107"/>
  <c r="D107"/>
  <c r="E107"/>
  <c r="F107"/>
  <c r="G107"/>
  <c r="H107"/>
  <c r="I107"/>
  <c r="J107"/>
  <c r="K107"/>
  <c r="L107"/>
  <c r="A108"/>
  <c r="C108"/>
  <c r="D108"/>
  <c r="E108"/>
  <c r="F108"/>
  <c r="G108"/>
  <c r="H108"/>
  <c r="I108"/>
  <c r="J108"/>
  <c r="K108"/>
  <c r="L108"/>
  <c r="A109"/>
  <c r="C109"/>
  <c r="D109"/>
  <c r="E109"/>
  <c r="F109"/>
  <c r="G109"/>
  <c r="H109"/>
  <c r="I109"/>
  <c r="J109"/>
  <c r="K109"/>
  <c r="L109"/>
  <c r="A110"/>
  <c r="C110"/>
  <c r="D110"/>
  <c r="E110"/>
  <c r="F110"/>
  <c r="G110"/>
  <c r="H110"/>
  <c r="I110"/>
  <c r="J110"/>
  <c r="K110"/>
  <c r="L110"/>
  <c r="A111"/>
  <c r="C111"/>
  <c r="D111"/>
  <c r="E111"/>
  <c r="F111"/>
  <c r="G111"/>
  <c r="H111"/>
  <c r="I111"/>
  <c r="J111"/>
  <c r="K111"/>
  <c r="L111"/>
  <c r="A112"/>
  <c r="C112"/>
  <c r="D112"/>
  <c r="E112"/>
  <c r="F112"/>
  <c r="G112"/>
  <c r="H112"/>
  <c r="I112"/>
  <c r="J112"/>
  <c r="K112"/>
  <c r="L112"/>
  <c r="A113"/>
  <c r="C113"/>
  <c r="D113"/>
  <c r="E113"/>
  <c r="F113"/>
  <c r="G113"/>
  <c r="H113"/>
  <c r="I113"/>
  <c r="J113"/>
  <c r="K113"/>
  <c r="L113"/>
  <c r="A114"/>
  <c r="C114"/>
  <c r="D114"/>
  <c r="E114"/>
  <c r="F114"/>
  <c r="G114"/>
  <c r="H114"/>
  <c r="I114"/>
  <c r="J114"/>
  <c r="K114"/>
  <c r="L114"/>
  <c r="A115"/>
  <c r="C115"/>
  <c r="D115"/>
  <c r="E115"/>
  <c r="F115"/>
  <c r="G115"/>
  <c r="H115"/>
  <c r="I115"/>
  <c r="J115"/>
  <c r="K115"/>
  <c r="L115"/>
  <c r="A116"/>
  <c r="C116"/>
  <c r="D116"/>
  <c r="E116"/>
  <c r="F116"/>
  <c r="G116"/>
  <c r="H116"/>
  <c r="I116"/>
  <c r="J116"/>
  <c r="K116"/>
  <c r="L116"/>
  <c r="A117"/>
  <c r="C117"/>
  <c r="D117"/>
  <c r="E117"/>
  <c r="F117"/>
  <c r="G117"/>
  <c r="H117"/>
  <c r="I117"/>
  <c r="J117"/>
  <c r="K117"/>
  <c r="L117"/>
  <c r="A118"/>
  <c r="C118"/>
  <c r="D118"/>
  <c r="E118"/>
  <c r="F118"/>
  <c r="G118"/>
  <c r="H118"/>
  <c r="I118"/>
  <c r="J118"/>
  <c r="K118"/>
  <c r="L118"/>
  <c r="A119"/>
  <c r="C119"/>
  <c r="D119"/>
  <c r="E119"/>
  <c r="F119"/>
  <c r="G119"/>
  <c r="H119"/>
  <c r="I119"/>
  <c r="J119"/>
  <c r="K119"/>
  <c r="L119"/>
  <c r="A120"/>
  <c r="C120"/>
  <c r="D120"/>
  <c r="E120"/>
  <c r="F120"/>
  <c r="G120"/>
  <c r="H120"/>
  <c r="I120"/>
  <c r="J120"/>
  <c r="K120"/>
  <c r="L120"/>
  <c r="A121"/>
  <c r="C121"/>
  <c r="D121"/>
  <c r="E121"/>
  <c r="F121"/>
  <c r="G121"/>
  <c r="H121"/>
  <c r="I121"/>
  <c r="J121"/>
  <c r="K121"/>
  <c r="L121"/>
  <c r="A122"/>
  <c r="C122"/>
  <c r="D122"/>
  <c r="E122"/>
  <c r="F122"/>
  <c r="G122"/>
  <c r="H122"/>
  <c r="I122"/>
  <c r="J122"/>
  <c r="K122"/>
  <c r="L122"/>
  <c r="A123"/>
  <c r="C123"/>
  <c r="D123"/>
  <c r="E123"/>
  <c r="F123"/>
  <c r="G123"/>
  <c r="H123"/>
  <c r="I123"/>
  <c r="J123"/>
  <c r="K123"/>
  <c r="L123"/>
  <c r="A124"/>
  <c r="C124"/>
  <c r="D124"/>
  <c r="E124"/>
  <c r="F124"/>
  <c r="G124"/>
  <c r="H124"/>
  <c r="I124"/>
  <c r="J124"/>
  <c r="K124"/>
  <c r="L124"/>
  <c r="A125"/>
  <c r="C125"/>
  <c r="D125"/>
  <c r="E125"/>
  <c r="F125"/>
  <c r="G125"/>
  <c r="H125"/>
  <c r="I125"/>
  <c r="J125"/>
  <c r="K125"/>
  <c r="L125"/>
  <c r="A126"/>
  <c r="C126"/>
  <c r="D126"/>
  <c r="E126"/>
  <c r="F126"/>
  <c r="G126"/>
  <c r="H126"/>
  <c r="I126"/>
  <c r="J126"/>
  <c r="K126"/>
  <c r="L126"/>
  <c r="A127"/>
  <c r="C127"/>
  <c r="D127"/>
  <c r="E127"/>
  <c r="F127"/>
  <c r="G127"/>
  <c r="H127"/>
  <c r="I127"/>
  <c r="J127"/>
  <c r="K127"/>
  <c r="L127"/>
  <c r="A128"/>
  <c r="C128"/>
  <c r="D128"/>
  <c r="E128"/>
  <c r="F128"/>
  <c r="G128"/>
  <c r="H128"/>
  <c r="I128"/>
  <c r="J128"/>
  <c r="K128"/>
  <c r="L128"/>
  <c r="A129"/>
  <c r="C129"/>
  <c r="D129"/>
  <c r="E129"/>
  <c r="F129"/>
  <c r="G129"/>
  <c r="H129"/>
  <c r="I129"/>
  <c r="J129"/>
  <c r="K129"/>
  <c r="L129"/>
  <c r="A130"/>
  <c r="C130"/>
  <c r="D130"/>
  <c r="E130"/>
  <c r="F130"/>
  <c r="G130"/>
  <c r="H130"/>
  <c r="I130"/>
  <c r="J130"/>
  <c r="K130"/>
  <c r="L130"/>
  <c r="A131"/>
  <c r="C131"/>
  <c r="D131"/>
  <c r="E131"/>
  <c r="F131"/>
  <c r="G131"/>
  <c r="H131"/>
  <c r="I131"/>
  <c r="J131"/>
  <c r="K131"/>
  <c r="L131"/>
  <c r="A132"/>
  <c r="C132"/>
  <c r="D132"/>
  <c r="E132"/>
  <c r="F132"/>
  <c r="G132"/>
  <c r="H132"/>
  <c r="I132"/>
  <c r="J132"/>
  <c r="K132"/>
  <c r="L132"/>
  <c r="A133"/>
  <c r="C133"/>
  <c r="D133"/>
  <c r="E133"/>
  <c r="F133"/>
  <c r="G133"/>
  <c r="H133"/>
  <c r="I133"/>
  <c r="J133"/>
  <c r="K133"/>
  <c r="L133"/>
  <c r="A134"/>
  <c r="C134"/>
  <c r="D134"/>
  <c r="E134"/>
  <c r="F134"/>
  <c r="G134"/>
  <c r="H134"/>
  <c r="I134"/>
  <c r="J134"/>
  <c r="K134"/>
  <c r="L134"/>
  <c r="A135"/>
  <c r="C135"/>
  <c r="D135"/>
  <c r="E135"/>
  <c r="F135"/>
  <c r="G135"/>
  <c r="H135"/>
  <c r="I135"/>
  <c r="J135"/>
  <c r="K135"/>
  <c r="L135"/>
  <c r="A136"/>
  <c r="C136"/>
  <c r="D136"/>
  <c r="E136"/>
  <c r="F136"/>
  <c r="G136"/>
  <c r="H136"/>
  <c r="I136"/>
  <c r="J136"/>
  <c r="K136"/>
  <c r="L136"/>
  <c r="A137"/>
  <c r="C137"/>
  <c r="D137"/>
  <c r="E137"/>
  <c r="F137"/>
  <c r="G137"/>
  <c r="H137"/>
  <c r="I137"/>
  <c r="J137"/>
  <c r="K137"/>
  <c r="L137"/>
  <c r="A138"/>
  <c r="C138"/>
  <c r="D138"/>
  <c r="E138"/>
  <c r="F138"/>
  <c r="G138"/>
  <c r="H138"/>
  <c r="I138"/>
  <c r="J138"/>
  <c r="K138"/>
  <c r="L138"/>
  <c r="A139"/>
  <c r="C139"/>
  <c r="D139"/>
  <c r="E139"/>
  <c r="F139"/>
  <c r="G139"/>
  <c r="H139"/>
  <c r="I139"/>
  <c r="J139"/>
  <c r="K139"/>
  <c r="L139"/>
  <c r="A140"/>
  <c r="C140"/>
  <c r="D140"/>
  <c r="E140"/>
  <c r="F140"/>
  <c r="G140"/>
  <c r="H140"/>
  <c r="I140"/>
  <c r="J140"/>
  <c r="K140"/>
  <c r="L140"/>
  <c r="A141"/>
  <c r="C141"/>
  <c r="D141"/>
  <c r="E141"/>
  <c r="F141"/>
  <c r="G141"/>
  <c r="H141"/>
  <c r="I141"/>
  <c r="J141"/>
  <c r="K141"/>
  <c r="L141"/>
  <c r="A142"/>
  <c r="C142"/>
  <c r="D142"/>
  <c r="E142"/>
  <c r="F142"/>
  <c r="G142"/>
  <c r="H142"/>
  <c r="I142"/>
  <c r="J142"/>
  <c r="K142"/>
  <c r="L142"/>
  <c r="A143"/>
  <c r="C143"/>
  <c r="D143"/>
  <c r="E143"/>
  <c r="F143"/>
  <c r="G143"/>
  <c r="H143"/>
  <c r="I143"/>
  <c r="J143"/>
  <c r="K143"/>
  <c r="L143"/>
  <c r="A144"/>
  <c r="C144"/>
  <c r="D144"/>
  <c r="E144"/>
  <c r="F144"/>
  <c r="G144"/>
  <c r="H144"/>
  <c r="I144"/>
  <c r="J144"/>
  <c r="K144"/>
  <c r="L144"/>
  <c r="A145"/>
  <c r="C145"/>
  <c r="D145"/>
  <c r="E145"/>
  <c r="F145"/>
  <c r="G145"/>
  <c r="H145"/>
  <c r="I145"/>
  <c r="J145"/>
  <c r="K145"/>
  <c r="L145"/>
  <c r="A146"/>
  <c r="C146"/>
  <c r="D146"/>
  <c r="E146"/>
  <c r="F146"/>
  <c r="G146"/>
  <c r="H146"/>
  <c r="I146"/>
  <c r="J146"/>
  <c r="K146"/>
  <c r="L146"/>
  <c r="A147"/>
  <c r="C147"/>
  <c r="D147"/>
  <c r="E147"/>
  <c r="F147"/>
  <c r="G147"/>
  <c r="H147"/>
  <c r="I147"/>
  <c r="J147"/>
  <c r="K147"/>
  <c r="L147"/>
  <c r="A148"/>
  <c r="C148"/>
  <c r="D148"/>
  <c r="E148"/>
  <c r="F148"/>
  <c r="G148"/>
  <c r="H148"/>
  <c r="I148"/>
  <c r="J148"/>
  <c r="K148"/>
  <c r="L148"/>
  <c r="A149"/>
  <c r="C149"/>
  <c r="D149"/>
  <c r="E149"/>
  <c r="F149"/>
  <c r="G149"/>
  <c r="H149"/>
  <c r="I149"/>
  <c r="J149"/>
  <c r="K149"/>
  <c r="L149"/>
  <c r="A150"/>
  <c r="C150"/>
  <c r="D150"/>
  <c r="E150"/>
  <c r="F150"/>
  <c r="G150"/>
  <c r="H150"/>
  <c r="I150"/>
  <c r="J150"/>
  <c r="K150"/>
  <c r="L150"/>
  <c r="A151"/>
  <c r="C151"/>
  <c r="D151"/>
  <c r="E151"/>
  <c r="F151"/>
  <c r="G151"/>
  <c r="H151"/>
  <c r="I151"/>
  <c r="J151"/>
  <c r="K151"/>
  <c r="L151"/>
  <c r="A152"/>
  <c r="C152"/>
  <c r="D152"/>
  <c r="E152"/>
  <c r="F152"/>
  <c r="G152"/>
  <c r="H152"/>
  <c r="I152"/>
  <c r="J152"/>
  <c r="K152"/>
  <c r="L152"/>
  <c r="A153"/>
  <c r="C153"/>
  <c r="D153"/>
  <c r="E153"/>
  <c r="F153"/>
  <c r="G153"/>
  <c r="H153"/>
  <c r="I153"/>
  <c r="J153"/>
  <c r="K153"/>
  <c r="L153"/>
  <c r="A154"/>
  <c r="C154"/>
  <c r="D154"/>
  <c r="E154"/>
  <c r="F154"/>
  <c r="G154"/>
  <c r="H154"/>
  <c r="I154"/>
  <c r="J154"/>
  <c r="K154"/>
  <c r="L154"/>
  <c r="A155"/>
  <c r="C155"/>
  <c r="D155"/>
  <c r="E155"/>
  <c r="F155"/>
  <c r="G155"/>
  <c r="H155"/>
  <c r="I155"/>
  <c r="J155"/>
  <c r="K155"/>
  <c r="L155"/>
  <c r="A156"/>
  <c r="C156"/>
  <c r="D156"/>
  <c r="E156"/>
  <c r="F156"/>
  <c r="G156"/>
  <c r="H156"/>
  <c r="I156"/>
  <c r="J156"/>
  <c r="K156"/>
  <c r="L156"/>
  <c r="A157"/>
  <c r="C157"/>
  <c r="D157"/>
  <c r="E157"/>
  <c r="F157"/>
  <c r="G157"/>
  <c r="H157"/>
  <c r="I157"/>
  <c r="J157"/>
  <c r="K157"/>
  <c r="L157"/>
  <c r="A158"/>
  <c r="C158"/>
  <c r="D158"/>
  <c r="E158"/>
  <c r="F158"/>
  <c r="G158"/>
  <c r="H158"/>
  <c r="I158"/>
  <c r="J158"/>
  <c r="K158"/>
  <c r="L158"/>
  <c r="A159"/>
  <c r="C159"/>
  <c r="D159"/>
  <c r="E159"/>
  <c r="F159"/>
  <c r="G159"/>
  <c r="H159"/>
  <c r="I159"/>
  <c r="J159"/>
  <c r="K159"/>
  <c r="L159"/>
  <c r="A160"/>
  <c r="C160"/>
  <c r="D160"/>
  <c r="E160"/>
  <c r="F160"/>
  <c r="G160"/>
  <c r="H160"/>
  <c r="I160"/>
  <c r="J160"/>
  <c r="K160"/>
  <c r="L160"/>
  <c r="A161"/>
  <c r="C161"/>
  <c r="D161"/>
  <c r="E161"/>
  <c r="F161"/>
  <c r="G161"/>
  <c r="H161"/>
  <c r="I161"/>
  <c r="J161"/>
  <c r="K161"/>
  <c r="L161"/>
  <c r="A162"/>
  <c r="C162"/>
  <c r="D162"/>
  <c r="E162"/>
  <c r="F162"/>
  <c r="G162"/>
  <c r="H162"/>
  <c r="I162"/>
  <c r="J162"/>
  <c r="K162"/>
  <c r="L162"/>
  <c r="A163"/>
  <c r="C163"/>
  <c r="D163"/>
  <c r="E163"/>
  <c r="F163"/>
  <c r="G163"/>
  <c r="H163"/>
  <c r="I163"/>
  <c r="J163"/>
  <c r="K163"/>
  <c r="L163"/>
  <c r="A164"/>
  <c r="C164"/>
  <c r="D164"/>
  <c r="E164"/>
  <c r="F164"/>
  <c r="G164"/>
  <c r="H164"/>
  <c r="I164"/>
  <c r="J164"/>
  <c r="K164"/>
  <c r="L164"/>
  <c r="A165"/>
  <c r="C165"/>
  <c r="D165"/>
  <c r="E165"/>
  <c r="F165"/>
  <c r="G165"/>
  <c r="H165"/>
  <c r="I165"/>
  <c r="J165"/>
  <c r="K165"/>
  <c r="L165"/>
  <c r="A166"/>
  <c r="C166"/>
  <c r="D166"/>
  <c r="E166"/>
  <c r="F166"/>
  <c r="G166"/>
  <c r="H166"/>
  <c r="I166"/>
  <c r="J166"/>
  <c r="K166"/>
  <c r="L166"/>
  <c r="A167"/>
  <c r="C167"/>
  <c r="D167"/>
  <c r="E167"/>
  <c r="F167"/>
  <c r="G167"/>
  <c r="H167"/>
  <c r="I167"/>
  <c r="J167"/>
  <c r="K167"/>
  <c r="L167"/>
  <c r="A168"/>
  <c r="C168"/>
  <c r="D168"/>
  <c r="E168"/>
  <c r="F168"/>
  <c r="G168"/>
  <c r="H168"/>
  <c r="I168"/>
  <c r="J168"/>
  <c r="K168"/>
  <c r="L168"/>
  <c r="A169"/>
  <c r="C169"/>
  <c r="D169"/>
  <c r="E169"/>
  <c r="F169"/>
  <c r="G169"/>
  <c r="H169"/>
  <c r="I169"/>
  <c r="J169"/>
  <c r="K169"/>
  <c r="L169"/>
  <c r="A170"/>
  <c r="C170"/>
  <c r="D170"/>
  <c r="E170"/>
  <c r="F170"/>
  <c r="G170"/>
  <c r="H170"/>
  <c r="I170"/>
  <c r="J170"/>
  <c r="K170"/>
  <c r="L170"/>
  <c r="A171"/>
  <c r="C171"/>
  <c r="D171"/>
  <c r="E171"/>
  <c r="F171"/>
  <c r="G171"/>
  <c r="H171"/>
  <c r="I171"/>
  <c r="J171"/>
  <c r="K171"/>
  <c r="L171"/>
  <c r="A172"/>
  <c r="C172"/>
  <c r="D172"/>
  <c r="E172"/>
  <c r="F172"/>
  <c r="G172"/>
  <c r="H172"/>
  <c r="I172"/>
  <c r="J172"/>
  <c r="K172"/>
  <c r="L172"/>
  <c r="A173"/>
  <c r="C173"/>
  <c r="D173"/>
  <c r="E173"/>
  <c r="F173"/>
  <c r="G173"/>
  <c r="H173"/>
  <c r="I173"/>
  <c r="J173"/>
  <c r="K173"/>
  <c r="L173"/>
  <c r="A174"/>
  <c r="C174"/>
  <c r="D174"/>
  <c r="E174"/>
  <c r="F174"/>
  <c r="G174"/>
  <c r="H174"/>
  <c r="I174"/>
  <c r="J174"/>
  <c r="K174"/>
  <c r="L174"/>
  <c r="A175"/>
  <c r="C175"/>
  <c r="D175"/>
  <c r="E175"/>
  <c r="F175"/>
  <c r="G175"/>
  <c r="H175"/>
  <c r="I175"/>
  <c r="J175"/>
  <c r="K175"/>
  <c r="L175"/>
  <c r="A176"/>
  <c r="C176"/>
  <c r="D176"/>
  <c r="E176"/>
  <c r="F176"/>
  <c r="G176"/>
  <c r="H176"/>
  <c r="I176"/>
  <c r="J176"/>
  <c r="K176"/>
  <c r="L176"/>
  <c r="A177"/>
  <c r="C177"/>
  <c r="D177"/>
  <c r="E177"/>
  <c r="F177"/>
  <c r="G177"/>
  <c r="H177"/>
  <c r="I177"/>
  <c r="J177"/>
  <c r="K177"/>
  <c r="L177"/>
  <c r="A178"/>
  <c r="C178"/>
  <c r="D178"/>
  <c r="E178"/>
  <c r="F178"/>
  <c r="G178"/>
  <c r="H178"/>
  <c r="I178"/>
  <c r="J178"/>
  <c r="K178"/>
  <c r="L178"/>
  <c r="A179"/>
  <c r="C179"/>
  <c r="D179"/>
  <c r="E179"/>
  <c r="F179"/>
  <c r="G179"/>
  <c r="H179"/>
  <c r="I179"/>
  <c r="J179"/>
  <c r="K179"/>
  <c r="L179"/>
  <c r="A180"/>
  <c r="C180"/>
  <c r="D180"/>
  <c r="E180"/>
  <c r="F180"/>
  <c r="G180"/>
  <c r="H180"/>
  <c r="I180"/>
  <c r="J180"/>
  <c r="K180"/>
  <c r="L180"/>
  <c r="A181"/>
  <c r="C181"/>
  <c r="D181"/>
  <c r="E181"/>
  <c r="F181"/>
  <c r="G181"/>
  <c r="H181"/>
  <c r="I181"/>
  <c r="J181"/>
  <c r="K181"/>
  <c r="L181"/>
  <c r="A182"/>
  <c r="C182"/>
  <c r="D182"/>
  <c r="E182"/>
  <c r="F182"/>
  <c r="G182"/>
  <c r="H182"/>
  <c r="I182"/>
  <c r="J182"/>
  <c r="K182"/>
  <c r="L182"/>
  <c r="A183"/>
  <c r="C183"/>
  <c r="D183"/>
  <c r="E183"/>
  <c r="F183"/>
  <c r="G183"/>
  <c r="H183"/>
  <c r="I183"/>
  <c r="J183"/>
  <c r="K183"/>
  <c r="L183"/>
  <c r="A184"/>
  <c r="C184"/>
  <c r="D184"/>
  <c r="E184"/>
  <c r="F184"/>
  <c r="G184"/>
  <c r="H184"/>
  <c r="I184"/>
  <c r="J184"/>
  <c r="K184"/>
  <c r="L184"/>
  <c r="A185"/>
  <c r="C185"/>
  <c r="D185"/>
  <c r="E185"/>
  <c r="F185"/>
  <c r="G185"/>
  <c r="H185"/>
  <c r="I185"/>
  <c r="J185"/>
  <c r="K185"/>
  <c r="L185"/>
  <c r="A186"/>
  <c r="C186"/>
  <c r="D186"/>
  <c r="E186"/>
  <c r="F186"/>
  <c r="G186"/>
  <c r="H186"/>
  <c r="I186"/>
  <c r="J186"/>
  <c r="K186"/>
  <c r="L186"/>
  <c r="A187"/>
  <c r="C187"/>
  <c r="D187"/>
  <c r="E187"/>
  <c r="F187"/>
  <c r="G187"/>
  <c r="H187"/>
  <c r="I187"/>
  <c r="J187"/>
  <c r="K187"/>
  <c r="L187"/>
  <c r="A188"/>
  <c r="C188"/>
  <c r="D188"/>
  <c r="E188"/>
  <c r="F188"/>
  <c r="G188"/>
  <c r="H188"/>
  <c r="I188"/>
  <c r="J188"/>
  <c r="K188"/>
  <c r="L188"/>
  <c r="A189"/>
  <c r="C189"/>
  <c r="D189"/>
  <c r="E189"/>
  <c r="F189"/>
  <c r="G189"/>
  <c r="H189"/>
  <c r="I189"/>
  <c r="J189"/>
  <c r="K189"/>
  <c r="L189"/>
  <c r="A190"/>
  <c r="C190"/>
  <c r="D190"/>
  <c r="E190"/>
  <c r="F190"/>
  <c r="G190"/>
  <c r="H190"/>
  <c r="I190"/>
  <c r="J190"/>
  <c r="K190"/>
  <c r="L190"/>
  <c r="A191"/>
  <c r="C191"/>
  <c r="D191"/>
  <c r="E191"/>
  <c r="F191"/>
  <c r="G191"/>
  <c r="H191"/>
  <c r="I191"/>
  <c r="J191"/>
  <c r="K191"/>
  <c r="L191"/>
  <c r="A192"/>
  <c r="C192"/>
  <c r="D192"/>
  <c r="E192"/>
  <c r="F192"/>
  <c r="G192"/>
  <c r="H192"/>
  <c r="I192"/>
  <c r="J192"/>
  <c r="K192"/>
  <c r="L192"/>
  <c r="A193"/>
  <c r="C193"/>
  <c r="D193"/>
  <c r="E193"/>
  <c r="F193"/>
  <c r="G193"/>
  <c r="H193"/>
  <c r="I193"/>
  <c r="J193"/>
  <c r="K193"/>
  <c r="L193"/>
  <c r="A194"/>
  <c r="C194"/>
  <c r="D194"/>
  <c r="E194"/>
  <c r="F194"/>
  <c r="G194"/>
  <c r="H194"/>
  <c r="I194"/>
  <c r="J194"/>
  <c r="K194"/>
  <c r="L194"/>
  <c r="A195"/>
  <c r="C195"/>
  <c r="D195"/>
  <c r="E195"/>
  <c r="F195"/>
  <c r="G195"/>
  <c r="H195"/>
  <c r="I195"/>
  <c r="J195"/>
  <c r="K195"/>
  <c r="L195"/>
  <c r="A196"/>
  <c r="C196"/>
  <c r="D196"/>
  <c r="E196"/>
  <c r="F196"/>
  <c r="G196"/>
  <c r="H196"/>
  <c r="I196"/>
  <c r="J196"/>
  <c r="K196"/>
  <c r="L196"/>
  <c r="A197"/>
  <c r="C197"/>
  <c r="D197"/>
  <c r="E197"/>
  <c r="F197"/>
  <c r="G197"/>
  <c r="H197"/>
  <c r="I197"/>
  <c r="J197"/>
  <c r="K197"/>
  <c r="L197"/>
  <c r="A198"/>
  <c r="C198"/>
  <c r="D198"/>
  <c r="E198"/>
  <c r="F198"/>
  <c r="G198"/>
  <c r="H198"/>
  <c r="I198"/>
  <c r="J198"/>
  <c r="K198"/>
  <c r="L198"/>
  <c r="A199"/>
  <c r="C199"/>
  <c r="D199"/>
  <c r="E199"/>
  <c r="F199"/>
  <c r="G199"/>
  <c r="H199"/>
  <c r="I199"/>
  <c r="J199"/>
  <c r="K199"/>
  <c r="L199"/>
  <c r="A200"/>
  <c r="C200"/>
  <c r="D200"/>
  <c r="E200"/>
  <c r="F200"/>
  <c r="G200"/>
  <c r="H200"/>
  <c r="I200"/>
  <c r="J200"/>
  <c r="K200"/>
  <c r="L200"/>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<sst xmlns="http://schemas.openxmlformats.org/spreadsheetml/2006/main" count="437" uniqueCount="328">
  <si>
    <t>2016年度部门决算公开表</t>
  </si>
  <si>
    <t>预算代码：</t>
  </si>
  <si>
    <t>部门名称：</t>
  </si>
  <si>
    <t>收入支出决算表</t>
  </si>
  <si>
    <r>
      <t>财决公开</t>
    </r>
    <r>
      <rPr>
        <sz val="10"/>
        <rFont val="Times New Roman"/>
        <family val="1"/>
      </rPr>
      <t>01</t>
    </r>
    <r>
      <rPr>
        <sz val="10"/>
        <rFont val="宋体"/>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</si>
  <si>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</si>
  <si>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</si>
  <si>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</si>
  <si>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</si>
  <si>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</si>
  <si>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</si>
  <si>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</si>
  <si>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</si>
  <si>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</si>
  <si>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</si>
  <si>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</si>
  <si>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</si>
  <si>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</si>
  <si>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</si>
  <si>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</si>
  <si>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</si>
  <si>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</si>
  <si>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</si>
  <si>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</si>
  <si>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</si>
  <si>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</si>
  <si>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</si>
  <si>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</si>
  <si>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</si>
  <si>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</si>
  <si>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</si>
  <si>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</si>
  <si>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</si>
  <si>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</si>
  <si>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</si>
  <si>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</si>
  <si>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</si>
  <si>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</si>
  <si>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</si>
  <si>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</si>
  <si>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</si>
  <si>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</si>
  <si>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</si>
  <si>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</si>
  <si>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</si>
  <si>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</si>
  <si>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</si>
  <si>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</si>
  <si>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</si>
  <si>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</si>
  <si>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</si>
  <si>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</si>
  <si>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</si>
  <si>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</si>
  <si>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收入决算表</t>
  </si>
  <si>
    <t>财决公开02表</t>
  </si>
  <si>
    <t>a1:j23</t>
  </si>
  <si>
    <r>
      <t>注：1.本表依据《收入决算表》（财决0</t>
    </r>
    <r>
      <rPr>
        <sz val="10"/>
        <rFont val="宋体"/>
        <charset val="134"/>
      </rPr>
      <t>3表）进行批复。</t>
    </r>
  </si>
  <si>
    <t>2.本表含政府性基金预算财政拨款。</t>
  </si>
  <si>
    <r>
      <t>3</t>
    </r>
    <r>
      <rPr>
        <sz val="10"/>
        <rFont val="宋体"/>
        <charset val="134"/>
      </rPr>
      <t>.本表批复到项级科目。</t>
    </r>
  </si>
  <si>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</si>
  <si>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</si>
  <si>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</si>
  <si>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</si>
  <si>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</si>
  <si>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</si>
  <si>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</si>
  <si>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</si>
  <si>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</si>
  <si>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</si>
  <si>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</si>
  <si>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</si>
  <si>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支出决算表</t>
  </si>
  <si>
    <t>财决公开03表</t>
  </si>
  <si>
    <t>a1:I23</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</si>
  <si>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</si>
  <si>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</si>
  <si>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</si>
  <si>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</si>
  <si>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</si>
  <si>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</si>
  <si>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</si>
  <si>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</si>
  <si>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</si>
  <si>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</si>
  <si>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</si>
  <si>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</si>
  <si>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</si>
  <si>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</si>
  <si>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</si>
  <si>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</si>
  <si>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</si>
  <si>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</si>
  <si>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</si>
  <si>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</si>
  <si>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</si>
  <si>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</si>
  <si>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</si>
  <si>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</si>
  <si>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</si>
  <si>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</si>
  <si>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一般公共预算财政拨款支出决算表</t>
  </si>
  <si>
    <r>
      <t>财决公开</t>
    </r>
    <r>
      <rPr>
        <sz val="11"/>
        <rFont val="Times New Roman"/>
        <family val="1"/>
      </rPr>
      <t>05</t>
    </r>
    <r>
      <rPr>
        <sz val="11"/>
        <rFont val="宋体"/>
        <charset val="134"/>
      </rPr>
      <t>表</t>
    </r>
  </si>
  <si>
    <t>a1:f22</t>
  </si>
  <si>
    <t>注：1.本表依据《一般公共预算财政拨款收入支出决算表》（财决07表）进行批复。</t>
  </si>
  <si>
    <t>2.本表批复到项级科目。</t>
  </si>
  <si>
    <t>4、本表反映部门本年度一般公共预算财政拨款实际支出情况。</t>
  </si>
  <si>
    <r>
      <t xml:space="preserve">项 </t>
    </r>
    <r>
      <rPr>
        <sz val="11"/>
        <color indexed="8"/>
        <rFont val="宋体"/>
        <charset val="134"/>
      </rPr>
      <t xml:space="preserve">   </t>
    </r>
    <r>
      <rPr>
        <sz val="12"/>
        <rFont val="宋体"/>
        <charset val="134"/>
      </rPr>
      <t>目</t>
    </r>
  </si>
  <si>
    <t xml:space="preserve">基本支出  </t>
  </si>
  <si>
    <t>功能分类          科目编码</t>
  </si>
  <si>
    <t>一般公共预算财政拨款基本支出决算表</t>
  </si>
  <si>
    <t>财决公开06表</t>
  </si>
  <si>
    <t>a1:f27</t>
  </si>
  <si>
    <t>注：1.本表依据《一般公共预算财政拨款基本支出决算明细表》（财决08-1表）进行批复。</t>
  </si>
  <si>
    <t xml:space="preserve">    2.本表批复到款级科目。</t>
  </si>
  <si>
    <t xml:space="preserve">    4、本表反映部门本年度一般公共预算财政拨款基本支出明细情况。</t>
  </si>
  <si>
    <t>人员经费</t>
  </si>
  <si>
    <t>公用经费</t>
  </si>
  <si>
    <t>经济分类科目编码</t>
  </si>
  <si>
    <t>301</t>
  </si>
  <si>
    <t>工资福利支出</t>
  </si>
  <si>
    <t>30101</t>
  </si>
  <si>
    <t>基本工资</t>
  </si>
  <si>
    <t>30102</t>
  </si>
  <si>
    <t>津贴补贴</t>
  </si>
  <si>
    <t>30103</t>
  </si>
  <si>
    <t>奖金</t>
  </si>
  <si>
    <t>30104</t>
  </si>
  <si>
    <t>其他社会保障缴费</t>
  </si>
  <si>
    <t>30106</t>
  </si>
  <si>
    <t>伙食补助费</t>
  </si>
  <si>
    <t>30107</t>
  </si>
  <si>
    <t>绩效工资</t>
  </si>
  <si>
    <t>30108</t>
  </si>
  <si>
    <t>机关事业单位基本养老保险缴费</t>
  </si>
  <si>
    <t>30109</t>
  </si>
  <si>
    <t>职业年金缴费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</si>
  <si>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</si>
  <si>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</si>
  <si>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</si>
  <si>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</si>
  <si>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</si>
  <si>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</si>
  <si>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</si>
  <si>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</si>
  <si>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</si>
  <si>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</si>
  <si>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</si>
  <si>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</si>
  <si>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</si>
  <si>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</si>
  <si>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</si>
  <si>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</si>
  <si>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</si>
  <si>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</si>
  <si>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</si>
  <si>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</si>
  <si>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</si>
  <si>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</si>
  <si>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</si>
  <si>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</si>
  <si>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</si>
  <si>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</si>
  <si>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</si>
  <si>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</si>
  <si>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</si>
  <si>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</si>
  <si>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</si>
  <si>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</si>
  <si>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</si>
  <si>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</si>
  <si>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</si>
  <si>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</si>
  <si>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</si>
  <si>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</si>
  <si>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</si>
  <si>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</si>
  <si>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</si>
  <si>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</si>
  <si>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</si>
  <si>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</si>
  <si>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</si>
  <si>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</si>
  <si>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</si>
  <si>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</si>
  <si>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</si>
  <si>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</si>
  <si>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</si>
  <si>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</si>
  <si>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</si>
  <si>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</si>
  <si>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</si>
  <si>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</si>
  <si>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</si>
  <si>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</si>
  <si>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</si>
  <si>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</si>
  <si>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</si>
  <si>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</si>
  <si>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</si>
  <si>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</si>
  <si>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</si>
  <si>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</si>
  <si>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</si>
  <si>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</si>
  <si>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</si>
  <si>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</si>
  <si>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</si>
  <si>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</si>
  <si>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</si>
  <si>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t>
  </si>
  <si>
    <t>30308</t>
  </si>
  <si>
    <t>助学金</t>
  </si>
  <si>
    <t>30309</t>
  </si>
  <si>
    <t>奖励金</t>
  </si>
  <si>
    <t>30310</t>
  </si>
  <si>
    <t>生产补贴</t>
  </si>
  <si>
    <t>30311</t>
  </si>
  <si>
    <t>住房公积金</t>
  </si>
  <si>
    <t>30312</t>
  </si>
  <si>
    <t>提租补贴</t>
  </si>
  <si>
    <t>30313</t>
  </si>
  <si>
    <t>购房补贴</t>
  </si>
  <si>
    <t>30314</t>
  </si>
  <si>
    <t>采暖补贴</t>
  </si>
  <si>
    <t>30315</t>
  </si>
  <si>
    <t>物业服务补贴</t>
  </si>
  <si>
    <t>30399</t>
  </si>
  <si>
    <t>其他对个人和家庭的补助支出</t>
  </si>
  <si>
    <t>309</t>
  </si>
  <si>
    <t>基本建设支出</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</si>
  <si>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</si>
  <si>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</si>
  <si>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</si>
  <si>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</si>
  <si>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</si>
  <si>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</si>
  <si>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</si>
  <si>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</si>
  <si>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</si>
  <si>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</si>
  <si>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</si>
  <si>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</si>
  <si>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</si>
  <si>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</si>
  <si>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</si>
  <si>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</si>
  <si>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</si>
  <si>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</si>
  <si>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30999</t>
  </si>
  <si>
    <t>其他基本建设支出</t>
  </si>
  <si>
    <t>310</t>
  </si>
  <si>
    <t>其他资本性支出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</si>
  <si>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</si>
  <si>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</si>
  <si>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</si>
  <si>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</si>
  <si>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</si>
  <si>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</si>
  <si>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</si>
  <si>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</si>
  <si>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</si>
  <si>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</si>
  <si>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</si>
  <si>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</si>
  <si>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</si>
  <si>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</si>
  <si>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</si>
  <si>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</si>
  <si>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</si>
  <si>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31020</t>
  </si>
  <si>
    <t>产权参股</t>
  </si>
  <si>
    <t>31099</t>
  </si>
  <si>
    <t>304</t>
  </si>
  <si>
    <t>对企事业单位的补贴</t>
  </si>
  <si>
    <t>30401</t>
  </si>
  <si>
    <t>企业政策性补贴</t>
  </si>
  <si>
    <t>30402</t>
  </si>
  <si>
    <t>事业单位补贴</t>
  </si>
  <si>
    <t>30403</t>
  </si>
  <si>
    <t>财政贴息</t>
  </si>
  <si>
    <t>30499</t>
  </si>
  <si>
    <t>其他对企事业单位的补贴支出</t>
  </si>
  <si>
    <t>307</t>
  </si>
  <si>
    <t>债务利息支出</t>
  </si>
  <si>
    <t>30701</t>
  </si>
  <si>
    <t>国内债务付息</t>
  </si>
  <si>
    <t>30707</t>
  </si>
  <si>
    <t>国外债务付息</t>
  </si>
  <si>
    <t>399</t>
  </si>
  <si>
    <t>其他支出</t>
  </si>
  <si>
    <t>39906</t>
  </si>
  <si>
    <t>赠与</t>
  </si>
  <si>
    <t>39907</t>
  </si>
  <si>
    <t>贷款转贷</t>
  </si>
  <si>
    <t>39999</t>
  </si>
  <si>
    <t>一般公共预算财政拨款“三公”经费支出决算表</t>
  </si>
  <si>
    <t>财决公开07表</t>
  </si>
  <si>
    <t>金额单位：万元</t>
  </si>
  <si>
    <t>项目</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</si>
  <si>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</si>
  <si>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</si>
  <si>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</si>
  <si>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</si>
  <si>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</si>
  <si>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</si>
  <si>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</si>
  <si>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</si>
  <si>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</si>
  <si>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</si>
  <si>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</si>
  <si>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</si>
  <si>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</si>
  <si>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</si>
  <si>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</si>
  <si>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</si>
  <si>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</si>
  <si>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</si>
  <si>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政府性基金预算财政拨款收入支出决算表</t>
  </si>
  <si>
    <t>财决公开08表</t>
  </si>
  <si>
    <t>a1:I12</t>
  </si>
  <si>
    <t>注：1.本表依据《政府性基金预算财政拨款收入支出决算表》（财决09表）进行批复。</t>
  </si>
  <si>
    <t xml:space="preserve">    3、本表反映部门本年度政府性基金预算财政拨款收入支出及结转和结余情况。</t>
  </si>
  <si>
    <t>年初结转和结余</t>
  </si>
  <si>
    <t>本年收入</t>
  </si>
  <si>
    <t>本年支出</t>
  </si>
  <si>
    <t>年末结转    和结余</t>
  </si>
  <si>
    <t>小计</t>
  </si>
</sst>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42">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b/>
      <sz val="12"/>
      <name val="宋体"/>
      <charset val="134"/>
    </font>
    <font>
      <b/>
      <sz val="12"/>
      <color indexed="9"/>
      <name val="宋体"/>
      <charset val="134"/>
    </font>
    <font>
      <sz val="11"/>
      <color indexed="9"/>
      <name val="宋体"/>
      <charset val="134"/>
    </font>
    <font>
      <sz val="11"/>
      <name val="宋体"/>
      <charset val="134"/>
    </font>
    <font>
      <sz val="16"/>
      <color indexed="8"/>
      <name val="华文中宋"/>
      <charset val="134"/>
    </font>
    <font>
      <b/>
      <sz val="10"/>
      <name val="宋体"/>
      <charset val="134"/>
    </font>
    <font>
      <sz val="11"/>
      <color indexed="63"/>
      <name val="Arial"/>
      <family val="2"/>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indexed="8"/>
      <name val="宋体"/>
      <charset val="134"/>
    </font>
    <font>
      <sz val="11"/>
      <color indexed="20"/>
      <name val="宋体"/>
      <charset val="134"/>
    </font>
    <font>
      <sz val="12"/>
      <color indexed="17"/>
      <name val="宋体"/>
      <charset val="134"/>
    </font>
    <font>
      <sz val="11"/>
      <color indexed="17"/>
      <name val="宋体"/>
      <charset val="134"/>
    </font>
    <font>
      <sz val="12"/>
      <color indexed="20"/>
      <name val="宋体"/>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charset val="134"/>
    </font>
    <font>
      <sz val="12"/>
      <name val="宋体"/>
      <charset val="134"/>
    </font>
  </fonts>
  <fills count="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2">
    <xf numFmtId="0" fontId="0" fillId="0" borderId="0"/>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1" fillId="0" borderId="0">
      <alignment vertical="center"/>
    </xf>
    <xf numFmtId="0" fontId="41" fillId="0" borderId="0"/>
    <xf numFmtId="0" fontId="41" fillId="0" borderId="0"/>
    <xf numFmtId="0" fontId="41" fillId="0" borderId="0"/>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5" fillId="3" borderId="0" applyNumberFormat="0" applyBorder="0" applyAlignment="0" applyProtection="0">
      <alignment vertical="center"/>
    </xf>
    <xf numFmtId="0" fontId="31"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13" fillId="0" borderId="0"/>
    <xf numFmtId="0" fontId="41" fillId="0" borderId="0">
      <alignment vertical="center"/>
    </xf>
    <xf numFmtId="0" fontId="41" fillId="0" borderId="0">
      <alignment vertical="center"/>
    </xf>
    <xf numFmtId="0" fontId="13" fillId="0" borderId="0"/>
    <xf numFmtId="0" fontId="41"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3"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6" fillId="0" borderId="0"/>
    <xf numFmtId="0" fontId="37" fillId="0" borderId="0"/>
  </cellStyleXfs>
  <cellXfs count="213">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41" fillId="0" borderId="0" xfId="20" applyAlignment="1" applyProtection="1">
      <alignment horizontal="right" vertical="center"/>
      <protection hidden="1"/>
    </xf>
    <xf numFmtId="0" fontId="41" fillId="0" borderId="0" xfId="22" applyAlignment="1" applyProtection="1">
      <alignment vertical="center" wrapText="1"/>
      <protection hidden="1"/>
    </xf>
    <xf numFmtId="0" fontId="41"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20"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20"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20" applyFont="1" applyAlignment="1" applyProtection="1">
      <alignment horizontal="right" vertical="center"/>
      <protection hidden="1"/>
    </xf>
    <xf numFmtId="0" fontId="10" fillId="0" borderId="0" xfId="21" applyFont="1" applyAlignment="1" applyProtection="1">
      <alignment horizontal="center" vertical="center" wrapText="1"/>
      <protection hidden="1"/>
    </xf>
    <xf numFmtId="0" fontId="11" fillId="0" borderId="0" xfId="21" applyNumberFormat="1" applyFont="1" applyFill="1" applyAlignment="1" applyProtection="1">
      <alignment horizontal="center" vertical="center"/>
      <protection hidden="1"/>
    </xf>
    <xf numFmtId="0" fontId="12" fillId="0" borderId="0" xfId="21" applyFont="1" applyAlignment="1" applyProtection="1">
      <alignment horizontal="right" vertical="center" wrapText="1"/>
      <protection hidden="1"/>
    </xf>
    <xf numFmtId="0" fontId="0" fillId="5" borderId="1" xfId="18" applyFont="1" applyFill="1" applyBorder="1" applyAlignment="1" applyProtection="1">
      <alignment horizontal="center" vertical="center" wrapText="1"/>
      <protection hidden="1"/>
    </xf>
    <xf numFmtId="0" fontId="13" fillId="0" borderId="0" xfId="18" applyProtection="1">
      <protection hidden="1"/>
    </xf>
    <xf numFmtId="0" fontId="14" fillId="5" borderId="1" xfId="18" applyFont="1" applyFill="1" applyBorder="1" applyAlignment="1" applyProtection="1">
      <alignment vertical="center" wrapText="1"/>
      <protection hidden="1"/>
    </xf>
    <xf numFmtId="4" fontId="15" fillId="5" borderId="1" xfId="18" applyNumberFormat="1" applyFont="1" applyFill="1" applyBorder="1" applyAlignment="1" applyProtection="1">
      <alignment horizontal="right" vertical="center" wrapText="1"/>
      <protection hidden="1"/>
    </xf>
    <xf numFmtId="0" fontId="16" fillId="5" borderId="1" xfId="18" applyFont="1" applyFill="1" applyBorder="1" applyAlignment="1" applyProtection="1">
      <alignment vertical="center" wrapText="1"/>
      <protection hidden="1"/>
    </xf>
    <xf numFmtId="0" fontId="15" fillId="5" borderId="1" xfId="18" applyFont="1" applyFill="1" applyBorder="1" applyAlignment="1" applyProtection="1">
      <alignment horizontal="right" vertical="center" wrapText="1"/>
      <protection hidden="1"/>
    </xf>
    <xf numFmtId="3" fontId="15" fillId="5" borderId="1" xfId="18" applyNumberFormat="1" applyFont="1" applyFill="1" applyBorder="1" applyAlignment="1" applyProtection="1">
      <alignment horizontal="right" vertical="center" wrapText="1"/>
      <protection hidden="1"/>
    </xf>
    <xf numFmtId="0" fontId="2" fillId="0" borderId="0" xfId="20" applyFont="1" applyAlignment="1" applyProtection="1">
      <alignment horizontal="right" vertical="center"/>
      <protection hidden="1"/>
    </xf>
    <xf numFmtId="0" fontId="2" fillId="0" borderId="0" xfId="21" applyFont="1" applyBorder="1" applyAlignment="1" applyProtection="1">
      <protection hidden="1"/>
    </xf>
    <xf numFmtId="0" fontId="2" fillId="0" borderId="0" xfId="21" applyFont="1" applyBorder="1" applyAlignment="1" applyProtection="1">
      <alignment horizontal="left"/>
      <protection hidden="1"/>
    </xf>
    <xf numFmtId="0" fontId="17" fillId="0" borderId="0" xfId="22" applyFont="1" applyAlignment="1" applyProtection="1">
      <alignment vertical="center" wrapText="1"/>
      <protection hidden="1"/>
    </xf>
    <xf numFmtId="0" fontId="41" fillId="0" borderId="0" xfId="22" applyAlignment="1" applyProtection="1">
      <alignment horizontal="left" vertical="center" wrapText="1"/>
      <protection hidden="1"/>
    </xf>
    <xf numFmtId="0" fontId="3" fillId="0" borderId="0" xfId="22" applyFont="1" applyAlignment="1" applyProtection="1">
      <alignment horizontal="left" vertical="center" wrapText="1"/>
      <protection hidden="1"/>
    </xf>
    <xf numFmtId="0" fontId="3" fillId="5" borderId="0" xfId="22" applyFont="1" applyFill="1" applyAlignment="1" applyProtection="1">
      <alignment horizontal="left" vertical="center" wrapText="1"/>
      <protection hidden="1"/>
    </xf>
    <xf numFmtId="0" fontId="2" fillId="5" borderId="0" xfId="22" applyFont="1" applyFill="1" applyAlignment="1" applyProtection="1">
      <alignment horizontal="left" vertical="center" wrapText="1"/>
      <protection hidden="1"/>
    </xf>
    <xf numFmtId="0" fontId="2" fillId="0" borderId="0" xfId="0" applyFont="1" applyFill="1" applyAlignment="1" applyProtection="1">
      <alignment horizontal="left" vertical="center"/>
      <protection hidden="1"/>
    </xf>
    <xf numFmtId="0" fontId="2" fillId="0" borderId="0" xfId="0" applyFont="1" applyAlignment="1" applyProtection="1">
      <alignment horizontal="left" vertical="center"/>
      <protection hidden="1"/>
    </xf>
    <xf numFmtId="4" fontId="17" fillId="0" borderId="1" xfId="22" applyNumberFormat="1" applyFont="1" applyFill="1" applyBorder="1" applyAlignment="1" applyProtection="1">
      <alignment horizontal="right" vertical="center" wrapText="1"/>
      <protection hidden="1"/>
    </xf>
    <xf numFmtId="177" fontId="0" fillId="0" borderId="0" xfId="22" applyNumberFormat="1" applyFont="1" applyAlignment="1" applyProtection="1">
      <alignment horizontal="left" vertical="center"/>
      <protection hidden="1"/>
    </xf>
    <xf numFmtId="0" fontId="0" fillId="0" borderId="0" xfId="22" applyFont="1" applyBorder="1" applyAlignment="1" applyProtection="1">
      <alignment vertical="center" wrapText="1"/>
      <protection hidden="1"/>
    </xf>
    <xf numFmtId="176" fontId="0" fillId="0" borderId="0" xfId="22" applyNumberFormat="1" applyFont="1" applyAlignment="1" applyProtection="1">
      <alignment horizontal="left" vertical="center" shrinkToFit="1"/>
      <protection hidden="1"/>
    </xf>
    <xf numFmtId="4" fontId="0" fillId="0" borderId="0" xfId="22" applyNumberFormat="1" applyFont="1" applyFill="1" applyBorder="1" applyAlignment="1" applyProtection="1">
      <alignment vertical="center" wrapText="1"/>
      <protection hidden="1"/>
    </xf>
    <xf numFmtId="176" fontId="0" fillId="0" borderId="0" xfId="22" applyNumberFormat="1" applyFont="1" applyFill="1" applyBorder="1" applyAlignment="1" applyProtection="1">
      <alignment vertical="center" wrapText="1"/>
      <protection hidden="1"/>
    </xf>
    <xf numFmtId="49" fontId="3" fillId="0" borderId="0" xfId="22" applyNumberFormat="1" applyFont="1" applyAlignment="1" applyProtection="1">
      <alignment horizontal="left" vertical="center" wrapText="1"/>
      <protection hidden="1"/>
    </xf>
    <xf numFmtId="0" fontId="18" fillId="0" borderId="0"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3" fillId="0" borderId="0" xfId="0" applyFont="1" applyFill="1" applyAlignment="1" applyProtection="1">
      <alignment horizontal="left" vertical="center"/>
      <protection hidden="1"/>
    </xf>
    <xf numFmtId="0" fontId="19" fillId="0" borderId="0" xfId="0" applyFont="1" applyFill="1" applyAlignment="1" applyProtection="1">
      <alignment horizontal="left" vertical="center"/>
      <protection hidden="1"/>
    </xf>
    <xf numFmtId="0" fontId="19"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protection hidden="1"/>
    </xf>
    <xf numFmtId="0" fontId="0" fillId="0" borderId="0" xfId="22" applyFont="1" applyAlignment="1" applyProtection="1">
      <alignment horizontal="left" vertical="center" wrapText="1"/>
      <protection hidden="1"/>
    </xf>
    <xf numFmtId="24" fontId="0" fillId="0" borderId="0" xfId="22" applyNumberFormat="1" applyFont="1" applyAlignment="1" applyProtection="1">
      <alignment vertical="center" wrapText="1"/>
      <protection hidden="1"/>
    </xf>
    <xf numFmtId="177" fontId="3" fillId="0" borderId="0" xfId="22" applyNumberFormat="1" applyFont="1" applyAlignment="1" applyProtection="1">
      <alignment horizontal="left" vertical="center" wrapText="1"/>
      <protection hidden="1"/>
    </xf>
    <xf numFmtId="178" fontId="0" fillId="0" borderId="0" xfId="22" applyNumberFormat="1" applyFont="1" applyAlignment="1" applyProtection="1">
      <alignment vertical="center" wrapText="1"/>
      <protection hidden="1"/>
    </xf>
    <xf numFmtId="0" fontId="20" fillId="0" borderId="0" xfId="0" applyFont="1" applyFill="1" applyAlignment="1" applyProtection="1">
      <alignment horizontal="left" vertical="center"/>
      <protection hidden="1"/>
    </xf>
    <xf numFmtId="0" fontId="20" fillId="0" borderId="0" xfId="0" applyFont="1" applyFill="1" applyAlignment="1" applyProtection="1">
      <alignment vertical="center"/>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2" fillId="0" borderId="0" xfId="22" applyFont="1" applyAlignment="1" applyProtection="1">
      <alignment vertical="center" wrapText="1"/>
      <protection hidden="1"/>
    </xf>
    <xf numFmtId="0" fontId="7" fillId="5" borderId="0" xfId="20" applyFont="1" applyFill="1" applyAlignment="1" applyProtection="1">
      <alignment horizontal="left" vertical="center"/>
      <protection hidden="1"/>
    </xf>
    <xf numFmtId="4" fontId="0" fillId="0" borderId="1" xfId="22" applyNumberFormat="1" applyFont="1" applyFill="1" applyBorder="1" applyAlignment="1" applyProtection="1">
      <alignment horizontal="right" vertical="center" wrapText="1"/>
      <protection hidden="1"/>
    </xf>
    <xf numFmtId="4" fontId="3" fillId="0" borderId="0" xfId="22" applyNumberFormat="1" applyFont="1" applyAlignment="1" applyProtection="1">
      <alignment vertical="center" wrapText="1"/>
      <protection hidden="1"/>
    </xf>
    <xf numFmtId="176" fontId="2" fillId="0" borderId="0" xfId="22" applyNumberFormat="1" applyFont="1" applyBorder="1" applyAlignment="1" applyProtection="1">
      <alignment vertical="center" wrapText="1"/>
      <protection hidden="1"/>
    </xf>
    <xf numFmtId="0" fontId="1" fillId="0" borderId="0" xfId="20" applyFont="1" applyAlignment="1" applyProtection="1">
      <alignment horizontal="right" vertical="center"/>
      <protection hidden="1"/>
    </xf>
    <xf numFmtId="0" fontId="0" fillId="0" borderId="0" xfId="0" applyAlignment="1" applyProtection="1">
      <alignment horizontal="right" vertical="center"/>
      <protection hidden="1"/>
    </xf>
    <xf numFmtId="0" fontId="41" fillId="0" borderId="0" xfId="20" applyBorder="1" applyAlignment="1" applyProtection="1">
      <alignment horizontal="right" vertical="center"/>
      <protection hidden="1"/>
    </xf>
    <xf numFmtId="0" fontId="41" fillId="5" borderId="0" xfId="20" applyFill="1" applyAlignment="1" applyProtection="1">
      <alignment horizontal="right" vertical="center"/>
      <protection hidden="1"/>
    </xf>
    <xf numFmtId="179" fontId="0" fillId="5" borderId="1" xfId="20" applyNumberFormat="1" applyFont="1" applyFill="1" applyBorder="1" applyAlignment="1" applyProtection="1">
      <alignment horizontal="center" vertical="center"/>
      <protection hidden="1"/>
    </xf>
    <xf numFmtId="179" fontId="20" fillId="5" borderId="1" xfId="20" applyNumberFormat="1" applyFont="1" applyFill="1" applyBorder="1" applyAlignment="1" applyProtection="1">
      <alignment horizontal="center" vertical="center"/>
      <protection hidden="1"/>
    </xf>
    <xf numFmtId="49" fontId="20" fillId="5" borderId="1" xfId="20" applyNumberFormat="1" applyFont="1" applyFill="1" applyBorder="1" applyAlignment="1" applyProtection="1">
      <alignment horizontal="center" vertical="center" wrapText="1"/>
      <protection hidden="1"/>
    </xf>
    <xf numFmtId="49" fontId="0" fillId="5" borderId="1" xfId="20" applyNumberFormat="1" applyFont="1" applyFill="1" applyBorder="1" applyAlignment="1" applyProtection="1">
      <alignment horizontal="center" vertical="center"/>
      <protection hidden="1"/>
    </xf>
    <xf numFmtId="179" fontId="2" fillId="0" borderId="1" xfId="20" applyNumberFormat="1" applyFont="1" applyFill="1" applyBorder="1" applyAlignment="1" applyProtection="1">
      <alignment horizontal="left" vertical="center"/>
      <protection hidden="1"/>
    </xf>
    <xf numFmtId="4" fontId="2" fillId="0" borderId="1" xfId="20" applyNumberFormat="1" applyFont="1" applyFill="1" applyBorder="1" applyAlignment="1" applyProtection="1">
      <alignment horizontal="right" vertical="center"/>
      <protection hidden="1"/>
    </xf>
    <xf numFmtId="179" fontId="2" fillId="5" borderId="1" xfId="20" applyNumberFormat="1" applyFont="1" applyFill="1" applyBorder="1" applyAlignment="1" applyProtection="1">
      <alignment horizontal="left" vertical="center"/>
      <protection hidden="1"/>
    </xf>
    <xf numFmtId="0" fontId="2" fillId="5" borderId="1" xfId="20" applyNumberFormat="1" applyFont="1" applyFill="1" applyBorder="1" applyAlignment="1" applyProtection="1">
      <alignment horizontal="center" vertical="center"/>
      <protection hidden="1"/>
    </xf>
    <xf numFmtId="43" fontId="2" fillId="5" borderId="1" xfId="20" applyNumberFormat="1" applyFont="1" applyFill="1" applyBorder="1" applyAlignment="1" applyProtection="1">
      <alignment horizontal="center" vertical="center"/>
      <protection hidden="1"/>
    </xf>
    <xf numFmtId="43" fontId="2" fillId="0" borderId="1" xfId="20" applyNumberFormat="1" applyFont="1" applyFill="1" applyBorder="1" applyAlignment="1" applyProtection="1">
      <alignment horizontal="right" vertical="center"/>
      <protection hidden="1"/>
    </xf>
    <xf numFmtId="4" fontId="2" fillId="0" borderId="1" xfId="20" applyNumberFormat="1" applyFont="1" applyFill="1" applyBorder="1" applyAlignment="1" applyProtection="1">
      <alignment horizontal="left" vertical="center"/>
      <protection hidden="1"/>
    </xf>
    <xf numFmtId="179" fontId="22" fillId="0" borderId="1" xfId="20" applyNumberFormat="1" applyFont="1" applyFill="1" applyBorder="1" applyAlignment="1" applyProtection="1">
      <alignment horizontal="center" vertical="center"/>
      <protection hidden="1"/>
    </xf>
    <xf numFmtId="4" fontId="22" fillId="0" borderId="1" xfId="20" applyNumberFormat="1" applyFont="1" applyFill="1" applyBorder="1" applyAlignment="1" applyProtection="1">
      <alignment horizontal="right" vertical="center"/>
      <protection hidden="1"/>
    </xf>
    <xf numFmtId="43" fontId="22" fillId="5" borderId="1" xfId="20" applyNumberFormat="1" applyFont="1" applyFill="1" applyBorder="1" applyAlignment="1" applyProtection="1">
      <alignment horizontal="center" vertical="center"/>
      <protection hidden="1"/>
    </xf>
    <xf numFmtId="43" fontId="22" fillId="0" borderId="1" xfId="20" applyNumberFormat="1" applyFont="1" applyFill="1" applyBorder="1" applyAlignment="1" applyProtection="1">
      <alignment vertical="center"/>
      <protection hidden="1"/>
    </xf>
    <xf numFmtId="179" fontId="2" fillId="0" borderId="1" xfId="20" applyNumberFormat="1" applyFont="1" applyFill="1" applyBorder="1" applyAlignment="1" applyProtection="1">
      <alignment horizontal="center" vertical="center"/>
      <protection hidden="1"/>
    </xf>
    <xf numFmtId="43" fontId="2" fillId="0" borderId="1" xfId="20" applyNumberFormat="1" applyFont="1" applyFill="1" applyBorder="1" applyAlignment="1" applyProtection="1">
      <alignment vertical="center"/>
      <protection hidden="1"/>
    </xf>
    <xf numFmtId="0" fontId="2" fillId="0" borderId="0" xfId="20" applyFont="1" applyAlignment="1" applyProtection="1">
      <alignment horizontal="left" vertical="center"/>
      <protection hidden="1"/>
    </xf>
    <xf numFmtId="0" fontId="1" fillId="0" borderId="0" xfId="20" applyFont="1" applyBorder="1" applyAlignment="1" applyProtection="1">
      <alignment horizontal="right" vertical="center"/>
      <protection hidden="1"/>
    </xf>
    <xf numFmtId="0" fontId="2" fillId="0" borderId="0" xfId="20"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ill="1" applyBorder="1" applyAlignment="1" applyProtection="1">
      <alignment horizontal="center"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2" fillId="0" borderId="0" xfId="0" applyFont="1" applyAlignment="1" applyProtection="1">
      <alignment horizontal="right" vertical="center"/>
      <protection hidden="1"/>
    </xf>
    <xf numFmtId="177" fontId="3" fillId="0" borderId="0" xfId="0" applyNumberFormat="1" applyFont="1" applyAlignment="1" applyProtection="1">
      <alignment horizontal="left" vertical="center"/>
      <protection hidden="1"/>
    </xf>
    <xf numFmtId="43" fontId="20" fillId="0" borderId="1" xfId="0" applyNumberFormat="1" applyFont="1" applyFill="1" applyBorder="1" applyAlignment="1" applyProtection="1">
      <alignment horizontal="right" vertical="center"/>
      <protection hidden="1"/>
    </xf>
    <xf numFmtId="176" fontId="20" fillId="5" borderId="0" xfId="0" applyNumberFormat="1" applyFont="1" applyFill="1" applyBorder="1" applyAlignment="1" applyProtection="1">
      <alignment horizontal="right" vertical="center"/>
      <protection hidden="1"/>
    </xf>
    <xf numFmtId="0" fontId="6" fillId="0" borderId="0" xfId="0" applyFont="1" applyAlignment="1" applyProtection="1">
      <alignment horizontal="left" vertical="center"/>
      <protection hidden="1"/>
    </xf>
    <xf numFmtId="0" fontId="3" fillId="0" borderId="0" xfId="0" applyFont="1" applyFill="1" applyAlignment="1" applyProtection="1">
      <alignment horizontal="right" vertical="center"/>
      <protection locked="0"/>
    </xf>
    <xf numFmtId="0" fontId="8" fillId="0" borderId="0" xfId="0" applyFont="1" applyAlignment="1" applyProtection="1">
      <alignment horizontal="right" vertical="center"/>
      <protection hidden="1"/>
    </xf>
    <xf numFmtId="177" fontId="3" fillId="0" borderId="0" xfId="0" applyNumberFormat="1" applyFont="1" applyBorder="1" applyAlignment="1" applyProtection="1">
      <alignment horizontal="left" vertical="center" wrapText="1"/>
      <protection hidden="1"/>
    </xf>
    <xf numFmtId="0" fontId="0" fillId="0" borderId="0" xfId="0" applyFont="1" applyBorder="1" applyAlignment="1" applyProtection="1">
      <alignment vertical="center"/>
      <protection hidden="1"/>
    </xf>
    <xf numFmtId="177" fontId="3" fillId="0" borderId="0" xfId="0" applyNumberFormat="1" applyFont="1" applyBorder="1" applyAlignment="1" applyProtection="1">
      <alignment horizontal="left" vertical="center"/>
      <protection hidden="1"/>
    </xf>
    <xf numFmtId="0" fontId="17" fillId="0" borderId="0" xfId="20" applyFont="1" applyAlignment="1" applyProtection="1">
      <alignment horizontal="right" vertical="center"/>
      <protection hidden="1"/>
    </xf>
    <xf numFmtId="180" fontId="41" fillId="0" borderId="0" xfId="20" applyNumberFormat="1" applyAlignment="1" applyProtection="1">
      <alignment horizontal="right" vertical="center"/>
      <protection hidden="1"/>
    </xf>
    <xf numFmtId="180" fontId="41" fillId="5" borderId="0" xfId="20" applyNumberFormat="1" applyFill="1" applyAlignment="1" applyProtection="1">
      <alignment horizontal="right" vertical="center"/>
      <protection hidden="1"/>
    </xf>
    <xf numFmtId="0" fontId="23" fillId="0" borderId="0" xfId="0" applyFont="1" applyProtection="1">
      <protection hidden="1"/>
    </xf>
    <xf numFmtId="0" fontId="3" fillId="5" borderId="0" xfId="20" applyFont="1" applyFill="1" applyAlignment="1" applyProtection="1">
      <alignment horizontal="right" vertical="center"/>
      <protection hidden="1"/>
    </xf>
    <xf numFmtId="180" fontId="0" fillId="5" borderId="1" xfId="20" applyNumberFormat="1" applyFont="1" applyFill="1" applyBorder="1" applyAlignment="1" applyProtection="1">
      <alignment horizontal="center" vertical="center"/>
      <protection hidden="1"/>
    </xf>
    <xf numFmtId="180" fontId="2" fillId="5" borderId="1" xfId="20" applyNumberFormat="1" applyFont="1" applyFill="1" applyBorder="1" applyAlignment="1" applyProtection="1">
      <alignment vertical="center"/>
      <protection hidden="1"/>
    </xf>
    <xf numFmtId="0" fontId="2" fillId="0" borderId="0" xfId="20" applyFont="1" applyBorder="1" applyAlignment="1" applyProtection="1">
      <alignment vertical="center"/>
      <protection hidden="1"/>
    </xf>
    <xf numFmtId="0" fontId="2" fillId="0" borderId="0" xfId="20" applyFont="1" applyBorder="1" applyAlignment="1" applyProtection="1">
      <alignment horizontal="left" vertical="center"/>
      <protection hidden="1"/>
    </xf>
    <xf numFmtId="179" fontId="2" fillId="0" borderId="1" xfId="20" applyNumberFormat="1" applyFont="1" applyFill="1" applyBorder="1" applyAlignment="1" applyProtection="1">
      <alignment horizontal="right" vertical="center"/>
      <protection hidden="1"/>
    </xf>
    <xf numFmtId="179" fontId="2" fillId="0" borderId="1" xfId="20" applyNumberFormat="1" applyFont="1" applyFill="1" applyBorder="1" applyAlignment="1" applyProtection="1">
      <alignment vertical="center"/>
      <protection hidden="1"/>
    </xf>
    <xf numFmtId="43" fontId="22" fillId="0" borderId="1" xfId="20" applyNumberFormat="1" applyFont="1" applyFill="1" applyBorder="1" applyAlignment="1" applyProtection="1">
      <alignment horizontal="right" vertical="center"/>
      <protection hidden="1"/>
    </xf>
    <xf numFmtId="180" fontId="22" fillId="5" borderId="1" xfId="20" applyNumberFormat="1" applyFont="1" applyFill="1" applyBorder="1" applyAlignment="1" applyProtection="1">
      <alignment vertical="center"/>
      <protection hidden="1"/>
    </xf>
    <xf numFmtId="4" fontId="22" fillId="0" borderId="1" xfId="20" applyNumberFormat="1" applyFont="1" applyFill="1" applyBorder="1" applyAlignment="1" applyProtection="1">
      <alignment vertical="center"/>
      <protection hidden="1"/>
    </xf>
    <xf numFmtId="0" fontId="17" fillId="0" borderId="0" xfId="20" applyFont="1" applyBorder="1" applyAlignment="1" applyProtection="1">
      <alignment horizontal="right" vertical="center"/>
      <protection hidden="1"/>
    </xf>
    <xf numFmtId="180" fontId="2" fillId="0" borderId="0" xfId="20" applyNumberFormat="1" applyFont="1" applyAlignment="1" applyProtection="1">
      <alignment horizontal="right" vertical="center"/>
      <protection hidden="1"/>
    </xf>
    <xf numFmtId="0" fontId="41" fillId="0" borderId="0" xfId="19" applyAlignment="1" applyProtection="1">
      <alignment horizontal="left" vertical="center"/>
      <protection hidden="1"/>
    </xf>
    <xf numFmtId="0" fontId="41" fillId="0" borderId="0" xfId="6" applyProtection="1">
      <protection hidden="1"/>
    </xf>
    <xf numFmtId="0" fontId="24" fillId="0" borderId="0" xfId="19" applyFont="1" applyBorder="1" applyAlignment="1" applyProtection="1">
      <alignment horizontal="left" vertical="center"/>
      <protection hidden="1"/>
    </xf>
    <xf numFmtId="0" fontId="41" fillId="0" borderId="0" xfId="19" applyBorder="1" applyAlignment="1" applyProtection="1">
      <alignment horizontal="left" vertical="center"/>
      <protection hidden="1"/>
    </xf>
    <xf numFmtId="0" fontId="26" fillId="0" borderId="0" xfId="19" applyFont="1" applyFill="1" applyBorder="1" applyAlignment="1" applyProtection="1">
      <alignment vertical="center"/>
      <protection hidden="1"/>
    </xf>
    <xf numFmtId="0" fontId="4" fillId="0" borderId="0" xfId="19" applyFont="1" applyFill="1" applyBorder="1" applyAlignment="1" applyProtection="1">
      <alignment horizontal="center" vertical="center"/>
      <protection hidden="1"/>
    </xf>
    <xf numFmtId="0" fontId="26" fillId="4" borderId="0" xfId="19" applyFont="1" applyFill="1" applyBorder="1" applyAlignment="1" applyProtection="1">
      <alignment vertical="center"/>
      <protection hidden="1"/>
    </xf>
    <xf numFmtId="0" fontId="26" fillId="0" borderId="0" xfId="19" applyFont="1" applyFill="1" applyBorder="1" applyAlignment="1" applyProtection="1">
      <alignment horizontal="center" vertical="center"/>
      <protection hidden="1"/>
    </xf>
    <xf numFmtId="0" fontId="29" fillId="0" borderId="0" xfId="19" applyFont="1" applyFill="1" applyBorder="1" applyAlignment="1" applyProtection="1">
      <alignment vertical="center"/>
      <protection hidden="1"/>
    </xf>
    <xf numFmtId="0" fontId="30" fillId="0" borderId="0" xfId="19" applyFont="1" applyFill="1" applyBorder="1" applyAlignment="1" applyProtection="1">
      <alignment vertical="center"/>
      <protection hidden="1"/>
    </xf>
    <xf numFmtId="0" fontId="0" fillId="0" borderId="0" xfId="6" applyFont="1" applyProtection="1">
      <protection hidden="1"/>
    </xf>
    <xf numFmtId="179" fontId="0" fillId="5" borderId="1" xfId="20" quotePrefix="1" applyNumberFormat="1" applyFont="1" applyFill="1" applyBorder="1" applyAlignment="1" applyProtection="1">
      <alignment horizontal="center" vertical="center"/>
      <protection hidden="1"/>
    </xf>
    <xf numFmtId="179" fontId="2" fillId="5" borderId="1" xfId="20" quotePrefix="1" applyNumberFormat="1" applyFont="1" applyFill="1" applyBorder="1" applyAlignment="1" applyProtection="1">
      <alignment horizontal="center" vertical="center"/>
      <protection hidden="1"/>
    </xf>
    <xf numFmtId="180" fontId="2" fillId="5" borderId="1" xfId="20" quotePrefix="1" applyNumberFormat="1" applyFont="1" applyFill="1" applyBorder="1" applyAlignment="1" applyProtection="1">
      <alignment horizontal="center" vertical="center"/>
      <protection hidden="1"/>
    </xf>
    <xf numFmtId="179" fontId="2" fillId="0" borderId="1" xfId="20" quotePrefix="1" applyNumberFormat="1" applyFont="1" applyFill="1" applyBorder="1" applyAlignment="1" applyProtection="1">
      <alignment horizontal="left" vertical="center"/>
      <protection hidden="1"/>
    </xf>
    <xf numFmtId="179" fontId="22" fillId="5" borderId="1" xfId="20" quotePrefix="1" applyNumberFormat="1" applyFon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20" fillId="5" borderId="1" xfId="20" quotePrefix="1" applyNumberFormat="1" applyFont="1" applyFill="1" applyBorder="1" applyAlignment="1" applyProtection="1">
      <alignment horizontal="center" vertical="center"/>
      <protection hidden="1"/>
    </xf>
    <xf numFmtId="179" fontId="22" fillId="0" borderId="1" xfId="20" quotePrefix="1" applyNumberFormat="1" applyFont="1" applyFill="1" applyBorder="1" applyAlignment="1" applyProtection="1">
      <alignment horizontal="center" vertical="center"/>
      <protection hidden="1"/>
    </xf>
    <xf numFmtId="0" fontId="25" fillId="0" borderId="0" xfId="19" applyNumberFormat="1" applyFont="1" applyFill="1" applyBorder="1" applyAlignment="1" applyProtection="1">
      <alignment horizontal="center" vertical="center"/>
      <protection hidden="1"/>
    </xf>
    <xf numFmtId="0" fontId="27" fillId="0" borderId="0" xfId="19" applyFont="1" applyFill="1" applyBorder="1" applyAlignment="1" applyProtection="1">
      <alignment horizontal="left" vertical="center"/>
      <protection hidden="1"/>
    </xf>
    <xf numFmtId="0" fontId="28" fillId="0" borderId="0" xfId="19" applyFont="1" applyBorder="1" applyAlignment="1" applyProtection="1">
      <alignment horizontal="center" vertical="center"/>
      <protection hidden="1"/>
    </xf>
    <xf numFmtId="0" fontId="21" fillId="0" borderId="0" xfId="20" applyFont="1" applyFill="1" applyAlignment="1" applyProtection="1">
      <alignment horizontal="center" vertical="center"/>
      <protection hidden="1"/>
    </xf>
    <xf numFmtId="179" fontId="0" fillId="5" borderId="1" xfId="20" quotePrefix="1" applyNumberFormat="1" applyFont="1" applyFill="1" applyBorder="1" applyAlignment="1" applyProtection="1">
      <alignment horizontal="center" vertical="center"/>
      <protection hidden="1"/>
    </xf>
    <xf numFmtId="179" fontId="0" fillId="5" borderId="1" xfId="20" applyNumberFormat="1"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179" fontId="0" fillId="5" borderId="0" xfId="0" applyNumberFormat="1" applyFont="1" applyFill="1" applyBorder="1" applyAlignment="1" applyProtection="1">
      <alignment horizontal="left" vertical="center" shrinkToFit="1"/>
      <protection hidden="1"/>
    </xf>
    <xf numFmtId="179" fontId="0" fillId="0" borderId="1" xfId="0" quotePrefix="1" applyNumberFormat="1" applyFill="1" applyBorder="1" applyAlignment="1" applyProtection="1">
      <alignment horizontal="center" vertical="center" wrapText="1"/>
      <protection hidden="1"/>
    </xf>
    <xf numFmtId="179" fontId="0" fillId="0" borderId="1" xfId="0" applyNumberForma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ont="1" applyFill="1" applyBorder="1" applyAlignment="1" applyProtection="1">
      <alignment horizontal="center" vertical="center" wrapText="1"/>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20" fillId="0" borderId="11"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17" fillId="0" borderId="1" xfId="22" applyFont="1" applyBorder="1" applyAlignment="1" applyProtection="1">
      <alignment horizontal="center" vertical="center" wrapText="1"/>
      <protection hidden="1"/>
    </xf>
    <xf numFmtId="0" fontId="0" fillId="0" borderId="4" xfId="22" applyFont="1" applyBorder="1" applyAlignment="1" applyProtection="1">
      <alignment horizontal="center" vertical="center" wrapText="1"/>
      <protection hidden="1"/>
    </xf>
    <xf numFmtId="0" fontId="0" fillId="0" borderId="7" xfId="22" applyFont="1" applyBorder="1" applyAlignment="1" applyProtection="1">
      <alignment horizontal="center" vertical="center" wrapText="1"/>
      <protection hidden="1"/>
    </xf>
    <xf numFmtId="0" fontId="0" fillId="0" borderId="10" xfId="22" applyFont="1" applyBorder="1" applyAlignment="1" applyProtection="1">
      <alignment horizontal="center" vertical="center" wrapText="1"/>
      <protection hidden="1"/>
    </xf>
    <xf numFmtId="0" fontId="0" fillId="0" borderId="2" xfId="22" applyFont="1" applyBorder="1" applyAlignment="1" applyProtection="1">
      <alignment horizontal="center" vertical="center" wrapText="1"/>
      <protection hidden="1"/>
    </xf>
    <xf numFmtId="0" fontId="0" fillId="0" borderId="3" xfId="22" applyFont="1" applyBorder="1" applyAlignment="1" applyProtection="1">
      <alignment horizontal="center" vertical="center" wrapText="1"/>
      <protection hidden="1"/>
    </xf>
    <xf numFmtId="0" fontId="0" fillId="0" borderId="5" xfId="22" applyFont="1" applyBorder="1" applyAlignment="1" applyProtection="1">
      <alignment horizontal="center" vertical="center" wrapText="1"/>
      <protection hidden="1"/>
    </xf>
    <xf numFmtId="0" fontId="0" fillId="0" borderId="6" xfId="22" applyFont="1" applyBorder="1" applyAlignment="1" applyProtection="1">
      <alignment horizontal="center" vertical="center" wrapText="1"/>
      <protection hidden="1"/>
    </xf>
    <xf numFmtId="0" fontId="0" fillId="0" borderId="8" xfId="22" applyFont="1" applyBorder="1" applyAlignment="1" applyProtection="1">
      <alignment horizontal="center" vertical="center" wrapText="1"/>
      <protection hidden="1"/>
    </xf>
    <xf numFmtId="0" fontId="0" fillId="0" borderId="9" xfId="22" applyFont="1" applyBorder="1" applyAlignment="1" applyProtection="1">
      <alignment horizontal="center" vertical="center" wrapText="1"/>
      <protection hidden="1"/>
    </xf>
    <xf numFmtId="0" fontId="9" fillId="0" borderId="0" xfId="21"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7"/>
    <cellStyle name="差_2012年度部门决算审核模板-杨皓修订0913" xfId="1"/>
    <cellStyle name="差_5.中央部门决算（草案)-1" xfId="8"/>
    <cellStyle name="差_表格：2015年度部门决算批复表-省档案局" xfId="9"/>
    <cellStyle name="差_出版署2010年度中央部门决算草案" xfId="2"/>
    <cellStyle name="差_全国友协2010年度中央部门决算（草案）" xfId="11"/>
    <cellStyle name="差_司法部2010年度中央部门决算（草案）报" xfId="12"/>
    <cellStyle name="常规" xfId="0" builtinId="0"/>
    <cellStyle name="常规 2" xfId="13"/>
    <cellStyle name="常规 3" xfId="14"/>
    <cellStyle name="常规 4" xfId="10"/>
    <cellStyle name="常规 5" xfId="15"/>
    <cellStyle name="常规 5 2" xfId="4"/>
    <cellStyle name="常规 5_表格：2015年度部门决算批复表-省档案局" xfId="16"/>
    <cellStyle name="常规 6" xfId="3"/>
    <cellStyle name="常规 7" xfId="17"/>
    <cellStyle name="常规 8" xfId="5"/>
    <cellStyle name="常规 9" xfId="18"/>
    <cellStyle name="常规_2003年度行政事业单位决算报表" xfId="19"/>
    <cellStyle name="常规_2007年行政单位基层表样表" xfId="20"/>
    <cellStyle name="常规_2012年预算公开分析表（26个部门财政拨款三公经费）" xfId="21"/>
    <cellStyle name="常规_单位版－2008年度部门决算分析表" xfId="6"/>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28246;&#21335;&#30465;&#30410;&#38451;&#24066;&#32431;&#26412;&#32423;2016&#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3 收入决算表(财决03表)"/>
      <sheetName val="Z04 支出决算表(财决04表)"/>
      <sheetName val="Z07 一般公共预算财政拨款收入支出决算表(财决07表)"/>
      <sheetName val="Z08_1 一般公共预算财政拨款基本支出决算明细表(财决08-"/>
      <sheetName val="Z09 政府性基金预算财政拨款收入支出决算表(财决09表)"/>
      <sheetName val="CS05 部门决算相关信息统计表"/>
    </sheetNames>
    <sheetDataSet>
      <sheetData sheetId="0">
        <row r="3">
          <cell r="A3" t="str">
            <v>编制单位：中国共产党益阳市纪律检查委员会</v>
          </cell>
        </row>
        <row r="4">
          <cell r="F4" t="str">
            <v>支出</v>
          </cell>
        </row>
        <row r="5">
          <cell r="F5" t="str">
            <v>项目(按功能分类)</v>
          </cell>
        </row>
        <row r="6">
          <cell r="F6" t="str">
            <v>栏次</v>
          </cell>
        </row>
        <row r="7">
          <cell r="E7">
            <v>2071.8000000000002</v>
          </cell>
          <cell r="F7" t="str">
            <v>一、一般公共服务支出</v>
          </cell>
          <cell r="G7" t="str">
            <v>37</v>
          </cell>
          <cell r="H7">
            <v>1299.53</v>
          </cell>
          <cell r="I7">
            <v>3187.62</v>
          </cell>
          <cell r="J7">
            <v>2769.68</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116</v>
          </cell>
          <cell r="F13" t="str">
            <v>七、文化体育与传媒支出</v>
          </cell>
          <cell r="G13" t="str">
            <v>43</v>
          </cell>
          <cell r="H13">
            <v>0</v>
          </cell>
          <cell r="I13">
            <v>0</v>
          </cell>
          <cell r="J13">
            <v>0</v>
          </cell>
        </row>
        <row r="14">
          <cell r="F14" t="str">
            <v>八、社会保障和就业支出</v>
          </cell>
          <cell r="G14" t="str">
            <v>44</v>
          </cell>
          <cell r="H14">
            <v>0</v>
          </cell>
          <cell r="I14">
            <v>0.81</v>
          </cell>
          <cell r="J14">
            <v>0.81</v>
          </cell>
        </row>
        <row r="15">
          <cell r="F15" t="str">
            <v>九、医疗卫生与计划生育支出</v>
          </cell>
          <cell r="G15" t="str">
            <v>45</v>
          </cell>
          <cell r="H15">
            <v>49.45</v>
          </cell>
          <cell r="I15">
            <v>50.45</v>
          </cell>
          <cell r="J15">
            <v>50.45</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0.9</v>
          </cell>
          <cell r="J20">
            <v>0.9</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47.66</v>
          </cell>
          <cell r="I25">
            <v>47.66</v>
          </cell>
          <cell r="J25">
            <v>47.66</v>
          </cell>
        </row>
        <row r="26">
          <cell r="F26" t="str">
            <v>二十、粮油物资储备支出</v>
          </cell>
          <cell r="G26" t="str">
            <v>56</v>
          </cell>
          <cell r="H26">
            <v>0</v>
          </cell>
          <cell r="I26">
            <v>0</v>
          </cell>
          <cell r="J26">
            <v>0</v>
          </cell>
        </row>
        <row r="27">
          <cell r="F27" t="str">
            <v>二十一、其他支出</v>
          </cell>
          <cell r="G27" t="str">
            <v>57</v>
          </cell>
          <cell r="H27">
            <v>131.83000000000001</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1099.6500000000001</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417.94</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3287.44</v>
          </cell>
          <cell r="F42" t="str">
            <v>总计</v>
          </cell>
          <cell r="O42">
            <v>3287.44</v>
          </cell>
        </row>
        <row r="43">
          <cell r="F43" t="str">
            <v/>
          </cell>
        </row>
      </sheetData>
      <sheetData sheetId="1">
        <row r="4">
          <cell r="F4" t="str">
            <v>支     出</v>
          </cell>
        </row>
        <row r="5">
          <cell r="F5" t="str">
            <v>项目（按功能分类）</v>
          </cell>
        </row>
        <row r="6">
          <cell r="F6" t="str">
            <v/>
          </cell>
        </row>
        <row r="7">
          <cell r="F7" t="str">
            <v>栏    次</v>
          </cell>
        </row>
        <row r="8">
          <cell r="E8">
            <v>2071.8000000000002</v>
          </cell>
          <cell r="F8" t="str">
            <v>一、一般公共服务支出</v>
          </cell>
          <cell r="G8" t="str">
            <v>31</v>
          </cell>
          <cell r="H8">
            <v>1299.53</v>
          </cell>
          <cell r="I8">
            <v>1299.53</v>
          </cell>
          <cell r="J8">
            <v>0</v>
          </cell>
          <cell r="K8">
            <v>2765.75</v>
          </cell>
          <cell r="L8">
            <v>2755.75</v>
          </cell>
          <cell r="M8">
            <v>10</v>
          </cell>
          <cell r="N8">
            <v>2499.09</v>
          </cell>
          <cell r="O8">
            <v>2499.09</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0</v>
          </cell>
          <cell r="I15">
            <v>0</v>
          </cell>
          <cell r="J15">
            <v>0</v>
          </cell>
          <cell r="K15">
            <v>0.81</v>
          </cell>
          <cell r="L15">
            <v>0.81</v>
          </cell>
          <cell r="M15">
            <v>0</v>
          </cell>
          <cell r="N15">
            <v>0.81</v>
          </cell>
          <cell r="O15">
            <v>0.81</v>
          </cell>
          <cell r="P15">
            <v>0</v>
          </cell>
        </row>
        <row r="16">
          <cell r="F16" t="str">
            <v>九、医疗卫生与计划生育支出</v>
          </cell>
          <cell r="G16" t="str">
            <v>39</v>
          </cell>
          <cell r="H16">
            <v>49.45</v>
          </cell>
          <cell r="I16">
            <v>49.45</v>
          </cell>
          <cell r="J16">
            <v>0</v>
          </cell>
          <cell r="K16">
            <v>50.45</v>
          </cell>
          <cell r="L16">
            <v>50.45</v>
          </cell>
          <cell r="M16">
            <v>0</v>
          </cell>
          <cell r="N16">
            <v>50.45</v>
          </cell>
          <cell r="O16">
            <v>50.45</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0.9</v>
          </cell>
          <cell r="L21">
            <v>0.9</v>
          </cell>
          <cell r="M21">
            <v>0</v>
          </cell>
          <cell r="N21">
            <v>0.9</v>
          </cell>
          <cell r="O21">
            <v>0.9</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47.66</v>
          </cell>
          <cell r="I26">
            <v>47.66</v>
          </cell>
          <cell r="J26">
            <v>0</v>
          </cell>
          <cell r="K26">
            <v>47.66</v>
          </cell>
          <cell r="L26">
            <v>47.66</v>
          </cell>
          <cell r="M26">
            <v>0</v>
          </cell>
          <cell r="N26">
            <v>47.66</v>
          </cell>
          <cell r="O26">
            <v>47.66</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131.83000000000001</v>
          </cell>
          <cell r="I28">
            <v>121.83</v>
          </cell>
          <cell r="J28">
            <v>10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2071.8000000000002</v>
          </cell>
          <cell r="F31" t="str">
            <v>本年支出合计</v>
          </cell>
          <cell r="Y31">
            <v>2598.91</v>
          </cell>
          <cell r="Z31">
            <v>2598.91</v>
          </cell>
          <cell r="AA31">
            <v>0</v>
          </cell>
        </row>
        <row r="32">
          <cell r="F32" t="str">
            <v/>
          </cell>
        </row>
        <row r="33">
          <cell r="E33">
            <v>783.77</v>
          </cell>
          <cell r="F33" t="str">
            <v>年末财政拨款结转和结余</v>
          </cell>
          <cell r="Y33">
            <v>256.66000000000003</v>
          </cell>
          <cell r="Z33">
            <v>256.66000000000003</v>
          </cell>
          <cell r="AA33">
            <v>0</v>
          </cell>
        </row>
        <row r="34">
          <cell r="E34">
            <v>783.77</v>
          </cell>
          <cell r="F34" t="str">
            <v xml:space="preserve">    基本支出结转</v>
          </cell>
        </row>
        <row r="35">
          <cell r="E35">
            <v>0</v>
          </cell>
          <cell r="F35" t="str">
            <v xml:space="preserve">    项目支出结转和结余</v>
          </cell>
        </row>
        <row r="36">
          <cell r="F36" t="str">
            <v/>
          </cell>
        </row>
        <row r="37">
          <cell r="E37">
            <v>2855.57</v>
          </cell>
          <cell r="F37" t="str">
            <v>总计</v>
          </cell>
          <cell r="Y37">
            <v>2855.57</v>
          </cell>
          <cell r="Z37">
            <v>2855.57</v>
          </cell>
          <cell r="AA37">
            <v>0</v>
          </cell>
        </row>
        <row r="38">
          <cell r="F38" t="str">
            <v/>
          </cell>
        </row>
      </sheetData>
      <sheetData sheetId="2">
        <row r="9">
          <cell r="E9">
            <v>2187.8000000000002</v>
          </cell>
          <cell r="F9">
            <v>2071.8000000000002</v>
          </cell>
          <cell r="G9">
            <v>0</v>
          </cell>
          <cell r="H9">
            <v>0</v>
          </cell>
          <cell r="I9">
            <v>0</v>
          </cell>
          <cell r="J9">
            <v>0</v>
          </cell>
          <cell r="K9">
            <v>116</v>
          </cell>
        </row>
        <row r="10">
          <cell r="A10" t="str">
            <v>201</v>
          </cell>
          <cell r="B10" t="str">
            <v/>
          </cell>
          <cell r="C10" t="str">
            <v/>
          </cell>
          <cell r="D10" t="str">
            <v>一般公共服务支出</v>
          </cell>
          <cell r="E10">
            <v>2087.9699999999998</v>
          </cell>
          <cell r="F10">
            <v>1971.97</v>
          </cell>
          <cell r="G10">
            <v>0</v>
          </cell>
          <cell r="H10">
            <v>0</v>
          </cell>
          <cell r="I10">
            <v>0</v>
          </cell>
          <cell r="J10">
            <v>0</v>
          </cell>
          <cell r="K10">
            <v>116</v>
          </cell>
        </row>
        <row r="11">
          <cell r="A11" t="str">
            <v>20111</v>
          </cell>
          <cell r="B11" t="str">
            <v/>
          </cell>
          <cell r="C11" t="str">
            <v/>
          </cell>
          <cell r="D11" t="str">
            <v>纪检监察事务</v>
          </cell>
          <cell r="E11">
            <v>2036.12</v>
          </cell>
          <cell r="F11">
            <v>1920.12</v>
          </cell>
          <cell r="G11">
            <v>0</v>
          </cell>
          <cell r="H11">
            <v>0</v>
          </cell>
          <cell r="I11">
            <v>0</v>
          </cell>
          <cell r="J11">
            <v>0</v>
          </cell>
          <cell r="K11">
            <v>116</v>
          </cell>
        </row>
        <row r="12">
          <cell r="A12" t="str">
            <v>2011101</v>
          </cell>
          <cell r="B12" t="str">
            <v/>
          </cell>
          <cell r="C12" t="str">
            <v/>
          </cell>
          <cell r="D12" t="str">
            <v xml:space="preserve">  行政运行</v>
          </cell>
          <cell r="E12">
            <v>881.42</v>
          </cell>
          <cell r="F12">
            <v>881.42</v>
          </cell>
          <cell r="G12">
            <v>0</v>
          </cell>
          <cell r="H12">
            <v>0</v>
          </cell>
          <cell r="I12">
            <v>0</v>
          </cell>
          <cell r="J12">
            <v>0</v>
          </cell>
          <cell r="K12">
            <v>0</v>
          </cell>
        </row>
        <row r="13">
          <cell r="A13" t="str">
            <v>2011102</v>
          </cell>
          <cell r="B13" t="str">
            <v/>
          </cell>
          <cell r="C13" t="str">
            <v/>
          </cell>
          <cell r="D13" t="str">
            <v xml:space="preserve">  一般行政管理事务</v>
          </cell>
          <cell r="E13">
            <v>1004.7</v>
          </cell>
          <cell r="F13">
            <v>1004.7</v>
          </cell>
          <cell r="G13">
            <v>0</v>
          </cell>
          <cell r="H13">
            <v>0</v>
          </cell>
          <cell r="I13">
            <v>0</v>
          </cell>
          <cell r="J13">
            <v>0</v>
          </cell>
          <cell r="K13">
            <v>0</v>
          </cell>
        </row>
        <row r="14">
          <cell r="A14" t="str">
            <v>2011199</v>
          </cell>
          <cell r="B14" t="str">
            <v/>
          </cell>
          <cell r="C14" t="str">
            <v/>
          </cell>
          <cell r="D14" t="str">
            <v xml:space="preserve">  其他纪检监察事务支出</v>
          </cell>
          <cell r="E14">
            <v>150</v>
          </cell>
          <cell r="F14">
            <v>34</v>
          </cell>
          <cell r="G14">
            <v>0</v>
          </cell>
          <cell r="H14">
            <v>0</v>
          </cell>
          <cell r="I14">
            <v>0</v>
          </cell>
          <cell r="J14">
            <v>0</v>
          </cell>
          <cell r="K14">
            <v>116</v>
          </cell>
        </row>
        <row r="15">
          <cell r="A15" t="str">
            <v>20113</v>
          </cell>
          <cell r="B15" t="str">
            <v/>
          </cell>
          <cell r="C15" t="str">
            <v/>
          </cell>
          <cell r="D15" t="str">
            <v>商贸事务</v>
          </cell>
          <cell r="E15">
            <v>50</v>
          </cell>
          <cell r="F15">
            <v>50</v>
          </cell>
          <cell r="G15">
            <v>0</v>
          </cell>
          <cell r="H15">
            <v>0</v>
          </cell>
          <cell r="I15">
            <v>0</v>
          </cell>
          <cell r="J15">
            <v>0</v>
          </cell>
          <cell r="K15">
            <v>0</v>
          </cell>
        </row>
        <row r="16">
          <cell r="A16" t="str">
            <v>2011302</v>
          </cell>
          <cell r="B16" t="str">
            <v/>
          </cell>
          <cell r="C16" t="str">
            <v/>
          </cell>
          <cell r="D16" t="str">
            <v xml:space="preserve">  一般行政管理事务</v>
          </cell>
          <cell r="E16">
            <v>50</v>
          </cell>
          <cell r="F16">
            <v>50</v>
          </cell>
          <cell r="G16">
            <v>0</v>
          </cell>
          <cell r="H16">
            <v>0</v>
          </cell>
          <cell r="I16">
            <v>0</v>
          </cell>
          <cell r="J16">
            <v>0</v>
          </cell>
          <cell r="K16">
            <v>0</v>
          </cell>
        </row>
        <row r="17">
          <cell r="A17" t="str">
            <v>20199</v>
          </cell>
          <cell r="B17" t="str">
            <v/>
          </cell>
          <cell r="C17" t="str">
            <v/>
          </cell>
          <cell r="D17" t="str">
            <v>其他一般公共服务支出</v>
          </cell>
          <cell r="E17">
            <v>1.85</v>
          </cell>
          <cell r="F17">
            <v>1.85</v>
          </cell>
          <cell r="G17">
            <v>0</v>
          </cell>
          <cell r="H17">
            <v>0</v>
          </cell>
          <cell r="I17">
            <v>0</v>
          </cell>
          <cell r="J17">
            <v>0</v>
          </cell>
          <cell r="K17">
            <v>0</v>
          </cell>
        </row>
        <row r="18">
          <cell r="A18" t="str">
            <v>2019999</v>
          </cell>
          <cell r="B18" t="str">
            <v/>
          </cell>
          <cell r="C18" t="str">
            <v/>
          </cell>
          <cell r="D18" t="str">
            <v xml:space="preserve">  其他一般公共服务支出</v>
          </cell>
          <cell r="E18">
            <v>1.85</v>
          </cell>
          <cell r="F18">
            <v>1.85</v>
          </cell>
          <cell r="G18">
            <v>0</v>
          </cell>
          <cell r="H18">
            <v>0</v>
          </cell>
          <cell r="I18">
            <v>0</v>
          </cell>
          <cell r="J18">
            <v>0</v>
          </cell>
          <cell r="K18">
            <v>0</v>
          </cell>
        </row>
        <row r="19">
          <cell r="A19" t="str">
            <v>208</v>
          </cell>
          <cell r="B19" t="str">
            <v/>
          </cell>
          <cell r="C19" t="str">
            <v/>
          </cell>
          <cell r="D19" t="str">
            <v>社会保障和就业支出</v>
          </cell>
          <cell r="E19">
            <v>0.81</v>
          </cell>
          <cell r="F19">
            <v>0.81</v>
          </cell>
          <cell r="G19">
            <v>0</v>
          </cell>
          <cell r="H19">
            <v>0</v>
          </cell>
          <cell r="I19">
            <v>0</v>
          </cell>
          <cell r="J19">
            <v>0</v>
          </cell>
          <cell r="K19">
            <v>0</v>
          </cell>
        </row>
        <row r="20">
          <cell r="A20" t="str">
            <v>20899</v>
          </cell>
          <cell r="B20" t="str">
            <v/>
          </cell>
          <cell r="C20" t="str">
            <v/>
          </cell>
          <cell r="D20" t="str">
            <v>其他社会保障和就业支出</v>
          </cell>
          <cell r="E20">
            <v>0.81</v>
          </cell>
          <cell r="F20">
            <v>0.81</v>
          </cell>
          <cell r="G20">
            <v>0</v>
          </cell>
          <cell r="H20">
            <v>0</v>
          </cell>
          <cell r="I20">
            <v>0</v>
          </cell>
          <cell r="J20">
            <v>0</v>
          </cell>
          <cell r="K20">
            <v>0</v>
          </cell>
        </row>
        <row r="21">
          <cell r="A21" t="str">
            <v>2089901</v>
          </cell>
          <cell r="B21" t="str">
            <v/>
          </cell>
          <cell r="C21" t="str">
            <v/>
          </cell>
          <cell r="D21" t="str">
            <v xml:space="preserve">  其他社会保障和就业支出</v>
          </cell>
          <cell r="E21">
            <v>0.81</v>
          </cell>
          <cell r="F21">
            <v>0.81</v>
          </cell>
          <cell r="G21">
            <v>0</v>
          </cell>
          <cell r="H21">
            <v>0</v>
          </cell>
          <cell r="I21">
            <v>0</v>
          </cell>
          <cell r="J21">
            <v>0</v>
          </cell>
          <cell r="K21">
            <v>0</v>
          </cell>
        </row>
        <row r="22">
          <cell r="A22" t="str">
            <v>210</v>
          </cell>
          <cell r="B22" t="str">
            <v/>
          </cell>
          <cell r="C22" t="str">
            <v/>
          </cell>
          <cell r="D22" t="str">
            <v>医疗卫生与计划生育支出</v>
          </cell>
          <cell r="E22">
            <v>50.45</v>
          </cell>
          <cell r="F22">
            <v>50.45</v>
          </cell>
          <cell r="G22">
            <v>0</v>
          </cell>
          <cell r="H22">
            <v>0</v>
          </cell>
          <cell r="I22">
            <v>0</v>
          </cell>
          <cell r="J22">
            <v>0</v>
          </cell>
          <cell r="K22">
            <v>0</v>
          </cell>
        </row>
        <row r="23">
          <cell r="A23" t="str">
            <v>21005</v>
          </cell>
          <cell r="B23" t="str">
            <v/>
          </cell>
          <cell r="C23" t="str">
            <v/>
          </cell>
          <cell r="D23" t="str">
            <v>医疗保障</v>
          </cell>
          <cell r="E23">
            <v>49.45</v>
          </cell>
          <cell r="F23">
            <v>49.45</v>
          </cell>
          <cell r="G23">
            <v>0</v>
          </cell>
          <cell r="H23">
            <v>0</v>
          </cell>
          <cell r="I23">
            <v>0</v>
          </cell>
          <cell r="J23">
            <v>0</v>
          </cell>
          <cell r="K23">
            <v>0</v>
          </cell>
        </row>
        <row r="24">
          <cell r="A24" t="str">
            <v>2100501</v>
          </cell>
          <cell r="B24" t="str">
            <v/>
          </cell>
          <cell r="C24" t="str">
            <v/>
          </cell>
          <cell r="D24" t="str">
            <v xml:space="preserve">  行政单位医疗</v>
          </cell>
          <cell r="E24">
            <v>49.45</v>
          </cell>
          <cell r="F24">
            <v>49.45</v>
          </cell>
          <cell r="G24">
            <v>0</v>
          </cell>
          <cell r="H24">
            <v>0</v>
          </cell>
          <cell r="I24">
            <v>0</v>
          </cell>
          <cell r="J24">
            <v>0</v>
          </cell>
          <cell r="K24">
            <v>0</v>
          </cell>
        </row>
        <row r="25">
          <cell r="A25" t="str">
            <v>21007</v>
          </cell>
          <cell r="B25" t="str">
            <v/>
          </cell>
          <cell r="C25" t="str">
            <v/>
          </cell>
          <cell r="D25" t="str">
            <v>计划生育事务</v>
          </cell>
          <cell r="E25">
            <v>1</v>
          </cell>
          <cell r="F25">
            <v>1</v>
          </cell>
          <cell r="G25">
            <v>0</v>
          </cell>
          <cell r="H25">
            <v>0</v>
          </cell>
          <cell r="I25">
            <v>0</v>
          </cell>
          <cell r="J25">
            <v>0</v>
          </cell>
          <cell r="K25">
            <v>0</v>
          </cell>
        </row>
        <row r="26">
          <cell r="A26" t="str">
            <v>2100799</v>
          </cell>
          <cell r="B26" t="str">
            <v/>
          </cell>
          <cell r="C26" t="str">
            <v/>
          </cell>
          <cell r="D26" t="str">
            <v xml:space="preserve">  其他计划生育事务支出</v>
          </cell>
          <cell r="E26">
            <v>1</v>
          </cell>
          <cell r="F26">
            <v>1</v>
          </cell>
          <cell r="G26">
            <v>0</v>
          </cell>
          <cell r="H26">
            <v>0</v>
          </cell>
          <cell r="I26">
            <v>0</v>
          </cell>
          <cell r="J26">
            <v>0</v>
          </cell>
          <cell r="K26">
            <v>0</v>
          </cell>
        </row>
        <row r="27">
          <cell r="A27" t="str">
            <v>215</v>
          </cell>
          <cell r="B27" t="str">
            <v/>
          </cell>
          <cell r="C27" t="str">
            <v/>
          </cell>
          <cell r="D27" t="str">
            <v>资源勘探信息等支出</v>
          </cell>
          <cell r="E27">
            <v>0.9</v>
          </cell>
          <cell r="F27">
            <v>0.9</v>
          </cell>
          <cell r="G27">
            <v>0</v>
          </cell>
          <cell r="H27">
            <v>0</v>
          </cell>
          <cell r="I27">
            <v>0</v>
          </cell>
          <cell r="J27">
            <v>0</v>
          </cell>
          <cell r="K27">
            <v>0</v>
          </cell>
        </row>
        <row r="28">
          <cell r="A28" t="str">
            <v>21506</v>
          </cell>
          <cell r="B28" t="str">
            <v/>
          </cell>
          <cell r="C28" t="str">
            <v/>
          </cell>
          <cell r="D28" t="str">
            <v>安全生产监管</v>
          </cell>
          <cell r="E28">
            <v>0.9</v>
          </cell>
          <cell r="F28">
            <v>0.9</v>
          </cell>
          <cell r="G28">
            <v>0</v>
          </cell>
          <cell r="H28">
            <v>0</v>
          </cell>
          <cell r="I28">
            <v>0</v>
          </cell>
          <cell r="J28">
            <v>0</v>
          </cell>
          <cell r="K28">
            <v>0</v>
          </cell>
        </row>
        <row r="29">
          <cell r="A29" t="str">
            <v>2150602</v>
          </cell>
          <cell r="B29" t="str">
            <v/>
          </cell>
          <cell r="C29" t="str">
            <v/>
          </cell>
          <cell r="D29" t="str">
            <v xml:space="preserve">  一般行政管理事务</v>
          </cell>
          <cell r="E29">
            <v>0.9</v>
          </cell>
          <cell r="F29">
            <v>0.9</v>
          </cell>
          <cell r="G29">
            <v>0</v>
          </cell>
          <cell r="H29">
            <v>0</v>
          </cell>
          <cell r="I29">
            <v>0</v>
          </cell>
          <cell r="J29">
            <v>0</v>
          </cell>
          <cell r="K29">
            <v>0</v>
          </cell>
        </row>
        <row r="30">
          <cell r="A30" t="str">
            <v>221</v>
          </cell>
          <cell r="B30" t="str">
            <v/>
          </cell>
          <cell r="C30" t="str">
            <v/>
          </cell>
          <cell r="D30" t="str">
            <v>住房保障支出</v>
          </cell>
          <cell r="E30">
            <v>47.66</v>
          </cell>
          <cell r="F30">
            <v>47.66</v>
          </cell>
          <cell r="G30">
            <v>0</v>
          </cell>
          <cell r="H30">
            <v>0</v>
          </cell>
          <cell r="I30">
            <v>0</v>
          </cell>
          <cell r="J30">
            <v>0</v>
          </cell>
          <cell r="K30">
            <v>0</v>
          </cell>
        </row>
        <row r="31">
          <cell r="A31" t="str">
            <v>22102</v>
          </cell>
          <cell r="B31" t="str">
            <v/>
          </cell>
          <cell r="C31" t="str">
            <v/>
          </cell>
          <cell r="D31" t="str">
            <v>住房改革支出</v>
          </cell>
          <cell r="E31">
            <v>47.66</v>
          </cell>
          <cell r="F31">
            <v>47.66</v>
          </cell>
          <cell r="G31">
            <v>0</v>
          </cell>
          <cell r="H31">
            <v>0</v>
          </cell>
          <cell r="I31">
            <v>0</v>
          </cell>
          <cell r="J31">
            <v>0</v>
          </cell>
          <cell r="K31">
            <v>0</v>
          </cell>
        </row>
        <row r="32">
          <cell r="A32" t="str">
            <v>2210201</v>
          </cell>
          <cell r="B32" t="str">
            <v/>
          </cell>
          <cell r="C32" t="str">
            <v/>
          </cell>
          <cell r="D32" t="str">
            <v xml:space="preserve">  住房公积金</v>
          </cell>
          <cell r="E32">
            <v>47.66</v>
          </cell>
          <cell r="F32">
            <v>47.66</v>
          </cell>
          <cell r="G32">
            <v>0</v>
          </cell>
          <cell r="H32">
            <v>0</v>
          </cell>
          <cell r="I32">
            <v>0</v>
          </cell>
          <cell r="J32">
            <v>0</v>
          </cell>
          <cell r="K32">
            <v>0</v>
          </cell>
        </row>
        <row r="34">
          <cell r="G34" t="str">
            <v>—4.%d —</v>
          </cell>
        </row>
      </sheetData>
      <sheetData sheetId="3">
        <row r="9">
          <cell r="E9">
            <v>2869.51</v>
          </cell>
          <cell r="F9">
            <v>1148.95</v>
          </cell>
          <cell r="G9">
            <v>1720.56</v>
          </cell>
          <cell r="H9">
            <v>0</v>
          </cell>
          <cell r="I9">
            <v>0</v>
          </cell>
          <cell r="J9">
            <v>0</v>
          </cell>
        </row>
        <row r="10">
          <cell r="A10" t="str">
            <v>201</v>
          </cell>
          <cell r="B10" t="str">
            <v/>
          </cell>
          <cell r="C10" t="str">
            <v/>
          </cell>
          <cell r="D10" t="str">
            <v>一般公共服务支出</v>
          </cell>
          <cell r="E10">
            <v>2769.68</v>
          </cell>
          <cell r="F10">
            <v>1050.02</v>
          </cell>
          <cell r="G10">
            <v>1719.66</v>
          </cell>
          <cell r="H10">
            <v>0</v>
          </cell>
          <cell r="I10">
            <v>0</v>
          </cell>
          <cell r="J10">
            <v>0</v>
          </cell>
        </row>
        <row r="11">
          <cell r="A11" t="str">
            <v>20111</v>
          </cell>
          <cell r="B11" t="str">
            <v/>
          </cell>
          <cell r="C11" t="str">
            <v/>
          </cell>
          <cell r="D11" t="str">
            <v>纪检监察事务</v>
          </cell>
          <cell r="E11">
            <v>2717.83</v>
          </cell>
          <cell r="F11">
            <v>1048.17</v>
          </cell>
          <cell r="G11">
            <v>1669.66</v>
          </cell>
          <cell r="H11">
            <v>0</v>
          </cell>
          <cell r="I11">
            <v>0</v>
          </cell>
          <cell r="J11">
            <v>0</v>
          </cell>
        </row>
        <row r="12">
          <cell r="A12" t="str">
            <v>2011101</v>
          </cell>
          <cell r="B12" t="str">
            <v/>
          </cell>
          <cell r="C12" t="str">
            <v/>
          </cell>
          <cell r="D12" t="str">
            <v xml:space="preserve">  行政运行</v>
          </cell>
          <cell r="E12">
            <v>1013.17</v>
          </cell>
          <cell r="F12">
            <v>1013.17</v>
          </cell>
          <cell r="G12">
            <v>0</v>
          </cell>
          <cell r="H12">
            <v>0</v>
          </cell>
          <cell r="I12">
            <v>0</v>
          </cell>
          <cell r="J12">
            <v>0</v>
          </cell>
        </row>
        <row r="13">
          <cell r="A13" t="str">
            <v>2011102</v>
          </cell>
          <cell r="B13" t="str">
            <v/>
          </cell>
          <cell r="C13" t="str">
            <v/>
          </cell>
          <cell r="D13" t="str">
            <v xml:space="preserve">  一般行政管理事务</v>
          </cell>
          <cell r="E13">
            <v>1161.25</v>
          </cell>
          <cell r="F13">
            <v>0</v>
          </cell>
          <cell r="G13">
            <v>1161.25</v>
          </cell>
          <cell r="H13">
            <v>0</v>
          </cell>
          <cell r="I13">
            <v>0</v>
          </cell>
          <cell r="J13">
            <v>0</v>
          </cell>
        </row>
        <row r="14">
          <cell r="A14" t="str">
            <v>2011199</v>
          </cell>
          <cell r="B14" t="str">
            <v/>
          </cell>
          <cell r="C14" t="str">
            <v/>
          </cell>
          <cell r="D14" t="str">
            <v xml:space="preserve">  其他纪检监察事务支出</v>
          </cell>
          <cell r="E14">
            <v>543.41</v>
          </cell>
          <cell r="F14">
            <v>35</v>
          </cell>
          <cell r="G14">
            <v>508.41</v>
          </cell>
          <cell r="H14">
            <v>0</v>
          </cell>
          <cell r="I14">
            <v>0</v>
          </cell>
          <cell r="J14">
            <v>0</v>
          </cell>
        </row>
        <row r="15">
          <cell r="A15" t="str">
            <v>20113</v>
          </cell>
          <cell r="B15" t="str">
            <v/>
          </cell>
          <cell r="C15" t="str">
            <v/>
          </cell>
          <cell r="D15" t="str">
            <v>商贸事务</v>
          </cell>
          <cell r="E15">
            <v>50</v>
          </cell>
          <cell r="F15">
            <v>0</v>
          </cell>
          <cell r="G15">
            <v>50</v>
          </cell>
          <cell r="H15">
            <v>0</v>
          </cell>
          <cell r="I15">
            <v>0</v>
          </cell>
          <cell r="J15">
            <v>0</v>
          </cell>
        </row>
        <row r="16">
          <cell r="A16" t="str">
            <v>2011302</v>
          </cell>
          <cell r="B16" t="str">
            <v/>
          </cell>
          <cell r="C16" t="str">
            <v/>
          </cell>
          <cell r="D16" t="str">
            <v xml:space="preserve">  一般行政管理事务</v>
          </cell>
          <cell r="E16">
            <v>50</v>
          </cell>
          <cell r="F16">
            <v>0</v>
          </cell>
          <cell r="G16">
            <v>50</v>
          </cell>
          <cell r="H16">
            <v>0</v>
          </cell>
          <cell r="I16">
            <v>0</v>
          </cell>
          <cell r="J16">
            <v>0</v>
          </cell>
        </row>
        <row r="17">
          <cell r="A17" t="str">
            <v>20199</v>
          </cell>
          <cell r="B17" t="str">
            <v/>
          </cell>
          <cell r="C17" t="str">
            <v/>
          </cell>
          <cell r="D17" t="str">
            <v>其他一般公共服务支出</v>
          </cell>
          <cell r="E17">
            <v>1.85</v>
          </cell>
          <cell r="F17">
            <v>1.85</v>
          </cell>
          <cell r="G17">
            <v>0</v>
          </cell>
          <cell r="H17">
            <v>0</v>
          </cell>
          <cell r="I17">
            <v>0</v>
          </cell>
          <cell r="J17">
            <v>0</v>
          </cell>
        </row>
        <row r="18">
          <cell r="A18" t="str">
            <v>2019999</v>
          </cell>
          <cell r="B18" t="str">
            <v/>
          </cell>
          <cell r="C18" t="str">
            <v/>
          </cell>
          <cell r="D18" t="str">
            <v xml:space="preserve">  其他一般公共服务支出</v>
          </cell>
          <cell r="E18">
            <v>1.85</v>
          </cell>
          <cell r="F18">
            <v>1.85</v>
          </cell>
          <cell r="G18">
            <v>0</v>
          </cell>
          <cell r="H18">
            <v>0</v>
          </cell>
          <cell r="I18">
            <v>0</v>
          </cell>
          <cell r="J18">
            <v>0</v>
          </cell>
        </row>
        <row r="19">
          <cell r="A19" t="str">
            <v>208</v>
          </cell>
          <cell r="B19" t="str">
            <v/>
          </cell>
          <cell r="C19" t="str">
            <v/>
          </cell>
          <cell r="D19" t="str">
            <v>社会保障和就业支出</v>
          </cell>
          <cell r="E19">
            <v>0.81</v>
          </cell>
          <cell r="F19">
            <v>0.81</v>
          </cell>
          <cell r="G19">
            <v>0</v>
          </cell>
          <cell r="H19">
            <v>0</v>
          </cell>
          <cell r="I19">
            <v>0</v>
          </cell>
          <cell r="J19">
            <v>0</v>
          </cell>
        </row>
        <row r="20">
          <cell r="A20" t="str">
            <v>20899</v>
          </cell>
          <cell r="B20" t="str">
            <v/>
          </cell>
          <cell r="C20" t="str">
            <v/>
          </cell>
          <cell r="D20" t="str">
            <v>其他社会保障和就业支出</v>
          </cell>
          <cell r="E20">
            <v>0.81</v>
          </cell>
          <cell r="F20">
            <v>0.81</v>
          </cell>
          <cell r="G20">
            <v>0</v>
          </cell>
          <cell r="H20">
            <v>0</v>
          </cell>
          <cell r="I20">
            <v>0</v>
          </cell>
          <cell r="J20">
            <v>0</v>
          </cell>
        </row>
        <row r="21">
          <cell r="A21" t="str">
            <v>2089901</v>
          </cell>
          <cell r="B21" t="str">
            <v/>
          </cell>
          <cell r="C21" t="str">
            <v/>
          </cell>
          <cell r="D21" t="str">
            <v xml:space="preserve">  其他社会保障和就业支出</v>
          </cell>
          <cell r="E21">
            <v>0.81</v>
          </cell>
          <cell r="F21">
            <v>0.81</v>
          </cell>
          <cell r="G21">
            <v>0</v>
          </cell>
          <cell r="H21">
            <v>0</v>
          </cell>
          <cell r="I21">
            <v>0</v>
          </cell>
          <cell r="J21">
            <v>0</v>
          </cell>
        </row>
        <row r="22">
          <cell r="A22" t="str">
            <v>210</v>
          </cell>
          <cell r="B22" t="str">
            <v/>
          </cell>
          <cell r="C22" t="str">
            <v/>
          </cell>
          <cell r="D22" t="str">
            <v>医疗卫生与计划生育支出</v>
          </cell>
          <cell r="E22">
            <v>50.45</v>
          </cell>
          <cell r="F22">
            <v>50.45</v>
          </cell>
          <cell r="G22">
            <v>0</v>
          </cell>
          <cell r="H22">
            <v>0</v>
          </cell>
          <cell r="I22">
            <v>0</v>
          </cell>
          <cell r="J22">
            <v>0</v>
          </cell>
        </row>
        <row r="23">
          <cell r="A23" t="str">
            <v>21005</v>
          </cell>
          <cell r="B23" t="str">
            <v/>
          </cell>
          <cell r="C23" t="str">
            <v/>
          </cell>
          <cell r="D23" t="str">
            <v>医疗保障</v>
          </cell>
          <cell r="E23">
            <v>49.45</v>
          </cell>
          <cell r="F23">
            <v>49.45</v>
          </cell>
          <cell r="G23">
            <v>0</v>
          </cell>
          <cell r="H23">
            <v>0</v>
          </cell>
          <cell r="I23">
            <v>0</v>
          </cell>
          <cell r="J23">
            <v>0</v>
          </cell>
        </row>
        <row r="24">
          <cell r="A24" t="str">
            <v>2100501</v>
          </cell>
          <cell r="B24" t="str">
            <v/>
          </cell>
          <cell r="C24" t="str">
            <v/>
          </cell>
          <cell r="D24" t="str">
            <v xml:space="preserve">  行政单位医疗</v>
          </cell>
          <cell r="E24">
            <v>49.45</v>
          </cell>
          <cell r="F24">
            <v>49.45</v>
          </cell>
          <cell r="G24">
            <v>0</v>
          </cell>
          <cell r="H24">
            <v>0</v>
          </cell>
          <cell r="I24">
            <v>0</v>
          </cell>
          <cell r="J24">
            <v>0</v>
          </cell>
        </row>
        <row r="25">
          <cell r="A25" t="str">
            <v>21007</v>
          </cell>
          <cell r="B25" t="str">
            <v/>
          </cell>
          <cell r="C25" t="str">
            <v/>
          </cell>
          <cell r="D25" t="str">
            <v>计划生育事务</v>
          </cell>
          <cell r="E25">
            <v>1</v>
          </cell>
          <cell r="F25">
            <v>1</v>
          </cell>
          <cell r="G25">
            <v>0</v>
          </cell>
          <cell r="H25">
            <v>0</v>
          </cell>
          <cell r="I25">
            <v>0</v>
          </cell>
          <cell r="J25">
            <v>0</v>
          </cell>
        </row>
        <row r="26">
          <cell r="A26" t="str">
            <v>2100799</v>
          </cell>
          <cell r="B26" t="str">
            <v/>
          </cell>
          <cell r="C26" t="str">
            <v/>
          </cell>
          <cell r="D26" t="str">
            <v xml:space="preserve">  其他计划生育事务支出</v>
          </cell>
          <cell r="E26">
            <v>1</v>
          </cell>
          <cell r="F26">
            <v>1</v>
          </cell>
          <cell r="G26">
            <v>0</v>
          </cell>
          <cell r="H26">
            <v>0</v>
          </cell>
          <cell r="I26">
            <v>0</v>
          </cell>
          <cell r="J26">
            <v>0</v>
          </cell>
        </row>
        <row r="27">
          <cell r="A27" t="str">
            <v>215</v>
          </cell>
          <cell r="B27" t="str">
            <v/>
          </cell>
          <cell r="C27" t="str">
            <v/>
          </cell>
          <cell r="D27" t="str">
            <v>资源勘探信息等支出</v>
          </cell>
          <cell r="E27">
            <v>0.9</v>
          </cell>
          <cell r="F27">
            <v>0</v>
          </cell>
          <cell r="G27">
            <v>0.9</v>
          </cell>
          <cell r="H27">
            <v>0</v>
          </cell>
          <cell r="I27">
            <v>0</v>
          </cell>
          <cell r="J27">
            <v>0</v>
          </cell>
        </row>
        <row r="28">
          <cell r="A28" t="str">
            <v>21506</v>
          </cell>
          <cell r="B28" t="str">
            <v/>
          </cell>
          <cell r="C28" t="str">
            <v/>
          </cell>
          <cell r="D28" t="str">
            <v>安全生产监管</v>
          </cell>
          <cell r="E28">
            <v>0.9</v>
          </cell>
          <cell r="F28">
            <v>0</v>
          </cell>
          <cell r="G28">
            <v>0.9</v>
          </cell>
          <cell r="H28">
            <v>0</v>
          </cell>
          <cell r="I28">
            <v>0</v>
          </cell>
          <cell r="J28">
            <v>0</v>
          </cell>
        </row>
        <row r="29">
          <cell r="A29" t="str">
            <v>2150602</v>
          </cell>
          <cell r="B29" t="str">
            <v/>
          </cell>
          <cell r="C29" t="str">
            <v/>
          </cell>
          <cell r="D29" t="str">
            <v xml:space="preserve">  一般行政管理事务</v>
          </cell>
          <cell r="E29">
            <v>0.9</v>
          </cell>
          <cell r="F29">
            <v>0</v>
          </cell>
          <cell r="G29">
            <v>0.9</v>
          </cell>
          <cell r="H29">
            <v>0</v>
          </cell>
          <cell r="I29">
            <v>0</v>
          </cell>
          <cell r="J29">
            <v>0</v>
          </cell>
        </row>
        <row r="30">
          <cell r="A30" t="str">
            <v>221</v>
          </cell>
          <cell r="B30" t="str">
            <v/>
          </cell>
          <cell r="C30" t="str">
            <v/>
          </cell>
          <cell r="D30" t="str">
            <v>住房保障支出</v>
          </cell>
          <cell r="E30">
            <v>47.66</v>
          </cell>
          <cell r="F30">
            <v>47.66</v>
          </cell>
          <cell r="G30">
            <v>0</v>
          </cell>
          <cell r="H30">
            <v>0</v>
          </cell>
          <cell r="I30">
            <v>0</v>
          </cell>
          <cell r="J30">
            <v>0</v>
          </cell>
        </row>
        <row r="31">
          <cell r="A31" t="str">
            <v>22102</v>
          </cell>
          <cell r="B31" t="str">
            <v/>
          </cell>
          <cell r="C31" t="str">
            <v/>
          </cell>
          <cell r="D31" t="str">
            <v>住房改革支出</v>
          </cell>
          <cell r="E31">
            <v>47.66</v>
          </cell>
          <cell r="F31">
            <v>47.66</v>
          </cell>
          <cell r="G31">
            <v>0</v>
          </cell>
          <cell r="H31">
            <v>0</v>
          </cell>
          <cell r="I31">
            <v>0</v>
          </cell>
          <cell r="J31">
            <v>0</v>
          </cell>
        </row>
        <row r="32">
          <cell r="A32" t="str">
            <v>2210201</v>
          </cell>
          <cell r="B32" t="str">
            <v/>
          </cell>
          <cell r="C32" t="str">
            <v/>
          </cell>
          <cell r="D32" t="str">
            <v xml:space="preserve">  住房公积金</v>
          </cell>
          <cell r="E32">
            <v>47.66</v>
          </cell>
          <cell r="F32">
            <v>47.66</v>
          </cell>
          <cell r="G32">
            <v>0</v>
          </cell>
          <cell r="H32">
            <v>0</v>
          </cell>
          <cell r="I32">
            <v>0</v>
          </cell>
          <cell r="J32">
            <v>0</v>
          </cell>
        </row>
        <row r="34">
          <cell r="F34" t="str">
            <v>— 4.%d —</v>
          </cell>
        </row>
      </sheetData>
      <sheetData sheetId="4">
        <row r="9">
          <cell r="K9">
            <v>2598.91</v>
          </cell>
          <cell r="L9">
            <v>1147.95</v>
          </cell>
          <cell r="O9">
            <v>1450.96</v>
          </cell>
        </row>
        <row r="10">
          <cell r="A10" t="str">
            <v>201</v>
          </cell>
          <cell r="B10" t="str">
            <v/>
          </cell>
          <cell r="C10" t="str">
            <v/>
          </cell>
          <cell r="D10" t="str">
            <v>一般公共服务支出</v>
          </cell>
          <cell r="E10">
            <v>783.77</v>
          </cell>
          <cell r="F10">
            <v>131.75</v>
          </cell>
          <cell r="G10">
            <v>652.02</v>
          </cell>
          <cell r="H10">
            <v>1971.97</v>
          </cell>
          <cell r="I10">
            <v>917.27</v>
          </cell>
          <cell r="J10">
            <v>1054.7</v>
          </cell>
          <cell r="K10">
            <v>2499.09</v>
          </cell>
          <cell r="L10">
            <v>1049.02</v>
          </cell>
          <cell r="M10">
            <v>1025.1500000000001</v>
          </cell>
          <cell r="N10">
            <v>23.87</v>
          </cell>
          <cell r="O10">
            <v>1450.06</v>
          </cell>
          <cell r="P10">
            <v>256.66000000000003</v>
          </cell>
          <cell r="Q10">
            <v>0</v>
          </cell>
          <cell r="R10">
            <v>256.66000000000003</v>
          </cell>
          <cell r="S10">
            <v>256.66000000000003</v>
          </cell>
          <cell r="T10">
            <v>0</v>
          </cell>
        </row>
        <row r="11">
          <cell r="A11" t="str">
            <v>20111</v>
          </cell>
          <cell r="B11" t="str">
            <v/>
          </cell>
          <cell r="C11" t="str">
            <v/>
          </cell>
          <cell r="D11" t="str">
            <v>纪检监察事务</v>
          </cell>
          <cell r="E11">
            <v>783.77</v>
          </cell>
          <cell r="F11">
            <v>131.75</v>
          </cell>
          <cell r="G11">
            <v>652.02</v>
          </cell>
          <cell r="H11">
            <v>1920.12</v>
          </cell>
          <cell r="I11">
            <v>915.42</v>
          </cell>
          <cell r="J11">
            <v>1004.7</v>
          </cell>
          <cell r="K11">
            <v>2447.2399999999998</v>
          </cell>
          <cell r="L11">
            <v>1047.17</v>
          </cell>
          <cell r="M11">
            <v>1025.1500000000001</v>
          </cell>
          <cell r="N11">
            <v>22.02</v>
          </cell>
          <cell r="O11">
            <v>1400.06</v>
          </cell>
          <cell r="P11">
            <v>256.66000000000003</v>
          </cell>
          <cell r="Q11">
            <v>0</v>
          </cell>
          <cell r="R11">
            <v>256.66000000000003</v>
          </cell>
          <cell r="S11">
            <v>256.66000000000003</v>
          </cell>
          <cell r="T11">
            <v>0</v>
          </cell>
        </row>
        <row r="12">
          <cell r="A12" t="str">
            <v>2011101</v>
          </cell>
          <cell r="B12" t="str">
            <v/>
          </cell>
          <cell r="C12" t="str">
            <v/>
          </cell>
          <cell r="D12" t="str">
            <v xml:space="preserve">  行政运行</v>
          </cell>
          <cell r="E12">
            <v>131.75</v>
          </cell>
          <cell r="F12">
            <v>131.75</v>
          </cell>
          <cell r="G12">
            <v>0</v>
          </cell>
          <cell r="H12">
            <v>881.42</v>
          </cell>
          <cell r="I12">
            <v>881.42</v>
          </cell>
          <cell r="J12">
            <v>0</v>
          </cell>
          <cell r="K12">
            <v>1013.17</v>
          </cell>
          <cell r="L12">
            <v>1013.17</v>
          </cell>
          <cell r="M12">
            <v>991.15</v>
          </cell>
          <cell r="N12">
            <v>22.02</v>
          </cell>
          <cell r="O12">
            <v>0</v>
          </cell>
          <cell r="P12">
            <v>0</v>
          </cell>
          <cell r="Q12">
            <v>0</v>
          </cell>
          <cell r="R12">
            <v>0</v>
          </cell>
          <cell r="S12">
            <v>0</v>
          </cell>
          <cell r="T12">
            <v>0</v>
          </cell>
        </row>
        <row r="13">
          <cell r="A13" t="str">
            <v>2011102</v>
          </cell>
          <cell r="B13" t="str">
            <v/>
          </cell>
          <cell r="C13" t="str">
            <v/>
          </cell>
          <cell r="D13" t="str">
            <v xml:space="preserve">  一般行政管理事务</v>
          </cell>
          <cell r="E13">
            <v>354.21</v>
          </cell>
          <cell r="F13">
            <v>0</v>
          </cell>
          <cell r="G13">
            <v>354.21</v>
          </cell>
          <cell r="H13">
            <v>1004.7</v>
          </cell>
          <cell r="I13">
            <v>0</v>
          </cell>
          <cell r="J13">
            <v>1004.7</v>
          </cell>
          <cell r="K13">
            <v>1102.25</v>
          </cell>
          <cell r="L13">
            <v>0</v>
          </cell>
          <cell r="M13">
            <v>0</v>
          </cell>
          <cell r="N13">
            <v>0</v>
          </cell>
          <cell r="O13">
            <v>1102.25</v>
          </cell>
          <cell r="P13">
            <v>256.66000000000003</v>
          </cell>
          <cell r="Q13">
            <v>0</v>
          </cell>
          <cell r="R13">
            <v>256.66000000000003</v>
          </cell>
          <cell r="S13">
            <v>256.66000000000003</v>
          </cell>
          <cell r="T13">
            <v>0</v>
          </cell>
        </row>
        <row r="14">
          <cell r="A14" t="str">
            <v>2011199</v>
          </cell>
          <cell r="B14" t="str">
            <v/>
          </cell>
          <cell r="C14" t="str">
            <v/>
          </cell>
          <cell r="D14" t="str">
            <v xml:space="preserve">  其他纪检监察事务支出</v>
          </cell>
          <cell r="E14">
            <v>297.81</v>
          </cell>
          <cell r="F14">
            <v>0</v>
          </cell>
          <cell r="G14">
            <v>297.81</v>
          </cell>
          <cell r="H14">
            <v>34</v>
          </cell>
          <cell r="I14">
            <v>34</v>
          </cell>
          <cell r="J14">
            <v>0</v>
          </cell>
          <cell r="K14">
            <v>331.81</v>
          </cell>
          <cell r="L14">
            <v>34</v>
          </cell>
          <cell r="M14">
            <v>34</v>
          </cell>
          <cell r="N14">
            <v>0</v>
          </cell>
          <cell r="O14">
            <v>297.81</v>
          </cell>
          <cell r="P14">
            <v>0</v>
          </cell>
          <cell r="Q14">
            <v>0</v>
          </cell>
          <cell r="R14">
            <v>0</v>
          </cell>
          <cell r="S14">
            <v>0</v>
          </cell>
          <cell r="T14">
            <v>0</v>
          </cell>
        </row>
        <row r="15">
          <cell r="A15" t="str">
            <v>20113</v>
          </cell>
          <cell r="B15" t="str">
            <v/>
          </cell>
          <cell r="C15" t="str">
            <v/>
          </cell>
          <cell r="D15" t="str">
            <v>商贸事务</v>
          </cell>
          <cell r="E15">
            <v>0</v>
          </cell>
          <cell r="F15">
            <v>0</v>
          </cell>
          <cell r="G15">
            <v>0</v>
          </cell>
          <cell r="H15">
            <v>50</v>
          </cell>
          <cell r="I15">
            <v>0</v>
          </cell>
          <cell r="J15">
            <v>50</v>
          </cell>
          <cell r="K15">
            <v>50</v>
          </cell>
          <cell r="L15">
            <v>0</v>
          </cell>
          <cell r="M15">
            <v>0</v>
          </cell>
          <cell r="N15">
            <v>0</v>
          </cell>
          <cell r="O15">
            <v>50</v>
          </cell>
          <cell r="P15">
            <v>0</v>
          </cell>
          <cell r="Q15">
            <v>0</v>
          </cell>
          <cell r="R15">
            <v>0</v>
          </cell>
          <cell r="S15">
            <v>0</v>
          </cell>
          <cell r="T15">
            <v>0</v>
          </cell>
        </row>
        <row r="16">
          <cell r="A16" t="str">
            <v>2011302</v>
          </cell>
          <cell r="B16" t="str">
            <v/>
          </cell>
          <cell r="C16" t="str">
            <v/>
          </cell>
          <cell r="D16" t="str">
            <v xml:space="preserve">  一般行政管理事务</v>
          </cell>
          <cell r="E16">
            <v>0</v>
          </cell>
          <cell r="F16">
            <v>0</v>
          </cell>
          <cell r="G16">
            <v>0</v>
          </cell>
          <cell r="H16">
            <v>50</v>
          </cell>
          <cell r="I16">
            <v>0</v>
          </cell>
          <cell r="J16">
            <v>50</v>
          </cell>
          <cell r="K16">
            <v>50</v>
          </cell>
          <cell r="L16">
            <v>0</v>
          </cell>
          <cell r="M16">
            <v>0</v>
          </cell>
          <cell r="N16">
            <v>0</v>
          </cell>
          <cell r="O16">
            <v>50</v>
          </cell>
          <cell r="P16">
            <v>0</v>
          </cell>
          <cell r="Q16">
            <v>0</v>
          </cell>
          <cell r="R16">
            <v>0</v>
          </cell>
          <cell r="S16">
            <v>0</v>
          </cell>
          <cell r="T16">
            <v>0</v>
          </cell>
        </row>
        <row r="17">
          <cell r="A17" t="str">
            <v>20199</v>
          </cell>
          <cell r="B17" t="str">
            <v/>
          </cell>
          <cell r="C17" t="str">
            <v/>
          </cell>
          <cell r="D17" t="str">
            <v>其他一般公共服务支出</v>
          </cell>
          <cell r="E17">
            <v>0</v>
          </cell>
          <cell r="F17">
            <v>0</v>
          </cell>
          <cell r="G17">
            <v>0</v>
          </cell>
          <cell r="H17">
            <v>1.85</v>
          </cell>
          <cell r="I17">
            <v>1.85</v>
          </cell>
          <cell r="J17">
            <v>0</v>
          </cell>
          <cell r="K17">
            <v>1.85</v>
          </cell>
          <cell r="L17">
            <v>1.85</v>
          </cell>
          <cell r="M17">
            <v>0</v>
          </cell>
          <cell r="N17">
            <v>1.85</v>
          </cell>
          <cell r="O17">
            <v>0</v>
          </cell>
          <cell r="P17">
            <v>0</v>
          </cell>
          <cell r="Q17">
            <v>0</v>
          </cell>
          <cell r="R17">
            <v>0</v>
          </cell>
          <cell r="S17">
            <v>0</v>
          </cell>
          <cell r="T17">
            <v>0</v>
          </cell>
        </row>
        <row r="18">
          <cell r="A18" t="str">
            <v>2019999</v>
          </cell>
          <cell r="B18" t="str">
            <v/>
          </cell>
          <cell r="C18" t="str">
            <v/>
          </cell>
          <cell r="D18" t="str">
            <v xml:space="preserve">  其他一般公共服务支出</v>
          </cell>
          <cell r="E18">
            <v>0</v>
          </cell>
          <cell r="F18">
            <v>0</v>
          </cell>
          <cell r="G18">
            <v>0</v>
          </cell>
          <cell r="H18">
            <v>1.85</v>
          </cell>
          <cell r="I18">
            <v>1.85</v>
          </cell>
          <cell r="J18">
            <v>0</v>
          </cell>
          <cell r="K18">
            <v>1.85</v>
          </cell>
          <cell r="L18">
            <v>1.85</v>
          </cell>
          <cell r="M18">
            <v>0</v>
          </cell>
          <cell r="N18">
            <v>1.85</v>
          </cell>
          <cell r="O18">
            <v>0</v>
          </cell>
          <cell r="P18">
            <v>0</v>
          </cell>
          <cell r="Q18">
            <v>0</v>
          </cell>
          <cell r="R18">
            <v>0</v>
          </cell>
          <cell r="S18">
            <v>0</v>
          </cell>
          <cell r="T18">
            <v>0</v>
          </cell>
        </row>
        <row r="19">
          <cell r="A19" t="str">
            <v>208</v>
          </cell>
          <cell r="B19" t="str">
            <v/>
          </cell>
          <cell r="C19" t="str">
            <v/>
          </cell>
          <cell r="D19" t="str">
            <v>社会保障和就业支出</v>
          </cell>
          <cell r="E19">
            <v>0</v>
          </cell>
          <cell r="F19">
            <v>0</v>
          </cell>
          <cell r="G19">
            <v>0</v>
          </cell>
          <cell r="H19">
            <v>0.81</v>
          </cell>
          <cell r="I19">
            <v>0.81</v>
          </cell>
          <cell r="J19">
            <v>0</v>
          </cell>
          <cell r="K19">
            <v>0.81</v>
          </cell>
          <cell r="L19">
            <v>0.81</v>
          </cell>
          <cell r="M19">
            <v>0.81</v>
          </cell>
          <cell r="N19">
            <v>0</v>
          </cell>
          <cell r="O19">
            <v>0</v>
          </cell>
          <cell r="P19">
            <v>0</v>
          </cell>
          <cell r="Q19">
            <v>0</v>
          </cell>
          <cell r="R19">
            <v>0</v>
          </cell>
          <cell r="S19">
            <v>0</v>
          </cell>
          <cell r="T19">
            <v>0</v>
          </cell>
        </row>
        <row r="20">
          <cell r="A20" t="str">
            <v>20899</v>
          </cell>
          <cell r="B20" t="str">
            <v/>
          </cell>
          <cell r="C20" t="str">
            <v/>
          </cell>
          <cell r="D20" t="str">
            <v>其他社会保障和就业支出</v>
          </cell>
          <cell r="E20">
            <v>0</v>
          </cell>
          <cell r="F20">
            <v>0</v>
          </cell>
          <cell r="G20">
            <v>0</v>
          </cell>
          <cell r="H20">
            <v>0.81</v>
          </cell>
          <cell r="I20">
            <v>0.81</v>
          </cell>
          <cell r="J20">
            <v>0</v>
          </cell>
          <cell r="K20">
            <v>0.81</v>
          </cell>
          <cell r="L20">
            <v>0.81</v>
          </cell>
          <cell r="M20">
            <v>0.81</v>
          </cell>
          <cell r="N20">
            <v>0</v>
          </cell>
          <cell r="O20">
            <v>0</v>
          </cell>
          <cell r="P20">
            <v>0</v>
          </cell>
          <cell r="Q20">
            <v>0</v>
          </cell>
          <cell r="R20">
            <v>0</v>
          </cell>
          <cell r="S20">
            <v>0</v>
          </cell>
          <cell r="T20">
            <v>0</v>
          </cell>
        </row>
        <row r="21">
          <cell r="A21" t="str">
            <v>2089901</v>
          </cell>
          <cell r="B21" t="str">
            <v/>
          </cell>
          <cell r="C21" t="str">
            <v/>
          </cell>
          <cell r="D21" t="str">
            <v xml:space="preserve">  其他社会保障和就业支出</v>
          </cell>
          <cell r="E21">
            <v>0</v>
          </cell>
          <cell r="F21">
            <v>0</v>
          </cell>
          <cell r="G21">
            <v>0</v>
          </cell>
          <cell r="H21">
            <v>0.81</v>
          </cell>
          <cell r="I21">
            <v>0.81</v>
          </cell>
          <cell r="J21">
            <v>0</v>
          </cell>
          <cell r="K21">
            <v>0.81</v>
          </cell>
          <cell r="L21">
            <v>0.81</v>
          </cell>
          <cell r="M21">
            <v>0.81</v>
          </cell>
          <cell r="N21">
            <v>0</v>
          </cell>
          <cell r="O21">
            <v>0</v>
          </cell>
          <cell r="P21">
            <v>0</v>
          </cell>
          <cell r="Q21">
            <v>0</v>
          </cell>
          <cell r="R21">
            <v>0</v>
          </cell>
          <cell r="S21">
            <v>0</v>
          </cell>
          <cell r="T21">
            <v>0</v>
          </cell>
        </row>
        <row r="22">
          <cell r="A22" t="str">
            <v>210</v>
          </cell>
          <cell r="B22" t="str">
            <v/>
          </cell>
          <cell r="C22" t="str">
            <v/>
          </cell>
          <cell r="D22" t="str">
            <v>医疗卫生与计划生育支出</v>
          </cell>
          <cell r="E22">
            <v>0</v>
          </cell>
          <cell r="F22">
            <v>0</v>
          </cell>
          <cell r="G22">
            <v>0</v>
          </cell>
          <cell r="H22">
            <v>50.45</v>
          </cell>
          <cell r="I22">
            <v>50.45</v>
          </cell>
          <cell r="J22">
            <v>0</v>
          </cell>
          <cell r="K22">
            <v>50.45</v>
          </cell>
          <cell r="L22">
            <v>50.45</v>
          </cell>
          <cell r="M22">
            <v>50.45</v>
          </cell>
          <cell r="N22">
            <v>0</v>
          </cell>
          <cell r="O22">
            <v>0</v>
          </cell>
          <cell r="P22">
            <v>0</v>
          </cell>
          <cell r="Q22">
            <v>0</v>
          </cell>
          <cell r="R22">
            <v>0</v>
          </cell>
          <cell r="S22">
            <v>0</v>
          </cell>
          <cell r="T22">
            <v>0</v>
          </cell>
        </row>
        <row r="23">
          <cell r="A23" t="str">
            <v>21005</v>
          </cell>
          <cell r="B23" t="str">
            <v/>
          </cell>
          <cell r="C23" t="str">
            <v/>
          </cell>
          <cell r="D23" t="str">
            <v>医疗保障</v>
          </cell>
          <cell r="E23">
            <v>0</v>
          </cell>
          <cell r="F23">
            <v>0</v>
          </cell>
          <cell r="G23">
            <v>0</v>
          </cell>
          <cell r="H23">
            <v>49.45</v>
          </cell>
          <cell r="I23">
            <v>49.45</v>
          </cell>
          <cell r="J23">
            <v>0</v>
          </cell>
          <cell r="K23">
            <v>49.45</v>
          </cell>
          <cell r="L23">
            <v>49.45</v>
          </cell>
          <cell r="M23">
            <v>49.45</v>
          </cell>
          <cell r="N23">
            <v>0</v>
          </cell>
          <cell r="O23">
            <v>0</v>
          </cell>
          <cell r="P23">
            <v>0</v>
          </cell>
          <cell r="Q23">
            <v>0</v>
          </cell>
          <cell r="R23">
            <v>0</v>
          </cell>
          <cell r="S23">
            <v>0</v>
          </cell>
          <cell r="T23">
            <v>0</v>
          </cell>
        </row>
        <row r="24">
          <cell r="A24" t="str">
            <v>2100501</v>
          </cell>
          <cell r="B24" t="str">
            <v/>
          </cell>
          <cell r="C24" t="str">
            <v/>
          </cell>
          <cell r="D24" t="str">
            <v xml:space="preserve">  行政单位医疗</v>
          </cell>
          <cell r="E24">
            <v>0</v>
          </cell>
          <cell r="F24">
            <v>0</v>
          </cell>
          <cell r="G24">
            <v>0</v>
          </cell>
          <cell r="H24">
            <v>49.45</v>
          </cell>
          <cell r="I24">
            <v>49.45</v>
          </cell>
          <cell r="J24">
            <v>0</v>
          </cell>
          <cell r="K24">
            <v>49.45</v>
          </cell>
          <cell r="L24">
            <v>49.45</v>
          </cell>
          <cell r="M24">
            <v>49.45</v>
          </cell>
          <cell r="N24">
            <v>0</v>
          </cell>
          <cell r="O24">
            <v>0</v>
          </cell>
          <cell r="P24">
            <v>0</v>
          </cell>
          <cell r="Q24">
            <v>0</v>
          </cell>
          <cell r="R24">
            <v>0</v>
          </cell>
          <cell r="S24">
            <v>0</v>
          </cell>
          <cell r="T24">
            <v>0</v>
          </cell>
        </row>
        <row r="25">
          <cell r="A25" t="str">
            <v>21007</v>
          </cell>
          <cell r="B25" t="str">
            <v/>
          </cell>
          <cell r="C25" t="str">
            <v/>
          </cell>
          <cell r="D25" t="str">
            <v>计划生育事务</v>
          </cell>
          <cell r="E25">
            <v>0</v>
          </cell>
          <cell r="F25">
            <v>0</v>
          </cell>
          <cell r="G25">
            <v>0</v>
          </cell>
          <cell r="H25">
            <v>1</v>
          </cell>
          <cell r="I25">
            <v>1</v>
          </cell>
          <cell r="J25">
            <v>0</v>
          </cell>
          <cell r="K25">
            <v>1</v>
          </cell>
          <cell r="L25">
            <v>1</v>
          </cell>
          <cell r="M25">
            <v>1</v>
          </cell>
          <cell r="N25">
            <v>0</v>
          </cell>
          <cell r="O25">
            <v>0</v>
          </cell>
          <cell r="P25">
            <v>0</v>
          </cell>
          <cell r="Q25">
            <v>0</v>
          </cell>
          <cell r="R25">
            <v>0</v>
          </cell>
          <cell r="S25">
            <v>0</v>
          </cell>
          <cell r="T25">
            <v>0</v>
          </cell>
        </row>
        <row r="26">
          <cell r="A26" t="str">
            <v>2100799</v>
          </cell>
          <cell r="B26" t="str">
            <v/>
          </cell>
          <cell r="C26" t="str">
            <v/>
          </cell>
          <cell r="D26" t="str">
            <v xml:space="preserve">  其他计划生育事务支出</v>
          </cell>
          <cell r="E26">
            <v>0</v>
          </cell>
          <cell r="F26">
            <v>0</v>
          </cell>
          <cell r="G26">
            <v>0</v>
          </cell>
          <cell r="H26">
            <v>1</v>
          </cell>
          <cell r="I26">
            <v>1</v>
          </cell>
          <cell r="J26">
            <v>0</v>
          </cell>
          <cell r="K26">
            <v>1</v>
          </cell>
          <cell r="L26">
            <v>1</v>
          </cell>
          <cell r="M26">
            <v>1</v>
          </cell>
          <cell r="N26">
            <v>0</v>
          </cell>
          <cell r="O26">
            <v>0</v>
          </cell>
          <cell r="P26">
            <v>0</v>
          </cell>
          <cell r="Q26">
            <v>0</v>
          </cell>
          <cell r="R26">
            <v>0</v>
          </cell>
          <cell r="S26">
            <v>0</v>
          </cell>
          <cell r="T26">
            <v>0</v>
          </cell>
        </row>
        <row r="27">
          <cell r="A27" t="str">
            <v>215</v>
          </cell>
          <cell r="B27" t="str">
            <v/>
          </cell>
          <cell r="C27" t="str">
            <v/>
          </cell>
          <cell r="D27" t="str">
            <v>资源勘探信息等支出</v>
          </cell>
          <cell r="E27">
            <v>0</v>
          </cell>
          <cell r="F27">
            <v>0</v>
          </cell>
          <cell r="G27">
            <v>0</v>
          </cell>
          <cell r="H27">
            <v>0.9</v>
          </cell>
          <cell r="I27">
            <v>0</v>
          </cell>
          <cell r="J27">
            <v>0.9</v>
          </cell>
          <cell r="K27">
            <v>0.9</v>
          </cell>
          <cell r="L27">
            <v>0</v>
          </cell>
          <cell r="M27">
            <v>0</v>
          </cell>
          <cell r="N27">
            <v>0</v>
          </cell>
          <cell r="O27">
            <v>0.9</v>
          </cell>
          <cell r="P27">
            <v>0</v>
          </cell>
          <cell r="Q27">
            <v>0</v>
          </cell>
          <cell r="R27">
            <v>0</v>
          </cell>
          <cell r="S27">
            <v>0</v>
          </cell>
          <cell r="T27">
            <v>0</v>
          </cell>
        </row>
        <row r="28">
          <cell r="A28" t="str">
            <v>21506</v>
          </cell>
          <cell r="B28" t="str">
            <v/>
          </cell>
          <cell r="C28" t="str">
            <v/>
          </cell>
          <cell r="D28" t="str">
            <v>安全生产监管</v>
          </cell>
          <cell r="E28">
            <v>0</v>
          </cell>
          <cell r="F28">
            <v>0</v>
          </cell>
          <cell r="G28">
            <v>0</v>
          </cell>
          <cell r="H28">
            <v>0.9</v>
          </cell>
          <cell r="I28">
            <v>0</v>
          </cell>
          <cell r="J28">
            <v>0.9</v>
          </cell>
          <cell r="K28">
            <v>0.9</v>
          </cell>
          <cell r="L28">
            <v>0</v>
          </cell>
          <cell r="M28">
            <v>0</v>
          </cell>
          <cell r="N28">
            <v>0</v>
          </cell>
          <cell r="O28">
            <v>0.9</v>
          </cell>
          <cell r="P28">
            <v>0</v>
          </cell>
          <cell r="Q28">
            <v>0</v>
          </cell>
          <cell r="R28">
            <v>0</v>
          </cell>
          <cell r="S28">
            <v>0</v>
          </cell>
          <cell r="T28">
            <v>0</v>
          </cell>
        </row>
        <row r="29">
          <cell r="A29" t="str">
            <v>2150602</v>
          </cell>
          <cell r="B29" t="str">
            <v/>
          </cell>
          <cell r="C29" t="str">
            <v/>
          </cell>
          <cell r="D29" t="str">
            <v xml:space="preserve">  一般行政管理事务</v>
          </cell>
          <cell r="E29">
            <v>0</v>
          </cell>
          <cell r="F29">
            <v>0</v>
          </cell>
          <cell r="G29">
            <v>0</v>
          </cell>
          <cell r="H29">
            <v>0.9</v>
          </cell>
          <cell r="I29">
            <v>0</v>
          </cell>
          <cell r="J29">
            <v>0.9</v>
          </cell>
          <cell r="K29">
            <v>0.9</v>
          </cell>
          <cell r="L29">
            <v>0</v>
          </cell>
          <cell r="M29">
            <v>0</v>
          </cell>
          <cell r="N29">
            <v>0</v>
          </cell>
          <cell r="O29">
            <v>0.9</v>
          </cell>
          <cell r="P29">
            <v>0</v>
          </cell>
          <cell r="Q29">
            <v>0</v>
          </cell>
          <cell r="R29">
            <v>0</v>
          </cell>
          <cell r="S29">
            <v>0</v>
          </cell>
          <cell r="T29">
            <v>0</v>
          </cell>
        </row>
        <row r="30">
          <cell r="A30" t="str">
            <v>221</v>
          </cell>
          <cell r="B30" t="str">
            <v/>
          </cell>
          <cell r="C30" t="str">
            <v/>
          </cell>
          <cell r="D30" t="str">
            <v>住房保障支出</v>
          </cell>
          <cell r="E30">
            <v>0</v>
          </cell>
          <cell r="F30">
            <v>0</v>
          </cell>
          <cell r="G30">
            <v>0</v>
          </cell>
          <cell r="H30">
            <v>47.66</v>
          </cell>
          <cell r="I30">
            <v>47.66</v>
          </cell>
          <cell r="J30">
            <v>0</v>
          </cell>
          <cell r="K30">
            <v>47.66</v>
          </cell>
          <cell r="L30">
            <v>47.66</v>
          </cell>
          <cell r="M30">
            <v>47.66</v>
          </cell>
          <cell r="N30">
            <v>0</v>
          </cell>
          <cell r="O30">
            <v>0</v>
          </cell>
          <cell r="P30">
            <v>0</v>
          </cell>
          <cell r="Q30">
            <v>0</v>
          </cell>
          <cell r="R30">
            <v>0</v>
          </cell>
          <cell r="S30">
            <v>0</v>
          </cell>
          <cell r="T30">
            <v>0</v>
          </cell>
        </row>
        <row r="31">
          <cell r="A31" t="str">
            <v>22102</v>
          </cell>
          <cell r="B31" t="str">
            <v/>
          </cell>
          <cell r="C31" t="str">
            <v/>
          </cell>
          <cell r="D31" t="str">
            <v>住房改革支出</v>
          </cell>
          <cell r="E31">
            <v>0</v>
          </cell>
          <cell r="F31">
            <v>0</v>
          </cell>
          <cell r="G31">
            <v>0</v>
          </cell>
          <cell r="H31">
            <v>47.66</v>
          </cell>
          <cell r="I31">
            <v>47.66</v>
          </cell>
          <cell r="J31">
            <v>0</v>
          </cell>
          <cell r="K31">
            <v>47.66</v>
          </cell>
          <cell r="L31">
            <v>47.66</v>
          </cell>
          <cell r="M31">
            <v>47.66</v>
          </cell>
          <cell r="N31">
            <v>0</v>
          </cell>
          <cell r="O31">
            <v>0</v>
          </cell>
          <cell r="P31">
            <v>0</v>
          </cell>
          <cell r="Q31">
            <v>0</v>
          </cell>
          <cell r="R31">
            <v>0</v>
          </cell>
          <cell r="S31">
            <v>0</v>
          </cell>
          <cell r="T31">
            <v>0</v>
          </cell>
        </row>
        <row r="32">
          <cell r="A32" t="str">
            <v>2210201</v>
          </cell>
          <cell r="B32" t="str">
            <v/>
          </cell>
          <cell r="C32" t="str">
            <v/>
          </cell>
          <cell r="D32" t="str">
            <v xml:space="preserve">  住房公积金</v>
          </cell>
          <cell r="E32">
            <v>0</v>
          </cell>
          <cell r="F32">
            <v>0</v>
          </cell>
          <cell r="G32">
            <v>0</v>
          </cell>
          <cell r="H32">
            <v>47.66</v>
          </cell>
          <cell r="I32">
            <v>47.66</v>
          </cell>
          <cell r="J32">
            <v>0</v>
          </cell>
          <cell r="K32">
            <v>47.66</v>
          </cell>
          <cell r="L32">
            <v>47.66</v>
          </cell>
          <cell r="M32">
            <v>47.66</v>
          </cell>
          <cell r="N32">
            <v>0</v>
          </cell>
          <cell r="O32">
            <v>0</v>
          </cell>
          <cell r="P32">
            <v>0</v>
          </cell>
          <cell r="Q32">
            <v>0</v>
          </cell>
          <cell r="R32">
            <v>0</v>
          </cell>
          <cell r="S32">
            <v>0</v>
          </cell>
          <cell r="T32">
            <v>0</v>
          </cell>
        </row>
        <row r="34">
          <cell r="K34" t="str">
            <v>— 12.%d —</v>
          </cell>
        </row>
      </sheetData>
      <sheetData sheetId="5">
        <row r="9">
          <cell r="E9">
            <v>1147.95</v>
          </cell>
          <cell r="F9">
            <v>872.67</v>
          </cell>
          <cell r="G9">
            <v>388.67</v>
          </cell>
          <cell r="H9">
            <v>215.51</v>
          </cell>
          <cell r="I9">
            <v>163.19999999999999</v>
          </cell>
          <cell r="J9">
            <v>105.29</v>
          </cell>
          <cell r="K9">
            <v>0</v>
          </cell>
          <cell r="L9">
            <v>0</v>
          </cell>
          <cell r="M9">
            <v>0</v>
          </cell>
          <cell r="N9">
            <v>0</v>
          </cell>
          <cell r="O9">
            <v>0</v>
          </cell>
          <cell r="P9">
            <v>23.87</v>
          </cell>
          <cell r="Q9">
            <v>0.04</v>
          </cell>
          <cell r="R9">
            <v>0</v>
          </cell>
          <cell r="S9">
            <v>0</v>
          </cell>
          <cell r="T9">
            <v>0</v>
          </cell>
          <cell r="U9">
            <v>0</v>
          </cell>
          <cell r="V9">
            <v>0</v>
          </cell>
          <cell r="W9">
            <v>0.47</v>
          </cell>
          <cell r="X9">
            <v>0</v>
          </cell>
          <cell r="Y9">
            <v>0</v>
          </cell>
          <cell r="Z9">
            <v>0</v>
          </cell>
          <cell r="AA9">
            <v>0</v>
          </cell>
          <cell r="AB9">
            <v>0</v>
          </cell>
          <cell r="AC9">
            <v>0</v>
          </cell>
          <cell r="AD9">
            <v>0</v>
          </cell>
          <cell r="AE9">
            <v>0.06</v>
          </cell>
          <cell r="AF9">
            <v>0</v>
          </cell>
          <cell r="AG9">
            <v>0</v>
          </cell>
          <cell r="AH9">
            <v>0</v>
          </cell>
          <cell r="AI9">
            <v>0</v>
          </cell>
          <cell r="AJ9">
            <v>1.86</v>
          </cell>
          <cell r="AK9">
            <v>0</v>
          </cell>
          <cell r="AL9">
            <v>7.94</v>
          </cell>
          <cell r="AM9">
            <v>10.38</v>
          </cell>
          <cell r="AN9">
            <v>0</v>
          </cell>
          <cell r="AO9">
            <v>2.73</v>
          </cell>
          <cell r="AP9">
            <v>0</v>
          </cell>
          <cell r="AQ9">
            <v>0.4</v>
          </cell>
          <cell r="AR9">
            <v>251.41</v>
          </cell>
          <cell r="AS9">
            <v>0</v>
          </cell>
          <cell r="AT9">
            <v>145.54</v>
          </cell>
          <cell r="AU9">
            <v>0</v>
          </cell>
          <cell r="AV9">
            <v>15.37</v>
          </cell>
          <cell r="AW9">
            <v>0</v>
          </cell>
          <cell r="AX9">
            <v>0</v>
          </cell>
          <cell r="AY9">
            <v>0</v>
          </cell>
          <cell r="AZ9">
            <v>0</v>
          </cell>
          <cell r="BA9">
            <v>0</v>
          </cell>
          <cell r="BB9">
            <v>0</v>
          </cell>
          <cell r="BC9">
            <v>86.3</v>
          </cell>
          <cell r="BD9">
            <v>0</v>
          </cell>
          <cell r="BE9">
            <v>0</v>
          </cell>
          <cell r="BF9">
            <v>0</v>
          </cell>
          <cell r="BG9">
            <v>0</v>
          </cell>
          <cell r="BH9">
            <v>4.21</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I9">
            <v>0</v>
          </cell>
          <cell r="CJ9">
            <v>0</v>
          </cell>
          <cell r="CK9">
            <v>0</v>
          </cell>
          <cell r="CL9">
            <v>0</v>
          </cell>
          <cell r="CM9">
            <v>0</v>
          </cell>
          <cell r="CN9">
            <v>0</v>
          </cell>
          <cell r="CO9">
            <v>0</v>
          </cell>
          <cell r="CP9">
            <v>0</v>
          </cell>
          <cell r="CQ9">
            <v>0</v>
          </cell>
          <cell r="CR9">
            <v>0</v>
          </cell>
          <cell r="CS9">
            <v>0</v>
          </cell>
        </row>
      </sheetData>
      <sheetData sheetId="6">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7">
        <row r="6">
          <cell r="D6">
            <v>103.3</v>
          </cell>
        </row>
        <row r="7">
          <cell r="D7">
            <v>0</v>
          </cell>
        </row>
        <row r="8">
          <cell r="D8">
            <v>55.48</v>
          </cell>
        </row>
        <row r="9">
          <cell r="D9">
            <v>0</v>
          </cell>
        </row>
        <row r="10">
          <cell r="D10">
            <v>55.48</v>
          </cell>
        </row>
        <row r="11">
          <cell r="D11">
            <v>47.82</v>
          </cell>
        </row>
        <row r="16">
          <cell r="D16">
            <v>0</v>
          </cell>
        </row>
        <row r="17">
          <cell r="D17">
            <v>0</v>
          </cell>
        </row>
        <row r="18">
          <cell r="D18">
            <v>0</v>
          </cell>
        </row>
        <row r="19">
          <cell r="D19">
            <v>15</v>
          </cell>
        </row>
        <row r="20">
          <cell r="D20">
            <v>240</v>
          </cell>
        </row>
        <row r="22">
          <cell r="D22">
            <v>2400</v>
          </cell>
        </row>
        <row r="24">
          <cell r="D24">
            <v>0</v>
          </cell>
        </row>
        <row r="25">
          <cell r="D25">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C8" sqref="C8:F8"/>
    </sheetView>
  </sheetViews>
  <sheetFormatPr defaultRowHeight="14.25"/>
  <cols>
    <col min="1" max="1" width="10.5" style="157" customWidth="1"/>
    <col min="2" max="2" width="30" style="157" customWidth="1"/>
    <col min="3" max="3" width="9.25" style="157" customWidth="1"/>
    <col min="4" max="4" width="28" style="157" customWidth="1"/>
    <col min="5" max="5" width="9" style="157"/>
    <col min="6" max="6" width="5.75" style="157" customWidth="1"/>
    <col min="7" max="7" width="12.125" style="157" customWidth="1"/>
    <col min="8" max="8" width="9" style="157"/>
    <col min="9" max="16384" width="9" style="158"/>
  </cols>
  <sheetData>
    <row r="1" spans="1:12" ht="18.75">
      <c r="A1" s="159"/>
      <c r="B1" s="160"/>
      <c r="C1" s="160"/>
      <c r="D1" s="160"/>
      <c r="E1" s="160"/>
      <c r="F1" s="160"/>
      <c r="G1" s="159"/>
      <c r="H1" s="160"/>
    </row>
    <row r="2" spans="1:12">
      <c r="A2" s="160"/>
      <c r="B2" s="160"/>
      <c r="C2" s="160"/>
      <c r="D2" s="160"/>
      <c r="E2" s="160"/>
      <c r="F2" s="160"/>
      <c r="G2" s="160"/>
      <c r="H2" s="160"/>
    </row>
    <row r="3" spans="1:12" ht="30" customHeight="1">
      <c r="A3" s="160"/>
      <c r="B3" s="160"/>
      <c r="C3" s="160"/>
      <c r="D3" s="160"/>
      <c r="E3" s="160"/>
      <c r="F3" s="160"/>
      <c r="G3" s="160"/>
      <c r="H3" s="160"/>
    </row>
    <row r="4" spans="1:12" ht="30" customHeight="1">
      <c r="A4" s="160"/>
      <c r="B4" s="160"/>
      <c r="C4" s="160"/>
      <c r="D4" s="160"/>
      <c r="E4" s="160"/>
      <c r="F4" s="160"/>
      <c r="G4" s="160"/>
      <c r="H4" s="160"/>
    </row>
    <row r="5" spans="1:12" ht="60" customHeight="1">
      <c r="A5" s="177" t="s">
        <v>0</v>
      </c>
      <c r="B5" s="177"/>
      <c r="C5" s="177"/>
      <c r="D5" s="177"/>
      <c r="E5" s="177"/>
      <c r="F5" s="177"/>
      <c r="G5" s="177"/>
      <c r="H5" s="177"/>
    </row>
    <row r="6" spans="1:12" ht="18" customHeight="1">
      <c r="A6" s="177"/>
      <c r="B6" s="177"/>
      <c r="C6" s="177"/>
      <c r="D6" s="177"/>
      <c r="E6" s="177"/>
      <c r="F6" s="177"/>
      <c r="G6" s="177"/>
      <c r="H6" s="177"/>
    </row>
    <row r="7" spans="1:12" ht="45.75" customHeight="1">
      <c r="A7" s="161"/>
      <c r="B7" s="162" t="s">
        <v>1</v>
      </c>
      <c r="C7" s="178"/>
      <c r="D7" s="178"/>
      <c r="E7" s="178"/>
      <c r="F7" s="178"/>
      <c r="G7" s="163"/>
      <c r="H7" s="161"/>
      <c r="K7" s="167"/>
    </row>
    <row r="8" spans="1:12" ht="37.5" customHeight="1">
      <c r="A8" s="164"/>
      <c r="B8" s="162" t="s">
        <v>2</v>
      </c>
      <c r="C8" s="178" t="str">
        <f>MID('01收入支出决算总表'!A3,4,30)</f>
        <v>中国共产党益阳市纪律检查委员会</v>
      </c>
      <c r="D8" s="178"/>
      <c r="E8" s="178"/>
      <c r="F8" s="178"/>
      <c r="G8" s="164"/>
      <c r="H8" s="164"/>
      <c r="L8" s="167"/>
    </row>
    <row r="9" spans="1:12">
      <c r="A9" s="160"/>
      <c r="B9" s="160"/>
      <c r="C9" s="160"/>
      <c r="D9" s="160"/>
      <c r="E9" s="160"/>
      <c r="F9" s="160"/>
      <c r="G9" s="160"/>
      <c r="H9" s="160"/>
    </row>
    <row r="10" spans="1:12">
      <c r="A10" s="160"/>
      <c r="B10" s="160"/>
      <c r="C10" s="160"/>
      <c r="D10" s="160"/>
      <c r="E10" s="160"/>
      <c r="F10" s="160"/>
      <c r="G10" s="160"/>
      <c r="H10" s="160"/>
    </row>
    <row r="11" spans="1:12">
      <c r="A11" s="160"/>
      <c r="B11" s="160"/>
      <c r="C11" s="160"/>
      <c r="D11" s="160"/>
      <c r="E11" s="160"/>
      <c r="F11" s="160"/>
      <c r="G11" s="160"/>
      <c r="H11" s="160"/>
    </row>
    <row r="12" spans="1:12">
      <c r="A12" s="160"/>
      <c r="B12" s="160"/>
      <c r="C12" s="160"/>
      <c r="D12" s="160"/>
      <c r="E12" s="160"/>
      <c r="F12" s="160"/>
      <c r="G12" s="160"/>
      <c r="H12" s="160"/>
    </row>
    <row r="13" spans="1:12">
      <c r="A13" s="160"/>
      <c r="B13" s="160"/>
      <c r="C13" s="160"/>
      <c r="D13" s="160"/>
      <c r="E13" s="160"/>
      <c r="F13" s="160"/>
      <c r="G13" s="160"/>
      <c r="H13" s="160"/>
    </row>
    <row r="14" spans="1:12">
      <c r="A14" s="160"/>
      <c r="B14" s="160"/>
      <c r="C14" s="160"/>
      <c r="D14" s="160"/>
      <c r="E14" s="160"/>
      <c r="F14" s="160"/>
      <c r="G14" s="160"/>
      <c r="H14" s="160"/>
    </row>
    <row r="15" spans="1:12">
      <c r="A15" s="160"/>
      <c r="B15" s="160"/>
      <c r="C15" s="160"/>
      <c r="D15" s="160"/>
      <c r="E15" s="160"/>
      <c r="F15" s="160"/>
      <c r="G15" s="160"/>
      <c r="H15" s="160"/>
    </row>
    <row r="16" spans="1:12" ht="27">
      <c r="A16" s="179"/>
      <c r="B16" s="179"/>
      <c r="C16" s="179"/>
      <c r="D16" s="179"/>
      <c r="E16" s="179"/>
      <c r="F16" s="179"/>
      <c r="G16" s="179"/>
      <c r="H16" s="179"/>
    </row>
    <row r="17" spans="1:8" ht="35.25" customHeight="1">
      <c r="A17" s="165"/>
      <c r="B17" s="165"/>
      <c r="C17" s="165"/>
      <c r="D17" s="165"/>
      <c r="E17" s="165"/>
      <c r="F17" s="165"/>
      <c r="G17" s="165"/>
      <c r="H17" s="165"/>
    </row>
    <row r="18" spans="1:8" ht="36" customHeight="1">
      <c r="A18" s="166"/>
      <c r="B18" s="166"/>
      <c r="C18" s="166"/>
      <c r="D18" s="166"/>
      <c r="E18" s="166"/>
      <c r="F18" s="166"/>
      <c r="G18" s="166"/>
      <c r="H18" s="166"/>
    </row>
    <row r="19" spans="1:8">
      <c r="A19" s="160"/>
      <c r="B19" s="160"/>
      <c r="C19" s="160"/>
      <c r="D19" s="160"/>
      <c r="E19" s="160"/>
      <c r="F19" s="160"/>
      <c r="G19" s="160"/>
      <c r="H19" s="160"/>
    </row>
    <row r="20" spans="1:8">
      <c r="A20" s="160"/>
      <c r="B20" s="160"/>
      <c r="C20" s="160"/>
      <c r="D20" s="160"/>
      <c r="E20" s="160"/>
      <c r="F20" s="160"/>
      <c r="G20" s="160"/>
      <c r="H20" s="160"/>
    </row>
  </sheetData>
  <sheetProtection password="CF7A" sheet="1"/>
  <mergeCells count="5">
    <mergeCell ref="A5:H5"/>
    <mergeCell ref="A6:H6"/>
    <mergeCell ref="C7:F7"/>
    <mergeCell ref="C8:F8"/>
    <mergeCell ref="A16:H16"/>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I18" sqref="I18"/>
    </sheetView>
  </sheetViews>
  <sheetFormatPr defaultRowHeight="14.25"/>
  <cols>
    <col min="1" max="1" width="36.625" style="5" customWidth="1"/>
    <col min="2" max="2" width="4" style="5" customWidth="1"/>
    <col min="3" max="3" width="16.125" style="5" customWidth="1"/>
    <col min="4" max="4" width="40.875" style="5" customWidth="1"/>
    <col min="5" max="5" width="5.375" style="142" customWidth="1"/>
    <col min="6" max="6" width="15.625" style="5" customWidth="1"/>
    <col min="7" max="8" width="9" style="83"/>
    <col min="9" max="16384" width="9" style="5"/>
  </cols>
  <sheetData>
    <row r="1" spans="1:10" s="81" customFormat="1" ht="18" customHeight="1">
      <c r="A1" s="180" t="s">
        <v>3</v>
      </c>
      <c r="B1" s="180"/>
      <c r="C1" s="180"/>
      <c r="D1" s="180"/>
      <c r="E1" s="180"/>
      <c r="F1" s="180"/>
      <c r="G1" s="103"/>
      <c r="H1" s="103"/>
    </row>
    <row r="2" spans="1:10" ht="12.75" customHeight="1">
      <c r="A2" s="84"/>
      <c r="B2" s="84"/>
      <c r="C2" s="84"/>
      <c r="D2" s="84"/>
      <c r="E2" s="143"/>
      <c r="F2" s="24" t="s">
        <v>4</v>
      </c>
    </row>
    <row r="3" spans="1:10" ht="15" customHeight="1">
      <c r="A3" s="144" t="str">
        <f>IF(ISNUMBER(FIND("本级",'[1]Z01 收入支出决算总表(财决01表)'!$A$3)),B3,C3)</f>
        <v>部门：中国共产党益阳市纪律检查委员会</v>
      </c>
      <c r="B3" s="145" t="str">
        <f>"部门"&amp;MID('[1]Z01 收入支出决算总表(财决01表)'!$A$3,5,LEN('[1]Z01 收入支出决算总表(财决01表)'!$A$3)-8)</f>
        <v>部门：中国共产党益阳市纪律检</v>
      </c>
      <c r="C3" s="145" t="str">
        <f>"部门"&amp;MID('[1]Z01 收入支出决算总表(财决01表)'!$A$3,5,30)</f>
        <v>部门：中国共产党益阳市纪律检查委员会</v>
      </c>
      <c r="D3" s="84"/>
      <c r="E3" s="143"/>
      <c r="F3" s="24" t="s">
        <v>5</v>
      </c>
    </row>
    <row r="4" spans="1:10" s="43" customFormat="1" ht="21.95" customHeight="1">
      <c r="A4" s="181" t="s">
        <v>6</v>
      </c>
      <c r="B4" s="182"/>
      <c r="C4" s="182"/>
      <c r="D4" s="181" t="s">
        <v>7</v>
      </c>
      <c r="E4" s="182"/>
      <c r="F4" s="182"/>
      <c r="G4" s="104"/>
      <c r="H4" s="104"/>
    </row>
    <row r="5" spans="1:10" s="43" customFormat="1" ht="21.95" customHeight="1">
      <c r="A5" s="168" t="s">
        <v>8</v>
      </c>
      <c r="B5" s="169" t="s">
        <v>9</v>
      </c>
      <c r="C5" s="85" t="s">
        <v>10</v>
      </c>
      <c r="D5" s="168" t="s">
        <v>8</v>
      </c>
      <c r="E5" s="170" t="s">
        <v>9</v>
      </c>
      <c r="F5" s="85" t="s">
        <v>10</v>
      </c>
      <c r="G5" s="104"/>
      <c r="H5" s="104"/>
    </row>
    <row r="6" spans="1:10" s="43" customFormat="1" ht="12.95" customHeight="1">
      <c r="A6" s="168" t="s">
        <v>11</v>
      </c>
      <c r="B6" s="85"/>
      <c r="C6" s="168" t="s">
        <v>12</v>
      </c>
      <c r="D6" s="168" t="s">
        <v>11</v>
      </c>
      <c r="E6" s="146"/>
      <c r="F6" s="168" t="s">
        <v>13</v>
      </c>
      <c r="G6" s="104"/>
      <c r="H6" s="104"/>
    </row>
    <row r="7" spans="1:10" s="43" customFormat="1" ht="12.95" customHeight="1">
      <c r="A7" s="171" t="s">
        <v>14</v>
      </c>
      <c r="B7" s="169" t="s">
        <v>12</v>
      </c>
      <c r="C7" s="94">
        <f>'[1]Z01 收入支出决算总表(财决01表)'!$E$7</f>
        <v>2071.8000000000002</v>
      </c>
      <c r="D7" s="91" t="str">
        <f t="array" ref="D7">INDEX('[1]Z01 收入支出决算总表(财决01表)'!F$1:F$65536,SMALL(IF('[1]Z01 收入支出决算总表(财决01表)'!$J$7:$J$29&gt;0,ROW($7:$29),4^8),ROW('[1]Z01 收入支出决算总表(财决01表)'!F1)))&amp;""</f>
        <v>一、一般公共服务支出</v>
      </c>
      <c r="E7" s="147">
        <v>28</v>
      </c>
      <c r="F7" s="94">
        <f>IF(ISERROR(VLOOKUP(D7,'[1]Z01 收入支出决算总表(财决01表)'!F$7:J$29,5,FALSE)),"",VLOOKUP(D7,'[1]Z01 收入支出决算总表(财决01表)'!F$7:J$29,5,FALSE))</f>
        <v>2769.68</v>
      </c>
      <c r="G7" s="148"/>
      <c r="H7" s="149"/>
      <c r="J7" s="102"/>
    </row>
    <row r="8" spans="1:10" s="43" customFormat="1" ht="12.95" customHeight="1">
      <c r="A8" s="91" t="s">
        <v>15</v>
      </c>
      <c r="B8" s="169" t="s">
        <v>13</v>
      </c>
      <c r="C8" s="94">
        <f>'[1]Z01 收入支出决算总表(财决01表)'!$E$9</f>
        <v>0</v>
      </c>
      <c r="D8" s="91" t="str">
        <f t="array" ref="D8">INDEX('[1]Z01 收入支出决算总表(财决01表)'!F$1:F$65536,SMALL(IF('[1]Z01 收入支出决算总表(财决01表)'!$J$7:$J$29&gt;0,ROW($7:$29),4^8),ROW('[1]Z01 收入支出决算总表(财决01表)'!F2)))&amp;""</f>
        <v>八、社会保障和就业支出</v>
      </c>
      <c r="E8" s="147">
        <v>29</v>
      </c>
      <c r="F8" s="94">
        <f>IF(ISERROR(VLOOKUP(D8,'[1]Z01 收入支出决算总表(财决01表)'!F$7:J$29,5,FALSE)),"",VLOOKUP(D8,'[1]Z01 收入支出决算总表(财决01表)'!F$7:J$29,5,FALSE))</f>
        <v>0.81</v>
      </c>
      <c r="G8" s="104"/>
      <c r="H8" s="104"/>
    </row>
    <row r="9" spans="1:10" s="43" customFormat="1" ht="12.95" customHeight="1">
      <c r="A9" s="91" t="s">
        <v>16</v>
      </c>
      <c r="B9" s="169" t="s">
        <v>17</v>
      </c>
      <c r="C9" s="94">
        <f>'[1]Z01 收入支出决算总表(财决01表)'!$E$10</f>
        <v>0</v>
      </c>
      <c r="D9" s="91" t="str">
        <f t="array" ref="D9">INDEX('[1]Z01 收入支出决算总表(财决01表)'!F$1:F$65536,SMALL(IF('[1]Z01 收入支出决算总表(财决01表)'!$J$7:$J$29&gt;0,ROW($7:$29),4^8),ROW('[1]Z01 收入支出决算总表(财决01表)'!F3)))&amp;""</f>
        <v>九、医疗卫生与计划生育支出</v>
      </c>
      <c r="E9" s="147">
        <v>30</v>
      </c>
      <c r="F9" s="94">
        <f>IF(ISERROR(VLOOKUP(D9,'[1]Z01 收入支出决算总表(财决01表)'!F$7:J$29,5,FALSE)),"",VLOOKUP(D9,'[1]Z01 收入支出决算总表(财决01表)'!F$7:J$29,5,FALSE))</f>
        <v>50.45</v>
      </c>
      <c r="G9" s="104"/>
      <c r="H9" s="104"/>
    </row>
    <row r="10" spans="1:10" s="43" customFormat="1" ht="12.95" customHeight="1">
      <c r="A10" s="91" t="s">
        <v>18</v>
      </c>
      <c r="B10" s="169" t="s">
        <v>19</v>
      </c>
      <c r="C10" s="94">
        <f>'[1]Z01 收入支出决算总表(财决01表)'!$E$11</f>
        <v>0</v>
      </c>
      <c r="D10" s="91" t="str">
        <f t="array" ref="D10">INDEX('[1]Z01 收入支出决算总表(财决01表)'!F$1:F$65536,SMALL(IF('[1]Z01 收入支出决算总表(财决01表)'!$J$7:$J$29&gt;0,ROW($7:$29),4^8),ROW('[1]Z01 收入支出决算总表(财决01表)'!F4)))&amp;""</f>
        <v>十四、资源勘探信息等支出</v>
      </c>
      <c r="E10" s="147">
        <v>31</v>
      </c>
      <c r="F10" s="94">
        <f>IF(ISERROR(VLOOKUP(D10,'[1]Z01 收入支出决算总表(财决01表)'!F$7:J$29,5,FALSE)),"",VLOOKUP(D10,'[1]Z01 收入支出决算总表(财决01表)'!F$7:J$29,5,FALSE))</f>
        <v>0.9</v>
      </c>
      <c r="G10" s="104"/>
      <c r="H10" s="104"/>
    </row>
    <row r="11" spans="1:10" s="43" customFormat="1" ht="12.95" customHeight="1">
      <c r="A11" s="91" t="s">
        <v>20</v>
      </c>
      <c r="B11" s="169" t="s">
        <v>21</v>
      </c>
      <c r="C11" s="94">
        <f>'[1]Z01 收入支出决算总表(财决01表)'!$E$12</f>
        <v>0</v>
      </c>
      <c r="D11" s="91" t="str">
        <f t="array" ref="D11">INDEX('[1]Z01 收入支出决算总表(财决01表)'!F$1:F$65536,SMALL(IF('[1]Z01 收入支出决算总表(财决01表)'!$J$7:$J$29&gt;0,ROW($7:$29),4^8),ROW('[1]Z01 收入支出决算总表(财决01表)'!F5)))&amp;""</f>
        <v>十九、住房保障支出</v>
      </c>
      <c r="E11" s="147">
        <v>32</v>
      </c>
      <c r="F11" s="94">
        <f>IF(ISERROR(VLOOKUP(D11,'[1]Z01 收入支出决算总表(财决01表)'!F$7:J$29,5,FALSE)),"",VLOOKUP(D11,'[1]Z01 收入支出决算总表(财决01表)'!F$7:J$29,5,FALSE))</f>
        <v>47.66</v>
      </c>
      <c r="G11" s="104"/>
      <c r="H11" s="104"/>
    </row>
    <row r="12" spans="1:10" s="43" customFormat="1" ht="12.95" customHeight="1">
      <c r="A12" s="91" t="s">
        <v>22</v>
      </c>
      <c r="B12" s="169" t="s">
        <v>23</v>
      </c>
      <c r="C12" s="94">
        <f>'[1]Z01 收入支出决算总表(财决01表)'!$E$13</f>
        <v>116</v>
      </c>
      <c r="D12" s="91" t="str">
        <f t="array" ref="D12">INDEX('[1]Z01 收入支出决算总表(财决01表)'!F$1:F$65536,SMALL(IF('[1]Z01 收入支出决算总表(财决01表)'!$J$7:$J$29&gt;0,ROW($7:$29),4^8),ROW('[1]Z01 收入支出决算总表(财决01表)'!F6)))&amp;""</f>
        <v/>
      </c>
      <c r="E12" s="147">
        <v>33</v>
      </c>
      <c r="F12" s="94" t="str">
        <f>IF(ISERROR(VLOOKUP(D12,'[1]Z01 收入支出决算总表(财决01表)'!F$7:J$29,5,FALSE)),"",VLOOKUP(D12,'[1]Z01 收入支出决算总表(财决01表)'!F$7:J$29,5,FALSE))</f>
        <v/>
      </c>
      <c r="G12" s="104"/>
      <c r="H12" s="104"/>
    </row>
    <row r="13" spans="1:10" s="43" customFormat="1" ht="12.95" customHeight="1">
      <c r="A13" s="91"/>
      <c r="B13" s="169" t="s">
        <v>24</v>
      </c>
      <c r="C13" s="150"/>
      <c r="D13" s="91" t="str">
        <f t="array" ref="D13">INDEX('[1]Z01 收入支出决算总表(财决01表)'!F$1:F$65536,SMALL(IF('[1]Z01 收入支出决算总表(财决01表)'!$J$7:$J$29&gt;0,ROW($7:$29),4^8),ROW('[1]Z01 收入支出决算总表(财决01表)'!F7)))&amp;""</f>
        <v/>
      </c>
      <c r="E13" s="147">
        <v>34</v>
      </c>
      <c r="F13" s="94" t="str">
        <f>IF(ISERROR(VLOOKUP(D13,'[1]Z01 收入支出决算总表(财决01表)'!F$7:J$29,5,FALSE)),"",VLOOKUP(D13,'[1]Z01 收入支出决算总表(财决01表)'!F$7:J$29,5,FALSE))</f>
        <v/>
      </c>
      <c r="G13" s="104"/>
      <c r="H13" s="104"/>
    </row>
    <row r="14" spans="1:10" s="43" customFormat="1" ht="12.95" customHeight="1">
      <c r="A14" s="91"/>
      <c r="B14" s="169" t="s">
        <v>25</v>
      </c>
      <c r="C14" s="150"/>
      <c r="D14" s="91" t="str">
        <f t="array" ref="D14">INDEX('[1]Z01 收入支出决算总表(财决01表)'!F$1:F$65536,SMALL(IF('[1]Z01 收入支出决算总表(财决01表)'!$J$7:$J$29&gt;0,ROW($7:$29),4^8),ROW('[1]Z01 收入支出决算总表(财决01表)'!F8)))&amp;""</f>
        <v/>
      </c>
      <c r="E14" s="147">
        <v>35</v>
      </c>
      <c r="F14" s="94" t="str">
        <f>IF(ISERROR(VLOOKUP(D14,'[1]Z01 收入支出决算总表(财决01表)'!F$7:J$29,5,FALSE)),"",VLOOKUP(D14,'[1]Z01 收入支出决算总表(财决01表)'!F$7:J$29,5,FALSE))</f>
        <v/>
      </c>
      <c r="G14" s="104"/>
      <c r="H14" s="104"/>
    </row>
    <row r="15" spans="1:10" s="43" customFormat="1" ht="12.95" customHeight="1">
      <c r="A15" s="91"/>
      <c r="B15" s="169" t="s">
        <v>26</v>
      </c>
      <c r="C15" s="150"/>
      <c r="D15" s="91" t="str">
        <f t="array" ref="D15">INDEX('[1]Z01 收入支出决算总表(财决01表)'!F$1:F$65536,SMALL(IF('[1]Z01 收入支出决算总表(财决01表)'!$J$7:$J$29&gt;0,ROW($7:$29),4^8),ROW('[1]Z01 收入支出决算总表(财决01表)'!F9)))&amp;""</f>
        <v/>
      </c>
      <c r="E15" s="147">
        <v>36</v>
      </c>
      <c r="F15" s="94" t="str">
        <f>IF(ISERROR(VLOOKUP(D15,'[1]Z01 收入支出决算总表(财决01表)'!F$7:J$29,5,FALSE)),"",VLOOKUP(D15,'[1]Z01 收入支出决算总表(财决01表)'!F$7:J$29,5,FALSE))</f>
        <v/>
      </c>
      <c r="G15" s="104"/>
      <c r="H15" s="104"/>
    </row>
    <row r="16" spans="1:10" s="43" customFormat="1" ht="12.95" customHeight="1">
      <c r="A16" s="91"/>
      <c r="B16" s="169" t="s">
        <v>27</v>
      </c>
      <c r="C16" s="150"/>
      <c r="D16" s="91" t="str">
        <f t="array" ref="D16">INDEX('[1]Z01 收入支出决算总表(财决01表)'!F$1:F$65536,SMALL(IF('[1]Z01 收入支出决算总表(财决01表)'!$J$7:$J$29&gt;0,ROW($7:$29),4^8),ROW('[1]Z01 收入支出决算总表(财决01表)'!F10)))&amp;""</f>
        <v/>
      </c>
      <c r="E16" s="147">
        <v>37</v>
      </c>
      <c r="F16" s="94" t="str">
        <f>IF(ISERROR(VLOOKUP(D16,'[1]Z01 收入支出决算总表(财决01表)'!F$7:J$29,5,FALSE)),"",VLOOKUP(D16,'[1]Z01 收入支出决算总表(财决01表)'!F$7:J$29,5,FALSE))</f>
        <v/>
      </c>
      <c r="G16" s="104"/>
      <c r="H16" s="104"/>
    </row>
    <row r="17" spans="1:8" s="43" customFormat="1" ht="12.95" customHeight="1">
      <c r="A17" s="91"/>
      <c r="B17" s="169" t="s">
        <v>28</v>
      </c>
      <c r="C17" s="150"/>
      <c r="D17" s="91" t="str">
        <f t="array" ref="D17">INDEX('[1]Z01 收入支出决算总表(财决01表)'!F$1:F$65536,SMALL(IF('[1]Z01 收入支出决算总表(财决01表)'!$J$7:$J$29&gt;0,ROW($7:$29),4^8),ROW('[1]Z01 收入支出决算总表(财决01表)'!F11)))&amp;""</f>
        <v/>
      </c>
      <c r="E17" s="147">
        <v>38</v>
      </c>
      <c r="F17" s="94" t="str">
        <f>IF(ISERROR(VLOOKUP(D17,'[1]Z01 收入支出决算总表(财决01表)'!F$7:J$29,5,FALSE)),"",VLOOKUP(D17,'[1]Z01 收入支出决算总表(财决01表)'!F$7:J$29,5,FALSE))</f>
        <v/>
      </c>
      <c r="G17" s="104"/>
      <c r="H17" s="104"/>
    </row>
    <row r="18" spans="1:8" s="43" customFormat="1" ht="12.95" customHeight="1">
      <c r="A18" s="91"/>
      <c r="B18" s="169" t="s">
        <v>29</v>
      </c>
      <c r="C18" s="150"/>
      <c r="D18" s="91" t="str">
        <f t="array" ref="D18">INDEX('[1]Z01 收入支出决算总表(财决01表)'!F$1:F$65536,SMALL(IF('[1]Z01 收入支出决算总表(财决01表)'!$J$7:$J$29&gt;0,ROW($7:$29),4^8),ROW('[1]Z01 收入支出决算总表(财决01表)'!F12)))&amp;""</f>
        <v/>
      </c>
      <c r="E18" s="147">
        <v>39</v>
      </c>
      <c r="F18" s="94" t="str">
        <f>IF(ISERROR(VLOOKUP(D18,'[1]Z01 收入支出决算总表(财决01表)'!F$7:J$29,5,FALSE)),"",VLOOKUP(D18,'[1]Z01 收入支出决算总表(财决01表)'!F$7:J$29,5,FALSE))</f>
        <v/>
      </c>
      <c r="G18" s="104"/>
      <c r="H18" s="104"/>
    </row>
    <row r="19" spans="1:8" s="43" customFormat="1" ht="12.95" customHeight="1">
      <c r="A19" s="91"/>
      <c r="B19" s="169" t="s">
        <v>30</v>
      </c>
      <c r="C19" s="150"/>
      <c r="D19" s="91" t="str">
        <f t="array" ref="D19">INDEX('[1]Z01 收入支出决算总表(财决01表)'!F$1:F$65536,SMALL(IF('[1]Z01 收入支出决算总表(财决01表)'!$J$7:$J$29&gt;0,ROW($7:$29),4^8),ROW('[1]Z01 收入支出决算总表(财决01表)'!F13)))&amp;""</f>
        <v/>
      </c>
      <c r="E19" s="147">
        <v>40</v>
      </c>
      <c r="F19" s="94" t="str">
        <f>IF(ISERROR(VLOOKUP(D19,'[1]Z01 收入支出决算总表(财决01表)'!F$7:J$29,5,FALSE)),"",VLOOKUP(D19,'[1]Z01 收入支出决算总表(财决01表)'!F$7:J$29,5,FALSE))</f>
        <v/>
      </c>
      <c r="G19" s="104"/>
      <c r="H19" s="104"/>
    </row>
    <row r="20" spans="1:8" s="43" customFormat="1" ht="12.95" customHeight="1">
      <c r="A20" s="91"/>
      <c r="B20" s="169" t="s">
        <v>31</v>
      </c>
      <c r="C20" s="150"/>
      <c r="D20" s="91" t="str">
        <f t="array" ref="D20">INDEX('[1]Z01 收入支出决算总表(财决01表)'!F$1:F$65536,SMALL(IF('[1]Z01 收入支出决算总表(财决01表)'!$J$7:$J$29&gt;0,ROW($7:$29),4^8),ROW('[1]Z01 收入支出决算总表(财决01表)'!F14)))&amp;""</f>
        <v/>
      </c>
      <c r="E20" s="147">
        <v>41</v>
      </c>
      <c r="F20" s="94" t="str">
        <f>IF(ISERROR(VLOOKUP(D20,'[1]Z01 收入支出决算总表(财决01表)'!F$7:J$29,5,FALSE)),"",VLOOKUP(D20,'[1]Z01 收入支出决算总表(财决01表)'!F$7:J$29,5,FALSE))</f>
        <v/>
      </c>
      <c r="G20" s="104"/>
      <c r="H20" s="104"/>
    </row>
    <row r="21" spans="1:8" s="43" customFormat="1" ht="12.95" customHeight="1">
      <c r="A21" s="91"/>
      <c r="B21" s="169" t="s">
        <v>32</v>
      </c>
      <c r="C21" s="150"/>
      <c r="D21" s="91" t="str">
        <f t="array" ref="D21">INDEX('[1]Z01 收入支出决算总表(财决01表)'!F$1:F$65536,SMALL(IF('[1]Z01 收入支出决算总表(财决01表)'!$J$7:$J$29&gt;0,ROW($7:$29),4^8),ROW('[1]Z01 收入支出决算总表(财决01表)'!F15)))&amp;""</f>
        <v/>
      </c>
      <c r="E21" s="147">
        <v>42</v>
      </c>
      <c r="F21" s="94" t="str">
        <f>IF(ISERROR(VLOOKUP(D21,'[1]Z01 收入支出决算总表(财决01表)'!F$7:J$29,5,FALSE)),"",VLOOKUP(D21,'[1]Z01 收入支出决算总表(财决01表)'!F$7:J$29,5,FALSE))</f>
        <v/>
      </c>
      <c r="G21" s="104"/>
      <c r="H21" s="104"/>
    </row>
    <row r="22" spans="1:8" s="43" customFormat="1" ht="12.95" customHeight="1">
      <c r="A22" s="91"/>
      <c r="B22" s="169" t="s">
        <v>33</v>
      </c>
      <c r="C22" s="150"/>
      <c r="D22" s="91" t="str">
        <f t="array" ref="D22">INDEX('[1]Z01 收入支出决算总表(财决01表)'!F$1:F$65536,SMALL(IF('[1]Z01 收入支出决算总表(财决01表)'!$J$7:$J$29&gt;0,ROW($7:$29),4^8),ROW('[1]Z01 收入支出决算总表(财决01表)'!F16)))&amp;""</f>
        <v/>
      </c>
      <c r="E22" s="147">
        <v>43</v>
      </c>
      <c r="F22" s="94" t="str">
        <f>IF(ISERROR(VLOOKUP(D22,'[1]Z01 收入支出决算总表(财决01表)'!F$7:J$29,5,FALSE)),"",VLOOKUP(D22,'[1]Z01 收入支出决算总表(财决01表)'!F$7:J$29,5,FALSE))</f>
        <v/>
      </c>
      <c r="G22" s="104"/>
      <c r="H22" s="104"/>
    </row>
    <row r="23" spans="1:8" s="43" customFormat="1" ht="12.95" customHeight="1">
      <c r="A23" s="91"/>
      <c r="B23" s="169" t="s">
        <v>34</v>
      </c>
      <c r="C23" s="150"/>
      <c r="D23" s="91" t="str">
        <f t="array" ref="D23">INDEX('[1]Z01 收入支出决算总表(财决01表)'!F$1:F$65536,SMALL(IF('[1]Z01 收入支出决算总表(财决01表)'!$J$7:$J$29&gt;0,ROW($7:$29),4^8),ROW('[1]Z01 收入支出决算总表(财决01表)'!F17)))&amp;""</f>
        <v/>
      </c>
      <c r="E23" s="147">
        <v>44</v>
      </c>
      <c r="F23" s="94" t="str">
        <f>IF(ISERROR(VLOOKUP(D23,'[1]Z01 收入支出决算总表(财决01表)'!F$7:J$29,5,FALSE)),"",VLOOKUP(D23,'[1]Z01 收入支出决算总表(财决01表)'!F$7:J$29,5,FALSE))</f>
        <v/>
      </c>
      <c r="G23" s="104"/>
      <c r="H23" s="104"/>
    </row>
    <row r="24" spans="1:8" s="43" customFormat="1" ht="12.95" customHeight="1">
      <c r="A24" s="91"/>
      <c r="B24" s="169" t="s">
        <v>35</v>
      </c>
      <c r="C24" s="150"/>
      <c r="D24" s="91" t="str">
        <f t="array" ref="D24">INDEX('[1]Z01 收入支出决算总表(财决01表)'!F$1:F$65536,SMALL(IF('[1]Z01 收入支出决算总表(财决01表)'!$J$7:$J$29&gt;0,ROW($7:$29),4^8),ROW('[1]Z01 收入支出决算总表(财决01表)'!F18)))&amp;""</f>
        <v/>
      </c>
      <c r="E24" s="147">
        <v>45</v>
      </c>
      <c r="F24" s="94" t="str">
        <f>IF(ISERROR(VLOOKUP(D24,'[1]Z01 收入支出决算总表(财决01表)'!F$7:J$29,5,FALSE)),"",VLOOKUP(D24,'[1]Z01 收入支出决算总表(财决01表)'!F$7:J$29,5,FALSE))</f>
        <v/>
      </c>
      <c r="G24" s="104"/>
      <c r="H24" s="104"/>
    </row>
    <row r="25" spans="1:8" s="43" customFormat="1" ht="12.95" customHeight="1">
      <c r="A25" s="91"/>
      <c r="B25" s="169" t="s">
        <v>36</v>
      </c>
      <c r="C25" s="150"/>
      <c r="D25" s="91" t="str">
        <f t="array" ref="D25">INDEX('[1]Z01 收入支出决算总表(财决01表)'!F$1:F$65536,SMALL(IF('[1]Z01 收入支出决算总表(财决01表)'!$J$7:$J$29&gt;0,ROW($7:$29),4^8),ROW('[1]Z01 收入支出决算总表(财决01表)'!F19)))&amp;""</f>
        <v/>
      </c>
      <c r="E25" s="147">
        <v>46</v>
      </c>
      <c r="F25" s="94" t="str">
        <f>IF(ISERROR(VLOOKUP(D25,'[1]Z01 收入支出决算总表(财决01表)'!F$7:J$29,5,FALSE)),"",VLOOKUP(D25,'[1]Z01 收入支出决算总表(财决01表)'!F$7:J$29,5,FALSE))</f>
        <v/>
      </c>
      <c r="G25" s="104"/>
      <c r="H25" s="104"/>
    </row>
    <row r="26" spans="1:8" s="43" customFormat="1" ht="12.95" customHeight="1">
      <c r="A26" s="91"/>
      <c r="B26" s="169" t="s">
        <v>37</v>
      </c>
      <c r="C26" s="150"/>
      <c r="D26" s="91" t="str">
        <f t="array" ref="D26">INDEX('[1]Z01 收入支出决算总表(财决01表)'!F$1:F$65536,SMALL(IF('[1]Z01 收入支出决算总表(财决01表)'!$J$7:$J$29&gt;0,ROW($7:$29),4^8),ROW('[1]Z01 收入支出决算总表(财决01表)'!F20)))&amp;""</f>
        <v/>
      </c>
      <c r="E26" s="147">
        <v>47</v>
      </c>
      <c r="F26" s="94" t="str">
        <f>IF(ISERROR(VLOOKUP(D26,'[1]Z01 收入支出决算总表(财决01表)'!F$7:J$29,5,FALSE)),"",VLOOKUP(D26,'[1]Z01 收入支出决算总表(财决01表)'!F$7:J$29,5,FALSE))</f>
        <v/>
      </c>
      <c r="G26" s="104"/>
      <c r="H26" s="104"/>
    </row>
    <row r="27" spans="1:8" s="43" customFormat="1" ht="12.95" customHeight="1">
      <c r="A27" s="91"/>
      <c r="B27" s="169" t="s">
        <v>38</v>
      </c>
      <c r="C27" s="150"/>
      <c r="D27" s="91" t="str">
        <f t="array" ref="D27">INDEX('[1]Z01 收入支出决算总表(财决01表)'!F$1:F$65536,SMALL(IF('[1]Z01 收入支出决算总表(财决01表)'!$J$7:$J$29&gt;0,ROW($7:$29),4^8),ROW('[1]Z01 收入支出决算总表(财决01表)'!F21)))&amp;""</f>
        <v/>
      </c>
      <c r="E27" s="147">
        <v>48</v>
      </c>
      <c r="F27" s="94" t="str">
        <f>IF(ISERROR(VLOOKUP(D27,'[1]Z01 收入支出决算总表(财决01表)'!F$7:J$29,5,FALSE)),"",VLOOKUP(D27,'[1]Z01 收入支出决算总表(财决01表)'!F$7:J$29,5,FALSE))</f>
        <v/>
      </c>
      <c r="G27" s="104"/>
      <c r="H27" s="104"/>
    </row>
    <row r="28" spans="1:8" s="43" customFormat="1" ht="12.95" customHeight="1">
      <c r="A28" s="91"/>
      <c r="B28" s="169" t="s">
        <v>39</v>
      </c>
      <c r="C28" s="150"/>
      <c r="D28" s="91" t="str">
        <f t="array" ref="D28">INDEX('[1]Z01 收入支出决算总表(财决01表)'!F$1:F$65536,SMALL(IF('[1]Z01 收入支出决算总表(财决01表)'!$J$7:$J$29&gt;0,ROW($7:$29),4^8),ROW('[1]Z01 收入支出决算总表(财决01表)'!F22)))&amp;""</f>
        <v/>
      </c>
      <c r="E28" s="147">
        <v>49</v>
      </c>
      <c r="F28" s="94" t="str">
        <f>IF(ISERROR(VLOOKUP(D28,'[1]Z01 收入支出决算总表(财决01表)'!F$7:J$29,5,FALSE)),"",VLOOKUP(D28,'[1]Z01 收入支出决算总表(财决01表)'!F$7:J$29,5,FALSE))</f>
        <v/>
      </c>
      <c r="G28" s="104"/>
      <c r="H28" s="104"/>
    </row>
    <row r="29" spans="1:8" s="43" customFormat="1" ht="12.95" customHeight="1">
      <c r="A29" s="91"/>
      <c r="B29" s="169" t="s">
        <v>40</v>
      </c>
      <c r="C29" s="150"/>
      <c r="D29" s="91" t="str">
        <f t="array" ref="D29">INDEX('[1]Z01 收入支出决算总表(财决01表)'!F$1:F$65536,SMALL(IF('[1]Z01 收入支出决算总表(财决01表)'!$J$7:$J$29&gt;0,ROW($7:$29),4^8),ROW('[1]Z01 收入支出决算总表(财决01表)'!F23)))&amp;""</f>
        <v/>
      </c>
      <c r="E29" s="147">
        <v>50</v>
      </c>
      <c r="F29" s="94" t="str">
        <f>IF(ISERROR(VLOOKUP(D29,'[1]Z01 收入支出决算总表(财决01表)'!F$7:J$29,5,FALSE)),"",VLOOKUP(D29,'[1]Z01 收入支出决算总表(财决01表)'!F$7:J$29,5,FALSE))</f>
        <v/>
      </c>
      <c r="G29" s="104"/>
      <c r="H29" s="104"/>
    </row>
    <row r="30" spans="1:8" s="43" customFormat="1" ht="12.95" customHeight="1">
      <c r="A30" s="89" t="s">
        <v>41</v>
      </c>
      <c r="B30" s="169" t="s">
        <v>42</v>
      </c>
      <c r="C30" s="94">
        <f>'[1]Z01 收入支出决算总表(财决01表)'!$E$31</f>
        <v>0</v>
      </c>
      <c r="D30" s="89" t="s">
        <v>43</v>
      </c>
      <c r="E30" s="147">
        <v>51</v>
      </c>
      <c r="F30" s="94">
        <f>'[1]Z01 收入支出决算总表(财决01表)'!$O$31</f>
        <v>0</v>
      </c>
      <c r="G30" s="104"/>
      <c r="H30" s="104"/>
    </row>
    <row r="31" spans="1:8" s="43" customFormat="1" ht="12.95" customHeight="1">
      <c r="A31" s="89" t="s">
        <v>44</v>
      </c>
      <c r="B31" s="169" t="s">
        <v>45</v>
      </c>
      <c r="C31" s="94">
        <f>'[1]Z01 收入支出决算总表(财决01表)'!$E$32</f>
        <v>1099.6500000000001</v>
      </c>
      <c r="D31" s="89" t="s">
        <v>46</v>
      </c>
      <c r="E31" s="147">
        <v>52</v>
      </c>
      <c r="F31" s="94">
        <f>'[1]Z01 收入支出决算总表(财决01表)'!$O$36</f>
        <v>417.94</v>
      </c>
      <c r="G31" s="104"/>
      <c r="H31" s="104"/>
    </row>
    <row r="32" spans="1:8" s="43" customFormat="1" ht="12.95" customHeight="1">
      <c r="A32" s="89"/>
      <c r="B32" s="169" t="s">
        <v>47</v>
      </c>
      <c r="C32" s="150"/>
      <c r="D32" s="89"/>
      <c r="E32" s="147">
        <v>53</v>
      </c>
      <c r="F32" s="151"/>
      <c r="G32" s="104"/>
      <c r="H32" s="104"/>
    </row>
    <row r="33" spans="1:8" s="141" customFormat="1" ht="12.95" customHeight="1">
      <c r="A33" s="172" t="s">
        <v>48</v>
      </c>
      <c r="B33" s="172" t="s">
        <v>49</v>
      </c>
      <c r="C33" s="152">
        <f>'[1]Z01 收入支出决算总表(财决01表)'!$E$42</f>
        <v>3287.44</v>
      </c>
      <c r="D33" s="172" t="s">
        <v>48</v>
      </c>
      <c r="E33" s="153">
        <v>54</v>
      </c>
      <c r="F33" s="154">
        <f>'[1]Z01 收入支出决算总表(财决01表)'!$O$42</f>
        <v>3287.44</v>
      </c>
      <c r="G33" s="155"/>
      <c r="H33" s="155"/>
    </row>
    <row r="34" spans="1:8" ht="12.95" customHeight="1">
      <c r="A34" s="14" t="s">
        <v>50</v>
      </c>
      <c r="B34" s="43"/>
      <c r="C34" s="43"/>
      <c r="D34" s="43"/>
      <c r="E34" s="156"/>
      <c r="F34" s="43"/>
    </row>
    <row r="35" spans="1:8" ht="12.95" customHeight="1">
      <c r="A35" s="14" t="s">
        <v>51</v>
      </c>
      <c r="B35" s="43"/>
      <c r="C35" s="43"/>
      <c r="D35" s="43"/>
      <c r="E35" s="156"/>
      <c r="F35" s="43"/>
    </row>
    <row r="36" spans="1:8" ht="12.95" customHeight="1">
      <c r="A36" s="15" t="s">
        <v>52</v>
      </c>
      <c r="B36" s="43"/>
      <c r="C36" s="43"/>
      <c r="D36" s="43"/>
      <c r="E36" s="156"/>
      <c r="F36" s="43"/>
    </row>
    <row r="37" spans="1:8" ht="12.95" customHeight="1">
      <c r="A37" s="15" t="s">
        <v>53</v>
      </c>
      <c r="B37" s="43"/>
      <c r="C37" s="43"/>
      <c r="D37" s="43"/>
      <c r="E37" s="156"/>
      <c r="F37" s="43"/>
    </row>
    <row r="38" spans="1:8">
      <c r="A38" s="43"/>
      <c r="B38" s="43"/>
      <c r="C38" s="43"/>
      <c r="D38" s="43"/>
      <c r="E38" s="156"/>
      <c r="F38" s="43"/>
    </row>
  </sheetData>
  <sheetCalcPr fullCalcOnLoad="1"/>
  <sheetProtection password="CF7A"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J3" sqref="J3"/>
    </sheetView>
  </sheetViews>
  <sheetFormatPr defaultRowHeight="14.25"/>
  <cols>
    <col min="1" max="2" width="4.625" style="82" customWidth="1"/>
    <col min="3" max="3" width="31.625" style="82" customWidth="1"/>
    <col min="4" max="10" width="12.625" style="82" customWidth="1"/>
    <col min="11" max="11" width="11.375" style="132" customWidth="1"/>
    <col min="12" max="12" width="10.125" style="108" customWidth="1"/>
    <col min="13" max="13" width="9" style="108"/>
    <col min="14" max="16384" width="9" style="82"/>
  </cols>
  <sheetData>
    <row r="1" spans="1:14" s="105" customFormat="1" ht="21.75">
      <c r="A1" s="183" t="s">
        <v>54</v>
      </c>
      <c r="B1" s="183"/>
      <c r="C1" s="183"/>
      <c r="D1" s="183"/>
      <c r="E1" s="183"/>
      <c r="F1" s="183"/>
      <c r="G1" s="183"/>
      <c r="H1" s="183"/>
      <c r="I1" s="183"/>
      <c r="J1" s="183"/>
      <c r="K1" s="132"/>
      <c r="L1" s="120"/>
      <c r="M1" s="135" t="str">
        <f>"a1:"&amp;"j"&amp;MAX(M10:M500)</f>
        <v>a1:j33</v>
      </c>
    </row>
    <row r="2" spans="1:14">
      <c r="A2" s="9" t="str">
        <f>'01收入支出决算总表'!A3</f>
        <v>部门：中国共产党益阳市纪律检查委员会</v>
      </c>
      <c r="B2" s="109"/>
      <c r="C2" s="109"/>
      <c r="D2" s="109"/>
      <c r="E2" s="109"/>
      <c r="F2" s="109"/>
      <c r="G2" s="109"/>
      <c r="H2" s="109"/>
      <c r="I2" s="24"/>
      <c r="J2" s="24" t="s">
        <v>55</v>
      </c>
    </row>
    <row r="3" spans="1:14">
      <c r="A3" s="9"/>
      <c r="B3" s="109"/>
      <c r="C3" s="109"/>
      <c r="D3" s="109"/>
      <c r="E3" s="109"/>
      <c r="F3" s="110"/>
      <c r="G3" s="109"/>
      <c r="H3" s="109"/>
      <c r="I3" s="109"/>
      <c r="J3" s="24" t="s">
        <v>5</v>
      </c>
      <c r="M3" s="136" t="s">
        <v>56</v>
      </c>
    </row>
    <row r="4" spans="1:14" s="131" customFormat="1">
      <c r="A4" s="14" t="s">
        <v>57</v>
      </c>
      <c r="B4" s="111"/>
      <c r="C4" s="111"/>
      <c r="D4" s="111"/>
      <c r="E4" s="14" t="s">
        <v>58</v>
      </c>
      <c r="F4" s="110"/>
      <c r="G4" s="111"/>
      <c r="H4" s="14" t="s">
        <v>59</v>
      </c>
      <c r="I4" s="111"/>
      <c r="J4" s="24"/>
      <c r="K4" s="132"/>
      <c r="L4" s="137"/>
      <c r="M4" s="137"/>
    </row>
    <row r="5" spans="1:14" s="131" customFormat="1">
      <c r="A5" s="77" t="s">
        <v>60</v>
      </c>
      <c r="B5" s="111"/>
      <c r="C5" s="111"/>
      <c r="D5" s="111"/>
      <c r="E5" s="112" t="s">
        <v>61</v>
      </c>
      <c r="F5" s="110"/>
      <c r="G5" s="111"/>
      <c r="H5" s="111"/>
      <c r="I5" s="111"/>
      <c r="J5" s="24"/>
      <c r="K5" s="132"/>
      <c r="L5" s="137"/>
      <c r="M5" s="137"/>
    </row>
    <row r="6" spans="1:14" s="106" customFormat="1" ht="22.5" customHeight="1">
      <c r="A6" s="184" t="s">
        <v>8</v>
      </c>
      <c r="B6" s="185"/>
      <c r="C6" s="185"/>
      <c r="D6" s="184" t="s">
        <v>62</v>
      </c>
      <c r="E6" s="189" t="s">
        <v>63</v>
      </c>
      <c r="F6" s="184" t="s">
        <v>64</v>
      </c>
      <c r="G6" s="184" t="s">
        <v>65</v>
      </c>
      <c r="H6" s="184" t="s">
        <v>66</v>
      </c>
      <c r="I6" s="184" t="s">
        <v>67</v>
      </c>
      <c r="J6" s="184" t="s">
        <v>68</v>
      </c>
      <c r="K6" s="138"/>
      <c r="L6" s="124"/>
      <c r="M6" s="124"/>
    </row>
    <row r="7" spans="1:14" s="106" customFormat="1" ht="22.5" customHeight="1">
      <c r="A7" s="191" t="s">
        <v>69</v>
      </c>
      <c r="B7" s="185"/>
      <c r="C7" s="184" t="s">
        <v>70</v>
      </c>
      <c r="D7" s="185"/>
      <c r="E7" s="190"/>
      <c r="F7" s="185"/>
      <c r="G7" s="185"/>
      <c r="H7" s="185"/>
      <c r="I7" s="185"/>
      <c r="J7" s="185"/>
      <c r="K7" s="138"/>
      <c r="L7" s="124"/>
      <c r="M7" s="124"/>
    </row>
    <row r="8" spans="1:14" s="106" customFormat="1" ht="22.5" customHeight="1">
      <c r="A8" s="185"/>
      <c r="B8" s="185"/>
      <c r="C8" s="185"/>
      <c r="D8" s="185"/>
      <c r="E8" s="190"/>
      <c r="F8" s="185"/>
      <c r="G8" s="185"/>
      <c r="H8" s="185"/>
      <c r="I8" s="185"/>
      <c r="J8" s="185"/>
      <c r="K8" s="138"/>
      <c r="L8" s="124"/>
      <c r="M8" s="125"/>
      <c r="N8" s="139"/>
    </row>
    <row r="9" spans="1:14" ht="22.5" customHeight="1">
      <c r="A9" s="186" t="s">
        <v>71</v>
      </c>
      <c r="B9" s="187"/>
      <c r="C9" s="187"/>
      <c r="D9" s="173" t="s">
        <v>12</v>
      </c>
      <c r="E9" s="173" t="s">
        <v>13</v>
      </c>
      <c r="F9" s="173" t="s">
        <v>17</v>
      </c>
      <c r="G9" s="173" t="s">
        <v>19</v>
      </c>
      <c r="H9" s="173" t="s">
        <v>21</v>
      </c>
      <c r="I9" s="173" t="s">
        <v>23</v>
      </c>
      <c r="J9" s="113" t="s">
        <v>24</v>
      </c>
      <c r="K9" s="140"/>
      <c r="M9" s="125"/>
      <c r="N9" s="139"/>
    </row>
    <row r="10" spans="1:14" ht="22.5" customHeight="1">
      <c r="A10" s="186" t="s">
        <v>48</v>
      </c>
      <c r="B10" s="187"/>
      <c r="C10" s="187"/>
      <c r="D10" s="133">
        <f>'[1]Z03 收入决算表(财决03表)'!E9</f>
        <v>2187.8000000000002</v>
      </c>
      <c r="E10" s="133">
        <f>'[1]Z03 收入决算表(财决03表)'!F9</f>
        <v>2071.8000000000002</v>
      </c>
      <c r="F10" s="133">
        <f>'[1]Z03 收入决算表(财决03表)'!G9</f>
        <v>0</v>
      </c>
      <c r="G10" s="133">
        <f>'[1]Z03 收入决算表(财决03表)'!H9</f>
        <v>0</v>
      </c>
      <c r="H10" s="133">
        <f>'[1]Z03 收入决算表(财决03表)'!I9</f>
        <v>0</v>
      </c>
      <c r="I10" s="133">
        <f>'[1]Z03 收入决算表(财决03表)'!J9</f>
        <v>0</v>
      </c>
      <c r="J10" s="133">
        <f>'[1]Z03 收入决算表(财决03表)'!K9</f>
        <v>116</v>
      </c>
      <c r="K10" s="140"/>
      <c r="M10" s="125">
        <f>ROW()</f>
        <v>10</v>
      </c>
      <c r="N10" s="139"/>
    </row>
    <row r="11" spans="1:14" ht="22.5" customHeight="1">
      <c r="A11" s="188" t="str">
        <f>IF(K11&gt;0,K11,"")</f>
        <v>201</v>
      </c>
      <c r="B11" s="188"/>
      <c r="C11" s="118" t="str">
        <f>IF(ISERROR(VLOOKUP(A11,'[1]Z03 收入决算表(财决03表)'!$A$10:$K$500,4,FALSE)),"",VLOOKUP(A11,'[1]Z03 收入决算表(财决03表)'!$A$10:$K$500,4,FALSE))</f>
        <v>一般公共服务支出</v>
      </c>
      <c r="D11" s="134">
        <f>IF(ISERROR(VLOOKUP(A11,'[1]Z03 收入决算表(财决03表)'!$A$10:$K$500,5,FALSE)),"",VLOOKUP(A11,'[1]Z03 收入决算表(财决03表)'!$A$10:$K$500,5,FALSE))</f>
        <v>2087.9699999999998</v>
      </c>
      <c r="E11" s="134">
        <f>IF(ISERROR(VLOOKUP(A11,'[1]Z03 收入决算表(财决03表)'!$A$10:$K$500,6,FALSE)),"",VLOOKUP(A11,'[1]Z03 收入决算表(财决03表)'!$A$10:$K$500,6,FALSE))</f>
        <v>1971.97</v>
      </c>
      <c r="F11" s="134">
        <f>IF(ISERROR(VLOOKUP(A11,'[1]Z03 收入决算表(财决03表)'!$A$10:$K$500,7,FALSE)),"",VLOOKUP(A11,'[1]Z03 收入决算表(财决03表)'!$A$10:$K$500,7,FALSE))</f>
        <v>0</v>
      </c>
      <c r="G11" s="134">
        <f>IF(ISERROR(VLOOKUP(A11,'[1]Z03 收入决算表(财决03表)'!$A$10:$K$500,8,FALSE)),"",VLOOKUP(A11,'[1]Z03 收入决算表(财决03表)'!$A$10:$K$500,8,FALSE))</f>
        <v>0</v>
      </c>
      <c r="H11" s="134">
        <f>IF(ISERROR(VLOOKUP(A11,'[1]Z03 收入决算表(财决03表)'!$A$10:$K$500,9,FALSE)),"",VLOOKUP(A11,'[1]Z03 收入决算表(财决03表)'!$A$10:$K$500,9,FALSE))</f>
        <v>0</v>
      </c>
      <c r="I11" s="134">
        <f>IF(ISERROR(VLOOKUP(A11,'[1]Z03 收入决算表(财决03表)'!$A$10:$K$500,10,FALSE)),"",VLOOKUP(A11,'[1]Z03 收入决算表(财决03表)'!$A$10:$K$500,10,FALSE))</f>
        <v>0</v>
      </c>
      <c r="J11" s="134">
        <f>IF(ISERROR(VLOOKUP(A11,'[1]Z03 收入决算表(财决03表)'!$A$10:$K$500,11,FALSE)),"",VLOOKUP(A11,'[1]Z03 收入决算表(财决03表)'!$A$10:$K$500,11,FALSE))</f>
        <v>116</v>
      </c>
      <c r="K11" s="140" t="str">
        <f>'[1]Z03 收入决算表(财决03表)'!A10</f>
        <v>201</v>
      </c>
      <c r="L11" s="130">
        <f>'[1]Z03 收入决算表(财决03表)'!$E10</f>
        <v>2087.9699999999998</v>
      </c>
      <c r="M11" s="126">
        <f>IF(C11&lt;&gt;"",ROW(),"")</f>
        <v>11</v>
      </c>
      <c r="N11" s="139"/>
    </row>
    <row r="12" spans="1:14" ht="22.5" customHeight="1">
      <c r="A12" s="188" t="str">
        <f t="shared" ref="A12:A75" si="0">IF(K12&gt;0,K12,"")</f>
        <v>20111</v>
      </c>
      <c r="B12" s="188"/>
      <c r="C12" s="118" t="str">
        <f>IF(ISERROR(VLOOKUP(A12,'[1]Z03 收入决算表(财决03表)'!$A$10:$K$500,4,FALSE)),"",VLOOKUP(A12,'[1]Z03 收入决算表(财决03表)'!$A$10:$K$500,4,FALSE))</f>
        <v>纪检监察事务</v>
      </c>
      <c r="D12" s="134">
        <f>IF(ISERROR(VLOOKUP(A12,'[1]Z03 收入决算表(财决03表)'!$A$10:$K$500,5,FALSE)),"",VLOOKUP(A12,'[1]Z03 收入决算表(财决03表)'!$A$10:$K$500,5,FALSE))</f>
        <v>2036.12</v>
      </c>
      <c r="E12" s="134">
        <f>IF(ISERROR(VLOOKUP(A12,'[1]Z03 收入决算表(财决03表)'!$A$10:$K$500,6,FALSE)),"",VLOOKUP(A12,'[1]Z03 收入决算表(财决03表)'!$A$10:$K$500,6,FALSE))</f>
        <v>1920.12</v>
      </c>
      <c r="F12" s="134">
        <f>IF(ISERROR(VLOOKUP(A12,'[1]Z03 收入决算表(财决03表)'!$A$10:$K$500,7,FALSE)),"",VLOOKUP(A12,'[1]Z03 收入决算表(财决03表)'!$A$10:$K$500,7,FALSE))</f>
        <v>0</v>
      </c>
      <c r="G12" s="134">
        <f>IF(ISERROR(VLOOKUP(A12,'[1]Z03 收入决算表(财决03表)'!$A$10:$K$500,8,FALSE)),"",VLOOKUP(A12,'[1]Z03 收入决算表(财决03表)'!$A$10:$K$500,8,FALSE))</f>
        <v>0</v>
      </c>
      <c r="H12" s="134">
        <f>IF(ISERROR(VLOOKUP(A12,'[1]Z03 收入决算表(财决03表)'!$A$10:$K$500,9,FALSE)),"",VLOOKUP(A12,'[1]Z03 收入决算表(财决03表)'!$A$10:$K$500,9,FALSE))</f>
        <v>0</v>
      </c>
      <c r="I12" s="134">
        <f>IF(ISERROR(VLOOKUP(A12,'[1]Z03 收入决算表(财决03表)'!$A$10:$K$500,10,FALSE)),"",VLOOKUP(A12,'[1]Z03 收入决算表(财决03表)'!$A$10:$K$500,10,FALSE))</f>
        <v>0</v>
      </c>
      <c r="J12" s="134">
        <f>IF(ISERROR(VLOOKUP(A12,'[1]Z03 收入决算表(财决03表)'!$A$10:$K$500,11,FALSE)),"",VLOOKUP(A12,'[1]Z03 收入决算表(财决03表)'!$A$10:$K$500,11,FALSE))</f>
        <v>116</v>
      </c>
      <c r="K12" s="140" t="str">
        <f>'[1]Z03 收入决算表(财决03表)'!A11</f>
        <v>20111</v>
      </c>
      <c r="L12" s="130">
        <f>'[1]Z03 收入决算表(财决03表)'!$E11</f>
        <v>2036.12</v>
      </c>
      <c r="M12" s="126">
        <f t="shared" ref="M12:M75" si="1">IF(C12&lt;&gt;"",ROW(),"")</f>
        <v>12</v>
      </c>
    </row>
    <row r="13" spans="1:14" ht="22.5" customHeight="1">
      <c r="A13" s="188" t="str">
        <f t="shared" si="0"/>
        <v>2011101</v>
      </c>
      <c r="B13" s="188"/>
      <c r="C13" s="118" t="str">
        <f>IF(ISERROR(VLOOKUP(A13,'[1]Z03 收入决算表(财决03表)'!$A$10:$K$500,4,FALSE)),"",VLOOKUP(A13,'[1]Z03 收入决算表(财决03表)'!$A$10:$K$500,4,FALSE))</f>
        <v xml:space="preserve">  行政运行</v>
      </c>
      <c r="D13" s="134">
        <f>IF(ISERROR(VLOOKUP(A13,'[1]Z03 收入决算表(财决03表)'!$A$10:$K$500,5,FALSE)),"",VLOOKUP(A13,'[1]Z03 收入决算表(财决03表)'!$A$10:$K$500,5,FALSE))</f>
        <v>881.42</v>
      </c>
      <c r="E13" s="134">
        <f>IF(ISERROR(VLOOKUP(A13,'[1]Z03 收入决算表(财决03表)'!$A$10:$K$500,6,FALSE)),"",VLOOKUP(A13,'[1]Z03 收入决算表(财决03表)'!$A$10:$K$500,6,FALSE))</f>
        <v>881.42</v>
      </c>
      <c r="F13" s="134">
        <f>IF(ISERROR(VLOOKUP(A13,'[1]Z03 收入决算表(财决03表)'!$A$10:$K$500,7,FALSE)),"",VLOOKUP(A13,'[1]Z03 收入决算表(财决03表)'!$A$10:$K$500,7,FALSE))</f>
        <v>0</v>
      </c>
      <c r="G13" s="134">
        <f>IF(ISERROR(VLOOKUP(A13,'[1]Z03 收入决算表(财决03表)'!$A$10:$K$500,8,FALSE)),"",VLOOKUP(A13,'[1]Z03 收入决算表(财决03表)'!$A$10:$K$500,8,FALSE))</f>
        <v>0</v>
      </c>
      <c r="H13" s="134">
        <f>IF(ISERROR(VLOOKUP(A13,'[1]Z03 收入决算表(财决03表)'!$A$10:$K$500,9,FALSE)),"",VLOOKUP(A13,'[1]Z03 收入决算表(财决03表)'!$A$10:$K$500,9,FALSE))</f>
        <v>0</v>
      </c>
      <c r="I13" s="134">
        <f>IF(ISERROR(VLOOKUP(A13,'[1]Z03 收入决算表(财决03表)'!$A$10:$K$500,10,FALSE)),"",VLOOKUP(A13,'[1]Z03 收入决算表(财决03表)'!$A$10:$K$500,10,FALSE))</f>
        <v>0</v>
      </c>
      <c r="J13" s="134">
        <f>IF(ISERROR(VLOOKUP(A13,'[1]Z03 收入决算表(财决03表)'!$A$10:$K$500,11,FALSE)),"",VLOOKUP(A13,'[1]Z03 收入决算表(财决03表)'!$A$10:$K$500,11,FALSE))</f>
        <v>0</v>
      </c>
      <c r="K13" s="140" t="str">
        <f>'[1]Z03 收入决算表(财决03表)'!A12</f>
        <v>2011101</v>
      </c>
      <c r="L13" s="130">
        <f>'[1]Z03 收入决算表(财决03表)'!$E12</f>
        <v>881.42</v>
      </c>
      <c r="M13" s="126">
        <f t="shared" si="1"/>
        <v>13</v>
      </c>
    </row>
    <row r="14" spans="1:14" ht="22.5" customHeight="1">
      <c r="A14" s="188" t="str">
        <f t="shared" si="0"/>
        <v>2011102</v>
      </c>
      <c r="B14" s="188"/>
      <c r="C14" s="118" t="str">
        <f>IF(ISERROR(VLOOKUP(A14,'[1]Z03 收入决算表(财决03表)'!$A$10:$K$500,4,FALSE)),"",VLOOKUP(A14,'[1]Z03 收入决算表(财决03表)'!$A$10:$K$500,4,FALSE))</f>
        <v xml:space="preserve">  一般行政管理事务</v>
      </c>
      <c r="D14" s="134">
        <f>IF(ISERROR(VLOOKUP(A14,'[1]Z03 收入决算表(财决03表)'!$A$10:$K$500,5,FALSE)),"",VLOOKUP(A14,'[1]Z03 收入决算表(财决03表)'!$A$10:$K$500,5,FALSE))</f>
        <v>1004.7</v>
      </c>
      <c r="E14" s="134">
        <f>IF(ISERROR(VLOOKUP(A14,'[1]Z03 收入决算表(财决03表)'!$A$10:$K$500,6,FALSE)),"",VLOOKUP(A14,'[1]Z03 收入决算表(财决03表)'!$A$10:$K$500,6,FALSE))</f>
        <v>1004.7</v>
      </c>
      <c r="F14" s="134">
        <f>IF(ISERROR(VLOOKUP(A14,'[1]Z03 收入决算表(财决03表)'!$A$10:$K$500,7,FALSE)),"",VLOOKUP(A14,'[1]Z03 收入决算表(财决03表)'!$A$10:$K$500,7,FALSE))</f>
        <v>0</v>
      </c>
      <c r="G14" s="134">
        <f>IF(ISERROR(VLOOKUP(A14,'[1]Z03 收入决算表(财决03表)'!$A$10:$K$500,8,FALSE)),"",VLOOKUP(A14,'[1]Z03 收入决算表(财决03表)'!$A$10:$K$500,8,FALSE))</f>
        <v>0</v>
      </c>
      <c r="H14" s="134">
        <f>IF(ISERROR(VLOOKUP(A14,'[1]Z03 收入决算表(财决03表)'!$A$10:$K$500,9,FALSE)),"",VLOOKUP(A14,'[1]Z03 收入决算表(财决03表)'!$A$10:$K$500,9,FALSE))</f>
        <v>0</v>
      </c>
      <c r="I14" s="134">
        <f>IF(ISERROR(VLOOKUP(A14,'[1]Z03 收入决算表(财决03表)'!$A$10:$K$500,10,FALSE)),"",VLOOKUP(A14,'[1]Z03 收入决算表(财决03表)'!$A$10:$K$500,10,FALSE))</f>
        <v>0</v>
      </c>
      <c r="J14" s="134">
        <f>IF(ISERROR(VLOOKUP(A14,'[1]Z03 收入决算表(财决03表)'!$A$10:$K$500,11,FALSE)),"",VLOOKUP(A14,'[1]Z03 收入决算表(财决03表)'!$A$10:$K$500,11,FALSE))</f>
        <v>0</v>
      </c>
      <c r="K14" s="140" t="str">
        <f>'[1]Z03 收入决算表(财决03表)'!A13</f>
        <v>2011102</v>
      </c>
      <c r="L14" s="130">
        <f>'[1]Z03 收入决算表(财决03表)'!$E13</f>
        <v>1004.7</v>
      </c>
      <c r="M14" s="126">
        <f t="shared" si="1"/>
        <v>14</v>
      </c>
    </row>
    <row r="15" spans="1:14" ht="22.5" customHeight="1">
      <c r="A15" s="188" t="str">
        <f t="shared" si="0"/>
        <v>2011199</v>
      </c>
      <c r="B15" s="188"/>
      <c r="C15" s="118" t="str">
        <f>IF(ISERROR(VLOOKUP(A15,'[1]Z03 收入决算表(财决03表)'!$A$10:$K$500,4,FALSE)),"",VLOOKUP(A15,'[1]Z03 收入决算表(财决03表)'!$A$10:$K$500,4,FALSE))</f>
        <v xml:space="preserve">  其他纪检监察事务支出</v>
      </c>
      <c r="D15" s="134">
        <f>IF(ISERROR(VLOOKUP(A15,'[1]Z03 收入决算表(财决03表)'!$A$10:$K$500,5,FALSE)),"",VLOOKUP(A15,'[1]Z03 收入决算表(财决03表)'!$A$10:$K$500,5,FALSE))</f>
        <v>150</v>
      </c>
      <c r="E15" s="134">
        <f>IF(ISERROR(VLOOKUP(A15,'[1]Z03 收入决算表(财决03表)'!$A$10:$K$500,6,FALSE)),"",VLOOKUP(A15,'[1]Z03 收入决算表(财决03表)'!$A$10:$K$500,6,FALSE))</f>
        <v>34</v>
      </c>
      <c r="F15" s="134">
        <f>IF(ISERROR(VLOOKUP(A15,'[1]Z03 收入决算表(财决03表)'!$A$10:$K$500,7,FALSE)),"",VLOOKUP(A15,'[1]Z03 收入决算表(财决03表)'!$A$10:$K$500,7,FALSE))</f>
        <v>0</v>
      </c>
      <c r="G15" s="134">
        <f>IF(ISERROR(VLOOKUP(A15,'[1]Z03 收入决算表(财决03表)'!$A$10:$K$500,8,FALSE)),"",VLOOKUP(A15,'[1]Z03 收入决算表(财决03表)'!$A$10:$K$500,8,FALSE))</f>
        <v>0</v>
      </c>
      <c r="H15" s="134">
        <f>IF(ISERROR(VLOOKUP(A15,'[1]Z03 收入决算表(财决03表)'!$A$10:$K$500,9,FALSE)),"",VLOOKUP(A15,'[1]Z03 收入决算表(财决03表)'!$A$10:$K$500,9,FALSE))</f>
        <v>0</v>
      </c>
      <c r="I15" s="134">
        <f>IF(ISERROR(VLOOKUP(A15,'[1]Z03 收入决算表(财决03表)'!$A$10:$K$500,10,FALSE)),"",VLOOKUP(A15,'[1]Z03 收入决算表(财决03表)'!$A$10:$K$500,10,FALSE))</f>
        <v>0</v>
      </c>
      <c r="J15" s="134">
        <f>IF(ISERROR(VLOOKUP(A15,'[1]Z03 收入决算表(财决03表)'!$A$10:$K$500,11,FALSE)),"",VLOOKUP(A15,'[1]Z03 收入决算表(财决03表)'!$A$10:$K$500,11,FALSE))</f>
        <v>116</v>
      </c>
      <c r="K15" s="140" t="str">
        <f>'[1]Z03 收入决算表(财决03表)'!A14</f>
        <v>2011199</v>
      </c>
      <c r="L15" s="130">
        <f>'[1]Z03 收入决算表(财决03表)'!$E14</f>
        <v>150</v>
      </c>
      <c r="M15" s="126">
        <f t="shared" si="1"/>
        <v>15</v>
      </c>
    </row>
    <row r="16" spans="1:14" ht="22.5" customHeight="1">
      <c r="A16" s="188" t="str">
        <f t="shared" si="0"/>
        <v>20113</v>
      </c>
      <c r="B16" s="188"/>
      <c r="C16" s="118" t="str">
        <f>IF(ISERROR(VLOOKUP(A16,'[1]Z03 收入决算表(财决03表)'!$A$10:$K$500,4,FALSE)),"",VLOOKUP(A16,'[1]Z03 收入决算表(财决03表)'!$A$10:$K$500,4,FALSE))</f>
        <v>商贸事务</v>
      </c>
      <c r="D16" s="134">
        <f>IF(ISERROR(VLOOKUP(A16,'[1]Z03 收入决算表(财决03表)'!$A$10:$K$500,5,FALSE)),"",VLOOKUP(A16,'[1]Z03 收入决算表(财决03表)'!$A$10:$K$500,5,FALSE))</f>
        <v>50</v>
      </c>
      <c r="E16" s="134">
        <f>IF(ISERROR(VLOOKUP(A16,'[1]Z03 收入决算表(财决03表)'!$A$10:$K$500,6,FALSE)),"",VLOOKUP(A16,'[1]Z03 收入决算表(财决03表)'!$A$10:$K$500,6,FALSE))</f>
        <v>50</v>
      </c>
      <c r="F16" s="134">
        <f>IF(ISERROR(VLOOKUP(A16,'[1]Z03 收入决算表(财决03表)'!$A$10:$K$500,7,FALSE)),"",VLOOKUP(A16,'[1]Z03 收入决算表(财决03表)'!$A$10:$K$500,7,FALSE))</f>
        <v>0</v>
      </c>
      <c r="G16" s="134">
        <f>IF(ISERROR(VLOOKUP(A16,'[1]Z03 收入决算表(财决03表)'!$A$10:$K$500,8,FALSE)),"",VLOOKUP(A16,'[1]Z03 收入决算表(财决03表)'!$A$10:$K$500,8,FALSE))</f>
        <v>0</v>
      </c>
      <c r="H16" s="134">
        <f>IF(ISERROR(VLOOKUP(A16,'[1]Z03 收入决算表(财决03表)'!$A$10:$K$500,9,FALSE)),"",VLOOKUP(A16,'[1]Z03 收入决算表(财决03表)'!$A$10:$K$500,9,FALSE))</f>
        <v>0</v>
      </c>
      <c r="I16" s="134">
        <f>IF(ISERROR(VLOOKUP(A16,'[1]Z03 收入决算表(财决03表)'!$A$10:$K$500,10,FALSE)),"",VLOOKUP(A16,'[1]Z03 收入决算表(财决03表)'!$A$10:$K$500,10,FALSE))</f>
        <v>0</v>
      </c>
      <c r="J16" s="134">
        <f>IF(ISERROR(VLOOKUP(A16,'[1]Z03 收入决算表(财决03表)'!$A$10:$K$500,11,FALSE)),"",VLOOKUP(A16,'[1]Z03 收入决算表(财决03表)'!$A$10:$K$500,11,FALSE))</f>
        <v>0</v>
      </c>
      <c r="K16" s="140" t="str">
        <f>'[1]Z03 收入决算表(财决03表)'!A15</f>
        <v>20113</v>
      </c>
      <c r="L16" s="130">
        <f>'[1]Z03 收入决算表(财决03表)'!$E15</f>
        <v>50</v>
      </c>
      <c r="M16" s="126">
        <f t="shared" si="1"/>
        <v>16</v>
      </c>
    </row>
    <row r="17" spans="1:21" ht="22.5" customHeight="1">
      <c r="A17" s="188" t="str">
        <f t="shared" si="0"/>
        <v>2011302</v>
      </c>
      <c r="B17" s="188"/>
      <c r="C17" s="118" t="str">
        <f>IF(ISERROR(VLOOKUP(A17,'[1]Z03 收入决算表(财决03表)'!$A$10:$K$500,4,FALSE)),"",VLOOKUP(A17,'[1]Z03 收入决算表(财决03表)'!$A$10:$K$500,4,FALSE))</f>
        <v xml:space="preserve">  一般行政管理事务</v>
      </c>
      <c r="D17" s="134">
        <f>IF(ISERROR(VLOOKUP(A17,'[1]Z03 收入决算表(财决03表)'!$A$10:$K$500,5,FALSE)),"",VLOOKUP(A17,'[1]Z03 收入决算表(财决03表)'!$A$10:$K$500,5,FALSE))</f>
        <v>50</v>
      </c>
      <c r="E17" s="134">
        <f>IF(ISERROR(VLOOKUP(A17,'[1]Z03 收入决算表(财决03表)'!$A$10:$K$500,6,FALSE)),"",VLOOKUP(A17,'[1]Z03 收入决算表(财决03表)'!$A$10:$K$500,6,FALSE))</f>
        <v>50</v>
      </c>
      <c r="F17" s="134">
        <f>IF(ISERROR(VLOOKUP(A17,'[1]Z03 收入决算表(财决03表)'!$A$10:$K$500,7,FALSE)),"",VLOOKUP(A17,'[1]Z03 收入决算表(财决03表)'!$A$10:$K$500,7,FALSE))</f>
        <v>0</v>
      </c>
      <c r="G17" s="134">
        <f>IF(ISERROR(VLOOKUP(A17,'[1]Z03 收入决算表(财决03表)'!$A$10:$K$500,8,FALSE)),"",VLOOKUP(A17,'[1]Z03 收入决算表(财决03表)'!$A$10:$K$500,8,FALSE))</f>
        <v>0</v>
      </c>
      <c r="H17" s="134">
        <f>IF(ISERROR(VLOOKUP(A17,'[1]Z03 收入决算表(财决03表)'!$A$10:$K$500,9,FALSE)),"",VLOOKUP(A17,'[1]Z03 收入决算表(财决03表)'!$A$10:$K$500,9,FALSE))</f>
        <v>0</v>
      </c>
      <c r="I17" s="134">
        <f>IF(ISERROR(VLOOKUP(A17,'[1]Z03 收入决算表(财决03表)'!$A$10:$K$500,10,FALSE)),"",VLOOKUP(A17,'[1]Z03 收入决算表(财决03表)'!$A$10:$K$500,10,FALSE))</f>
        <v>0</v>
      </c>
      <c r="J17" s="134">
        <f>IF(ISERROR(VLOOKUP(A17,'[1]Z03 收入决算表(财决03表)'!$A$10:$K$500,11,FALSE)),"",VLOOKUP(A17,'[1]Z03 收入决算表(财决03表)'!$A$10:$K$500,11,FALSE))</f>
        <v>0</v>
      </c>
      <c r="K17" s="140" t="str">
        <f>'[1]Z03 收入决算表(财决03表)'!A16</f>
        <v>2011302</v>
      </c>
      <c r="L17" s="130">
        <f>'[1]Z03 收入决算表(财决03表)'!$E16</f>
        <v>50</v>
      </c>
      <c r="M17" s="126">
        <f t="shared" si="1"/>
        <v>17</v>
      </c>
    </row>
    <row r="18" spans="1:21" ht="22.5" customHeight="1">
      <c r="A18" s="188" t="str">
        <f t="shared" si="0"/>
        <v>20199</v>
      </c>
      <c r="B18" s="188"/>
      <c r="C18" s="118" t="str">
        <f>IF(ISERROR(VLOOKUP(A18,'[1]Z03 收入决算表(财决03表)'!$A$10:$K$500,4,FALSE)),"",VLOOKUP(A18,'[1]Z03 收入决算表(财决03表)'!$A$10:$K$500,4,FALSE))</f>
        <v>其他一般公共服务支出</v>
      </c>
      <c r="D18" s="134">
        <f>IF(ISERROR(VLOOKUP(A18,'[1]Z03 收入决算表(财决03表)'!$A$10:$K$500,5,FALSE)),"",VLOOKUP(A18,'[1]Z03 收入决算表(财决03表)'!$A$10:$K$500,5,FALSE))</f>
        <v>1.85</v>
      </c>
      <c r="E18" s="134">
        <f>IF(ISERROR(VLOOKUP(A18,'[1]Z03 收入决算表(财决03表)'!$A$10:$K$500,6,FALSE)),"",VLOOKUP(A18,'[1]Z03 收入决算表(财决03表)'!$A$10:$K$500,6,FALSE))</f>
        <v>1.85</v>
      </c>
      <c r="F18" s="134">
        <f>IF(ISERROR(VLOOKUP(A18,'[1]Z03 收入决算表(财决03表)'!$A$10:$K$500,7,FALSE)),"",VLOOKUP(A18,'[1]Z03 收入决算表(财决03表)'!$A$10:$K$500,7,FALSE))</f>
        <v>0</v>
      </c>
      <c r="G18" s="134">
        <f>IF(ISERROR(VLOOKUP(A18,'[1]Z03 收入决算表(财决03表)'!$A$10:$K$500,8,FALSE)),"",VLOOKUP(A18,'[1]Z03 收入决算表(财决03表)'!$A$10:$K$500,8,FALSE))</f>
        <v>0</v>
      </c>
      <c r="H18" s="134">
        <f>IF(ISERROR(VLOOKUP(A18,'[1]Z03 收入决算表(财决03表)'!$A$10:$K$500,9,FALSE)),"",VLOOKUP(A18,'[1]Z03 收入决算表(财决03表)'!$A$10:$K$500,9,FALSE))</f>
        <v>0</v>
      </c>
      <c r="I18" s="134">
        <f>IF(ISERROR(VLOOKUP(A18,'[1]Z03 收入决算表(财决03表)'!$A$10:$K$500,10,FALSE)),"",VLOOKUP(A18,'[1]Z03 收入决算表(财决03表)'!$A$10:$K$500,10,FALSE))</f>
        <v>0</v>
      </c>
      <c r="J18" s="134">
        <f>IF(ISERROR(VLOOKUP(A18,'[1]Z03 收入决算表(财决03表)'!$A$10:$K$500,11,FALSE)),"",VLOOKUP(A18,'[1]Z03 收入决算表(财决03表)'!$A$10:$K$500,11,FALSE))</f>
        <v>0</v>
      </c>
      <c r="K18" s="140" t="str">
        <f>'[1]Z03 收入决算表(财决03表)'!A17</f>
        <v>20199</v>
      </c>
      <c r="L18" s="130">
        <f>'[1]Z03 收入决算表(财决03表)'!$E17</f>
        <v>1.85</v>
      </c>
      <c r="M18" s="126">
        <f t="shared" si="1"/>
        <v>18</v>
      </c>
      <c r="N18" s="14"/>
      <c r="O18" s="111"/>
      <c r="P18" s="111"/>
      <c r="Q18" s="111"/>
      <c r="R18" s="14"/>
      <c r="S18" s="110"/>
      <c r="T18" s="111"/>
      <c r="U18" s="14"/>
    </row>
    <row r="19" spans="1:21" ht="22.5" customHeight="1">
      <c r="A19" s="188" t="str">
        <f t="shared" si="0"/>
        <v>2019999</v>
      </c>
      <c r="B19" s="188"/>
      <c r="C19" s="118" t="str">
        <f>IF(ISERROR(VLOOKUP(A19,'[1]Z03 收入决算表(财决03表)'!$A$10:$K$500,4,FALSE)),"",VLOOKUP(A19,'[1]Z03 收入决算表(财决03表)'!$A$10:$K$500,4,FALSE))</f>
        <v xml:space="preserve">  其他一般公共服务支出</v>
      </c>
      <c r="D19" s="134">
        <f>IF(ISERROR(VLOOKUP(A19,'[1]Z03 收入决算表(财决03表)'!$A$10:$K$500,5,FALSE)),"",VLOOKUP(A19,'[1]Z03 收入决算表(财决03表)'!$A$10:$K$500,5,FALSE))</f>
        <v>1.85</v>
      </c>
      <c r="E19" s="134">
        <f>IF(ISERROR(VLOOKUP(A19,'[1]Z03 收入决算表(财决03表)'!$A$10:$K$500,6,FALSE)),"",VLOOKUP(A19,'[1]Z03 收入决算表(财决03表)'!$A$10:$K$500,6,FALSE))</f>
        <v>1.85</v>
      </c>
      <c r="F19" s="134">
        <f>IF(ISERROR(VLOOKUP(A19,'[1]Z03 收入决算表(财决03表)'!$A$10:$K$500,7,FALSE)),"",VLOOKUP(A19,'[1]Z03 收入决算表(财决03表)'!$A$10:$K$500,7,FALSE))</f>
        <v>0</v>
      </c>
      <c r="G19" s="134">
        <f>IF(ISERROR(VLOOKUP(A19,'[1]Z03 收入决算表(财决03表)'!$A$10:$K$500,8,FALSE)),"",VLOOKUP(A19,'[1]Z03 收入决算表(财决03表)'!$A$10:$K$500,8,FALSE))</f>
        <v>0</v>
      </c>
      <c r="H19" s="134">
        <f>IF(ISERROR(VLOOKUP(A19,'[1]Z03 收入决算表(财决03表)'!$A$10:$K$500,9,FALSE)),"",VLOOKUP(A19,'[1]Z03 收入决算表(财决03表)'!$A$10:$K$500,9,FALSE))</f>
        <v>0</v>
      </c>
      <c r="I19" s="134">
        <f>IF(ISERROR(VLOOKUP(A19,'[1]Z03 收入决算表(财决03表)'!$A$10:$K$500,10,FALSE)),"",VLOOKUP(A19,'[1]Z03 收入决算表(财决03表)'!$A$10:$K$500,10,FALSE))</f>
        <v>0</v>
      </c>
      <c r="J19" s="134">
        <f>IF(ISERROR(VLOOKUP(A19,'[1]Z03 收入决算表(财决03表)'!$A$10:$K$500,11,FALSE)),"",VLOOKUP(A19,'[1]Z03 收入决算表(财决03表)'!$A$10:$K$500,11,FALSE))</f>
        <v>0</v>
      </c>
      <c r="K19" s="140" t="str">
        <f>'[1]Z03 收入决算表(财决03表)'!A18</f>
        <v>2019999</v>
      </c>
      <c r="L19" s="130">
        <f>'[1]Z03 收入决算表(财决03表)'!$E18</f>
        <v>1.85</v>
      </c>
      <c r="M19" s="126">
        <f t="shared" si="1"/>
        <v>19</v>
      </c>
      <c r="N19" s="77"/>
      <c r="O19" s="111"/>
      <c r="P19" s="111"/>
      <c r="Q19" s="111"/>
      <c r="R19" s="112"/>
      <c r="S19" s="110"/>
      <c r="T19" s="111"/>
      <c r="U19" s="111"/>
    </row>
    <row r="20" spans="1:21" ht="22.5" customHeight="1">
      <c r="A20" s="188" t="str">
        <f t="shared" si="0"/>
        <v>208</v>
      </c>
      <c r="B20" s="188"/>
      <c r="C20" s="118" t="str">
        <f>IF(ISERROR(VLOOKUP(A20,'[1]Z03 收入决算表(财决03表)'!$A$10:$K$500,4,FALSE)),"",VLOOKUP(A20,'[1]Z03 收入决算表(财决03表)'!$A$10:$K$500,4,FALSE))</f>
        <v>社会保障和就业支出</v>
      </c>
      <c r="D20" s="134">
        <f>IF(ISERROR(VLOOKUP(A20,'[1]Z03 收入决算表(财决03表)'!$A$10:$K$500,5,FALSE)),"",VLOOKUP(A20,'[1]Z03 收入决算表(财决03表)'!$A$10:$K$500,5,FALSE))</f>
        <v>0.81</v>
      </c>
      <c r="E20" s="134">
        <f>IF(ISERROR(VLOOKUP(A20,'[1]Z03 收入决算表(财决03表)'!$A$10:$K$500,6,FALSE)),"",VLOOKUP(A20,'[1]Z03 收入决算表(财决03表)'!$A$10:$K$500,6,FALSE))</f>
        <v>0.81</v>
      </c>
      <c r="F20" s="134">
        <f>IF(ISERROR(VLOOKUP(A20,'[1]Z03 收入决算表(财决03表)'!$A$10:$K$500,7,FALSE)),"",VLOOKUP(A20,'[1]Z03 收入决算表(财决03表)'!$A$10:$K$500,7,FALSE))</f>
        <v>0</v>
      </c>
      <c r="G20" s="134">
        <f>IF(ISERROR(VLOOKUP(A20,'[1]Z03 收入决算表(财决03表)'!$A$10:$K$500,8,FALSE)),"",VLOOKUP(A20,'[1]Z03 收入决算表(财决03表)'!$A$10:$K$500,8,FALSE))</f>
        <v>0</v>
      </c>
      <c r="H20" s="134">
        <f>IF(ISERROR(VLOOKUP(A20,'[1]Z03 收入决算表(财决03表)'!$A$10:$K$500,9,FALSE)),"",VLOOKUP(A20,'[1]Z03 收入决算表(财决03表)'!$A$10:$K$500,9,FALSE))</f>
        <v>0</v>
      </c>
      <c r="I20" s="134">
        <f>IF(ISERROR(VLOOKUP(A20,'[1]Z03 收入决算表(财决03表)'!$A$10:$K$500,10,FALSE)),"",VLOOKUP(A20,'[1]Z03 收入决算表(财决03表)'!$A$10:$K$500,10,FALSE))</f>
        <v>0</v>
      </c>
      <c r="J20" s="134">
        <f>IF(ISERROR(VLOOKUP(A20,'[1]Z03 收入决算表(财决03表)'!$A$10:$K$500,11,FALSE)),"",VLOOKUP(A20,'[1]Z03 收入决算表(财决03表)'!$A$10:$K$500,11,FALSE))</f>
        <v>0</v>
      </c>
      <c r="K20" s="140" t="str">
        <f>'[1]Z03 收入决算表(财决03表)'!A19</f>
        <v>208</v>
      </c>
      <c r="L20" s="130">
        <f>'[1]Z03 收入决算表(财决03表)'!$E19</f>
        <v>0.81</v>
      </c>
      <c r="M20" s="126">
        <f t="shared" si="1"/>
        <v>20</v>
      </c>
    </row>
    <row r="21" spans="1:21" ht="22.5" customHeight="1">
      <c r="A21" s="188" t="str">
        <f t="shared" si="0"/>
        <v>20899</v>
      </c>
      <c r="B21" s="188"/>
      <c r="C21" s="118" t="str">
        <f>IF(ISERROR(VLOOKUP(A21,'[1]Z03 收入决算表(财决03表)'!$A$10:$K$500,4,FALSE)),"",VLOOKUP(A21,'[1]Z03 收入决算表(财决03表)'!$A$10:$K$500,4,FALSE))</f>
        <v>其他社会保障和就业支出</v>
      </c>
      <c r="D21" s="134">
        <f>IF(ISERROR(VLOOKUP(A21,'[1]Z03 收入决算表(财决03表)'!$A$10:$K$500,5,FALSE)),"",VLOOKUP(A21,'[1]Z03 收入决算表(财决03表)'!$A$10:$K$500,5,FALSE))</f>
        <v>0.81</v>
      </c>
      <c r="E21" s="134">
        <f>IF(ISERROR(VLOOKUP(A21,'[1]Z03 收入决算表(财决03表)'!$A$10:$K$500,6,FALSE)),"",VLOOKUP(A21,'[1]Z03 收入决算表(财决03表)'!$A$10:$K$500,6,FALSE))</f>
        <v>0.81</v>
      </c>
      <c r="F21" s="134">
        <f>IF(ISERROR(VLOOKUP(A21,'[1]Z03 收入决算表(财决03表)'!$A$10:$K$500,7,FALSE)),"",VLOOKUP(A21,'[1]Z03 收入决算表(财决03表)'!$A$10:$K$500,7,FALSE))</f>
        <v>0</v>
      </c>
      <c r="G21" s="134">
        <f>IF(ISERROR(VLOOKUP(A21,'[1]Z03 收入决算表(财决03表)'!$A$10:$K$500,8,FALSE)),"",VLOOKUP(A21,'[1]Z03 收入决算表(财决03表)'!$A$10:$K$500,8,FALSE))</f>
        <v>0</v>
      </c>
      <c r="H21" s="134">
        <f>IF(ISERROR(VLOOKUP(A21,'[1]Z03 收入决算表(财决03表)'!$A$10:$K$500,9,FALSE)),"",VLOOKUP(A21,'[1]Z03 收入决算表(财决03表)'!$A$10:$K$500,9,FALSE))</f>
        <v>0</v>
      </c>
      <c r="I21" s="134">
        <f>IF(ISERROR(VLOOKUP(A21,'[1]Z03 收入决算表(财决03表)'!$A$10:$K$500,10,FALSE)),"",VLOOKUP(A21,'[1]Z03 收入决算表(财决03表)'!$A$10:$K$500,10,FALSE))</f>
        <v>0</v>
      </c>
      <c r="J21" s="134">
        <f>IF(ISERROR(VLOOKUP(A21,'[1]Z03 收入决算表(财决03表)'!$A$10:$K$500,11,FALSE)),"",VLOOKUP(A21,'[1]Z03 收入决算表(财决03表)'!$A$10:$K$500,11,FALSE))</f>
        <v>0</v>
      </c>
      <c r="K21" s="140" t="str">
        <f>'[1]Z03 收入决算表(财决03表)'!A20</f>
        <v>20899</v>
      </c>
      <c r="L21" s="130">
        <f>'[1]Z03 收入决算表(财决03表)'!$E20</f>
        <v>0.81</v>
      </c>
      <c r="M21" s="126">
        <f t="shared" si="1"/>
        <v>21</v>
      </c>
      <c r="N21" s="14"/>
    </row>
    <row r="22" spans="1:21" ht="22.5" customHeight="1">
      <c r="A22" s="188" t="str">
        <f t="shared" si="0"/>
        <v>2089901</v>
      </c>
      <c r="B22" s="188"/>
      <c r="C22" s="118" t="str">
        <f>IF(ISERROR(VLOOKUP(A22,'[1]Z03 收入决算表(财决03表)'!$A$10:$K$500,4,FALSE)),"",VLOOKUP(A22,'[1]Z03 收入决算表(财决03表)'!$A$10:$K$500,4,FALSE))</f>
        <v xml:space="preserve">  其他社会保障和就业支出</v>
      </c>
      <c r="D22" s="134">
        <f>IF(ISERROR(VLOOKUP(A22,'[1]Z03 收入决算表(财决03表)'!$A$10:$K$500,5,FALSE)),"",VLOOKUP(A22,'[1]Z03 收入决算表(财决03表)'!$A$10:$K$500,5,FALSE))</f>
        <v>0.81</v>
      </c>
      <c r="E22" s="134">
        <f>IF(ISERROR(VLOOKUP(A22,'[1]Z03 收入决算表(财决03表)'!$A$10:$K$500,6,FALSE)),"",VLOOKUP(A22,'[1]Z03 收入决算表(财决03表)'!$A$10:$K$500,6,FALSE))</f>
        <v>0.81</v>
      </c>
      <c r="F22" s="134">
        <f>IF(ISERROR(VLOOKUP(A22,'[1]Z03 收入决算表(财决03表)'!$A$10:$K$500,7,FALSE)),"",VLOOKUP(A22,'[1]Z03 收入决算表(财决03表)'!$A$10:$K$500,7,FALSE))</f>
        <v>0</v>
      </c>
      <c r="G22" s="134">
        <f>IF(ISERROR(VLOOKUP(A22,'[1]Z03 收入决算表(财决03表)'!$A$10:$K$500,8,FALSE)),"",VLOOKUP(A22,'[1]Z03 收入决算表(财决03表)'!$A$10:$K$500,8,FALSE))</f>
        <v>0</v>
      </c>
      <c r="H22" s="134">
        <f>IF(ISERROR(VLOOKUP(A22,'[1]Z03 收入决算表(财决03表)'!$A$10:$K$500,9,FALSE)),"",VLOOKUP(A22,'[1]Z03 收入决算表(财决03表)'!$A$10:$K$500,9,FALSE))</f>
        <v>0</v>
      </c>
      <c r="I22" s="134">
        <f>IF(ISERROR(VLOOKUP(A22,'[1]Z03 收入决算表(财决03表)'!$A$10:$K$500,10,FALSE)),"",VLOOKUP(A22,'[1]Z03 收入决算表(财决03表)'!$A$10:$K$500,10,FALSE))</f>
        <v>0</v>
      </c>
      <c r="J22" s="134">
        <f>IF(ISERROR(VLOOKUP(A22,'[1]Z03 收入决算表(财决03表)'!$A$10:$K$500,11,FALSE)),"",VLOOKUP(A22,'[1]Z03 收入决算表(财决03表)'!$A$10:$K$500,11,FALSE))</f>
        <v>0</v>
      </c>
      <c r="K22" s="140" t="str">
        <f>'[1]Z03 收入决算表(财决03表)'!A21</f>
        <v>2089901</v>
      </c>
      <c r="L22" s="130">
        <f>'[1]Z03 收入决算表(财决03表)'!$E21</f>
        <v>0.81</v>
      </c>
      <c r="M22" s="126">
        <f t="shared" si="1"/>
        <v>22</v>
      </c>
    </row>
    <row r="23" spans="1:21" ht="22.5" customHeight="1">
      <c r="A23" s="188" t="str">
        <f t="shared" si="0"/>
        <v>210</v>
      </c>
      <c r="B23" s="188"/>
      <c r="C23" s="118" t="str">
        <f>IF(ISERROR(VLOOKUP(A23,'[1]Z03 收入决算表(财决03表)'!$A$10:$K$500,4,FALSE)),"",VLOOKUP(A23,'[1]Z03 收入决算表(财决03表)'!$A$10:$K$500,4,FALSE))</f>
        <v>医疗卫生与计划生育支出</v>
      </c>
      <c r="D23" s="134">
        <f>IF(ISERROR(VLOOKUP(A23,'[1]Z03 收入决算表(财决03表)'!$A$10:$K$500,5,FALSE)),"",VLOOKUP(A23,'[1]Z03 收入决算表(财决03表)'!$A$10:$K$500,5,FALSE))</f>
        <v>50.45</v>
      </c>
      <c r="E23" s="134">
        <f>IF(ISERROR(VLOOKUP(A23,'[1]Z03 收入决算表(财决03表)'!$A$10:$K$500,6,FALSE)),"",VLOOKUP(A23,'[1]Z03 收入决算表(财决03表)'!$A$10:$K$500,6,FALSE))</f>
        <v>50.45</v>
      </c>
      <c r="F23" s="134">
        <f>IF(ISERROR(VLOOKUP(A23,'[1]Z03 收入决算表(财决03表)'!$A$10:$K$500,7,FALSE)),"",VLOOKUP(A23,'[1]Z03 收入决算表(财决03表)'!$A$10:$K$500,7,FALSE))</f>
        <v>0</v>
      </c>
      <c r="G23" s="134">
        <f>IF(ISERROR(VLOOKUP(A23,'[1]Z03 收入决算表(财决03表)'!$A$10:$K$500,8,FALSE)),"",VLOOKUP(A23,'[1]Z03 收入决算表(财决03表)'!$A$10:$K$500,8,FALSE))</f>
        <v>0</v>
      </c>
      <c r="H23" s="134">
        <f>IF(ISERROR(VLOOKUP(A23,'[1]Z03 收入决算表(财决03表)'!$A$10:$K$500,9,FALSE)),"",VLOOKUP(A23,'[1]Z03 收入决算表(财决03表)'!$A$10:$K$500,9,FALSE))</f>
        <v>0</v>
      </c>
      <c r="I23" s="134">
        <f>IF(ISERROR(VLOOKUP(A23,'[1]Z03 收入决算表(财决03表)'!$A$10:$K$500,10,FALSE)),"",VLOOKUP(A23,'[1]Z03 收入决算表(财决03表)'!$A$10:$K$500,10,FALSE))</f>
        <v>0</v>
      </c>
      <c r="J23" s="134">
        <f>IF(ISERROR(VLOOKUP(A23,'[1]Z03 收入决算表(财决03表)'!$A$10:$K$500,11,FALSE)),"",VLOOKUP(A23,'[1]Z03 收入决算表(财决03表)'!$A$10:$K$500,11,FALSE))</f>
        <v>0</v>
      </c>
      <c r="K23" s="140" t="str">
        <f>'[1]Z03 收入决算表(财决03表)'!A22</f>
        <v>210</v>
      </c>
      <c r="L23" s="130">
        <f>'[1]Z03 收入决算表(财决03表)'!$E22</f>
        <v>50.45</v>
      </c>
      <c r="M23" s="126">
        <f t="shared" si="1"/>
        <v>23</v>
      </c>
    </row>
    <row r="24" spans="1:21" ht="22.5" customHeight="1">
      <c r="A24" s="188" t="str">
        <f t="shared" si="0"/>
        <v>21005</v>
      </c>
      <c r="B24" s="188"/>
      <c r="C24" s="118" t="str">
        <f>IF(ISERROR(VLOOKUP(A24,'[1]Z03 收入决算表(财决03表)'!$A$10:$K$500,4,FALSE)),"",VLOOKUP(A24,'[1]Z03 收入决算表(财决03表)'!$A$10:$K$500,4,FALSE))</f>
        <v>医疗保障</v>
      </c>
      <c r="D24" s="134">
        <f>IF(ISERROR(VLOOKUP(A24,'[1]Z03 收入决算表(财决03表)'!$A$10:$K$500,5,FALSE)),"",VLOOKUP(A24,'[1]Z03 收入决算表(财决03表)'!$A$10:$K$500,5,FALSE))</f>
        <v>49.45</v>
      </c>
      <c r="E24" s="134">
        <f>IF(ISERROR(VLOOKUP(A24,'[1]Z03 收入决算表(财决03表)'!$A$10:$K$500,6,FALSE)),"",VLOOKUP(A24,'[1]Z03 收入决算表(财决03表)'!$A$10:$K$500,6,FALSE))</f>
        <v>49.45</v>
      </c>
      <c r="F24" s="134">
        <f>IF(ISERROR(VLOOKUP(A24,'[1]Z03 收入决算表(财决03表)'!$A$10:$K$500,7,FALSE)),"",VLOOKUP(A24,'[1]Z03 收入决算表(财决03表)'!$A$10:$K$500,7,FALSE))</f>
        <v>0</v>
      </c>
      <c r="G24" s="134">
        <f>IF(ISERROR(VLOOKUP(A24,'[1]Z03 收入决算表(财决03表)'!$A$10:$K$500,8,FALSE)),"",VLOOKUP(A24,'[1]Z03 收入决算表(财决03表)'!$A$10:$K$500,8,FALSE))</f>
        <v>0</v>
      </c>
      <c r="H24" s="134">
        <f>IF(ISERROR(VLOOKUP(A24,'[1]Z03 收入决算表(财决03表)'!$A$10:$K$500,9,FALSE)),"",VLOOKUP(A24,'[1]Z03 收入决算表(财决03表)'!$A$10:$K$500,9,FALSE))</f>
        <v>0</v>
      </c>
      <c r="I24" s="134">
        <f>IF(ISERROR(VLOOKUP(A24,'[1]Z03 收入决算表(财决03表)'!$A$10:$K$500,10,FALSE)),"",VLOOKUP(A24,'[1]Z03 收入决算表(财决03表)'!$A$10:$K$500,10,FALSE))</f>
        <v>0</v>
      </c>
      <c r="J24" s="134">
        <f>IF(ISERROR(VLOOKUP(A24,'[1]Z03 收入决算表(财决03表)'!$A$10:$K$500,11,FALSE)),"",VLOOKUP(A24,'[1]Z03 收入决算表(财决03表)'!$A$10:$K$500,11,FALSE))</f>
        <v>0</v>
      </c>
      <c r="K24" s="140" t="str">
        <f>'[1]Z03 收入决算表(财决03表)'!A23</f>
        <v>21005</v>
      </c>
      <c r="L24" s="130">
        <f>'[1]Z03 收入决算表(财决03表)'!$E23</f>
        <v>49.45</v>
      </c>
      <c r="M24" s="126">
        <f t="shared" si="1"/>
        <v>24</v>
      </c>
    </row>
    <row r="25" spans="1:21" ht="22.5" customHeight="1">
      <c r="A25" s="188" t="str">
        <f t="shared" si="0"/>
        <v>2100501</v>
      </c>
      <c r="B25" s="188"/>
      <c r="C25" s="118" t="str">
        <f>IF(ISERROR(VLOOKUP(A25,'[1]Z03 收入决算表(财决03表)'!$A$10:$K$500,4,FALSE)),"",VLOOKUP(A25,'[1]Z03 收入决算表(财决03表)'!$A$10:$K$500,4,FALSE))</f>
        <v xml:space="preserve">  行政单位医疗</v>
      </c>
      <c r="D25" s="134">
        <f>IF(ISERROR(VLOOKUP(A25,'[1]Z03 收入决算表(财决03表)'!$A$10:$K$500,5,FALSE)),"",VLOOKUP(A25,'[1]Z03 收入决算表(财决03表)'!$A$10:$K$500,5,FALSE))</f>
        <v>49.45</v>
      </c>
      <c r="E25" s="134">
        <f>IF(ISERROR(VLOOKUP(A25,'[1]Z03 收入决算表(财决03表)'!$A$10:$K$500,6,FALSE)),"",VLOOKUP(A25,'[1]Z03 收入决算表(财决03表)'!$A$10:$K$500,6,FALSE))</f>
        <v>49.45</v>
      </c>
      <c r="F25" s="134">
        <f>IF(ISERROR(VLOOKUP(A25,'[1]Z03 收入决算表(财决03表)'!$A$10:$K$500,7,FALSE)),"",VLOOKUP(A25,'[1]Z03 收入决算表(财决03表)'!$A$10:$K$500,7,FALSE))</f>
        <v>0</v>
      </c>
      <c r="G25" s="134">
        <f>IF(ISERROR(VLOOKUP(A25,'[1]Z03 收入决算表(财决03表)'!$A$10:$K$500,8,FALSE)),"",VLOOKUP(A25,'[1]Z03 收入决算表(财决03表)'!$A$10:$K$500,8,FALSE))</f>
        <v>0</v>
      </c>
      <c r="H25" s="134">
        <f>IF(ISERROR(VLOOKUP(A25,'[1]Z03 收入决算表(财决03表)'!$A$10:$K$500,9,FALSE)),"",VLOOKUP(A25,'[1]Z03 收入决算表(财决03表)'!$A$10:$K$500,9,FALSE))</f>
        <v>0</v>
      </c>
      <c r="I25" s="134">
        <f>IF(ISERROR(VLOOKUP(A25,'[1]Z03 收入决算表(财决03表)'!$A$10:$K$500,10,FALSE)),"",VLOOKUP(A25,'[1]Z03 收入决算表(财决03表)'!$A$10:$K$500,10,FALSE))</f>
        <v>0</v>
      </c>
      <c r="J25" s="134">
        <f>IF(ISERROR(VLOOKUP(A25,'[1]Z03 收入决算表(财决03表)'!$A$10:$K$500,11,FALSE)),"",VLOOKUP(A25,'[1]Z03 收入决算表(财决03表)'!$A$10:$K$500,11,FALSE))</f>
        <v>0</v>
      </c>
      <c r="K25" s="140" t="str">
        <f>'[1]Z03 收入决算表(财决03表)'!A24</f>
        <v>2100501</v>
      </c>
      <c r="L25" s="130">
        <f>'[1]Z03 收入决算表(财决03表)'!$E24</f>
        <v>49.45</v>
      </c>
      <c r="M25" s="126">
        <f t="shared" si="1"/>
        <v>25</v>
      </c>
    </row>
    <row r="26" spans="1:21" ht="22.5" customHeight="1">
      <c r="A26" s="188" t="str">
        <f t="shared" si="0"/>
        <v>21007</v>
      </c>
      <c r="B26" s="188"/>
      <c r="C26" s="118" t="str">
        <f>IF(ISERROR(VLOOKUP(A26,'[1]Z03 收入决算表(财决03表)'!$A$10:$K$500,4,FALSE)),"",VLOOKUP(A26,'[1]Z03 收入决算表(财决03表)'!$A$10:$K$500,4,FALSE))</f>
        <v>计划生育事务</v>
      </c>
      <c r="D26" s="134">
        <f>IF(ISERROR(VLOOKUP(A26,'[1]Z03 收入决算表(财决03表)'!$A$10:$K$500,5,FALSE)),"",VLOOKUP(A26,'[1]Z03 收入决算表(财决03表)'!$A$10:$K$500,5,FALSE))</f>
        <v>1</v>
      </c>
      <c r="E26" s="134">
        <f>IF(ISERROR(VLOOKUP(A26,'[1]Z03 收入决算表(财决03表)'!$A$10:$K$500,6,FALSE)),"",VLOOKUP(A26,'[1]Z03 收入决算表(财决03表)'!$A$10:$K$500,6,FALSE))</f>
        <v>1</v>
      </c>
      <c r="F26" s="134">
        <f>IF(ISERROR(VLOOKUP(A26,'[1]Z03 收入决算表(财决03表)'!$A$10:$K$500,7,FALSE)),"",VLOOKUP(A26,'[1]Z03 收入决算表(财决03表)'!$A$10:$K$500,7,FALSE))</f>
        <v>0</v>
      </c>
      <c r="G26" s="134">
        <f>IF(ISERROR(VLOOKUP(A26,'[1]Z03 收入决算表(财决03表)'!$A$10:$K$500,8,FALSE)),"",VLOOKUP(A26,'[1]Z03 收入决算表(财决03表)'!$A$10:$K$500,8,FALSE))</f>
        <v>0</v>
      </c>
      <c r="H26" s="134">
        <f>IF(ISERROR(VLOOKUP(A26,'[1]Z03 收入决算表(财决03表)'!$A$10:$K$500,9,FALSE)),"",VLOOKUP(A26,'[1]Z03 收入决算表(财决03表)'!$A$10:$K$500,9,FALSE))</f>
        <v>0</v>
      </c>
      <c r="I26" s="134">
        <f>IF(ISERROR(VLOOKUP(A26,'[1]Z03 收入决算表(财决03表)'!$A$10:$K$500,10,FALSE)),"",VLOOKUP(A26,'[1]Z03 收入决算表(财决03表)'!$A$10:$K$500,10,FALSE))</f>
        <v>0</v>
      </c>
      <c r="J26" s="134">
        <f>IF(ISERROR(VLOOKUP(A26,'[1]Z03 收入决算表(财决03表)'!$A$10:$K$500,11,FALSE)),"",VLOOKUP(A26,'[1]Z03 收入决算表(财决03表)'!$A$10:$K$500,11,FALSE))</f>
        <v>0</v>
      </c>
      <c r="K26" s="140" t="str">
        <f>'[1]Z03 收入决算表(财决03表)'!A25</f>
        <v>21007</v>
      </c>
      <c r="L26" s="130">
        <f>'[1]Z03 收入决算表(财决03表)'!$E25</f>
        <v>1</v>
      </c>
      <c r="M26" s="126">
        <f t="shared" si="1"/>
        <v>26</v>
      </c>
    </row>
    <row r="27" spans="1:21" ht="22.5" customHeight="1">
      <c r="A27" s="188" t="str">
        <f t="shared" si="0"/>
        <v>2100799</v>
      </c>
      <c r="B27" s="188"/>
      <c r="C27" s="118" t="str">
        <f>IF(ISERROR(VLOOKUP(A27,'[1]Z03 收入决算表(财决03表)'!$A$10:$K$500,4,FALSE)),"",VLOOKUP(A27,'[1]Z03 收入决算表(财决03表)'!$A$10:$K$500,4,FALSE))</f>
        <v xml:space="preserve">  其他计划生育事务支出</v>
      </c>
      <c r="D27" s="134">
        <f>IF(ISERROR(VLOOKUP(A27,'[1]Z03 收入决算表(财决03表)'!$A$10:$K$500,5,FALSE)),"",VLOOKUP(A27,'[1]Z03 收入决算表(财决03表)'!$A$10:$K$500,5,FALSE))</f>
        <v>1</v>
      </c>
      <c r="E27" s="134">
        <f>IF(ISERROR(VLOOKUP(A27,'[1]Z03 收入决算表(财决03表)'!$A$10:$K$500,6,FALSE)),"",VLOOKUP(A27,'[1]Z03 收入决算表(财决03表)'!$A$10:$K$500,6,FALSE))</f>
        <v>1</v>
      </c>
      <c r="F27" s="134">
        <f>IF(ISERROR(VLOOKUP(A27,'[1]Z03 收入决算表(财决03表)'!$A$10:$K$500,7,FALSE)),"",VLOOKUP(A27,'[1]Z03 收入决算表(财决03表)'!$A$10:$K$500,7,FALSE))</f>
        <v>0</v>
      </c>
      <c r="G27" s="134">
        <f>IF(ISERROR(VLOOKUP(A27,'[1]Z03 收入决算表(财决03表)'!$A$10:$K$500,8,FALSE)),"",VLOOKUP(A27,'[1]Z03 收入决算表(财决03表)'!$A$10:$K$500,8,FALSE))</f>
        <v>0</v>
      </c>
      <c r="H27" s="134">
        <f>IF(ISERROR(VLOOKUP(A27,'[1]Z03 收入决算表(财决03表)'!$A$10:$K$500,9,FALSE)),"",VLOOKUP(A27,'[1]Z03 收入决算表(财决03表)'!$A$10:$K$500,9,FALSE))</f>
        <v>0</v>
      </c>
      <c r="I27" s="134">
        <f>IF(ISERROR(VLOOKUP(A27,'[1]Z03 收入决算表(财决03表)'!$A$10:$K$500,10,FALSE)),"",VLOOKUP(A27,'[1]Z03 收入决算表(财决03表)'!$A$10:$K$500,10,FALSE))</f>
        <v>0</v>
      </c>
      <c r="J27" s="134">
        <f>IF(ISERROR(VLOOKUP(A27,'[1]Z03 收入决算表(财决03表)'!$A$10:$K$500,11,FALSE)),"",VLOOKUP(A27,'[1]Z03 收入决算表(财决03表)'!$A$10:$K$500,11,FALSE))</f>
        <v>0</v>
      </c>
      <c r="K27" s="140" t="str">
        <f>'[1]Z03 收入决算表(财决03表)'!A26</f>
        <v>2100799</v>
      </c>
      <c r="L27" s="130">
        <f>'[1]Z03 收入决算表(财决03表)'!$E26</f>
        <v>1</v>
      </c>
      <c r="M27" s="126">
        <f t="shared" si="1"/>
        <v>27</v>
      </c>
    </row>
    <row r="28" spans="1:21" ht="22.5" customHeight="1">
      <c r="A28" s="188" t="str">
        <f t="shared" si="0"/>
        <v>215</v>
      </c>
      <c r="B28" s="188"/>
      <c r="C28" s="118" t="str">
        <f>IF(ISERROR(VLOOKUP(A28,'[1]Z03 收入决算表(财决03表)'!$A$10:$K$500,4,FALSE)),"",VLOOKUP(A28,'[1]Z03 收入决算表(财决03表)'!$A$10:$K$500,4,FALSE))</f>
        <v>资源勘探信息等支出</v>
      </c>
      <c r="D28" s="134">
        <f>IF(ISERROR(VLOOKUP(A28,'[1]Z03 收入决算表(财决03表)'!$A$10:$K$500,5,FALSE)),"",VLOOKUP(A28,'[1]Z03 收入决算表(财决03表)'!$A$10:$K$500,5,FALSE))</f>
        <v>0.9</v>
      </c>
      <c r="E28" s="134">
        <f>IF(ISERROR(VLOOKUP(A28,'[1]Z03 收入决算表(财决03表)'!$A$10:$K$500,6,FALSE)),"",VLOOKUP(A28,'[1]Z03 收入决算表(财决03表)'!$A$10:$K$500,6,FALSE))</f>
        <v>0.9</v>
      </c>
      <c r="F28" s="134">
        <f>IF(ISERROR(VLOOKUP(A28,'[1]Z03 收入决算表(财决03表)'!$A$10:$K$500,7,FALSE)),"",VLOOKUP(A28,'[1]Z03 收入决算表(财决03表)'!$A$10:$K$500,7,FALSE))</f>
        <v>0</v>
      </c>
      <c r="G28" s="134">
        <f>IF(ISERROR(VLOOKUP(A28,'[1]Z03 收入决算表(财决03表)'!$A$10:$K$500,8,FALSE)),"",VLOOKUP(A28,'[1]Z03 收入决算表(财决03表)'!$A$10:$K$500,8,FALSE))</f>
        <v>0</v>
      </c>
      <c r="H28" s="134">
        <f>IF(ISERROR(VLOOKUP(A28,'[1]Z03 收入决算表(财决03表)'!$A$10:$K$500,9,FALSE)),"",VLOOKUP(A28,'[1]Z03 收入决算表(财决03表)'!$A$10:$K$500,9,FALSE))</f>
        <v>0</v>
      </c>
      <c r="I28" s="134">
        <f>IF(ISERROR(VLOOKUP(A28,'[1]Z03 收入决算表(财决03表)'!$A$10:$K$500,10,FALSE)),"",VLOOKUP(A28,'[1]Z03 收入决算表(财决03表)'!$A$10:$K$500,10,FALSE))</f>
        <v>0</v>
      </c>
      <c r="J28" s="134">
        <f>IF(ISERROR(VLOOKUP(A28,'[1]Z03 收入决算表(财决03表)'!$A$10:$K$500,11,FALSE)),"",VLOOKUP(A28,'[1]Z03 收入决算表(财决03表)'!$A$10:$K$500,11,FALSE))</f>
        <v>0</v>
      </c>
      <c r="K28" s="140" t="str">
        <f>'[1]Z03 收入决算表(财决03表)'!A27</f>
        <v>215</v>
      </c>
      <c r="L28" s="130">
        <f>'[1]Z03 收入决算表(财决03表)'!$E27</f>
        <v>0.9</v>
      </c>
      <c r="M28" s="126">
        <f t="shared" si="1"/>
        <v>28</v>
      </c>
    </row>
    <row r="29" spans="1:21" ht="22.5" customHeight="1">
      <c r="A29" s="188" t="str">
        <f t="shared" si="0"/>
        <v>21506</v>
      </c>
      <c r="B29" s="188"/>
      <c r="C29" s="118" t="str">
        <f>IF(ISERROR(VLOOKUP(A29,'[1]Z03 收入决算表(财决03表)'!$A$10:$K$500,4,FALSE)),"",VLOOKUP(A29,'[1]Z03 收入决算表(财决03表)'!$A$10:$K$500,4,FALSE))</f>
        <v>安全生产监管</v>
      </c>
      <c r="D29" s="134">
        <f>IF(ISERROR(VLOOKUP(A29,'[1]Z03 收入决算表(财决03表)'!$A$10:$K$500,5,FALSE)),"",VLOOKUP(A29,'[1]Z03 收入决算表(财决03表)'!$A$10:$K$500,5,FALSE))</f>
        <v>0.9</v>
      </c>
      <c r="E29" s="134">
        <f>IF(ISERROR(VLOOKUP(A29,'[1]Z03 收入决算表(财决03表)'!$A$10:$K$500,6,FALSE)),"",VLOOKUP(A29,'[1]Z03 收入决算表(财决03表)'!$A$10:$K$500,6,FALSE))</f>
        <v>0.9</v>
      </c>
      <c r="F29" s="134">
        <f>IF(ISERROR(VLOOKUP(A29,'[1]Z03 收入决算表(财决03表)'!$A$10:$K$500,7,FALSE)),"",VLOOKUP(A29,'[1]Z03 收入决算表(财决03表)'!$A$10:$K$500,7,FALSE))</f>
        <v>0</v>
      </c>
      <c r="G29" s="134">
        <f>IF(ISERROR(VLOOKUP(A29,'[1]Z03 收入决算表(财决03表)'!$A$10:$K$500,8,FALSE)),"",VLOOKUP(A29,'[1]Z03 收入决算表(财决03表)'!$A$10:$K$500,8,FALSE))</f>
        <v>0</v>
      </c>
      <c r="H29" s="134">
        <f>IF(ISERROR(VLOOKUP(A29,'[1]Z03 收入决算表(财决03表)'!$A$10:$K$500,9,FALSE)),"",VLOOKUP(A29,'[1]Z03 收入决算表(财决03表)'!$A$10:$K$500,9,FALSE))</f>
        <v>0</v>
      </c>
      <c r="I29" s="134">
        <f>IF(ISERROR(VLOOKUP(A29,'[1]Z03 收入决算表(财决03表)'!$A$10:$K$500,10,FALSE)),"",VLOOKUP(A29,'[1]Z03 收入决算表(财决03表)'!$A$10:$K$500,10,FALSE))</f>
        <v>0</v>
      </c>
      <c r="J29" s="134">
        <f>IF(ISERROR(VLOOKUP(A29,'[1]Z03 收入决算表(财决03表)'!$A$10:$K$500,11,FALSE)),"",VLOOKUP(A29,'[1]Z03 收入决算表(财决03表)'!$A$10:$K$500,11,FALSE))</f>
        <v>0</v>
      </c>
      <c r="K29" s="140" t="str">
        <f>'[1]Z03 收入决算表(财决03表)'!A28</f>
        <v>21506</v>
      </c>
      <c r="L29" s="130">
        <f>'[1]Z03 收入决算表(财决03表)'!$E28</f>
        <v>0.9</v>
      </c>
      <c r="M29" s="126">
        <f t="shared" si="1"/>
        <v>29</v>
      </c>
    </row>
    <row r="30" spans="1:21" ht="22.5" customHeight="1">
      <c r="A30" s="188" t="str">
        <f t="shared" si="0"/>
        <v>2150602</v>
      </c>
      <c r="B30" s="188"/>
      <c r="C30" s="118" t="str">
        <f>IF(ISERROR(VLOOKUP(A30,'[1]Z03 收入决算表(财决03表)'!$A$10:$K$500,4,FALSE)),"",VLOOKUP(A30,'[1]Z03 收入决算表(财决03表)'!$A$10:$K$500,4,FALSE))</f>
        <v xml:space="preserve">  一般行政管理事务</v>
      </c>
      <c r="D30" s="134">
        <f>IF(ISERROR(VLOOKUP(A30,'[1]Z03 收入决算表(财决03表)'!$A$10:$K$500,5,FALSE)),"",VLOOKUP(A30,'[1]Z03 收入决算表(财决03表)'!$A$10:$K$500,5,FALSE))</f>
        <v>0.9</v>
      </c>
      <c r="E30" s="134">
        <f>IF(ISERROR(VLOOKUP(A30,'[1]Z03 收入决算表(财决03表)'!$A$10:$K$500,6,FALSE)),"",VLOOKUP(A30,'[1]Z03 收入决算表(财决03表)'!$A$10:$K$500,6,FALSE))</f>
        <v>0.9</v>
      </c>
      <c r="F30" s="134">
        <f>IF(ISERROR(VLOOKUP(A30,'[1]Z03 收入决算表(财决03表)'!$A$10:$K$500,7,FALSE)),"",VLOOKUP(A30,'[1]Z03 收入决算表(财决03表)'!$A$10:$K$500,7,FALSE))</f>
        <v>0</v>
      </c>
      <c r="G30" s="134">
        <f>IF(ISERROR(VLOOKUP(A30,'[1]Z03 收入决算表(财决03表)'!$A$10:$K$500,8,FALSE)),"",VLOOKUP(A30,'[1]Z03 收入决算表(财决03表)'!$A$10:$K$500,8,FALSE))</f>
        <v>0</v>
      </c>
      <c r="H30" s="134">
        <f>IF(ISERROR(VLOOKUP(A30,'[1]Z03 收入决算表(财决03表)'!$A$10:$K$500,9,FALSE)),"",VLOOKUP(A30,'[1]Z03 收入决算表(财决03表)'!$A$10:$K$500,9,FALSE))</f>
        <v>0</v>
      </c>
      <c r="I30" s="134">
        <f>IF(ISERROR(VLOOKUP(A30,'[1]Z03 收入决算表(财决03表)'!$A$10:$K$500,10,FALSE)),"",VLOOKUP(A30,'[1]Z03 收入决算表(财决03表)'!$A$10:$K$500,10,FALSE))</f>
        <v>0</v>
      </c>
      <c r="J30" s="134">
        <f>IF(ISERROR(VLOOKUP(A30,'[1]Z03 收入决算表(财决03表)'!$A$10:$K$500,11,FALSE)),"",VLOOKUP(A30,'[1]Z03 收入决算表(财决03表)'!$A$10:$K$500,11,FALSE))</f>
        <v>0</v>
      </c>
      <c r="K30" s="140" t="str">
        <f>'[1]Z03 收入决算表(财决03表)'!A29</f>
        <v>2150602</v>
      </c>
      <c r="L30" s="130">
        <f>'[1]Z03 收入决算表(财决03表)'!$E29</f>
        <v>0.9</v>
      </c>
      <c r="M30" s="126">
        <f t="shared" si="1"/>
        <v>30</v>
      </c>
    </row>
    <row r="31" spans="1:21" ht="22.5" customHeight="1">
      <c r="A31" s="188" t="str">
        <f t="shared" si="0"/>
        <v>221</v>
      </c>
      <c r="B31" s="188"/>
      <c r="C31" s="118" t="str">
        <f>IF(ISERROR(VLOOKUP(A31,'[1]Z03 收入决算表(财决03表)'!$A$10:$K$500,4,FALSE)),"",VLOOKUP(A31,'[1]Z03 收入决算表(财决03表)'!$A$10:$K$500,4,FALSE))</f>
        <v>住房保障支出</v>
      </c>
      <c r="D31" s="134">
        <f>IF(ISERROR(VLOOKUP(A31,'[1]Z03 收入决算表(财决03表)'!$A$10:$K$500,5,FALSE)),"",VLOOKUP(A31,'[1]Z03 收入决算表(财决03表)'!$A$10:$K$500,5,FALSE))</f>
        <v>47.66</v>
      </c>
      <c r="E31" s="134">
        <f>IF(ISERROR(VLOOKUP(A31,'[1]Z03 收入决算表(财决03表)'!$A$10:$K$500,6,FALSE)),"",VLOOKUP(A31,'[1]Z03 收入决算表(财决03表)'!$A$10:$K$500,6,FALSE))</f>
        <v>47.66</v>
      </c>
      <c r="F31" s="134">
        <f>IF(ISERROR(VLOOKUP(A31,'[1]Z03 收入决算表(财决03表)'!$A$10:$K$500,7,FALSE)),"",VLOOKUP(A31,'[1]Z03 收入决算表(财决03表)'!$A$10:$K$500,7,FALSE))</f>
        <v>0</v>
      </c>
      <c r="G31" s="134">
        <f>IF(ISERROR(VLOOKUP(A31,'[1]Z03 收入决算表(财决03表)'!$A$10:$K$500,8,FALSE)),"",VLOOKUP(A31,'[1]Z03 收入决算表(财决03表)'!$A$10:$K$500,8,FALSE))</f>
        <v>0</v>
      </c>
      <c r="H31" s="134">
        <f>IF(ISERROR(VLOOKUP(A31,'[1]Z03 收入决算表(财决03表)'!$A$10:$K$500,9,FALSE)),"",VLOOKUP(A31,'[1]Z03 收入决算表(财决03表)'!$A$10:$K$500,9,FALSE))</f>
        <v>0</v>
      </c>
      <c r="I31" s="134">
        <f>IF(ISERROR(VLOOKUP(A31,'[1]Z03 收入决算表(财决03表)'!$A$10:$K$500,10,FALSE)),"",VLOOKUP(A31,'[1]Z03 收入决算表(财决03表)'!$A$10:$K$500,10,FALSE))</f>
        <v>0</v>
      </c>
      <c r="J31" s="134">
        <f>IF(ISERROR(VLOOKUP(A31,'[1]Z03 收入决算表(财决03表)'!$A$10:$K$500,11,FALSE)),"",VLOOKUP(A31,'[1]Z03 收入决算表(财决03表)'!$A$10:$K$500,11,FALSE))</f>
        <v>0</v>
      </c>
      <c r="K31" s="140" t="str">
        <f>'[1]Z03 收入决算表(财决03表)'!A30</f>
        <v>221</v>
      </c>
      <c r="L31" s="130">
        <f>'[1]Z03 收入决算表(财决03表)'!$E30</f>
        <v>47.66</v>
      </c>
      <c r="M31" s="126">
        <f t="shared" si="1"/>
        <v>31</v>
      </c>
    </row>
    <row r="32" spans="1:21" ht="22.5" customHeight="1">
      <c r="A32" s="188" t="str">
        <f t="shared" si="0"/>
        <v>22102</v>
      </c>
      <c r="B32" s="188"/>
      <c r="C32" s="118" t="str">
        <f>IF(ISERROR(VLOOKUP(A32,'[1]Z03 收入决算表(财决03表)'!$A$10:$K$500,4,FALSE)),"",VLOOKUP(A32,'[1]Z03 收入决算表(财决03表)'!$A$10:$K$500,4,FALSE))</f>
        <v>住房改革支出</v>
      </c>
      <c r="D32" s="134">
        <f>IF(ISERROR(VLOOKUP(A32,'[1]Z03 收入决算表(财决03表)'!$A$10:$K$500,5,FALSE)),"",VLOOKUP(A32,'[1]Z03 收入决算表(财决03表)'!$A$10:$K$500,5,FALSE))</f>
        <v>47.66</v>
      </c>
      <c r="E32" s="134">
        <f>IF(ISERROR(VLOOKUP(A32,'[1]Z03 收入决算表(财决03表)'!$A$10:$K$500,6,FALSE)),"",VLOOKUP(A32,'[1]Z03 收入决算表(财决03表)'!$A$10:$K$500,6,FALSE))</f>
        <v>47.66</v>
      </c>
      <c r="F32" s="134">
        <f>IF(ISERROR(VLOOKUP(A32,'[1]Z03 收入决算表(财决03表)'!$A$10:$K$500,7,FALSE)),"",VLOOKUP(A32,'[1]Z03 收入决算表(财决03表)'!$A$10:$K$500,7,FALSE))</f>
        <v>0</v>
      </c>
      <c r="G32" s="134">
        <f>IF(ISERROR(VLOOKUP(A32,'[1]Z03 收入决算表(财决03表)'!$A$10:$K$500,8,FALSE)),"",VLOOKUP(A32,'[1]Z03 收入决算表(财决03表)'!$A$10:$K$500,8,FALSE))</f>
        <v>0</v>
      </c>
      <c r="H32" s="134">
        <f>IF(ISERROR(VLOOKUP(A32,'[1]Z03 收入决算表(财决03表)'!$A$10:$K$500,9,FALSE)),"",VLOOKUP(A32,'[1]Z03 收入决算表(财决03表)'!$A$10:$K$500,9,FALSE))</f>
        <v>0</v>
      </c>
      <c r="I32" s="134">
        <f>IF(ISERROR(VLOOKUP(A32,'[1]Z03 收入决算表(财决03表)'!$A$10:$K$500,10,FALSE)),"",VLOOKUP(A32,'[1]Z03 收入决算表(财决03表)'!$A$10:$K$500,10,FALSE))</f>
        <v>0</v>
      </c>
      <c r="J32" s="134">
        <f>IF(ISERROR(VLOOKUP(A32,'[1]Z03 收入决算表(财决03表)'!$A$10:$K$500,11,FALSE)),"",VLOOKUP(A32,'[1]Z03 收入决算表(财决03表)'!$A$10:$K$500,11,FALSE))</f>
        <v>0</v>
      </c>
      <c r="K32" s="140" t="str">
        <f>'[1]Z03 收入决算表(财决03表)'!A31</f>
        <v>22102</v>
      </c>
      <c r="L32" s="130">
        <f>'[1]Z03 收入决算表(财决03表)'!$E31</f>
        <v>47.66</v>
      </c>
      <c r="M32" s="126">
        <f t="shared" si="1"/>
        <v>32</v>
      </c>
    </row>
    <row r="33" spans="1:13" ht="22.5" customHeight="1">
      <c r="A33" s="188" t="str">
        <f t="shared" si="0"/>
        <v>2210201</v>
      </c>
      <c r="B33" s="188"/>
      <c r="C33" s="118" t="str">
        <f>IF(ISERROR(VLOOKUP(A33,'[1]Z03 收入决算表(财决03表)'!$A$10:$K$500,4,FALSE)),"",VLOOKUP(A33,'[1]Z03 收入决算表(财决03表)'!$A$10:$K$500,4,FALSE))</f>
        <v xml:space="preserve">  住房公积金</v>
      </c>
      <c r="D33" s="134">
        <f>IF(ISERROR(VLOOKUP(A33,'[1]Z03 收入决算表(财决03表)'!$A$10:$K$500,5,FALSE)),"",VLOOKUP(A33,'[1]Z03 收入决算表(财决03表)'!$A$10:$K$500,5,FALSE))</f>
        <v>47.66</v>
      </c>
      <c r="E33" s="134">
        <f>IF(ISERROR(VLOOKUP(A33,'[1]Z03 收入决算表(财决03表)'!$A$10:$K$500,6,FALSE)),"",VLOOKUP(A33,'[1]Z03 收入决算表(财决03表)'!$A$10:$K$500,6,FALSE))</f>
        <v>47.66</v>
      </c>
      <c r="F33" s="134">
        <f>IF(ISERROR(VLOOKUP(A33,'[1]Z03 收入决算表(财决03表)'!$A$10:$K$500,7,FALSE)),"",VLOOKUP(A33,'[1]Z03 收入决算表(财决03表)'!$A$10:$K$500,7,FALSE))</f>
        <v>0</v>
      </c>
      <c r="G33" s="134">
        <f>IF(ISERROR(VLOOKUP(A33,'[1]Z03 收入决算表(财决03表)'!$A$10:$K$500,8,FALSE)),"",VLOOKUP(A33,'[1]Z03 收入决算表(财决03表)'!$A$10:$K$500,8,FALSE))</f>
        <v>0</v>
      </c>
      <c r="H33" s="134">
        <f>IF(ISERROR(VLOOKUP(A33,'[1]Z03 收入决算表(财决03表)'!$A$10:$K$500,9,FALSE)),"",VLOOKUP(A33,'[1]Z03 收入决算表(财决03表)'!$A$10:$K$500,9,FALSE))</f>
        <v>0</v>
      </c>
      <c r="I33" s="134">
        <f>IF(ISERROR(VLOOKUP(A33,'[1]Z03 收入决算表(财决03表)'!$A$10:$K$500,10,FALSE)),"",VLOOKUP(A33,'[1]Z03 收入决算表(财决03表)'!$A$10:$K$500,10,FALSE))</f>
        <v>0</v>
      </c>
      <c r="J33" s="134">
        <f>IF(ISERROR(VLOOKUP(A33,'[1]Z03 收入决算表(财决03表)'!$A$10:$K$500,11,FALSE)),"",VLOOKUP(A33,'[1]Z03 收入决算表(财决03表)'!$A$10:$K$500,11,FALSE))</f>
        <v>0</v>
      </c>
      <c r="K33" s="140" t="str">
        <f>'[1]Z03 收入决算表(财决03表)'!A32</f>
        <v>2210201</v>
      </c>
      <c r="L33" s="130">
        <f>'[1]Z03 收入决算表(财决03表)'!$E32</f>
        <v>47.66</v>
      </c>
      <c r="M33" s="126">
        <f t="shared" si="1"/>
        <v>33</v>
      </c>
    </row>
    <row r="34" spans="1:13" ht="22.5" customHeight="1">
      <c r="A34" s="188" t="str">
        <f t="shared" si="0"/>
        <v/>
      </c>
      <c r="B34" s="188"/>
      <c r="C34" s="118" t="str">
        <f>IF(ISERROR(VLOOKUP(A34,'[1]Z03 收入决算表(财决03表)'!$A$10:$K$500,4,FALSE)),"",VLOOKUP(A34,'[1]Z03 收入决算表(财决03表)'!$A$10:$K$500,4,FALSE))</f>
        <v/>
      </c>
      <c r="D34" s="134" t="str">
        <f>IF(ISERROR(VLOOKUP(A34,'[1]Z03 收入决算表(财决03表)'!$A$10:$K$500,5,FALSE)),"",VLOOKUP(A34,'[1]Z03 收入决算表(财决03表)'!$A$10:$K$500,5,FALSE))</f>
        <v/>
      </c>
      <c r="E34" s="134" t="str">
        <f>IF(ISERROR(VLOOKUP(A34,'[1]Z03 收入决算表(财决03表)'!$A$10:$K$500,6,FALSE)),"",VLOOKUP(A34,'[1]Z03 收入决算表(财决03表)'!$A$10:$K$500,6,FALSE))</f>
        <v/>
      </c>
      <c r="F34" s="134" t="str">
        <f>IF(ISERROR(VLOOKUP(A34,'[1]Z03 收入决算表(财决03表)'!$A$10:$K$500,7,FALSE)),"",VLOOKUP(A34,'[1]Z03 收入决算表(财决03表)'!$A$10:$K$500,7,FALSE))</f>
        <v/>
      </c>
      <c r="G34" s="134" t="str">
        <f>IF(ISERROR(VLOOKUP(A34,'[1]Z03 收入决算表(财决03表)'!$A$10:$K$500,8,FALSE)),"",VLOOKUP(A34,'[1]Z03 收入决算表(财决03表)'!$A$10:$K$500,8,FALSE))</f>
        <v/>
      </c>
      <c r="H34" s="134" t="str">
        <f>IF(ISERROR(VLOOKUP(A34,'[1]Z03 收入决算表(财决03表)'!$A$10:$K$500,9,FALSE)),"",VLOOKUP(A34,'[1]Z03 收入决算表(财决03表)'!$A$10:$K$500,9,FALSE))</f>
        <v/>
      </c>
      <c r="I34" s="134" t="str">
        <f>IF(ISERROR(VLOOKUP(A34,'[1]Z03 收入决算表(财决03表)'!$A$10:$K$500,10,FALSE)),"",VLOOKUP(A34,'[1]Z03 收入决算表(财决03表)'!$A$10:$K$500,10,FALSE))</f>
        <v/>
      </c>
      <c r="J34" s="134" t="str">
        <f>IF(ISERROR(VLOOKUP(A34,'[1]Z03 收入决算表(财决03表)'!$A$10:$K$500,11,FALSE)),"",VLOOKUP(A34,'[1]Z03 收入决算表(财决03表)'!$A$10:$K$500,11,FALSE))</f>
        <v/>
      </c>
      <c r="K34" s="140">
        <f>'[1]Z03 收入决算表(财决03表)'!A33</f>
        <v>0</v>
      </c>
      <c r="L34" s="130">
        <f>'[1]Z03 收入决算表(财决03表)'!$E33</f>
        <v>0</v>
      </c>
      <c r="M34" s="126" t="str">
        <f t="shared" si="1"/>
        <v/>
      </c>
    </row>
    <row r="35" spans="1:13" ht="22.5" customHeight="1">
      <c r="A35" s="188" t="str">
        <f t="shared" si="0"/>
        <v/>
      </c>
      <c r="B35" s="188"/>
      <c r="C35" s="118" t="str">
        <f>IF(ISERROR(VLOOKUP(A35,'[1]Z03 收入决算表(财决03表)'!$A$10:$K$500,4,FALSE)),"",VLOOKUP(A35,'[1]Z03 收入决算表(财决03表)'!$A$10:$K$500,4,FALSE))</f>
        <v/>
      </c>
      <c r="D35" s="134" t="str">
        <f>IF(ISERROR(VLOOKUP(A35,'[1]Z03 收入决算表(财决03表)'!$A$10:$K$500,5,FALSE)),"",VLOOKUP(A35,'[1]Z03 收入决算表(财决03表)'!$A$10:$K$500,5,FALSE))</f>
        <v/>
      </c>
      <c r="E35" s="134" t="str">
        <f>IF(ISERROR(VLOOKUP(A35,'[1]Z03 收入决算表(财决03表)'!$A$10:$K$500,6,FALSE)),"",VLOOKUP(A35,'[1]Z03 收入决算表(财决03表)'!$A$10:$K$500,6,FALSE))</f>
        <v/>
      </c>
      <c r="F35" s="134" t="str">
        <f>IF(ISERROR(VLOOKUP(A35,'[1]Z03 收入决算表(财决03表)'!$A$10:$K$500,7,FALSE)),"",VLOOKUP(A35,'[1]Z03 收入决算表(财决03表)'!$A$10:$K$500,7,FALSE))</f>
        <v/>
      </c>
      <c r="G35" s="134" t="str">
        <f>IF(ISERROR(VLOOKUP(A35,'[1]Z03 收入决算表(财决03表)'!$A$10:$K$500,8,FALSE)),"",VLOOKUP(A35,'[1]Z03 收入决算表(财决03表)'!$A$10:$K$500,8,FALSE))</f>
        <v/>
      </c>
      <c r="H35" s="134" t="str">
        <f>IF(ISERROR(VLOOKUP(A35,'[1]Z03 收入决算表(财决03表)'!$A$10:$K$500,9,FALSE)),"",VLOOKUP(A35,'[1]Z03 收入决算表(财决03表)'!$A$10:$K$500,9,FALSE))</f>
        <v/>
      </c>
      <c r="I35" s="134" t="str">
        <f>IF(ISERROR(VLOOKUP(A35,'[1]Z03 收入决算表(财决03表)'!$A$10:$K$500,10,FALSE)),"",VLOOKUP(A35,'[1]Z03 收入决算表(财决03表)'!$A$10:$K$500,10,FALSE))</f>
        <v/>
      </c>
      <c r="J35" s="134" t="str">
        <f>IF(ISERROR(VLOOKUP(A35,'[1]Z03 收入决算表(财决03表)'!$A$10:$K$500,11,FALSE)),"",VLOOKUP(A35,'[1]Z03 收入决算表(财决03表)'!$A$10:$K$500,11,FALSE))</f>
        <v/>
      </c>
      <c r="K35" s="140">
        <f>'[1]Z03 收入决算表(财决03表)'!A34</f>
        <v>0</v>
      </c>
      <c r="L35" s="130">
        <f>'[1]Z03 收入决算表(财决03表)'!$E34</f>
        <v>0</v>
      </c>
      <c r="M35" s="126" t="str">
        <f t="shared" si="1"/>
        <v/>
      </c>
    </row>
    <row r="36" spans="1:13" ht="22.5" customHeight="1">
      <c r="A36" s="188" t="str">
        <f t="shared" si="0"/>
        <v/>
      </c>
      <c r="B36" s="188"/>
      <c r="C36" s="118" t="str">
        <f>IF(ISERROR(VLOOKUP(A36,'[1]Z03 收入决算表(财决03表)'!$A$10:$K$500,4,FALSE)),"",VLOOKUP(A36,'[1]Z03 收入决算表(财决03表)'!$A$10:$K$500,4,FALSE))</f>
        <v/>
      </c>
      <c r="D36" s="134" t="str">
        <f>IF(ISERROR(VLOOKUP(A36,'[1]Z03 收入决算表(财决03表)'!$A$10:$K$500,5,FALSE)),"",VLOOKUP(A36,'[1]Z03 收入决算表(财决03表)'!$A$10:$K$500,5,FALSE))</f>
        <v/>
      </c>
      <c r="E36" s="134" t="str">
        <f>IF(ISERROR(VLOOKUP(A36,'[1]Z03 收入决算表(财决03表)'!$A$10:$K$500,6,FALSE)),"",VLOOKUP(A36,'[1]Z03 收入决算表(财决03表)'!$A$10:$K$500,6,FALSE))</f>
        <v/>
      </c>
      <c r="F36" s="134" t="str">
        <f>IF(ISERROR(VLOOKUP(A36,'[1]Z03 收入决算表(财决03表)'!$A$10:$K$500,7,FALSE)),"",VLOOKUP(A36,'[1]Z03 收入决算表(财决03表)'!$A$10:$K$500,7,FALSE))</f>
        <v/>
      </c>
      <c r="G36" s="134" t="str">
        <f>IF(ISERROR(VLOOKUP(A36,'[1]Z03 收入决算表(财决03表)'!$A$10:$K$500,8,FALSE)),"",VLOOKUP(A36,'[1]Z03 收入决算表(财决03表)'!$A$10:$K$500,8,FALSE))</f>
        <v/>
      </c>
      <c r="H36" s="134" t="str">
        <f>IF(ISERROR(VLOOKUP(A36,'[1]Z03 收入决算表(财决03表)'!$A$10:$K$500,9,FALSE)),"",VLOOKUP(A36,'[1]Z03 收入决算表(财决03表)'!$A$10:$K$500,9,FALSE))</f>
        <v/>
      </c>
      <c r="I36" s="134" t="str">
        <f>IF(ISERROR(VLOOKUP(A36,'[1]Z03 收入决算表(财决03表)'!$A$10:$K$500,10,FALSE)),"",VLOOKUP(A36,'[1]Z03 收入决算表(财决03表)'!$A$10:$K$500,10,FALSE))</f>
        <v/>
      </c>
      <c r="J36" s="134" t="str">
        <f>IF(ISERROR(VLOOKUP(A36,'[1]Z03 收入决算表(财决03表)'!$A$10:$K$500,11,FALSE)),"",VLOOKUP(A36,'[1]Z03 收入决算表(财决03表)'!$A$10:$K$500,11,FALSE))</f>
        <v/>
      </c>
      <c r="K36" s="140">
        <f>'[1]Z03 收入决算表(财决03表)'!A35</f>
        <v>0</v>
      </c>
      <c r="L36" s="130">
        <f>'[1]Z03 收入决算表(财决03表)'!$E35</f>
        <v>0</v>
      </c>
      <c r="M36" s="126" t="str">
        <f t="shared" si="1"/>
        <v/>
      </c>
    </row>
    <row r="37" spans="1:13" ht="22.5" customHeight="1">
      <c r="A37" s="188" t="str">
        <f t="shared" si="0"/>
        <v/>
      </c>
      <c r="B37" s="188"/>
      <c r="C37" s="118" t="str">
        <f>IF(ISERROR(VLOOKUP(A37,'[1]Z03 收入决算表(财决03表)'!$A$10:$K$500,4,FALSE)),"",VLOOKUP(A37,'[1]Z03 收入决算表(财决03表)'!$A$10:$K$500,4,FALSE))</f>
        <v/>
      </c>
      <c r="D37" s="134" t="str">
        <f>IF(ISERROR(VLOOKUP(A37,'[1]Z03 收入决算表(财决03表)'!$A$10:$K$500,5,FALSE)),"",VLOOKUP(A37,'[1]Z03 收入决算表(财决03表)'!$A$10:$K$500,5,FALSE))</f>
        <v/>
      </c>
      <c r="E37" s="134" t="str">
        <f>IF(ISERROR(VLOOKUP(A37,'[1]Z03 收入决算表(财决03表)'!$A$10:$K$500,6,FALSE)),"",VLOOKUP(A37,'[1]Z03 收入决算表(财决03表)'!$A$10:$K$500,6,FALSE))</f>
        <v/>
      </c>
      <c r="F37" s="134" t="str">
        <f>IF(ISERROR(VLOOKUP(A37,'[1]Z03 收入决算表(财决03表)'!$A$10:$K$500,7,FALSE)),"",VLOOKUP(A37,'[1]Z03 收入决算表(财决03表)'!$A$10:$K$500,7,FALSE))</f>
        <v/>
      </c>
      <c r="G37" s="134" t="str">
        <f>IF(ISERROR(VLOOKUP(A37,'[1]Z03 收入决算表(财决03表)'!$A$10:$K$500,8,FALSE)),"",VLOOKUP(A37,'[1]Z03 收入决算表(财决03表)'!$A$10:$K$500,8,FALSE))</f>
        <v/>
      </c>
      <c r="H37" s="134" t="str">
        <f>IF(ISERROR(VLOOKUP(A37,'[1]Z03 收入决算表(财决03表)'!$A$10:$K$500,9,FALSE)),"",VLOOKUP(A37,'[1]Z03 收入决算表(财决03表)'!$A$10:$K$500,9,FALSE))</f>
        <v/>
      </c>
      <c r="I37" s="134" t="str">
        <f>IF(ISERROR(VLOOKUP(A37,'[1]Z03 收入决算表(财决03表)'!$A$10:$K$500,10,FALSE)),"",VLOOKUP(A37,'[1]Z03 收入决算表(财决03表)'!$A$10:$K$500,10,FALSE))</f>
        <v/>
      </c>
      <c r="J37" s="134" t="str">
        <f>IF(ISERROR(VLOOKUP(A37,'[1]Z03 收入决算表(财决03表)'!$A$10:$K$500,11,FALSE)),"",VLOOKUP(A37,'[1]Z03 收入决算表(财决03表)'!$A$10:$K$500,11,FALSE))</f>
        <v/>
      </c>
      <c r="K37" s="140">
        <f>'[1]Z03 收入决算表(财决03表)'!A36</f>
        <v>0</v>
      </c>
      <c r="L37" s="130">
        <f>'[1]Z03 收入决算表(财决03表)'!$E36</f>
        <v>0</v>
      </c>
      <c r="M37" s="126" t="str">
        <f t="shared" si="1"/>
        <v/>
      </c>
    </row>
    <row r="38" spans="1:13" ht="22.5" customHeight="1">
      <c r="A38" s="188" t="str">
        <f t="shared" si="0"/>
        <v/>
      </c>
      <c r="B38" s="188"/>
      <c r="C38" s="118" t="str">
        <f>IF(ISERROR(VLOOKUP(A38,'[1]Z03 收入决算表(财决03表)'!$A$10:$K$500,4,FALSE)),"",VLOOKUP(A38,'[1]Z03 收入决算表(财决03表)'!$A$10:$K$500,4,FALSE))</f>
        <v/>
      </c>
      <c r="D38" s="134" t="str">
        <f>IF(ISERROR(VLOOKUP(A38,'[1]Z03 收入决算表(财决03表)'!$A$10:$K$500,5,FALSE)),"",VLOOKUP(A38,'[1]Z03 收入决算表(财决03表)'!$A$10:$K$500,5,FALSE))</f>
        <v/>
      </c>
      <c r="E38" s="134" t="str">
        <f>IF(ISERROR(VLOOKUP(A38,'[1]Z03 收入决算表(财决03表)'!$A$10:$K$500,6,FALSE)),"",VLOOKUP(A38,'[1]Z03 收入决算表(财决03表)'!$A$10:$K$500,6,FALSE))</f>
        <v/>
      </c>
      <c r="F38" s="134" t="str">
        <f>IF(ISERROR(VLOOKUP(A38,'[1]Z03 收入决算表(财决03表)'!$A$10:$K$500,7,FALSE)),"",VLOOKUP(A38,'[1]Z03 收入决算表(财决03表)'!$A$10:$K$500,7,FALSE))</f>
        <v/>
      </c>
      <c r="G38" s="134" t="str">
        <f>IF(ISERROR(VLOOKUP(A38,'[1]Z03 收入决算表(财决03表)'!$A$10:$K$500,8,FALSE)),"",VLOOKUP(A38,'[1]Z03 收入决算表(财决03表)'!$A$10:$K$500,8,FALSE))</f>
        <v/>
      </c>
      <c r="H38" s="134" t="str">
        <f>IF(ISERROR(VLOOKUP(A38,'[1]Z03 收入决算表(财决03表)'!$A$10:$K$500,9,FALSE)),"",VLOOKUP(A38,'[1]Z03 收入决算表(财决03表)'!$A$10:$K$500,9,FALSE))</f>
        <v/>
      </c>
      <c r="I38" s="134" t="str">
        <f>IF(ISERROR(VLOOKUP(A38,'[1]Z03 收入决算表(财决03表)'!$A$10:$K$500,10,FALSE)),"",VLOOKUP(A38,'[1]Z03 收入决算表(财决03表)'!$A$10:$K$500,10,FALSE))</f>
        <v/>
      </c>
      <c r="J38" s="134" t="str">
        <f>IF(ISERROR(VLOOKUP(A38,'[1]Z03 收入决算表(财决03表)'!$A$10:$K$500,11,FALSE)),"",VLOOKUP(A38,'[1]Z03 收入决算表(财决03表)'!$A$10:$K$500,11,FALSE))</f>
        <v/>
      </c>
      <c r="K38" s="140">
        <f>'[1]Z03 收入决算表(财决03表)'!A37</f>
        <v>0</v>
      </c>
      <c r="L38" s="130">
        <f>'[1]Z03 收入决算表(财决03表)'!$E37</f>
        <v>0</v>
      </c>
      <c r="M38" s="126" t="str">
        <f t="shared" si="1"/>
        <v/>
      </c>
    </row>
    <row r="39" spans="1:13" ht="22.5" customHeight="1">
      <c r="A39" s="188" t="str">
        <f t="shared" si="0"/>
        <v/>
      </c>
      <c r="B39" s="188"/>
      <c r="C39" s="118" t="str">
        <f>IF(ISERROR(VLOOKUP(A39,'[1]Z03 收入决算表(财决03表)'!$A$10:$K$500,4,FALSE)),"",VLOOKUP(A39,'[1]Z03 收入决算表(财决03表)'!$A$10:$K$500,4,FALSE))</f>
        <v/>
      </c>
      <c r="D39" s="134" t="str">
        <f>IF(ISERROR(VLOOKUP(A39,'[1]Z03 收入决算表(财决03表)'!$A$10:$K$500,5,FALSE)),"",VLOOKUP(A39,'[1]Z03 收入决算表(财决03表)'!$A$10:$K$500,5,FALSE))</f>
        <v/>
      </c>
      <c r="E39" s="134" t="str">
        <f>IF(ISERROR(VLOOKUP(A39,'[1]Z03 收入决算表(财决03表)'!$A$10:$K$500,6,FALSE)),"",VLOOKUP(A39,'[1]Z03 收入决算表(财决03表)'!$A$10:$K$500,6,FALSE))</f>
        <v/>
      </c>
      <c r="F39" s="134" t="str">
        <f>IF(ISERROR(VLOOKUP(A39,'[1]Z03 收入决算表(财决03表)'!$A$10:$K$500,7,FALSE)),"",VLOOKUP(A39,'[1]Z03 收入决算表(财决03表)'!$A$10:$K$500,7,FALSE))</f>
        <v/>
      </c>
      <c r="G39" s="134" t="str">
        <f>IF(ISERROR(VLOOKUP(A39,'[1]Z03 收入决算表(财决03表)'!$A$10:$K$500,8,FALSE)),"",VLOOKUP(A39,'[1]Z03 收入决算表(财决03表)'!$A$10:$K$500,8,FALSE))</f>
        <v/>
      </c>
      <c r="H39" s="134" t="str">
        <f>IF(ISERROR(VLOOKUP(A39,'[1]Z03 收入决算表(财决03表)'!$A$10:$K$500,9,FALSE)),"",VLOOKUP(A39,'[1]Z03 收入决算表(财决03表)'!$A$10:$K$500,9,FALSE))</f>
        <v/>
      </c>
      <c r="I39" s="134" t="str">
        <f>IF(ISERROR(VLOOKUP(A39,'[1]Z03 收入决算表(财决03表)'!$A$10:$K$500,10,FALSE)),"",VLOOKUP(A39,'[1]Z03 收入决算表(财决03表)'!$A$10:$K$500,10,FALSE))</f>
        <v/>
      </c>
      <c r="J39" s="134" t="str">
        <f>IF(ISERROR(VLOOKUP(A39,'[1]Z03 收入决算表(财决03表)'!$A$10:$K$500,11,FALSE)),"",VLOOKUP(A39,'[1]Z03 收入决算表(财决03表)'!$A$10:$K$500,11,FALSE))</f>
        <v/>
      </c>
      <c r="K39" s="140">
        <f>'[1]Z03 收入决算表(财决03表)'!A38</f>
        <v>0</v>
      </c>
      <c r="L39" s="130">
        <f>'[1]Z03 收入决算表(财决03表)'!$E38</f>
        <v>0</v>
      </c>
      <c r="M39" s="126" t="str">
        <f t="shared" si="1"/>
        <v/>
      </c>
    </row>
    <row r="40" spans="1:13" ht="22.5" customHeight="1">
      <c r="A40" s="188" t="str">
        <f t="shared" si="0"/>
        <v/>
      </c>
      <c r="B40" s="188"/>
      <c r="C40" s="118" t="str">
        <f>IF(ISERROR(VLOOKUP(A40,'[1]Z03 收入决算表(财决03表)'!$A$10:$K$500,4,FALSE)),"",VLOOKUP(A40,'[1]Z03 收入决算表(财决03表)'!$A$10:$K$500,4,FALSE))</f>
        <v/>
      </c>
      <c r="D40" s="134" t="str">
        <f>IF(ISERROR(VLOOKUP(A40,'[1]Z03 收入决算表(财决03表)'!$A$10:$K$500,5,FALSE)),"",VLOOKUP(A40,'[1]Z03 收入决算表(财决03表)'!$A$10:$K$500,5,FALSE))</f>
        <v/>
      </c>
      <c r="E40" s="134" t="str">
        <f>IF(ISERROR(VLOOKUP(A40,'[1]Z03 收入决算表(财决03表)'!$A$10:$K$500,6,FALSE)),"",VLOOKUP(A40,'[1]Z03 收入决算表(财决03表)'!$A$10:$K$500,6,FALSE))</f>
        <v/>
      </c>
      <c r="F40" s="134" t="str">
        <f>IF(ISERROR(VLOOKUP(A40,'[1]Z03 收入决算表(财决03表)'!$A$10:$K$500,7,FALSE)),"",VLOOKUP(A40,'[1]Z03 收入决算表(财决03表)'!$A$10:$K$500,7,FALSE))</f>
        <v/>
      </c>
      <c r="G40" s="134" t="str">
        <f>IF(ISERROR(VLOOKUP(A40,'[1]Z03 收入决算表(财决03表)'!$A$10:$K$500,8,FALSE)),"",VLOOKUP(A40,'[1]Z03 收入决算表(财决03表)'!$A$10:$K$500,8,FALSE))</f>
        <v/>
      </c>
      <c r="H40" s="134" t="str">
        <f>IF(ISERROR(VLOOKUP(A40,'[1]Z03 收入决算表(财决03表)'!$A$10:$K$500,9,FALSE)),"",VLOOKUP(A40,'[1]Z03 收入决算表(财决03表)'!$A$10:$K$500,9,FALSE))</f>
        <v/>
      </c>
      <c r="I40" s="134" t="str">
        <f>IF(ISERROR(VLOOKUP(A40,'[1]Z03 收入决算表(财决03表)'!$A$10:$K$500,10,FALSE)),"",VLOOKUP(A40,'[1]Z03 收入决算表(财决03表)'!$A$10:$K$500,10,FALSE))</f>
        <v/>
      </c>
      <c r="J40" s="134" t="str">
        <f>IF(ISERROR(VLOOKUP(A40,'[1]Z03 收入决算表(财决03表)'!$A$10:$K$500,11,FALSE)),"",VLOOKUP(A40,'[1]Z03 收入决算表(财决03表)'!$A$10:$K$500,11,FALSE))</f>
        <v/>
      </c>
      <c r="K40" s="140">
        <f>'[1]Z03 收入决算表(财决03表)'!A39</f>
        <v>0</v>
      </c>
      <c r="L40" s="130">
        <f>'[1]Z03 收入决算表(财决03表)'!$E39</f>
        <v>0</v>
      </c>
      <c r="M40" s="126" t="str">
        <f t="shared" si="1"/>
        <v/>
      </c>
    </row>
    <row r="41" spans="1:13" ht="22.5" customHeight="1">
      <c r="A41" s="188" t="str">
        <f t="shared" si="0"/>
        <v/>
      </c>
      <c r="B41" s="188"/>
      <c r="C41" s="118" t="str">
        <f>IF(ISERROR(VLOOKUP(A41,'[1]Z03 收入决算表(财决03表)'!$A$10:$K$500,4,FALSE)),"",VLOOKUP(A41,'[1]Z03 收入决算表(财决03表)'!$A$10:$K$500,4,FALSE))</f>
        <v/>
      </c>
      <c r="D41" s="134" t="str">
        <f>IF(ISERROR(VLOOKUP(A41,'[1]Z03 收入决算表(财决03表)'!$A$10:$K$500,5,FALSE)),"",VLOOKUP(A41,'[1]Z03 收入决算表(财决03表)'!$A$10:$K$500,5,FALSE))</f>
        <v/>
      </c>
      <c r="E41" s="134" t="str">
        <f>IF(ISERROR(VLOOKUP(A41,'[1]Z03 收入决算表(财决03表)'!$A$10:$K$500,6,FALSE)),"",VLOOKUP(A41,'[1]Z03 收入决算表(财决03表)'!$A$10:$K$500,6,FALSE))</f>
        <v/>
      </c>
      <c r="F41" s="134" t="str">
        <f>IF(ISERROR(VLOOKUP(A41,'[1]Z03 收入决算表(财决03表)'!$A$10:$K$500,7,FALSE)),"",VLOOKUP(A41,'[1]Z03 收入决算表(财决03表)'!$A$10:$K$500,7,FALSE))</f>
        <v/>
      </c>
      <c r="G41" s="134" t="str">
        <f>IF(ISERROR(VLOOKUP(A41,'[1]Z03 收入决算表(财决03表)'!$A$10:$K$500,8,FALSE)),"",VLOOKUP(A41,'[1]Z03 收入决算表(财决03表)'!$A$10:$K$500,8,FALSE))</f>
        <v/>
      </c>
      <c r="H41" s="134" t="str">
        <f>IF(ISERROR(VLOOKUP(A41,'[1]Z03 收入决算表(财决03表)'!$A$10:$K$500,9,FALSE)),"",VLOOKUP(A41,'[1]Z03 收入决算表(财决03表)'!$A$10:$K$500,9,FALSE))</f>
        <v/>
      </c>
      <c r="I41" s="134" t="str">
        <f>IF(ISERROR(VLOOKUP(A41,'[1]Z03 收入决算表(财决03表)'!$A$10:$K$500,10,FALSE)),"",VLOOKUP(A41,'[1]Z03 收入决算表(财决03表)'!$A$10:$K$500,10,FALSE))</f>
        <v/>
      </c>
      <c r="J41" s="134" t="str">
        <f>IF(ISERROR(VLOOKUP(A41,'[1]Z03 收入决算表(财决03表)'!$A$10:$K$500,11,FALSE)),"",VLOOKUP(A41,'[1]Z03 收入决算表(财决03表)'!$A$10:$K$500,11,FALSE))</f>
        <v/>
      </c>
      <c r="K41" s="140">
        <f>'[1]Z03 收入决算表(财决03表)'!A40</f>
        <v>0</v>
      </c>
      <c r="L41" s="130">
        <f>'[1]Z03 收入决算表(财决03表)'!$E40</f>
        <v>0</v>
      </c>
      <c r="M41" s="126" t="str">
        <f t="shared" si="1"/>
        <v/>
      </c>
    </row>
    <row r="42" spans="1:13" ht="22.5" customHeight="1">
      <c r="A42" s="188" t="str">
        <f t="shared" si="0"/>
        <v/>
      </c>
      <c r="B42" s="188"/>
      <c r="C42" s="118" t="str">
        <f>IF(ISERROR(VLOOKUP(A42,'[1]Z03 收入决算表(财决03表)'!$A$10:$K$500,4,FALSE)),"",VLOOKUP(A42,'[1]Z03 收入决算表(财决03表)'!$A$10:$K$500,4,FALSE))</f>
        <v/>
      </c>
      <c r="D42" s="134" t="str">
        <f>IF(ISERROR(VLOOKUP(A42,'[1]Z03 收入决算表(财决03表)'!$A$10:$K$500,5,FALSE)),"",VLOOKUP(A42,'[1]Z03 收入决算表(财决03表)'!$A$10:$K$500,5,FALSE))</f>
        <v/>
      </c>
      <c r="E42" s="134" t="str">
        <f>IF(ISERROR(VLOOKUP(A42,'[1]Z03 收入决算表(财决03表)'!$A$10:$K$500,6,FALSE)),"",VLOOKUP(A42,'[1]Z03 收入决算表(财决03表)'!$A$10:$K$500,6,FALSE))</f>
        <v/>
      </c>
      <c r="F42" s="134" t="str">
        <f>IF(ISERROR(VLOOKUP(A42,'[1]Z03 收入决算表(财决03表)'!$A$10:$K$500,7,FALSE)),"",VLOOKUP(A42,'[1]Z03 收入决算表(财决03表)'!$A$10:$K$500,7,FALSE))</f>
        <v/>
      </c>
      <c r="G42" s="134" t="str">
        <f>IF(ISERROR(VLOOKUP(A42,'[1]Z03 收入决算表(财决03表)'!$A$10:$K$500,8,FALSE)),"",VLOOKUP(A42,'[1]Z03 收入决算表(财决03表)'!$A$10:$K$500,8,FALSE))</f>
        <v/>
      </c>
      <c r="H42" s="134" t="str">
        <f>IF(ISERROR(VLOOKUP(A42,'[1]Z03 收入决算表(财决03表)'!$A$10:$K$500,9,FALSE)),"",VLOOKUP(A42,'[1]Z03 收入决算表(财决03表)'!$A$10:$K$500,9,FALSE))</f>
        <v/>
      </c>
      <c r="I42" s="134" t="str">
        <f>IF(ISERROR(VLOOKUP(A42,'[1]Z03 收入决算表(财决03表)'!$A$10:$K$500,10,FALSE)),"",VLOOKUP(A42,'[1]Z03 收入决算表(财决03表)'!$A$10:$K$500,10,FALSE))</f>
        <v/>
      </c>
      <c r="J42" s="134" t="str">
        <f>IF(ISERROR(VLOOKUP(A42,'[1]Z03 收入决算表(财决03表)'!$A$10:$K$500,11,FALSE)),"",VLOOKUP(A42,'[1]Z03 收入决算表(财决03表)'!$A$10:$K$500,11,FALSE))</f>
        <v/>
      </c>
      <c r="K42" s="140">
        <f>'[1]Z03 收入决算表(财决03表)'!A41</f>
        <v>0</v>
      </c>
      <c r="L42" s="130">
        <f>'[1]Z03 收入决算表(财决03表)'!$E41</f>
        <v>0</v>
      </c>
      <c r="M42" s="126" t="str">
        <f t="shared" si="1"/>
        <v/>
      </c>
    </row>
    <row r="43" spans="1:13" ht="22.5" customHeight="1">
      <c r="A43" s="188" t="str">
        <f t="shared" si="0"/>
        <v/>
      </c>
      <c r="B43" s="188"/>
      <c r="C43" s="118" t="str">
        <f>IF(ISERROR(VLOOKUP(A43,'[1]Z03 收入决算表(财决03表)'!$A$10:$K$500,4,FALSE)),"",VLOOKUP(A43,'[1]Z03 收入决算表(财决03表)'!$A$10:$K$500,4,FALSE))</f>
        <v/>
      </c>
      <c r="D43" s="134" t="str">
        <f>IF(ISERROR(VLOOKUP(A43,'[1]Z03 收入决算表(财决03表)'!$A$10:$K$500,5,FALSE)),"",VLOOKUP(A43,'[1]Z03 收入决算表(财决03表)'!$A$10:$K$500,5,FALSE))</f>
        <v/>
      </c>
      <c r="E43" s="134" t="str">
        <f>IF(ISERROR(VLOOKUP(A43,'[1]Z03 收入决算表(财决03表)'!$A$10:$K$500,6,FALSE)),"",VLOOKUP(A43,'[1]Z03 收入决算表(财决03表)'!$A$10:$K$500,6,FALSE))</f>
        <v/>
      </c>
      <c r="F43" s="134" t="str">
        <f>IF(ISERROR(VLOOKUP(A43,'[1]Z03 收入决算表(财决03表)'!$A$10:$K$500,7,FALSE)),"",VLOOKUP(A43,'[1]Z03 收入决算表(财决03表)'!$A$10:$K$500,7,FALSE))</f>
        <v/>
      </c>
      <c r="G43" s="134" t="str">
        <f>IF(ISERROR(VLOOKUP(A43,'[1]Z03 收入决算表(财决03表)'!$A$10:$K$500,8,FALSE)),"",VLOOKUP(A43,'[1]Z03 收入决算表(财决03表)'!$A$10:$K$500,8,FALSE))</f>
        <v/>
      </c>
      <c r="H43" s="134" t="str">
        <f>IF(ISERROR(VLOOKUP(A43,'[1]Z03 收入决算表(财决03表)'!$A$10:$K$500,9,FALSE)),"",VLOOKUP(A43,'[1]Z03 收入决算表(财决03表)'!$A$10:$K$500,9,FALSE))</f>
        <v/>
      </c>
      <c r="I43" s="134" t="str">
        <f>IF(ISERROR(VLOOKUP(A43,'[1]Z03 收入决算表(财决03表)'!$A$10:$K$500,10,FALSE)),"",VLOOKUP(A43,'[1]Z03 收入决算表(财决03表)'!$A$10:$K$500,10,FALSE))</f>
        <v/>
      </c>
      <c r="J43" s="134" t="str">
        <f>IF(ISERROR(VLOOKUP(A43,'[1]Z03 收入决算表(财决03表)'!$A$10:$K$500,11,FALSE)),"",VLOOKUP(A43,'[1]Z03 收入决算表(财决03表)'!$A$10:$K$500,11,FALSE))</f>
        <v/>
      </c>
      <c r="K43" s="140">
        <f>'[1]Z03 收入决算表(财决03表)'!A42</f>
        <v>0</v>
      </c>
      <c r="L43" s="130">
        <f>'[1]Z03 收入决算表(财决03表)'!$E42</f>
        <v>0</v>
      </c>
      <c r="M43" s="126" t="str">
        <f t="shared" si="1"/>
        <v/>
      </c>
    </row>
    <row r="44" spans="1:13" ht="22.5" customHeight="1">
      <c r="A44" s="188" t="str">
        <f t="shared" si="0"/>
        <v/>
      </c>
      <c r="B44" s="188"/>
      <c r="C44" s="118" t="str">
        <f>IF(ISERROR(VLOOKUP(A44,'[1]Z03 收入决算表(财决03表)'!$A$10:$K$500,4,FALSE)),"",VLOOKUP(A44,'[1]Z03 收入决算表(财决03表)'!$A$10:$K$500,4,FALSE))</f>
        <v/>
      </c>
      <c r="D44" s="134" t="str">
        <f>IF(ISERROR(VLOOKUP(A44,'[1]Z03 收入决算表(财决03表)'!$A$10:$K$500,5,FALSE)),"",VLOOKUP(A44,'[1]Z03 收入决算表(财决03表)'!$A$10:$K$500,5,FALSE))</f>
        <v/>
      </c>
      <c r="E44" s="134" t="str">
        <f>IF(ISERROR(VLOOKUP(A44,'[1]Z03 收入决算表(财决03表)'!$A$10:$K$500,6,FALSE)),"",VLOOKUP(A44,'[1]Z03 收入决算表(财决03表)'!$A$10:$K$500,6,FALSE))</f>
        <v/>
      </c>
      <c r="F44" s="134" t="str">
        <f>IF(ISERROR(VLOOKUP(A44,'[1]Z03 收入决算表(财决03表)'!$A$10:$K$500,7,FALSE)),"",VLOOKUP(A44,'[1]Z03 收入决算表(财决03表)'!$A$10:$K$500,7,FALSE))</f>
        <v/>
      </c>
      <c r="G44" s="134" t="str">
        <f>IF(ISERROR(VLOOKUP(A44,'[1]Z03 收入决算表(财决03表)'!$A$10:$K$500,8,FALSE)),"",VLOOKUP(A44,'[1]Z03 收入决算表(财决03表)'!$A$10:$K$500,8,FALSE))</f>
        <v/>
      </c>
      <c r="H44" s="134" t="str">
        <f>IF(ISERROR(VLOOKUP(A44,'[1]Z03 收入决算表(财决03表)'!$A$10:$K$500,9,FALSE)),"",VLOOKUP(A44,'[1]Z03 收入决算表(财决03表)'!$A$10:$K$500,9,FALSE))</f>
        <v/>
      </c>
      <c r="I44" s="134" t="str">
        <f>IF(ISERROR(VLOOKUP(A44,'[1]Z03 收入决算表(财决03表)'!$A$10:$K$500,10,FALSE)),"",VLOOKUP(A44,'[1]Z03 收入决算表(财决03表)'!$A$10:$K$500,10,FALSE))</f>
        <v/>
      </c>
      <c r="J44" s="134" t="str">
        <f>IF(ISERROR(VLOOKUP(A44,'[1]Z03 收入决算表(财决03表)'!$A$10:$K$500,11,FALSE)),"",VLOOKUP(A44,'[1]Z03 收入决算表(财决03表)'!$A$10:$K$500,11,FALSE))</f>
        <v/>
      </c>
      <c r="K44" s="140">
        <f>'[1]Z03 收入决算表(财决03表)'!A43</f>
        <v>0</v>
      </c>
      <c r="L44" s="130">
        <f>'[1]Z03 收入决算表(财决03表)'!$E43</f>
        <v>0</v>
      </c>
      <c r="M44" s="126" t="str">
        <f t="shared" si="1"/>
        <v/>
      </c>
    </row>
    <row r="45" spans="1:13" ht="22.5" customHeight="1">
      <c r="A45" s="188" t="str">
        <f t="shared" si="0"/>
        <v/>
      </c>
      <c r="B45" s="188"/>
      <c r="C45" s="118" t="str">
        <f>IF(ISERROR(VLOOKUP(A45,'[1]Z03 收入决算表(财决03表)'!$A$10:$K$500,4,FALSE)),"",VLOOKUP(A45,'[1]Z03 收入决算表(财决03表)'!$A$10:$K$500,4,FALSE))</f>
        <v/>
      </c>
      <c r="D45" s="134" t="str">
        <f>IF(ISERROR(VLOOKUP(A45,'[1]Z03 收入决算表(财决03表)'!$A$10:$K$500,5,FALSE)),"",VLOOKUP(A45,'[1]Z03 收入决算表(财决03表)'!$A$10:$K$500,5,FALSE))</f>
        <v/>
      </c>
      <c r="E45" s="134" t="str">
        <f>IF(ISERROR(VLOOKUP(A45,'[1]Z03 收入决算表(财决03表)'!$A$10:$K$500,6,FALSE)),"",VLOOKUP(A45,'[1]Z03 收入决算表(财决03表)'!$A$10:$K$500,6,FALSE))</f>
        <v/>
      </c>
      <c r="F45" s="134" t="str">
        <f>IF(ISERROR(VLOOKUP(A45,'[1]Z03 收入决算表(财决03表)'!$A$10:$K$500,7,FALSE)),"",VLOOKUP(A45,'[1]Z03 收入决算表(财决03表)'!$A$10:$K$500,7,FALSE))</f>
        <v/>
      </c>
      <c r="G45" s="134" t="str">
        <f>IF(ISERROR(VLOOKUP(A45,'[1]Z03 收入决算表(财决03表)'!$A$10:$K$500,8,FALSE)),"",VLOOKUP(A45,'[1]Z03 收入决算表(财决03表)'!$A$10:$K$500,8,FALSE))</f>
        <v/>
      </c>
      <c r="H45" s="134" t="str">
        <f>IF(ISERROR(VLOOKUP(A45,'[1]Z03 收入决算表(财决03表)'!$A$10:$K$500,9,FALSE)),"",VLOOKUP(A45,'[1]Z03 收入决算表(财决03表)'!$A$10:$K$500,9,FALSE))</f>
        <v/>
      </c>
      <c r="I45" s="134" t="str">
        <f>IF(ISERROR(VLOOKUP(A45,'[1]Z03 收入决算表(财决03表)'!$A$10:$K$500,10,FALSE)),"",VLOOKUP(A45,'[1]Z03 收入决算表(财决03表)'!$A$10:$K$500,10,FALSE))</f>
        <v/>
      </c>
      <c r="J45" s="134" t="str">
        <f>IF(ISERROR(VLOOKUP(A45,'[1]Z03 收入决算表(财决03表)'!$A$10:$K$500,11,FALSE)),"",VLOOKUP(A45,'[1]Z03 收入决算表(财决03表)'!$A$10:$K$500,11,FALSE))</f>
        <v/>
      </c>
      <c r="K45" s="140">
        <f>'[1]Z03 收入决算表(财决03表)'!A44</f>
        <v>0</v>
      </c>
      <c r="L45" s="130">
        <f>'[1]Z03 收入决算表(财决03表)'!$E44</f>
        <v>0</v>
      </c>
      <c r="M45" s="126" t="str">
        <f t="shared" si="1"/>
        <v/>
      </c>
    </row>
    <row r="46" spans="1:13" ht="22.5" customHeight="1">
      <c r="A46" s="188" t="str">
        <f t="shared" si="0"/>
        <v/>
      </c>
      <c r="B46" s="188"/>
      <c r="C46" s="118" t="str">
        <f>IF(ISERROR(VLOOKUP(A46,'[1]Z03 收入决算表(财决03表)'!$A$10:$K$500,4,FALSE)),"",VLOOKUP(A46,'[1]Z03 收入决算表(财决03表)'!$A$10:$K$500,4,FALSE))</f>
        <v/>
      </c>
      <c r="D46" s="134" t="str">
        <f>IF(ISERROR(VLOOKUP(A46,'[1]Z03 收入决算表(财决03表)'!$A$10:$K$500,5,FALSE)),"",VLOOKUP(A46,'[1]Z03 收入决算表(财决03表)'!$A$10:$K$500,5,FALSE))</f>
        <v/>
      </c>
      <c r="E46" s="134" t="str">
        <f>IF(ISERROR(VLOOKUP(A46,'[1]Z03 收入决算表(财决03表)'!$A$10:$K$500,6,FALSE)),"",VLOOKUP(A46,'[1]Z03 收入决算表(财决03表)'!$A$10:$K$500,6,FALSE))</f>
        <v/>
      </c>
      <c r="F46" s="134" t="str">
        <f>IF(ISERROR(VLOOKUP(A46,'[1]Z03 收入决算表(财决03表)'!$A$10:$K$500,7,FALSE)),"",VLOOKUP(A46,'[1]Z03 收入决算表(财决03表)'!$A$10:$K$500,7,FALSE))</f>
        <v/>
      </c>
      <c r="G46" s="134" t="str">
        <f>IF(ISERROR(VLOOKUP(A46,'[1]Z03 收入决算表(财决03表)'!$A$10:$K$500,8,FALSE)),"",VLOOKUP(A46,'[1]Z03 收入决算表(财决03表)'!$A$10:$K$500,8,FALSE))</f>
        <v/>
      </c>
      <c r="H46" s="134" t="str">
        <f>IF(ISERROR(VLOOKUP(A46,'[1]Z03 收入决算表(财决03表)'!$A$10:$K$500,9,FALSE)),"",VLOOKUP(A46,'[1]Z03 收入决算表(财决03表)'!$A$10:$K$500,9,FALSE))</f>
        <v/>
      </c>
      <c r="I46" s="134" t="str">
        <f>IF(ISERROR(VLOOKUP(A46,'[1]Z03 收入决算表(财决03表)'!$A$10:$K$500,10,FALSE)),"",VLOOKUP(A46,'[1]Z03 收入决算表(财决03表)'!$A$10:$K$500,10,FALSE))</f>
        <v/>
      </c>
      <c r="J46" s="134" t="str">
        <f>IF(ISERROR(VLOOKUP(A46,'[1]Z03 收入决算表(财决03表)'!$A$10:$K$500,11,FALSE)),"",VLOOKUP(A46,'[1]Z03 收入决算表(财决03表)'!$A$10:$K$500,11,FALSE))</f>
        <v/>
      </c>
      <c r="K46" s="140">
        <f>'[1]Z03 收入决算表(财决03表)'!A45</f>
        <v>0</v>
      </c>
      <c r="L46" s="130">
        <f>'[1]Z03 收入决算表(财决03表)'!$E45</f>
        <v>0</v>
      </c>
      <c r="M46" s="126" t="str">
        <f t="shared" si="1"/>
        <v/>
      </c>
    </row>
    <row r="47" spans="1:13" ht="22.5" customHeight="1">
      <c r="A47" s="188" t="str">
        <f t="shared" si="0"/>
        <v/>
      </c>
      <c r="B47" s="188"/>
      <c r="C47" s="118" t="str">
        <f>IF(ISERROR(VLOOKUP(A47,'[1]Z03 收入决算表(财决03表)'!$A$10:$K$500,4,FALSE)),"",VLOOKUP(A47,'[1]Z03 收入决算表(财决03表)'!$A$10:$K$500,4,FALSE))</f>
        <v/>
      </c>
      <c r="D47" s="134" t="str">
        <f>IF(ISERROR(VLOOKUP(A47,'[1]Z03 收入决算表(财决03表)'!$A$10:$K$500,5,FALSE)),"",VLOOKUP(A47,'[1]Z03 收入决算表(财决03表)'!$A$10:$K$500,5,FALSE))</f>
        <v/>
      </c>
      <c r="E47" s="134" t="str">
        <f>IF(ISERROR(VLOOKUP(A47,'[1]Z03 收入决算表(财决03表)'!$A$10:$K$500,6,FALSE)),"",VLOOKUP(A47,'[1]Z03 收入决算表(财决03表)'!$A$10:$K$500,6,FALSE))</f>
        <v/>
      </c>
      <c r="F47" s="134" t="str">
        <f>IF(ISERROR(VLOOKUP(A47,'[1]Z03 收入决算表(财决03表)'!$A$10:$K$500,7,FALSE)),"",VLOOKUP(A47,'[1]Z03 收入决算表(财决03表)'!$A$10:$K$500,7,FALSE))</f>
        <v/>
      </c>
      <c r="G47" s="134" t="str">
        <f>IF(ISERROR(VLOOKUP(A47,'[1]Z03 收入决算表(财决03表)'!$A$10:$K$500,8,FALSE)),"",VLOOKUP(A47,'[1]Z03 收入决算表(财决03表)'!$A$10:$K$500,8,FALSE))</f>
        <v/>
      </c>
      <c r="H47" s="134" t="str">
        <f>IF(ISERROR(VLOOKUP(A47,'[1]Z03 收入决算表(财决03表)'!$A$10:$K$500,9,FALSE)),"",VLOOKUP(A47,'[1]Z03 收入决算表(财决03表)'!$A$10:$K$500,9,FALSE))</f>
        <v/>
      </c>
      <c r="I47" s="134" t="str">
        <f>IF(ISERROR(VLOOKUP(A47,'[1]Z03 收入决算表(财决03表)'!$A$10:$K$500,10,FALSE)),"",VLOOKUP(A47,'[1]Z03 收入决算表(财决03表)'!$A$10:$K$500,10,FALSE))</f>
        <v/>
      </c>
      <c r="J47" s="134" t="str">
        <f>IF(ISERROR(VLOOKUP(A47,'[1]Z03 收入决算表(财决03表)'!$A$10:$K$500,11,FALSE)),"",VLOOKUP(A47,'[1]Z03 收入决算表(财决03表)'!$A$10:$K$500,11,FALSE))</f>
        <v/>
      </c>
      <c r="K47" s="140">
        <f>'[1]Z03 收入决算表(财决03表)'!A46</f>
        <v>0</v>
      </c>
      <c r="L47" s="130">
        <f>'[1]Z03 收入决算表(财决03表)'!$E46</f>
        <v>0</v>
      </c>
      <c r="M47" s="126" t="str">
        <f t="shared" si="1"/>
        <v/>
      </c>
    </row>
    <row r="48" spans="1:13" ht="22.5" customHeight="1">
      <c r="A48" s="188" t="str">
        <f t="shared" si="0"/>
        <v/>
      </c>
      <c r="B48" s="188"/>
      <c r="C48" s="118" t="str">
        <f>IF(ISERROR(VLOOKUP(A48,'[1]Z03 收入决算表(财决03表)'!$A$10:$K$500,4,FALSE)),"",VLOOKUP(A48,'[1]Z03 收入决算表(财决03表)'!$A$10:$K$500,4,FALSE))</f>
        <v/>
      </c>
      <c r="D48" s="134" t="str">
        <f>IF(ISERROR(VLOOKUP(A48,'[1]Z03 收入决算表(财决03表)'!$A$10:$K$500,5,FALSE)),"",VLOOKUP(A48,'[1]Z03 收入决算表(财决03表)'!$A$10:$K$500,5,FALSE))</f>
        <v/>
      </c>
      <c r="E48" s="134" t="str">
        <f>IF(ISERROR(VLOOKUP(A48,'[1]Z03 收入决算表(财决03表)'!$A$10:$K$500,6,FALSE)),"",VLOOKUP(A48,'[1]Z03 收入决算表(财决03表)'!$A$10:$K$500,6,FALSE))</f>
        <v/>
      </c>
      <c r="F48" s="134" t="str">
        <f>IF(ISERROR(VLOOKUP(A48,'[1]Z03 收入决算表(财决03表)'!$A$10:$K$500,7,FALSE)),"",VLOOKUP(A48,'[1]Z03 收入决算表(财决03表)'!$A$10:$K$500,7,FALSE))</f>
        <v/>
      </c>
      <c r="G48" s="134" t="str">
        <f>IF(ISERROR(VLOOKUP(A48,'[1]Z03 收入决算表(财决03表)'!$A$10:$K$500,8,FALSE)),"",VLOOKUP(A48,'[1]Z03 收入决算表(财决03表)'!$A$10:$K$500,8,FALSE))</f>
        <v/>
      </c>
      <c r="H48" s="134" t="str">
        <f>IF(ISERROR(VLOOKUP(A48,'[1]Z03 收入决算表(财决03表)'!$A$10:$K$500,9,FALSE)),"",VLOOKUP(A48,'[1]Z03 收入决算表(财决03表)'!$A$10:$K$500,9,FALSE))</f>
        <v/>
      </c>
      <c r="I48" s="134" t="str">
        <f>IF(ISERROR(VLOOKUP(A48,'[1]Z03 收入决算表(财决03表)'!$A$10:$K$500,10,FALSE)),"",VLOOKUP(A48,'[1]Z03 收入决算表(财决03表)'!$A$10:$K$500,10,FALSE))</f>
        <v/>
      </c>
      <c r="J48" s="134" t="str">
        <f>IF(ISERROR(VLOOKUP(A48,'[1]Z03 收入决算表(财决03表)'!$A$10:$K$500,11,FALSE)),"",VLOOKUP(A48,'[1]Z03 收入决算表(财决03表)'!$A$10:$K$500,11,FALSE))</f>
        <v/>
      </c>
      <c r="K48" s="140">
        <f>'[1]Z03 收入决算表(财决03表)'!A47</f>
        <v>0</v>
      </c>
      <c r="L48" s="130">
        <f>'[1]Z03 收入决算表(财决03表)'!$E47</f>
        <v>0</v>
      </c>
      <c r="M48" s="126" t="str">
        <f t="shared" si="1"/>
        <v/>
      </c>
    </row>
    <row r="49" spans="1:13" ht="22.5" customHeight="1">
      <c r="A49" s="188" t="str">
        <f t="shared" si="0"/>
        <v/>
      </c>
      <c r="B49" s="188"/>
      <c r="C49" s="118" t="str">
        <f>IF(ISERROR(VLOOKUP(A49,'[1]Z03 收入决算表(财决03表)'!$A$10:$K$500,4,FALSE)),"",VLOOKUP(A49,'[1]Z03 收入决算表(财决03表)'!$A$10:$K$500,4,FALSE))</f>
        <v/>
      </c>
      <c r="D49" s="134" t="str">
        <f>IF(ISERROR(VLOOKUP(A49,'[1]Z03 收入决算表(财决03表)'!$A$10:$K$500,5,FALSE)),"",VLOOKUP(A49,'[1]Z03 收入决算表(财决03表)'!$A$10:$K$500,5,FALSE))</f>
        <v/>
      </c>
      <c r="E49" s="134" t="str">
        <f>IF(ISERROR(VLOOKUP(A49,'[1]Z03 收入决算表(财决03表)'!$A$10:$K$500,6,FALSE)),"",VLOOKUP(A49,'[1]Z03 收入决算表(财决03表)'!$A$10:$K$500,6,FALSE))</f>
        <v/>
      </c>
      <c r="F49" s="134" t="str">
        <f>IF(ISERROR(VLOOKUP(A49,'[1]Z03 收入决算表(财决03表)'!$A$10:$K$500,7,FALSE)),"",VLOOKUP(A49,'[1]Z03 收入决算表(财决03表)'!$A$10:$K$500,7,FALSE))</f>
        <v/>
      </c>
      <c r="G49" s="134" t="str">
        <f>IF(ISERROR(VLOOKUP(A49,'[1]Z03 收入决算表(财决03表)'!$A$10:$K$500,8,FALSE)),"",VLOOKUP(A49,'[1]Z03 收入决算表(财决03表)'!$A$10:$K$500,8,FALSE))</f>
        <v/>
      </c>
      <c r="H49" s="134" t="str">
        <f>IF(ISERROR(VLOOKUP(A49,'[1]Z03 收入决算表(财决03表)'!$A$10:$K$500,9,FALSE)),"",VLOOKUP(A49,'[1]Z03 收入决算表(财决03表)'!$A$10:$K$500,9,FALSE))</f>
        <v/>
      </c>
      <c r="I49" s="134" t="str">
        <f>IF(ISERROR(VLOOKUP(A49,'[1]Z03 收入决算表(财决03表)'!$A$10:$K$500,10,FALSE)),"",VLOOKUP(A49,'[1]Z03 收入决算表(财决03表)'!$A$10:$K$500,10,FALSE))</f>
        <v/>
      </c>
      <c r="J49" s="134" t="str">
        <f>IF(ISERROR(VLOOKUP(A49,'[1]Z03 收入决算表(财决03表)'!$A$10:$K$500,11,FALSE)),"",VLOOKUP(A49,'[1]Z03 收入决算表(财决03表)'!$A$10:$K$500,11,FALSE))</f>
        <v/>
      </c>
      <c r="K49" s="140">
        <f>'[1]Z03 收入决算表(财决03表)'!A48</f>
        <v>0</v>
      </c>
      <c r="L49" s="130">
        <f>'[1]Z03 收入决算表(财决03表)'!$E48</f>
        <v>0</v>
      </c>
      <c r="M49" s="126" t="str">
        <f t="shared" si="1"/>
        <v/>
      </c>
    </row>
    <row r="50" spans="1:13" ht="22.5" customHeight="1">
      <c r="A50" s="188" t="str">
        <f t="shared" si="0"/>
        <v/>
      </c>
      <c r="B50" s="188"/>
      <c r="C50" s="118" t="str">
        <f>IF(ISERROR(VLOOKUP(A50,'[1]Z03 收入决算表(财决03表)'!$A$10:$K$500,4,FALSE)),"",VLOOKUP(A50,'[1]Z03 收入决算表(财决03表)'!$A$10:$K$500,4,FALSE))</f>
        <v/>
      </c>
      <c r="D50" s="134" t="str">
        <f>IF(ISERROR(VLOOKUP(A50,'[1]Z03 收入决算表(财决03表)'!$A$10:$K$500,5,FALSE)),"",VLOOKUP(A50,'[1]Z03 收入决算表(财决03表)'!$A$10:$K$500,5,FALSE))</f>
        <v/>
      </c>
      <c r="E50" s="134" t="str">
        <f>IF(ISERROR(VLOOKUP(A50,'[1]Z03 收入决算表(财决03表)'!$A$10:$K$500,6,FALSE)),"",VLOOKUP(A50,'[1]Z03 收入决算表(财决03表)'!$A$10:$K$500,6,FALSE))</f>
        <v/>
      </c>
      <c r="F50" s="134" t="str">
        <f>IF(ISERROR(VLOOKUP(A50,'[1]Z03 收入决算表(财决03表)'!$A$10:$K$500,7,FALSE)),"",VLOOKUP(A50,'[1]Z03 收入决算表(财决03表)'!$A$10:$K$500,7,FALSE))</f>
        <v/>
      </c>
      <c r="G50" s="134" t="str">
        <f>IF(ISERROR(VLOOKUP(A50,'[1]Z03 收入决算表(财决03表)'!$A$10:$K$500,8,FALSE)),"",VLOOKUP(A50,'[1]Z03 收入决算表(财决03表)'!$A$10:$K$500,8,FALSE))</f>
        <v/>
      </c>
      <c r="H50" s="134" t="str">
        <f>IF(ISERROR(VLOOKUP(A50,'[1]Z03 收入决算表(财决03表)'!$A$10:$K$500,9,FALSE)),"",VLOOKUP(A50,'[1]Z03 收入决算表(财决03表)'!$A$10:$K$500,9,FALSE))</f>
        <v/>
      </c>
      <c r="I50" s="134" t="str">
        <f>IF(ISERROR(VLOOKUP(A50,'[1]Z03 收入决算表(财决03表)'!$A$10:$K$500,10,FALSE)),"",VLOOKUP(A50,'[1]Z03 收入决算表(财决03表)'!$A$10:$K$500,10,FALSE))</f>
        <v/>
      </c>
      <c r="J50" s="134" t="str">
        <f>IF(ISERROR(VLOOKUP(A50,'[1]Z03 收入决算表(财决03表)'!$A$10:$K$500,11,FALSE)),"",VLOOKUP(A50,'[1]Z03 收入决算表(财决03表)'!$A$10:$K$500,11,FALSE))</f>
        <v/>
      </c>
      <c r="K50" s="140">
        <f>'[1]Z03 收入决算表(财决03表)'!A49</f>
        <v>0</v>
      </c>
      <c r="L50" s="130">
        <f>'[1]Z03 收入决算表(财决03表)'!$E49</f>
        <v>0</v>
      </c>
      <c r="M50" s="126" t="str">
        <f t="shared" si="1"/>
        <v/>
      </c>
    </row>
    <row r="51" spans="1:13" ht="22.5" customHeight="1">
      <c r="A51" s="188" t="str">
        <f t="shared" si="0"/>
        <v/>
      </c>
      <c r="B51" s="188"/>
      <c r="C51" s="118" t="str">
        <f>IF(ISERROR(VLOOKUP(A51,'[1]Z03 收入决算表(财决03表)'!$A$10:$K$500,4,FALSE)),"",VLOOKUP(A51,'[1]Z03 收入决算表(财决03表)'!$A$10:$K$500,4,FALSE))</f>
        <v/>
      </c>
      <c r="D51" s="134" t="str">
        <f>IF(ISERROR(VLOOKUP(A51,'[1]Z03 收入决算表(财决03表)'!$A$10:$K$500,5,FALSE)),"",VLOOKUP(A51,'[1]Z03 收入决算表(财决03表)'!$A$10:$K$500,5,FALSE))</f>
        <v/>
      </c>
      <c r="E51" s="134" t="str">
        <f>IF(ISERROR(VLOOKUP(A51,'[1]Z03 收入决算表(财决03表)'!$A$10:$K$500,6,FALSE)),"",VLOOKUP(A51,'[1]Z03 收入决算表(财决03表)'!$A$10:$K$500,6,FALSE))</f>
        <v/>
      </c>
      <c r="F51" s="134" t="str">
        <f>IF(ISERROR(VLOOKUP(A51,'[1]Z03 收入决算表(财决03表)'!$A$10:$K$500,7,FALSE)),"",VLOOKUP(A51,'[1]Z03 收入决算表(财决03表)'!$A$10:$K$500,7,FALSE))</f>
        <v/>
      </c>
      <c r="G51" s="134" t="str">
        <f>IF(ISERROR(VLOOKUP(A51,'[1]Z03 收入决算表(财决03表)'!$A$10:$K$500,8,FALSE)),"",VLOOKUP(A51,'[1]Z03 收入决算表(财决03表)'!$A$10:$K$500,8,FALSE))</f>
        <v/>
      </c>
      <c r="H51" s="134" t="str">
        <f>IF(ISERROR(VLOOKUP(A51,'[1]Z03 收入决算表(财决03表)'!$A$10:$K$500,9,FALSE)),"",VLOOKUP(A51,'[1]Z03 收入决算表(财决03表)'!$A$10:$K$500,9,FALSE))</f>
        <v/>
      </c>
      <c r="I51" s="134" t="str">
        <f>IF(ISERROR(VLOOKUP(A51,'[1]Z03 收入决算表(财决03表)'!$A$10:$K$500,10,FALSE)),"",VLOOKUP(A51,'[1]Z03 收入决算表(财决03表)'!$A$10:$K$500,10,FALSE))</f>
        <v/>
      </c>
      <c r="J51" s="134" t="str">
        <f>IF(ISERROR(VLOOKUP(A51,'[1]Z03 收入决算表(财决03表)'!$A$10:$K$500,11,FALSE)),"",VLOOKUP(A51,'[1]Z03 收入决算表(财决03表)'!$A$10:$K$500,11,FALSE))</f>
        <v/>
      </c>
      <c r="K51" s="140">
        <f>'[1]Z03 收入决算表(财决03表)'!A50</f>
        <v>0</v>
      </c>
      <c r="L51" s="130">
        <f>'[1]Z03 收入决算表(财决03表)'!$E50</f>
        <v>0</v>
      </c>
      <c r="M51" s="126" t="str">
        <f t="shared" si="1"/>
        <v/>
      </c>
    </row>
    <row r="52" spans="1:13" ht="22.5" customHeight="1">
      <c r="A52" s="188" t="str">
        <f t="shared" si="0"/>
        <v/>
      </c>
      <c r="B52" s="188"/>
      <c r="C52" s="118" t="str">
        <f>IF(ISERROR(VLOOKUP(A52,'[1]Z03 收入决算表(财决03表)'!$A$10:$K$500,4,FALSE)),"",VLOOKUP(A52,'[1]Z03 收入决算表(财决03表)'!$A$10:$K$500,4,FALSE))</f>
        <v/>
      </c>
      <c r="D52" s="134" t="str">
        <f>IF(ISERROR(VLOOKUP(A52,'[1]Z03 收入决算表(财决03表)'!$A$10:$K$500,5,FALSE)),"",VLOOKUP(A52,'[1]Z03 收入决算表(财决03表)'!$A$10:$K$500,5,FALSE))</f>
        <v/>
      </c>
      <c r="E52" s="134" t="str">
        <f>IF(ISERROR(VLOOKUP(A52,'[1]Z03 收入决算表(财决03表)'!$A$10:$K$500,6,FALSE)),"",VLOOKUP(A52,'[1]Z03 收入决算表(财决03表)'!$A$10:$K$500,6,FALSE))</f>
        <v/>
      </c>
      <c r="F52" s="134" t="str">
        <f>IF(ISERROR(VLOOKUP(A52,'[1]Z03 收入决算表(财决03表)'!$A$10:$K$500,7,FALSE)),"",VLOOKUP(A52,'[1]Z03 收入决算表(财决03表)'!$A$10:$K$500,7,FALSE))</f>
        <v/>
      </c>
      <c r="G52" s="134" t="str">
        <f>IF(ISERROR(VLOOKUP(A52,'[1]Z03 收入决算表(财决03表)'!$A$10:$K$500,8,FALSE)),"",VLOOKUP(A52,'[1]Z03 收入决算表(财决03表)'!$A$10:$K$500,8,FALSE))</f>
        <v/>
      </c>
      <c r="H52" s="134" t="str">
        <f>IF(ISERROR(VLOOKUP(A52,'[1]Z03 收入决算表(财决03表)'!$A$10:$K$500,9,FALSE)),"",VLOOKUP(A52,'[1]Z03 收入决算表(财决03表)'!$A$10:$K$500,9,FALSE))</f>
        <v/>
      </c>
      <c r="I52" s="134" t="str">
        <f>IF(ISERROR(VLOOKUP(A52,'[1]Z03 收入决算表(财决03表)'!$A$10:$K$500,10,FALSE)),"",VLOOKUP(A52,'[1]Z03 收入决算表(财决03表)'!$A$10:$K$500,10,FALSE))</f>
        <v/>
      </c>
      <c r="J52" s="134" t="str">
        <f>IF(ISERROR(VLOOKUP(A52,'[1]Z03 收入决算表(财决03表)'!$A$10:$K$500,11,FALSE)),"",VLOOKUP(A52,'[1]Z03 收入决算表(财决03表)'!$A$10:$K$500,11,FALSE))</f>
        <v/>
      </c>
      <c r="K52" s="140">
        <f>'[1]Z03 收入决算表(财决03表)'!A51</f>
        <v>0</v>
      </c>
      <c r="L52" s="130">
        <f>'[1]Z03 收入决算表(财决03表)'!$E51</f>
        <v>0</v>
      </c>
      <c r="M52" s="126" t="str">
        <f t="shared" si="1"/>
        <v/>
      </c>
    </row>
    <row r="53" spans="1:13" ht="22.5" customHeight="1">
      <c r="A53" s="188" t="str">
        <f t="shared" si="0"/>
        <v/>
      </c>
      <c r="B53" s="188"/>
      <c r="C53" s="118" t="str">
        <f>IF(ISERROR(VLOOKUP(A53,'[1]Z03 收入决算表(财决03表)'!$A$10:$K$500,4,FALSE)),"",VLOOKUP(A53,'[1]Z03 收入决算表(财决03表)'!$A$10:$K$500,4,FALSE))</f>
        <v/>
      </c>
      <c r="D53" s="134" t="str">
        <f>IF(ISERROR(VLOOKUP(A53,'[1]Z03 收入决算表(财决03表)'!$A$10:$K$500,5,FALSE)),"",VLOOKUP(A53,'[1]Z03 收入决算表(财决03表)'!$A$10:$K$500,5,FALSE))</f>
        <v/>
      </c>
      <c r="E53" s="134" t="str">
        <f>IF(ISERROR(VLOOKUP(A53,'[1]Z03 收入决算表(财决03表)'!$A$10:$K$500,6,FALSE)),"",VLOOKUP(A53,'[1]Z03 收入决算表(财决03表)'!$A$10:$K$500,6,FALSE))</f>
        <v/>
      </c>
      <c r="F53" s="134" t="str">
        <f>IF(ISERROR(VLOOKUP(A53,'[1]Z03 收入决算表(财决03表)'!$A$10:$K$500,7,FALSE)),"",VLOOKUP(A53,'[1]Z03 收入决算表(财决03表)'!$A$10:$K$500,7,FALSE))</f>
        <v/>
      </c>
      <c r="G53" s="134" t="str">
        <f>IF(ISERROR(VLOOKUP(A53,'[1]Z03 收入决算表(财决03表)'!$A$10:$K$500,8,FALSE)),"",VLOOKUP(A53,'[1]Z03 收入决算表(财决03表)'!$A$10:$K$500,8,FALSE))</f>
        <v/>
      </c>
      <c r="H53" s="134" t="str">
        <f>IF(ISERROR(VLOOKUP(A53,'[1]Z03 收入决算表(财决03表)'!$A$10:$K$500,9,FALSE)),"",VLOOKUP(A53,'[1]Z03 收入决算表(财决03表)'!$A$10:$K$500,9,FALSE))</f>
        <v/>
      </c>
      <c r="I53" s="134" t="str">
        <f>IF(ISERROR(VLOOKUP(A53,'[1]Z03 收入决算表(财决03表)'!$A$10:$K$500,10,FALSE)),"",VLOOKUP(A53,'[1]Z03 收入决算表(财决03表)'!$A$10:$K$500,10,FALSE))</f>
        <v/>
      </c>
      <c r="J53" s="134" t="str">
        <f>IF(ISERROR(VLOOKUP(A53,'[1]Z03 收入决算表(财决03表)'!$A$10:$K$500,11,FALSE)),"",VLOOKUP(A53,'[1]Z03 收入决算表(财决03表)'!$A$10:$K$500,11,FALSE))</f>
        <v/>
      </c>
      <c r="K53" s="140">
        <f>'[1]Z03 收入决算表(财决03表)'!A52</f>
        <v>0</v>
      </c>
      <c r="L53" s="130">
        <f>'[1]Z03 收入决算表(财决03表)'!$E52</f>
        <v>0</v>
      </c>
      <c r="M53" s="126" t="str">
        <f t="shared" si="1"/>
        <v/>
      </c>
    </row>
    <row r="54" spans="1:13" ht="22.5" customHeight="1">
      <c r="A54" s="188" t="str">
        <f t="shared" si="0"/>
        <v/>
      </c>
      <c r="B54" s="188"/>
      <c r="C54" s="118" t="str">
        <f>IF(ISERROR(VLOOKUP(A54,'[1]Z03 收入决算表(财决03表)'!$A$10:$K$500,4,FALSE)),"",VLOOKUP(A54,'[1]Z03 收入决算表(财决03表)'!$A$10:$K$500,4,FALSE))</f>
        <v/>
      </c>
      <c r="D54" s="134" t="str">
        <f>IF(ISERROR(VLOOKUP(A54,'[1]Z03 收入决算表(财决03表)'!$A$10:$K$500,5,FALSE)),"",VLOOKUP(A54,'[1]Z03 收入决算表(财决03表)'!$A$10:$K$500,5,FALSE))</f>
        <v/>
      </c>
      <c r="E54" s="134" t="str">
        <f>IF(ISERROR(VLOOKUP(A54,'[1]Z03 收入决算表(财决03表)'!$A$10:$K$500,6,FALSE)),"",VLOOKUP(A54,'[1]Z03 收入决算表(财决03表)'!$A$10:$K$500,6,FALSE))</f>
        <v/>
      </c>
      <c r="F54" s="134" t="str">
        <f>IF(ISERROR(VLOOKUP(A54,'[1]Z03 收入决算表(财决03表)'!$A$10:$K$500,7,FALSE)),"",VLOOKUP(A54,'[1]Z03 收入决算表(财决03表)'!$A$10:$K$500,7,FALSE))</f>
        <v/>
      </c>
      <c r="G54" s="134" t="str">
        <f>IF(ISERROR(VLOOKUP(A54,'[1]Z03 收入决算表(财决03表)'!$A$10:$K$500,8,FALSE)),"",VLOOKUP(A54,'[1]Z03 收入决算表(财决03表)'!$A$10:$K$500,8,FALSE))</f>
        <v/>
      </c>
      <c r="H54" s="134" t="str">
        <f>IF(ISERROR(VLOOKUP(A54,'[1]Z03 收入决算表(财决03表)'!$A$10:$K$500,9,FALSE)),"",VLOOKUP(A54,'[1]Z03 收入决算表(财决03表)'!$A$10:$K$500,9,FALSE))</f>
        <v/>
      </c>
      <c r="I54" s="134" t="str">
        <f>IF(ISERROR(VLOOKUP(A54,'[1]Z03 收入决算表(财决03表)'!$A$10:$K$500,10,FALSE)),"",VLOOKUP(A54,'[1]Z03 收入决算表(财决03表)'!$A$10:$K$500,10,FALSE))</f>
        <v/>
      </c>
      <c r="J54" s="134" t="str">
        <f>IF(ISERROR(VLOOKUP(A54,'[1]Z03 收入决算表(财决03表)'!$A$10:$K$500,11,FALSE)),"",VLOOKUP(A54,'[1]Z03 收入决算表(财决03表)'!$A$10:$K$500,11,FALSE))</f>
        <v/>
      </c>
      <c r="K54" s="140">
        <f>'[1]Z03 收入决算表(财决03表)'!A53</f>
        <v>0</v>
      </c>
      <c r="L54" s="130">
        <f>'[1]Z03 收入决算表(财决03表)'!$E53</f>
        <v>0</v>
      </c>
      <c r="M54" s="126" t="str">
        <f t="shared" si="1"/>
        <v/>
      </c>
    </row>
    <row r="55" spans="1:13" ht="22.5" customHeight="1">
      <c r="A55" s="188" t="str">
        <f t="shared" si="0"/>
        <v/>
      </c>
      <c r="B55" s="188"/>
      <c r="C55" s="118" t="str">
        <f>IF(ISERROR(VLOOKUP(A55,'[1]Z03 收入决算表(财决03表)'!$A$10:$K$500,4,FALSE)),"",VLOOKUP(A55,'[1]Z03 收入决算表(财决03表)'!$A$10:$K$500,4,FALSE))</f>
        <v/>
      </c>
      <c r="D55" s="134" t="str">
        <f>IF(ISERROR(VLOOKUP(A55,'[1]Z03 收入决算表(财决03表)'!$A$10:$K$500,5,FALSE)),"",VLOOKUP(A55,'[1]Z03 收入决算表(财决03表)'!$A$10:$K$500,5,FALSE))</f>
        <v/>
      </c>
      <c r="E55" s="134" t="str">
        <f>IF(ISERROR(VLOOKUP(A55,'[1]Z03 收入决算表(财决03表)'!$A$10:$K$500,6,FALSE)),"",VLOOKUP(A55,'[1]Z03 收入决算表(财决03表)'!$A$10:$K$500,6,FALSE))</f>
        <v/>
      </c>
      <c r="F55" s="134" t="str">
        <f>IF(ISERROR(VLOOKUP(A55,'[1]Z03 收入决算表(财决03表)'!$A$10:$K$500,7,FALSE)),"",VLOOKUP(A55,'[1]Z03 收入决算表(财决03表)'!$A$10:$K$500,7,FALSE))</f>
        <v/>
      </c>
      <c r="G55" s="134" t="str">
        <f>IF(ISERROR(VLOOKUP(A55,'[1]Z03 收入决算表(财决03表)'!$A$10:$K$500,8,FALSE)),"",VLOOKUP(A55,'[1]Z03 收入决算表(财决03表)'!$A$10:$K$500,8,FALSE))</f>
        <v/>
      </c>
      <c r="H55" s="134" t="str">
        <f>IF(ISERROR(VLOOKUP(A55,'[1]Z03 收入决算表(财决03表)'!$A$10:$K$500,9,FALSE)),"",VLOOKUP(A55,'[1]Z03 收入决算表(财决03表)'!$A$10:$K$500,9,FALSE))</f>
        <v/>
      </c>
      <c r="I55" s="134" t="str">
        <f>IF(ISERROR(VLOOKUP(A55,'[1]Z03 收入决算表(财决03表)'!$A$10:$K$500,10,FALSE)),"",VLOOKUP(A55,'[1]Z03 收入决算表(财决03表)'!$A$10:$K$500,10,FALSE))</f>
        <v/>
      </c>
      <c r="J55" s="134" t="str">
        <f>IF(ISERROR(VLOOKUP(A55,'[1]Z03 收入决算表(财决03表)'!$A$10:$K$500,11,FALSE)),"",VLOOKUP(A55,'[1]Z03 收入决算表(财决03表)'!$A$10:$K$500,11,FALSE))</f>
        <v/>
      </c>
      <c r="K55" s="140">
        <f>'[1]Z03 收入决算表(财决03表)'!A54</f>
        <v>0</v>
      </c>
      <c r="L55" s="130">
        <f>'[1]Z03 收入决算表(财决03表)'!$E54</f>
        <v>0</v>
      </c>
      <c r="M55" s="126" t="str">
        <f t="shared" si="1"/>
        <v/>
      </c>
    </row>
    <row r="56" spans="1:13" ht="22.5" customHeight="1">
      <c r="A56" s="188" t="str">
        <f t="shared" si="0"/>
        <v/>
      </c>
      <c r="B56" s="188"/>
      <c r="C56" s="118" t="str">
        <f>IF(ISERROR(VLOOKUP(A56,'[1]Z03 收入决算表(财决03表)'!$A$10:$K$500,4,FALSE)),"",VLOOKUP(A56,'[1]Z03 收入决算表(财决03表)'!$A$10:$K$500,4,FALSE))</f>
        <v/>
      </c>
      <c r="D56" s="134" t="str">
        <f>IF(ISERROR(VLOOKUP(A56,'[1]Z03 收入决算表(财决03表)'!$A$10:$K$500,5,FALSE)),"",VLOOKUP(A56,'[1]Z03 收入决算表(财决03表)'!$A$10:$K$500,5,FALSE))</f>
        <v/>
      </c>
      <c r="E56" s="134" t="str">
        <f>IF(ISERROR(VLOOKUP(A56,'[1]Z03 收入决算表(财决03表)'!$A$10:$K$500,6,FALSE)),"",VLOOKUP(A56,'[1]Z03 收入决算表(财决03表)'!$A$10:$K$500,6,FALSE))</f>
        <v/>
      </c>
      <c r="F56" s="134" t="str">
        <f>IF(ISERROR(VLOOKUP(A56,'[1]Z03 收入决算表(财决03表)'!$A$10:$K$500,7,FALSE)),"",VLOOKUP(A56,'[1]Z03 收入决算表(财决03表)'!$A$10:$K$500,7,FALSE))</f>
        <v/>
      </c>
      <c r="G56" s="134" t="str">
        <f>IF(ISERROR(VLOOKUP(A56,'[1]Z03 收入决算表(财决03表)'!$A$10:$K$500,8,FALSE)),"",VLOOKUP(A56,'[1]Z03 收入决算表(财决03表)'!$A$10:$K$500,8,FALSE))</f>
        <v/>
      </c>
      <c r="H56" s="134" t="str">
        <f>IF(ISERROR(VLOOKUP(A56,'[1]Z03 收入决算表(财决03表)'!$A$10:$K$500,9,FALSE)),"",VLOOKUP(A56,'[1]Z03 收入决算表(财决03表)'!$A$10:$K$500,9,FALSE))</f>
        <v/>
      </c>
      <c r="I56" s="134" t="str">
        <f>IF(ISERROR(VLOOKUP(A56,'[1]Z03 收入决算表(财决03表)'!$A$10:$K$500,10,FALSE)),"",VLOOKUP(A56,'[1]Z03 收入决算表(财决03表)'!$A$10:$K$500,10,FALSE))</f>
        <v/>
      </c>
      <c r="J56" s="134" t="str">
        <f>IF(ISERROR(VLOOKUP(A56,'[1]Z03 收入决算表(财决03表)'!$A$10:$K$500,11,FALSE)),"",VLOOKUP(A56,'[1]Z03 收入决算表(财决03表)'!$A$10:$K$500,11,FALSE))</f>
        <v/>
      </c>
      <c r="K56" s="140">
        <f>'[1]Z03 收入决算表(财决03表)'!A55</f>
        <v>0</v>
      </c>
      <c r="L56" s="130">
        <f>'[1]Z03 收入决算表(财决03表)'!$E55</f>
        <v>0</v>
      </c>
      <c r="M56" s="126" t="str">
        <f t="shared" si="1"/>
        <v/>
      </c>
    </row>
    <row r="57" spans="1:13" ht="22.5" customHeight="1">
      <c r="A57" s="188" t="str">
        <f t="shared" si="0"/>
        <v/>
      </c>
      <c r="B57" s="188"/>
      <c r="C57" s="118" t="str">
        <f>IF(ISERROR(VLOOKUP(A57,'[1]Z03 收入决算表(财决03表)'!$A$10:$K$500,4,FALSE)),"",VLOOKUP(A57,'[1]Z03 收入决算表(财决03表)'!$A$10:$K$500,4,FALSE))</f>
        <v/>
      </c>
      <c r="D57" s="134" t="str">
        <f>IF(ISERROR(VLOOKUP(A57,'[1]Z03 收入决算表(财决03表)'!$A$10:$K$500,5,FALSE)),"",VLOOKUP(A57,'[1]Z03 收入决算表(财决03表)'!$A$10:$K$500,5,FALSE))</f>
        <v/>
      </c>
      <c r="E57" s="134" t="str">
        <f>IF(ISERROR(VLOOKUP(A57,'[1]Z03 收入决算表(财决03表)'!$A$10:$K$500,6,FALSE)),"",VLOOKUP(A57,'[1]Z03 收入决算表(财决03表)'!$A$10:$K$500,6,FALSE))</f>
        <v/>
      </c>
      <c r="F57" s="134" t="str">
        <f>IF(ISERROR(VLOOKUP(A57,'[1]Z03 收入决算表(财决03表)'!$A$10:$K$500,7,FALSE)),"",VLOOKUP(A57,'[1]Z03 收入决算表(财决03表)'!$A$10:$K$500,7,FALSE))</f>
        <v/>
      </c>
      <c r="G57" s="134" t="str">
        <f>IF(ISERROR(VLOOKUP(A57,'[1]Z03 收入决算表(财决03表)'!$A$10:$K$500,8,FALSE)),"",VLOOKUP(A57,'[1]Z03 收入决算表(财决03表)'!$A$10:$K$500,8,FALSE))</f>
        <v/>
      </c>
      <c r="H57" s="134" t="str">
        <f>IF(ISERROR(VLOOKUP(A57,'[1]Z03 收入决算表(财决03表)'!$A$10:$K$500,9,FALSE)),"",VLOOKUP(A57,'[1]Z03 收入决算表(财决03表)'!$A$10:$K$500,9,FALSE))</f>
        <v/>
      </c>
      <c r="I57" s="134" t="str">
        <f>IF(ISERROR(VLOOKUP(A57,'[1]Z03 收入决算表(财决03表)'!$A$10:$K$500,10,FALSE)),"",VLOOKUP(A57,'[1]Z03 收入决算表(财决03表)'!$A$10:$K$500,10,FALSE))</f>
        <v/>
      </c>
      <c r="J57" s="134" t="str">
        <f>IF(ISERROR(VLOOKUP(A57,'[1]Z03 收入决算表(财决03表)'!$A$10:$K$500,11,FALSE)),"",VLOOKUP(A57,'[1]Z03 收入决算表(财决03表)'!$A$10:$K$500,11,FALSE))</f>
        <v/>
      </c>
      <c r="K57" s="140">
        <f>'[1]Z03 收入决算表(财决03表)'!A56</f>
        <v>0</v>
      </c>
      <c r="L57" s="130">
        <f>'[1]Z03 收入决算表(财决03表)'!$E56</f>
        <v>0</v>
      </c>
      <c r="M57" s="126" t="str">
        <f t="shared" si="1"/>
        <v/>
      </c>
    </row>
    <row r="58" spans="1:13" ht="22.5" customHeight="1">
      <c r="A58" s="188" t="str">
        <f t="shared" si="0"/>
        <v/>
      </c>
      <c r="B58" s="188"/>
      <c r="C58" s="118" t="str">
        <f>IF(ISERROR(VLOOKUP(A58,'[1]Z03 收入决算表(财决03表)'!$A$10:$K$500,4,FALSE)),"",VLOOKUP(A58,'[1]Z03 收入决算表(财决03表)'!$A$10:$K$500,4,FALSE))</f>
        <v/>
      </c>
      <c r="D58" s="134" t="str">
        <f>IF(ISERROR(VLOOKUP(A58,'[1]Z03 收入决算表(财决03表)'!$A$10:$K$500,5,FALSE)),"",VLOOKUP(A58,'[1]Z03 收入决算表(财决03表)'!$A$10:$K$500,5,FALSE))</f>
        <v/>
      </c>
      <c r="E58" s="134" t="str">
        <f>IF(ISERROR(VLOOKUP(A58,'[1]Z03 收入决算表(财决03表)'!$A$10:$K$500,6,FALSE)),"",VLOOKUP(A58,'[1]Z03 收入决算表(财决03表)'!$A$10:$K$500,6,FALSE))</f>
        <v/>
      </c>
      <c r="F58" s="134" t="str">
        <f>IF(ISERROR(VLOOKUP(A58,'[1]Z03 收入决算表(财决03表)'!$A$10:$K$500,7,FALSE)),"",VLOOKUP(A58,'[1]Z03 收入决算表(财决03表)'!$A$10:$K$500,7,FALSE))</f>
        <v/>
      </c>
      <c r="G58" s="134" t="str">
        <f>IF(ISERROR(VLOOKUP(A58,'[1]Z03 收入决算表(财决03表)'!$A$10:$K$500,8,FALSE)),"",VLOOKUP(A58,'[1]Z03 收入决算表(财决03表)'!$A$10:$K$500,8,FALSE))</f>
        <v/>
      </c>
      <c r="H58" s="134" t="str">
        <f>IF(ISERROR(VLOOKUP(A58,'[1]Z03 收入决算表(财决03表)'!$A$10:$K$500,9,FALSE)),"",VLOOKUP(A58,'[1]Z03 收入决算表(财决03表)'!$A$10:$K$500,9,FALSE))</f>
        <v/>
      </c>
      <c r="I58" s="134" t="str">
        <f>IF(ISERROR(VLOOKUP(A58,'[1]Z03 收入决算表(财决03表)'!$A$10:$K$500,10,FALSE)),"",VLOOKUP(A58,'[1]Z03 收入决算表(财决03表)'!$A$10:$K$500,10,FALSE))</f>
        <v/>
      </c>
      <c r="J58" s="134" t="str">
        <f>IF(ISERROR(VLOOKUP(A58,'[1]Z03 收入决算表(财决03表)'!$A$10:$K$500,11,FALSE)),"",VLOOKUP(A58,'[1]Z03 收入决算表(财决03表)'!$A$10:$K$500,11,FALSE))</f>
        <v/>
      </c>
      <c r="K58" s="140">
        <f>'[1]Z03 收入决算表(财决03表)'!A57</f>
        <v>0</v>
      </c>
      <c r="L58" s="130">
        <f>'[1]Z03 收入决算表(财决03表)'!$E57</f>
        <v>0</v>
      </c>
      <c r="M58" s="126" t="str">
        <f t="shared" si="1"/>
        <v/>
      </c>
    </row>
    <row r="59" spans="1:13" ht="22.5" customHeight="1">
      <c r="A59" s="188" t="str">
        <f t="shared" si="0"/>
        <v/>
      </c>
      <c r="B59" s="188"/>
      <c r="C59" s="118" t="str">
        <f>IF(ISERROR(VLOOKUP(A59,'[1]Z03 收入决算表(财决03表)'!$A$10:$K$500,4,FALSE)),"",VLOOKUP(A59,'[1]Z03 收入决算表(财决03表)'!$A$10:$K$500,4,FALSE))</f>
        <v/>
      </c>
      <c r="D59" s="134" t="str">
        <f>IF(ISERROR(VLOOKUP(A59,'[1]Z03 收入决算表(财决03表)'!$A$10:$K$500,5,FALSE)),"",VLOOKUP(A59,'[1]Z03 收入决算表(财决03表)'!$A$10:$K$500,5,FALSE))</f>
        <v/>
      </c>
      <c r="E59" s="134" t="str">
        <f>IF(ISERROR(VLOOKUP(A59,'[1]Z03 收入决算表(财决03表)'!$A$10:$K$500,6,FALSE)),"",VLOOKUP(A59,'[1]Z03 收入决算表(财决03表)'!$A$10:$K$500,6,FALSE))</f>
        <v/>
      </c>
      <c r="F59" s="134" t="str">
        <f>IF(ISERROR(VLOOKUP(A59,'[1]Z03 收入决算表(财决03表)'!$A$10:$K$500,7,FALSE)),"",VLOOKUP(A59,'[1]Z03 收入决算表(财决03表)'!$A$10:$K$500,7,FALSE))</f>
        <v/>
      </c>
      <c r="G59" s="134" t="str">
        <f>IF(ISERROR(VLOOKUP(A59,'[1]Z03 收入决算表(财决03表)'!$A$10:$K$500,8,FALSE)),"",VLOOKUP(A59,'[1]Z03 收入决算表(财决03表)'!$A$10:$K$500,8,FALSE))</f>
        <v/>
      </c>
      <c r="H59" s="134" t="str">
        <f>IF(ISERROR(VLOOKUP(A59,'[1]Z03 收入决算表(财决03表)'!$A$10:$K$500,9,FALSE)),"",VLOOKUP(A59,'[1]Z03 收入决算表(财决03表)'!$A$10:$K$500,9,FALSE))</f>
        <v/>
      </c>
      <c r="I59" s="134" t="str">
        <f>IF(ISERROR(VLOOKUP(A59,'[1]Z03 收入决算表(财决03表)'!$A$10:$K$500,10,FALSE)),"",VLOOKUP(A59,'[1]Z03 收入决算表(财决03表)'!$A$10:$K$500,10,FALSE))</f>
        <v/>
      </c>
      <c r="J59" s="134" t="str">
        <f>IF(ISERROR(VLOOKUP(A59,'[1]Z03 收入决算表(财决03表)'!$A$10:$K$500,11,FALSE)),"",VLOOKUP(A59,'[1]Z03 收入决算表(财决03表)'!$A$10:$K$500,11,FALSE))</f>
        <v/>
      </c>
      <c r="K59" s="140">
        <f>'[1]Z03 收入决算表(财决03表)'!A58</f>
        <v>0</v>
      </c>
      <c r="L59" s="130">
        <f>'[1]Z03 收入决算表(财决03表)'!$E58</f>
        <v>0</v>
      </c>
      <c r="M59" s="126" t="str">
        <f t="shared" si="1"/>
        <v/>
      </c>
    </row>
    <row r="60" spans="1:13" ht="22.5" customHeight="1">
      <c r="A60" s="188" t="str">
        <f t="shared" si="0"/>
        <v/>
      </c>
      <c r="B60" s="188"/>
      <c r="C60" s="118" t="str">
        <f>IF(ISERROR(VLOOKUP(A60,'[1]Z03 收入决算表(财决03表)'!$A$10:$K$500,4,FALSE)),"",VLOOKUP(A60,'[1]Z03 收入决算表(财决03表)'!$A$10:$K$500,4,FALSE))</f>
        <v/>
      </c>
      <c r="D60" s="134" t="str">
        <f>IF(ISERROR(VLOOKUP(A60,'[1]Z03 收入决算表(财决03表)'!$A$10:$K$500,5,FALSE)),"",VLOOKUP(A60,'[1]Z03 收入决算表(财决03表)'!$A$10:$K$500,5,FALSE))</f>
        <v/>
      </c>
      <c r="E60" s="134" t="str">
        <f>IF(ISERROR(VLOOKUP(A60,'[1]Z03 收入决算表(财决03表)'!$A$10:$K$500,6,FALSE)),"",VLOOKUP(A60,'[1]Z03 收入决算表(财决03表)'!$A$10:$K$500,6,FALSE))</f>
        <v/>
      </c>
      <c r="F60" s="134" t="str">
        <f>IF(ISERROR(VLOOKUP(A60,'[1]Z03 收入决算表(财决03表)'!$A$10:$K$500,7,FALSE)),"",VLOOKUP(A60,'[1]Z03 收入决算表(财决03表)'!$A$10:$K$500,7,FALSE))</f>
        <v/>
      </c>
      <c r="G60" s="134" t="str">
        <f>IF(ISERROR(VLOOKUP(A60,'[1]Z03 收入决算表(财决03表)'!$A$10:$K$500,8,FALSE)),"",VLOOKUP(A60,'[1]Z03 收入决算表(财决03表)'!$A$10:$K$500,8,FALSE))</f>
        <v/>
      </c>
      <c r="H60" s="134" t="str">
        <f>IF(ISERROR(VLOOKUP(A60,'[1]Z03 收入决算表(财决03表)'!$A$10:$K$500,9,FALSE)),"",VLOOKUP(A60,'[1]Z03 收入决算表(财决03表)'!$A$10:$K$500,9,FALSE))</f>
        <v/>
      </c>
      <c r="I60" s="134" t="str">
        <f>IF(ISERROR(VLOOKUP(A60,'[1]Z03 收入决算表(财决03表)'!$A$10:$K$500,10,FALSE)),"",VLOOKUP(A60,'[1]Z03 收入决算表(财决03表)'!$A$10:$K$500,10,FALSE))</f>
        <v/>
      </c>
      <c r="J60" s="134" t="str">
        <f>IF(ISERROR(VLOOKUP(A60,'[1]Z03 收入决算表(财决03表)'!$A$10:$K$500,11,FALSE)),"",VLOOKUP(A60,'[1]Z03 收入决算表(财决03表)'!$A$10:$K$500,11,FALSE))</f>
        <v/>
      </c>
      <c r="K60" s="140">
        <f>'[1]Z03 收入决算表(财决03表)'!A59</f>
        <v>0</v>
      </c>
      <c r="L60" s="130">
        <f>'[1]Z03 收入决算表(财决03表)'!$E59</f>
        <v>0</v>
      </c>
      <c r="M60" s="126" t="str">
        <f t="shared" si="1"/>
        <v/>
      </c>
    </row>
    <row r="61" spans="1:13" ht="22.5" customHeight="1">
      <c r="A61" s="188" t="str">
        <f t="shared" si="0"/>
        <v/>
      </c>
      <c r="B61" s="188"/>
      <c r="C61" s="118" t="str">
        <f>IF(ISERROR(VLOOKUP(A61,'[1]Z03 收入决算表(财决03表)'!$A$10:$K$500,4,FALSE)),"",VLOOKUP(A61,'[1]Z03 收入决算表(财决03表)'!$A$10:$K$500,4,FALSE))</f>
        <v/>
      </c>
      <c r="D61" s="134" t="str">
        <f>IF(ISERROR(VLOOKUP(A61,'[1]Z03 收入决算表(财决03表)'!$A$10:$K$500,5,FALSE)),"",VLOOKUP(A61,'[1]Z03 收入决算表(财决03表)'!$A$10:$K$500,5,FALSE))</f>
        <v/>
      </c>
      <c r="E61" s="134" t="str">
        <f>IF(ISERROR(VLOOKUP(A61,'[1]Z03 收入决算表(财决03表)'!$A$10:$K$500,6,FALSE)),"",VLOOKUP(A61,'[1]Z03 收入决算表(财决03表)'!$A$10:$K$500,6,FALSE))</f>
        <v/>
      </c>
      <c r="F61" s="134" t="str">
        <f>IF(ISERROR(VLOOKUP(A61,'[1]Z03 收入决算表(财决03表)'!$A$10:$K$500,7,FALSE)),"",VLOOKUP(A61,'[1]Z03 收入决算表(财决03表)'!$A$10:$K$500,7,FALSE))</f>
        <v/>
      </c>
      <c r="G61" s="134" t="str">
        <f>IF(ISERROR(VLOOKUP(A61,'[1]Z03 收入决算表(财决03表)'!$A$10:$K$500,8,FALSE)),"",VLOOKUP(A61,'[1]Z03 收入决算表(财决03表)'!$A$10:$K$500,8,FALSE))</f>
        <v/>
      </c>
      <c r="H61" s="134" t="str">
        <f>IF(ISERROR(VLOOKUP(A61,'[1]Z03 收入决算表(财决03表)'!$A$10:$K$500,9,FALSE)),"",VLOOKUP(A61,'[1]Z03 收入决算表(财决03表)'!$A$10:$K$500,9,FALSE))</f>
        <v/>
      </c>
      <c r="I61" s="134" t="str">
        <f>IF(ISERROR(VLOOKUP(A61,'[1]Z03 收入决算表(财决03表)'!$A$10:$K$500,10,FALSE)),"",VLOOKUP(A61,'[1]Z03 收入决算表(财决03表)'!$A$10:$K$500,10,FALSE))</f>
        <v/>
      </c>
      <c r="J61" s="134" t="str">
        <f>IF(ISERROR(VLOOKUP(A61,'[1]Z03 收入决算表(财决03表)'!$A$10:$K$500,11,FALSE)),"",VLOOKUP(A61,'[1]Z03 收入决算表(财决03表)'!$A$10:$K$500,11,FALSE))</f>
        <v/>
      </c>
      <c r="K61" s="140">
        <f>'[1]Z03 收入决算表(财决03表)'!A60</f>
        <v>0</v>
      </c>
      <c r="L61" s="130">
        <f>'[1]Z03 收入决算表(财决03表)'!$E60</f>
        <v>0</v>
      </c>
      <c r="M61" s="126" t="str">
        <f t="shared" si="1"/>
        <v/>
      </c>
    </row>
    <row r="62" spans="1:13" ht="22.5" customHeight="1">
      <c r="A62" s="188" t="str">
        <f t="shared" si="0"/>
        <v/>
      </c>
      <c r="B62" s="188"/>
      <c r="C62" s="118" t="str">
        <f>IF(ISERROR(VLOOKUP(A62,'[1]Z03 收入决算表(财决03表)'!$A$10:$K$500,4,FALSE)),"",VLOOKUP(A62,'[1]Z03 收入决算表(财决03表)'!$A$10:$K$500,4,FALSE))</f>
        <v/>
      </c>
      <c r="D62" s="134" t="str">
        <f>IF(ISERROR(VLOOKUP(A62,'[1]Z03 收入决算表(财决03表)'!$A$10:$K$500,5,FALSE)),"",VLOOKUP(A62,'[1]Z03 收入决算表(财决03表)'!$A$10:$K$500,5,FALSE))</f>
        <v/>
      </c>
      <c r="E62" s="134" t="str">
        <f>IF(ISERROR(VLOOKUP(A62,'[1]Z03 收入决算表(财决03表)'!$A$10:$K$500,6,FALSE)),"",VLOOKUP(A62,'[1]Z03 收入决算表(财决03表)'!$A$10:$K$500,6,FALSE))</f>
        <v/>
      </c>
      <c r="F62" s="134" t="str">
        <f>IF(ISERROR(VLOOKUP(A62,'[1]Z03 收入决算表(财决03表)'!$A$10:$K$500,7,FALSE)),"",VLOOKUP(A62,'[1]Z03 收入决算表(财决03表)'!$A$10:$K$500,7,FALSE))</f>
        <v/>
      </c>
      <c r="G62" s="134" t="str">
        <f>IF(ISERROR(VLOOKUP(A62,'[1]Z03 收入决算表(财决03表)'!$A$10:$K$500,8,FALSE)),"",VLOOKUP(A62,'[1]Z03 收入决算表(财决03表)'!$A$10:$K$500,8,FALSE))</f>
        <v/>
      </c>
      <c r="H62" s="134" t="str">
        <f>IF(ISERROR(VLOOKUP(A62,'[1]Z03 收入决算表(财决03表)'!$A$10:$K$500,9,FALSE)),"",VLOOKUP(A62,'[1]Z03 收入决算表(财决03表)'!$A$10:$K$500,9,FALSE))</f>
        <v/>
      </c>
      <c r="I62" s="134" t="str">
        <f>IF(ISERROR(VLOOKUP(A62,'[1]Z03 收入决算表(财决03表)'!$A$10:$K$500,10,FALSE)),"",VLOOKUP(A62,'[1]Z03 收入决算表(财决03表)'!$A$10:$K$500,10,FALSE))</f>
        <v/>
      </c>
      <c r="J62" s="134" t="str">
        <f>IF(ISERROR(VLOOKUP(A62,'[1]Z03 收入决算表(财决03表)'!$A$10:$K$500,11,FALSE)),"",VLOOKUP(A62,'[1]Z03 收入决算表(财决03表)'!$A$10:$K$500,11,FALSE))</f>
        <v/>
      </c>
      <c r="K62" s="140">
        <f>'[1]Z03 收入决算表(财决03表)'!A61</f>
        <v>0</v>
      </c>
      <c r="L62" s="130">
        <f>'[1]Z03 收入决算表(财决03表)'!$E61</f>
        <v>0</v>
      </c>
      <c r="M62" s="126" t="str">
        <f t="shared" si="1"/>
        <v/>
      </c>
    </row>
    <row r="63" spans="1:13" ht="22.5" customHeight="1">
      <c r="A63" s="188" t="str">
        <f t="shared" si="0"/>
        <v/>
      </c>
      <c r="B63" s="188"/>
      <c r="C63" s="118" t="str">
        <f>IF(ISERROR(VLOOKUP(A63,'[1]Z03 收入决算表(财决03表)'!$A$10:$K$500,4,FALSE)),"",VLOOKUP(A63,'[1]Z03 收入决算表(财决03表)'!$A$10:$K$500,4,FALSE))</f>
        <v/>
      </c>
      <c r="D63" s="134" t="str">
        <f>IF(ISERROR(VLOOKUP(A63,'[1]Z03 收入决算表(财决03表)'!$A$10:$K$500,5,FALSE)),"",VLOOKUP(A63,'[1]Z03 收入决算表(财决03表)'!$A$10:$K$500,5,FALSE))</f>
        <v/>
      </c>
      <c r="E63" s="134" t="str">
        <f>IF(ISERROR(VLOOKUP(A63,'[1]Z03 收入决算表(财决03表)'!$A$10:$K$500,6,FALSE)),"",VLOOKUP(A63,'[1]Z03 收入决算表(财决03表)'!$A$10:$K$500,6,FALSE))</f>
        <v/>
      </c>
      <c r="F63" s="134" t="str">
        <f>IF(ISERROR(VLOOKUP(A63,'[1]Z03 收入决算表(财决03表)'!$A$10:$K$500,7,FALSE)),"",VLOOKUP(A63,'[1]Z03 收入决算表(财决03表)'!$A$10:$K$500,7,FALSE))</f>
        <v/>
      </c>
      <c r="G63" s="134" t="str">
        <f>IF(ISERROR(VLOOKUP(A63,'[1]Z03 收入决算表(财决03表)'!$A$10:$K$500,8,FALSE)),"",VLOOKUP(A63,'[1]Z03 收入决算表(财决03表)'!$A$10:$K$500,8,FALSE))</f>
        <v/>
      </c>
      <c r="H63" s="134" t="str">
        <f>IF(ISERROR(VLOOKUP(A63,'[1]Z03 收入决算表(财决03表)'!$A$10:$K$500,9,FALSE)),"",VLOOKUP(A63,'[1]Z03 收入决算表(财决03表)'!$A$10:$K$500,9,FALSE))</f>
        <v/>
      </c>
      <c r="I63" s="134" t="str">
        <f>IF(ISERROR(VLOOKUP(A63,'[1]Z03 收入决算表(财决03表)'!$A$10:$K$500,10,FALSE)),"",VLOOKUP(A63,'[1]Z03 收入决算表(财决03表)'!$A$10:$K$500,10,FALSE))</f>
        <v/>
      </c>
      <c r="J63" s="134" t="str">
        <f>IF(ISERROR(VLOOKUP(A63,'[1]Z03 收入决算表(财决03表)'!$A$10:$K$500,11,FALSE)),"",VLOOKUP(A63,'[1]Z03 收入决算表(财决03表)'!$A$10:$K$500,11,FALSE))</f>
        <v/>
      </c>
      <c r="K63" s="140">
        <f>'[1]Z03 收入决算表(财决03表)'!A62</f>
        <v>0</v>
      </c>
      <c r="L63" s="130">
        <f>'[1]Z03 收入决算表(财决03表)'!$E62</f>
        <v>0</v>
      </c>
      <c r="M63" s="126" t="str">
        <f t="shared" si="1"/>
        <v/>
      </c>
    </row>
    <row r="64" spans="1:13" ht="22.5" customHeight="1">
      <c r="A64" s="188" t="str">
        <f t="shared" si="0"/>
        <v/>
      </c>
      <c r="B64" s="188"/>
      <c r="C64" s="118" t="str">
        <f>IF(ISERROR(VLOOKUP(A64,'[1]Z03 收入决算表(财决03表)'!$A$10:$K$500,4,FALSE)),"",VLOOKUP(A64,'[1]Z03 收入决算表(财决03表)'!$A$10:$K$500,4,FALSE))</f>
        <v/>
      </c>
      <c r="D64" s="134" t="str">
        <f>IF(ISERROR(VLOOKUP(A64,'[1]Z03 收入决算表(财决03表)'!$A$10:$K$500,5,FALSE)),"",VLOOKUP(A64,'[1]Z03 收入决算表(财决03表)'!$A$10:$K$500,5,FALSE))</f>
        <v/>
      </c>
      <c r="E64" s="134" t="str">
        <f>IF(ISERROR(VLOOKUP(A64,'[1]Z03 收入决算表(财决03表)'!$A$10:$K$500,6,FALSE)),"",VLOOKUP(A64,'[1]Z03 收入决算表(财决03表)'!$A$10:$K$500,6,FALSE))</f>
        <v/>
      </c>
      <c r="F64" s="134" t="str">
        <f>IF(ISERROR(VLOOKUP(A64,'[1]Z03 收入决算表(财决03表)'!$A$10:$K$500,7,FALSE)),"",VLOOKUP(A64,'[1]Z03 收入决算表(财决03表)'!$A$10:$K$500,7,FALSE))</f>
        <v/>
      </c>
      <c r="G64" s="134" t="str">
        <f>IF(ISERROR(VLOOKUP(A64,'[1]Z03 收入决算表(财决03表)'!$A$10:$K$500,8,FALSE)),"",VLOOKUP(A64,'[1]Z03 收入决算表(财决03表)'!$A$10:$K$500,8,FALSE))</f>
        <v/>
      </c>
      <c r="H64" s="134" t="str">
        <f>IF(ISERROR(VLOOKUP(A64,'[1]Z03 收入决算表(财决03表)'!$A$10:$K$500,9,FALSE)),"",VLOOKUP(A64,'[1]Z03 收入决算表(财决03表)'!$A$10:$K$500,9,FALSE))</f>
        <v/>
      </c>
      <c r="I64" s="134" t="str">
        <f>IF(ISERROR(VLOOKUP(A64,'[1]Z03 收入决算表(财决03表)'!$A$10:$K$500,10,FALSE)),"",VLOOKUP(A64,'[1]Z03 收入决算表(财决03表)'!$A$10:$K$500,10,FALSE))</f>
        <v/>
      </c>
      <c r="J64" s="134" t="str">
        <f>IF(ISERROR(VLOOKUP(A64,'[1]Z03 收入决算表(财决03表)'!$A$10:$K$500,11,FALSE)),"",VLOOKUP(A64,'[1]Z03 收入决算表(财决03表)'!$A$10:$K$500,11,FALSE))</f>
        <v/>
      </c>
      <c r="K64" s="140">
        <f>'[1]Z03 收入决算表(财决03表)'!A63</f>
        <v>0</v>
      </c>
      <c r="L64" s="130">
        <f>'[1]Z03 收入决算表(财决03表)'!$E63</f>
        <v>0</v>
      </c>
      <c r="M64" s="126" t="str">
        <f t="shared" si="1"/>
        <v/>
      </c>
    </row>
    <row r="65" spans="1:13" ht="22.5" customHeight="1">
      <c r="A65" s="188" t="str">
        <f t="shared" si="0"/>
        <v/>
      </c>
      <c r="B65" s="188"/>
      <c r="C65" s="118" t="str">
        <f>IF(ISERROR(VLOOKUP(A65,'[1]Z03 收入决算表(财决03表)'!$A$10:$K$500,4,FALSE)),"",VLOOKUP(A65,'[1]Z03 收入决算表(财决03表)'!$A$10:$K$500,4,FALSE))</f>
        <v/>
      </c>
      <c r="D65" s="134" t="str">
        <f>IF(ISERROR(VLOOKUP(A65,'[1]Z03 收入决算表(财决03表)'!$A$10:$K$500,5,FALSE)),"",VLOOKUP(A65,'[1]Z03 收入决算表(财决03表)'!$A$10:$K$500,5,FALSE))</f>
        <v/>
      </c>
      <c r="E65" s="134" t="str">
        <f>IF(ISERROR(VLOOKUP(A65,'[1]Z03 收入决算表(财决03表)'!$A$10:$K$500,6,FALSE)),"",VLOOKUP(A65,'[1]Z03 收入决算表(财决03表)'!$A$10:$K$500,6,FALSE))</f>
        <v/>
      </c>
      <c r="F65" s="134" t="str">
        <f>IF(ISERROR(VLOOKUP(A65,'[1]Z03 收入决算表(财决03表)'!$A$10:$K$500,7,FALSE)),"",VLOOKUP(A65,'[1]Z03 收入决算表(财决03表)'!$A$10:$K$500,7,FALSE))</f>
        <v/>
      </c>
      <c r="G65" s="134" t="str">
        <f>IF(ISERROR(VLOOKUP(A65,'[1]Z03 收入决算表(财决03表)'!$A$10:$K$500,8,FALSE)),"",VLOOKUP(A65,'[1]Z03 收入决算表(财决03表)'!$A$10:$K$500,8,FALSE))</f>
        <v/>
      </c>
      <c r="H65" s="134" t="str">
        <f>IF(ISERROR(VLOOKUP(A65,'[1]Z03 收入决算表(财决03表)'!$A$10:$K$500,9,FALSE)),"",VLOOKUP(A65,'[1]Z03 收入决算表(财决03表)'!$A$10:$K$500,9,FALSE))</f>
        <v/>
      </c>
      <c r="I65" s="134" t="str">
        <f>IF(ISERROR(VLOOKUP(A65,'[1]Z03 收入决算表(财决03表)'!$A$10:$K$500,10,FALSE)),"",VLOOKUP(A65,'[1]Z03 收入决算表(财决03表)'!$A$10:$K$500,10,FALSE))</f>
        <v/>
      </c>
      <c r="J65" s="134" t="str">
        <f>IF(ISERROR(VLOOKUP(A65,'[1]Z03 收入决算表(财决03表)'!$A$10:$K$500,11,FALSE)),"",VLOOKUP(A65,'[1]Z03 收入决算表(财决03表)'!$A$10:$K$500,11,FALSE))</f>
        <v/>
      </c>
      <c r="K65" s="140">
        <f>'[1]Z03 收入决算表(财决03表)'!A64</f>
        <v>0</v>
      </c>
      <c r="L65" s="130">
        <f>'[1]Z03 收入决算表(财决03表)'!$E64</f>
        <v>0</v>
      </c>
      <c r="M65" s="126" t="str">
        <f t="shared" si="1"/>
        <v/>
      </c>
    </row>
    <row r="66" spans="1:13" ht="22.5" customHeight="1">
      <c r="A66" s="188" t="str">
        <f t="shared" si="0"/>
        <v/>
      </c>
      <c r="B66" s="188"/>
      <c r="C66" s="118" t="str">
        <f>IF(ISERROR(VLOOKUP(A66,'[1]Z03 收入决算表(财决03表)'!$A$10:$K$500,4,FALSE)),"",VLOOKUP(A66,'[1]Z03 收入决算表(财决03表)'!$A$10:$K$500,4,FALSE))</f>
        <v/>
      </c>
      <c r="D66" s="134" t="str">
        <f>IF(ISERROR(VLOOKUP(A66,'[1]Z03 收入决算表(财决03表)'!$A$10:$K$500,5,FALSE)),"",VLOOKUP(A66,'[1]Z03 收入决算表(财决03表)'!$A$10:$K$500,5,FALSE))</f>
        <v/>
      </c>
      <c r="E66" s="134" t="str">
        <f>IF(ISERROR(VLOOKUP(A66,'[1]Z03 收入决算表(财决03表)'!$A$10:$K$500,6,FALSE)),"",VLOOKUP(A66,'[1]Z03 收入决算表(财决03表)'!$A$10:$K$500,6,FALSE))</f>
        <v/>
      </c>
      <c r="F66" s="134" t="str">
        <f>IF(ISERROR(VLOOKUP(A66,'[1]Z03 收入决算表(财决03表)'!$A$10:$K$500,7,FALSE)),"",VLOOKUP(A66,'[1]Z03 收入决算表(财决03表)'!$A$10:$K$500,7,FALSE))</f>
        <v/>
      </c>
      <c r="G66" s="134" t="str">
        <f>IF(ISERROR(VLOOKUP(A66,'[1]Z03 收入决算表(财决03表)'!$A$10:$K$500,8,FALSE)),"",VLOOKUP(A66,'[1]Z03 收入决算表(财决03表)'!$A$10:$K$500,8,FALSE))</f>
        <v/>
      </c>
      <c r="H66" s="134" t="str">
        <f>IF(ISERROR(VLOOKUP(A66,'[1]Z03 收入决算表(财决03表)'!$A$10:$K$500,9,FALSE)),"",VLOOKUP(A66,'[1]Z03 收入决算表(财决03表)'!$A$10:$K$500,9,FALSE))</f>
        <v/>
      </c>
      <c r="I66" s="134" t="str">
        <f>IF(ISERROR(VLOOKUP(A66,'[1]Z03 收入决算表(财决03表)'!$A$10:$K$500,10,FALSE)),"",VLOOKUP(A66,'[1]Z03 收入决算表(财决03表)'!$A$10:$K$500,10,FALSE))</f>
        <v/>
      </c>
      <c r="J66" s="134" t="str">
        <f>IF(ISERROR(VLOOKUP(A66,'[1]Z03 收入决算表(财决03表)'!$A$10:$K$500,11,FALSE)),"",VLOOKUP(A66,'[1]Z03 收入决算表(财决03表)'!$A$10:$K$500,11,FALSE))</f>
        <v/>
      </c>
      <c r="K66" s="140">
        <f>'[1]Z03 收入决算表(财决03表)'!A65</f>
        <v>0</v>
      </c>
      <c r="L66" s="130">
        <f>'[1]Z03 收入决算表(财决03表)'!$E65</f>
        <v>0</v>
      </c>
      <c r="M66" s="126" t="str">
        <f t="shared" si="1"/>
        <v/>
      </c>
    </row>
    <row r="67" spans="1:13" ht="22.5" customHeight="1">
      <c r="A67" s="188" t="str">
        <f t="shared" si="0"/>
        <v/>
      </c>
      <c r="B67" s="188"/>
      <c r="C67" s="118" t="str">
        <f>IF(ISERROR(VLOOKUP(A67,'[1]Z03 收入决算表(财决03表)'!$A$10:$K$500,4,FALSE)),"",VLOOKUP(A67,'[1]Z03 收入决算表(财决03表)'!$A$10:$K$500,4,FALSE))</f>
        <v/>
      </c>
      <c r="D67" s="134" t="str">
        <f>IF(ISERROR(VLOOKUP(A67,'[1]Z03 收入决算表(财决03表)'!$A$10:$K$500,5,FALSE)),"",VLOOKUP(A67,'[1]Z03 收入决算表(财决03表)'!$A$10:$K$500,5,FALSE))</f>
        <v/>
      </c>
      <c r="E67" s="134" t="str">
        <f>IF(ISERROR(VLOOKUP(A67,'[1]Z03 收入决算表(财决03表)'!$A$10:$K$500,6,FALSE)),"",VLOOKUP(A67,'[1]Z03 收入决算表(财决03表)'!$A$10:$K$500,6,FALSE))</f>
        <v/>
      </c>
      <c r="F67" s="134" t="str">
        <f>IF(ISERROR(VLOOKUP(A67,'[1]Z03 收入决算表(财决03表)'!$A$10:$K$500,7,FALSE)),"",VLOOKUP(A67,'[1]Z03 收入决算表(财决03表)'!$A$10:$K$500,7,FALSE))</f>
        <v/>
      </c>
      <c r="G67" s="134" t="str">
        <f>IF(ISERROR(VLOOKUP(A67,'[1]Z03 收入决算表(财决03表)'!$A$10:$K$500,8,FALSE)),"",VLOOKUP(A67,'[1]Z03 收入决算表(财决03表)'!$A$10:$K$500,8,FALSE))</f>
        <v/>
      </c>
      <c r="H67" s="134" t="str">
        <f>IF(ISERROR(VLOOKUP(A67,'[1]Z03 收入决算表(财决03表)'!$A$10:$K$500,9,FALSE)),"",VLOOKUP(A67,'[1]Z03 收入决算表(财决03表)'!$A$10:$K$500,9,FALSE))</f>
        <v/>
      </c>
      <c r="I67" s="134" t="str">
        <f>IF(ISERROR(VLOOKUP(A67,'[1]Z03 收入决算表(财决03表)'!$A$10:$K$500,10,FALSE)),"",VLOOKUP(A67,'[1]Z03 收入决算表(财决03表)'!$A$10:$K$500,10,FALSE))</f>
        <v/>
      </c>
      <c r="J67" s="134" t="str">
        <f>IF(ISERROR(VLOOKUP(A67,'[1]Z03 收入决算表(财决03表)'!$A$10:$K$500,11,FALSE)),"",VLOOKUP(A67,'[1]Z03 收入决算表(财决03表)'!$A$10:$K$500,11,FALSE))</f>
        <v/>
      </c>
      <c r="K67" s="140">
        <f>'[1]Z03 收入决算表(财决03表)'!A66</f>
        <v>0</v>
      </c>
      <c r="L67" s="130">
        <f>'[1]Z03 收入决算表(财决03表)'!$E66</f>
        <v>0</v>
      </c>
      <c r="M67" s="126" t="str">
        <f t="shared" si="1"/>
        <v/>
      </c>
    </row>
    <row r="68" spans="1:13" ht="22.5" customHeight="1">
      <c r="A68" s="188" t="str">
        <f t="shared" si="0"/>
        <v/>
      </c>
      <c r="B68" s="188"/>
      <c r="C68" s="118" t="str">
        <f>IF(ISERROR(VLOOKUP(A68,'[1]Z03 收入决算表(财决03表)'!$A$10:$K$500,4,FALSE)),"",VLOOKUP(A68,'[1]Z03 收入决算表(财决03表)'!$A$10:$K$500,4,FALSE))</f>
        <v/>
      </c>
      <c r="D68" s="134" t="str">
        <f>IF(ISERROR(VLOOKUP(A68,'[1]Z03 收入决算表(财决03表)'!$A$10:$K$500,5,FALSE)),"",VLOOKUP(A68,'[1]Z03 收入决算表(财决03表)'!$A$10:$K$500,5,FALSE))</f>
        <v/>
      </c>
      <c r="E68" s="134" t="str">
        <f>IF(ISERROR(VLOOKUP(A68,'[1]Z03 收入决算表(财决03表)'!$A$10:$K$500,6,FALSE)),"",VLOOKUP(A68,'[1]Z03 收入决算表(财决03表)'!$A$10:$K$500,6,FALSE))</f>
        <v/>
      </c>
      <c r="F68" s="134" t="str">
        <f>IF(ISERROR(VLOOKUP(A68,'[1]Z03 收入决算表(财决03表)'!$A$10:$K$500,7,FALSE)),"",VLOOKUP(A68,'[1]Z03 收入决算表(财决03表)'!$A$10:$K$500,7,FALSE))</f>
        <v/>
      </c>
      <c r="G68" s="134" t="str">
        <f>IF(ISERROR(VLOOKUP(A68,'[1]Z03 收入决算表(财决03表)'!$A$10:$K$500,8,FALSE)),"",VLOOKUP(A68,'[1]Z03 收入决算表(财决03表)'!$A$10:$K$500,8,FALSE))</f>
        <v/>
      </c>
      <c r="H68" s="134" t="str">
        <f>IF(ISERROR(VLOOKUP(A68,'[1]Z03 收入决算表(财决03表)'!$A$10:$K$500,9,FALSE)),"",VLOOKUP(A68,'[1]Z03 收入决算表(财决03表)'!$A$10:$K$500,9,FALSE))</f>
        <v/>
      </c>
      <c r="I68" s="134" t="str">
        <f>IF(ISERROR(VLOOKUP(A68,'[1]Z03 收入决算表(财决03表)'!$A$10:$K$500,10,FALSE)),"",VLOOKUP(A68,'[1]Z03 收入决算表(财决03表)'!$A$10:$K$500,10,FALSE))</f>
        <v/>
      </c>
      <c r="J68" s="134" t="str">
        <f>IF(ISERROR(VLOOKUP(A68,'[1]Z03 收入决算表(财决03表)'!$A$10:$K$500,11,FALSE)),"",VLOOKUP(A68,'[1]Z03 收入决算表(财决03表)'!$A$10:$K$500,11,FALSE))</f>
        <v/>
      </c>
      <c r="K68" s="140">
        <f>'[1]Z03 收入决算表(财决03表)'!A67</f>
        <v>0</v>
      </c>
      <c r="L68" s="130">
        <f>'[1]Z03 收入决算表(财决03表)'!$E67</f>
        <v>0</v>
      </c>
      <c r="M68" s="126" t="str">
        <f t="shared" si="1"/>
        <v/>
      </c>
    </row>
    <row r="69" spans="1:13" ht="22.5" customHeight="1">
      <c r="A69" s="188" t="str">
        <f t="shared" si="0"/>
        <v/>
      </c>
      <c r="B69" s="188"/>
      <c r="C69" s="118" t="str">
        <f>IF(ISERROR(VLOOKUP(A69,'[1]Z03 收入决算表(财决03表)'!$A$10:$K$500,4,FALSE)),"",VLOOKUP(A69,'[1]Z03 收入决算表(财决03表)'!$A$10:$K$500,4,FALSE))</f>
        <v/>
      </c>
      <c r="D69" s="134" t="str">
        <f>IF(ISERROR(VLOOKUP(A69,'[1]Z03 收入决算表(财决03表)'!$A$10:$K$500,5,FALSE)),"",VLOOKUP(A69,'[1]Z03 收入决算表(财决03表)'!$A$10:$K$500,5,FALSE))</f>
        <v/>
      </c>
      <c r="E69" s="134" t="str">
        <f>IF(ISERROR(VLOOKUP(A69,'[1]Z03 收入决算表(财决03表)'!$A$10:$K$500,6,FALSE)),"",VLOOKUP(A69,'[1]Z03 收入决算表(财决03表)'!$A$10:$K$500,6,FALSE))</f>
        <v/>
      </c>
      <c r="F69" s="134" t="str">
        <f>IF(ISERROR(VLOOKUP(A69,'[1]Z03 收入决算表(财决03表)'!$A$10:$K$500,7,FALSE)),"",VLOOKUP(A69,'[1]Z03 收入决算表(财决03表)'!$A$10:$K$500,7,FALSE))</f>
        <v/>
      </c>
      <c r="G69" s="134" t="str">
        <f>IF(ISERROR(VLOOKUP(A69,'[1]Z03 收入决算表(财决03表)'!$A$10:$K$500,8,FALSE)),"",VLOOKUP(A69,'[1]Z03 收入决算表(财决03表)'!$A$10:$K$500,8,FALSE))</f>
        <v/>
      </c>
      <c r="H69" s="134" t="str">
        <f>IF(ISERROR(VLOOKUP(A69,'[1]Z03 收入决算表(财决03表)'!$A$10:$K$500,9,FALSE)),"",VLOOKUP(A69,'[1]Z03 收入决算表(财决03表)'!$A$10:$K$500,9,FALSE))</f>
        <v/>
      </c>
      <c r="I69" s="134" t="str">
        <f>IF(ISERROR(VLOOKUP(A69,'[1]Z03 收入决算表(财决03表)'!$A$10:$K$500,10,FALSE)),"",VLOOKUP(A69,'[1]Z03 收入决算表(财决03表)'!$A$10:$K$500,10,FALSE))</f>
        <v/>
      </c>
      <c r="J69" s="134" t="str">
        <f>IF(ISERROR(VLOOKUP(A69,'[1]Z03 收入决算表(财决03表)'!$A$10:$K$500,11,FALSE)),"",VLOOKUP(A69,'[1]Z03 收入决算表(财决03表)'!$A$10:$K$500,11,FALSE))</f>
        <v/>
      </c>
      <c r="K69" s="140">
        <f>'[1]Z03 收入决算表(财决03表)'!A68</f>
        <v>0</v>
      </c>
      <c r="L69" s="130">
        <f>'[1]Z03 收入决算表(财决03表)'!$E68</f>
        <v>0</v>
      </c>
      <c r="M69" s="126" t="str">
        <f t="shared" si="1"/>
        <v/>
      </c>
    </row>
    <row r="70" spans="1:13" ht="22.5" customHeight="1">
      <c r="A70" s="188" t="str">
        <f t="shared" si="0"/>
        <v/>
      </c>
      <c r="B70" s="188"/>
      <c r="C70" s="118" t="str">
        <f>IF(ISERROR(VLOOKUP(A70,'[1]Z03 收入决算表(财决03表)'!$A$10:$K$500,4,FALSE)),"",VLOOKUP(A70,'[1]Z03 收入决算表(财决03表)'!$A$10:$K$500,4,FALSE))</f>
        <v/>
      </c>
      <c r="D70" s="134" t="str">
        <f>IF(ISERROR(VLOOKUP(A70,'[1]Z03 收入决算表(财决03表)'!$A$10:$K$500,5,FALSE)),"",VLOOKUP(A70,'[1]Z03 收入决算表(财决03表)'!$A$10:$K$500,5,FALSE))</f>
        <v/>
      </c>
      <c r="E70" s="134" t="str">
        <f>IF(ISERROR(VLOOKUP(A70,'[1]Z03 收入决算表(财决03表)'!$A$10:$K$500,6,FALSE)),"",VLOOKUP(A70,'[1]Z03 收入决算表(财决03表)'!$A$10:$K$500,6,FALSE))</f>
        <v/>
      </c>
      <c r="F70" s="134" t="str">
        <f>IF(ISERROR(VLOOKUP(A70,'[1]Z03 收入决算表(财决03表)'!$A$10:$K$500,7,FALSE)),"",VLOOKUP(A70,'[1]Z03 收入决算表(财决03表)'!$A$10:$K$500,7,FALSE))</f>
        <v/>
      </c>
      <c r="G70" s="134" t="str">
        <f>IF(ISERROR(VLOOKUP(A70,'[1]Z03 收入决算表(财决03表)'!$A$10:$K$500,8,FALSE)),"",VLOOKUP(A70,'[1]Z03 收入决算表(财决03表)'!$A$10:$K$500,8,FALSE))</f>
        <v/>
      </c>
      <c r="H70" s="134" t="str">
        <f>IF(ISERROR(VLOOKUP(A70,'[1]Z03 收入决算表(财决03表)'!$A$10:$K$500,9,FALSE)),"",VLOOKUP(A70,'[1]Z03 收入决算表(财决03表)'!$A$10:$K$500,9,FALSE))</f>
        <v/>
      </c>
      <c r="I70" s="134" t="str">
        <f>IF(ISERROR(VLOOKUP(A70,'[1]Z03 收入决算表(财决03表)'!$A$10:$K$500,10,FALSE)),"",VLOOKUP(A70,'[1]Z03 收入决算表(财决03表)'!$A$10:$K$500,10,FALSE))</f>
        <v/>
      </c>
      <c r="J70" s="134" t="str">
        <f>IF(ISERROR(VLOOKUP(A70,'[1]Z03 收入决算表(财决03表)'!$A$10:$K$500,11,FALSE)),"",VLOOKUP(A70,'[1]Z03 收入决算表(财决03表)'!$A$10:$K$500,11,FALSE))</f>
        <v/>
      </c>
      <c r="K70" s="140">
        <f>'[1]Z03 收入决算表(财决03表)'!A69</f>
        <v>0</v>
      </c>
      <c r="L70" s="130">
        <f>'[1]Z03 收入决算表(财决03表)'!$E69</f>
        <v>0</v>
      </c>
      <c r="M70" s="126" t="str">
        <f t="shared" si="1"/>
        <v/>
      </c>
    </row>
    <row r="71" spans="1:13" ht="22.5" customHeight="1">
      <c r="A71" s="188" t="str">
        <f t="shared" si="0"/>
        <v/>
      </c>
      <c r="B71" s="188"/>
      <c r="C71" s="118" t="str">
        <f>IF(ISERROR(VLOOKUP(A71,'[1]Z03 收入决算表(财决03表)'!$A$10:$K$500,4,FALSE)),"",VLOOKUP(A71,'[1]Z03 收入决算表(财决03表)'!$A$10:$K$500,4,FALSE))</f>
        <v/>
      </c>
      <c r="D71" s="134" t="str">
        <f>IF(ISERROR(VLOOKUP(A71,'[1]Z03 收入决算表(财决03表)'!$A$10:$K$500,5,FALSE)),"",VLOOKUP(A71,'[1]Z03 收入决算表(财决03表)'!$A$10:$K$500,5,FALSE))</f>
        <v/>
      </c>
      <c r="E71" s="134" t="str">
        <f>IF(ISERROR(VLOOKUP(A71,'[1]Z03 收入决算表(财决03表)'!$A$10:$K$500,6,FALSE)),"",VLOOKUP(A71,'[1]Z03 收入决算表(财决03表)'!$A$10:$K$500,6,FALSE))</f>
        <v/>
      </c>
      <c r="F71" s="134" t="str">
        <f>IF(ISERROR(VLOOKUP(A71,'[1]Z03 收入决算表(财决03表)'!$A$10:$K$500,7,FALSE)),"",VLOOKUP(A71,'[1]Z03 收入决算表(财决03表)'!$A$10:$K$500,7,FALSE))</f>
        <v/>
      </c>
      <c r="G71" s="134" t="str">
        <f>IF(ISERROR(VLOOKUP(A71,'[1]Z03 收入决算表(财决03表)'!$A$10:$K$500,8,FALSE)),"",VLOOKUP(A71,'[1]Z03 收入决算表(财决03表)'!$A$10:$K$500,8,FALSE))</f>
        <v/>
      </c>
      <c r="H71" s="134" t="str">
        <f>IF(ISERROR(VLOOKUP(A71,'[1]Z03 收入决算表(财决03表)'!$A$10:$K$500,9,FALSE)),"",VLOOKUP(A71,'[1]Z03 收入决算表(财决03表)'!$A$10:$K$500,9,FALSE))</f>
        <v/>
      </c>
      <c r="I71" s="134" t="str">
        <f>IF(ISERROR(VLOOKUP(A71,'[1]Z03 收入决算表(财决03表)'!$A$10:$K$500,10,FALSE)),"",VLOOKUP(A71,'[1]Z03 收入决算表(财决03表)'!$A$10:$K$500,10,FALSE))</f>
        <v/>
      </c>
      <c r="J71" s="134" t="str">
        <f>IF(ISERROR(VLOOKUP(A71,'[1]Z03 收入决算表(财决03表)'!$A$10:$K$500,11,FALSE)),"",VLOOKUP(A71,'[1]Z03 收入决算表(财决03表)'!$A$10:$K$500,11,FALSE))</f>
        <v/>
      </c>
      <c r="K71" s="140">
        <f>'[1]Z03 收入决算表(财决03表)'!A70</f>
        <v>0</v>
      </c>
      <c r="L71" s="130">
        <f>'[1]Z03 收入决算表(财决03表)'!$E70</f>
        <v>0</v>
      </c>
      <c r="M71" s="126" t="str">
        <f t="shared" si="1"/>
        <v/>
      </c>
    </row>
    <row r="72" spans="1:13" ht="22.5" customHeight="1">
      <c r="A72" s="188" t="str">
        <f t="shared" si="0"/>
        <v/>
      </c>
      <c r="B72" s="188"/>
      <c r="C72" s="118" t="str">
        <f>IF(ISERROR(VLOOKUP(A72,'[1]Z03 收入决算表(财决03表)'!$A$10:$K$500,4,FALSE)),"",VLOOKUP(A72,'[1]Z03 收入决算表(财决03表)'!$A$10:$K$500,4,FALSE))</f>
        <v/>
      </c>
      <c r="D72" s="134" t="str">
        <f>IF(ISERROR(VLOOKUP(A72,'[1]Z03 收入决算表(财决03表)'!$A$10:$K$500,5,FALSE)),"",VLOOKUP(A72,'[1]Z03 收入决算表(财决03表)'!$A$10:$K$500,5,FALSE))</f>
        <v/>
      </c>
      <c r="E72" s="134" t="str">
        <f>IF(ISERROR(VLOOKUP(A72,'[1]Z03 收入决算表(财决03表)'!$A$10:$K$500,6,FALSE)),"",VLOOKUP(A72,'[1]Z03 收入决算表(财决03表)'!$A$10:$K$500,6,FALSE))</f>
        <v/>
      </c>
      <c r="F72" s="134" t="str">
        <f>IF(ISERROR(VLOOKUP(A72,'[1]Z03 收入决算表(财决03表)'!$A$10:$K$500,7,FALSE)),"",VLOOKUP(A72,'[1]Z03 收入决算表(财决03表)'!$A$10:$K$500,7,FALSE))</f>
        <v/>
      </c>
      <c r="G72" s="134" t="str">
        <f>IF(ISERROR(VLOOKUP(A72,'[1]Z03 收入决算表(财决03表)'!$A$10:$K$500,8,FALSE)),"",VLOOKUP(A72,'[1]Z03 收入决算表(财决03表)'!$A$10:$K$500,8,FALSE))</f>
        <v/>
      </c>
      <c r="H72" s="134" t="str">
        <f>IF(ISERROR(VLOOKUP(A72,'[1]Z03 收入决算表(财决03表)'!$A$10:$K$500,9,FALSE)),"",VLOOKUP(A72,'[1]Z03 收入决算表(财决03表)'!$A$10:$K$500,9,FALSE))</f>
        <v/>
      </c>
      <c r="I72" s="134" t="str">
        <f>IF(ISERROR(VLOOKUP(A72,'[1]Z03 收入决算表(财决03表)'!$A$10:$K$500,10,FALSE)),"",VLOOKUP(A72,'[1]Z03 收入决算表(财决03表)'!$A$10:$K$500,10,FALSE))</f>
        <v/>
      </c>
      <c r="J72" s="134" t="str">
        <f>IF(ISERROR(VLOOKUP(A72,'[1]Z03 收入决算表(财决03表)'!$A$10:$K$500,11,FALSE)),"",VLOOKUP(A72,'[1]Z03 收入决算表(财决03表)'!$A$10:$K$500,11,FALSE))</f>
        <v/>
      </c>
      <c r="K72" s="140">
        <f>'[1]Z03 收入决算表(财决03表)'!A71</f>
        <v>0</v>
      </c>
      <c r="L72" s="130">
        <f>'[1]Z03 收入决算表(财决03表)'!$E71</f>
        <v>0</v>
      </c>
      <c r="M72" s="126" t="str">
        <f t="shared" si="1"/>
        <v/>
      </c>
    </row>
    <row r="73" spans="1:13" ht="22.5" customHeight="1">
      <c r="A73" s="188" t="str">
        <f t="shared" si="0"/>
        <v/>
      </c>
      <c r="B73" s="188"/>
      <c r="C73" s="118" t="str">
        <f>IF(ISERROR(VLOOKUP(A73,'[1]Z03 收入决算表(财决03表)'!$A$10:$K$500,4,FALSE)),"",VLOOKUP(A73,'[1]Z03 收入决算表(财决03表)'!$A$10:$K$500,4,FALSE))</f>
        <v/>
      </c>
      <c r="D73" s="134" t="str">
        <f>IF(ISERROR(VLOOKUP(A73,'[1]Z03 收入决算表(财决03表)'!$A$10:$K$500,5,FALSE)),"",VLOOKUP(A73,'[1]Z03 收入决算表(财决03表)'!$A$10:$K$500,5,FALSE))</f>
        <v/>
      </c>
      <c r="E73" s="134" t="str">
        <f>IF(ISERROR(VLOOKUP(A73,'[1]Z03 收入决算表(财决03表)'!$A$10:$K$500,6,FALSE)),"",VLOOKUP(A73,'[1]Z03 收入决算表(财决03表)'!$A$10:$K$500,6,FALSE))</f>
        <v/>
      </c>
      <c r="F73" s="134" t="str">
        <f>IF(ISERROR(VLOOKUP(A73,'[1]Z03 收入决算表(财决03表)'!$A$10:$K$500,7,FALSE)),"",VLOOKUP(A73,'[1]Z03 收入决算表(财决03表)'!$A$10:$K$500,7,FALSE))</f>
        <v/>
      </c>
      <c r="G73" s="134" t="str">
        <f>IF(ISERROR(VLOOKUP(A73,'[1]Z03 收入决算表(财决03表)'!$A$10:$K$500,8,FALSE)),"",VLOOKUP(A73,'[1]Z03 收入决算表(财决03表)'!$A$10:$K$500,8,FALSE))</f>
        <v/>
      </c>
      <c r="H73" s="134" t="str">
        <f>IF(ISERROR(VLOOKUP(A73,'[1]Z03 收入决算表(财决03表)'!$A$10:$K$500,9,FALSE)),"",VLOOKUP(A73,'[1]Z03 收入决算表(财决03表)'!$A$10:$K$500,9,FALSE))</f>
        <v/>
      </c>
      <c r="I73" s="134" t="str">
        <f>IF(ISERROR(VLOOKUP(A73,'[1]Z03 收入决算表(财决03表)'!$A$10:$K$500,10,FALSE)),"",VLOOKUP(A73,'[1]Z03 收入决算表(财决03表)'!$A$10:$K$500,10,FALSE))</f>
        <v/>
      </c>
      <c r="J73" s="134" t="str">
        <f>IF(ISERROR(VLOOKUP(A73,'[1]Z03 收入决算表(财决03表)'!$A$10:$K$500,11,FALSE)),"",VLOOKUP(A73,'[1]Z03 收入决算表(财决03表)'!$A$10:$K$500,11,FALSE))</f>
        <v/>
      </c>
      <c r="K73" s="140">
        <f>'[1]Z03 收入决算表(财决03表)'!A72</f>
        <v>0</v>
      </c>
      <c r="L73" s="130">
        <f>'[1]Z03 收入决算表(财决03表)'!$E72</f>
        <v>0</v>
      </c>
      <c r="M73" s="126" t="str">
        <f t="shared" si="1"/>
        <v/>
      </c>
    </row>
    <row r="74" spans="1:13" ht="22.5" customHeight="1">
      <c r="A74" s="188" t="str">
        <f t="shared" si="0"/>
        <v/>
      </c>
      <c r="B74" s="188"/>
      <c r="C74" s="118" t="str">
        <f>IF(ISERROR(VLOOKUP(A74,'[1]Z03 收入决算表(财决03表)'!$A$10:$K$500,4,FALSE)),"",VLOOKUP(A74,'[1]Z03 收入决算表(财决03表)'!$A$10:$K$500,4,FALSE))</f>
        <v/>
      </c>
      <c r="D74" s="134" t="str">
        <f>IF(ISERROR(VLOOKUP(A74,'[1]Z03 收入决算表(财决03表)'!$A$10:$K$500,5,FALSE)),"",VLOOKUP(A74,'[1]Z03 收入决算表(财决03表)'!$A$10:$K$500,5,FALSE))</f>
        <v/>
      </c>
      <c r="E74" s="134" t="str">
        <f>IF(ISERROR(VLOOKUP(A74,'[1]Z03 收入决算表(财决03表)'!$A$10:$K$500,6,FALSE)),"",VLOOKUP(A74,'[1]Z03 收入决算表(财决03表)'!$A$10:$K$500,6,FALSE))</f>
        <v/>
      </c>
      <c r="F74" s="134" t="str">
        <f>IF(ISERROR(VLOOKUP(A74,'[1]Z03 收入决算表(财决03表)'!$A$10:$K$500,7,FALSE)),"",VLOOKUP(A74,'[1]Z03 收入决算表(财决03表)'!$A$10:$K$500,7,FALSE))</f>
        <v/>
      </c>
      <c r="G74" s="134" t="str">
        <f>IF(ISERROR(VLOOKUP(A74,'[1]Z03 收入决算表(财决03表)'!$A$10:$K$500,8,FALSE)),"",VLOOKUP(A74,'[1]Z03 收入决算表(财决03表)'!$A$10:$K$500,8,FALSE))</f>
        <v/>
      </c>
      <c r="H74" s="134" t="str">
        <f>IF(ISERROR(VLOOKUP(A74,'[1]Z03 收入决算表(财决03表)'!$A$10:$K$500,9,FALSE)),"",VLOOKUP(A74,'[1]Z03 收入决算表(财决03表)'!$A$10:$K$500,9,FALSE))</f>
        <v/>
      </c>
      <c r="I74" s="134" t="str">
        <f>IF(ISERROR(VLOOKUP(A74,'[1]Z03 收入决算表(财决03表)'!$A$10:$K$500,10,FALSE)),"",VLOOKUP(A74,'[1]Z03 收入决算表(财决03表)'!$A$10:$K$500,10,FALSE))</f>
        <v/>
      </c>
      <c r="J74" s="134" t="str">
        <f>IF(ISERROR(VLOOKUP(A74,'[1]Z03 收入决算表(财决03表)'!$A$10:$K$500,11,FALSE)),"",VLOOKUP(A74,'[1]Z03 收入决算表(财决03表)'!$A$10:$K$500,11,FALSE))</f>
        <v/>
      </c>
      <c r="K74" s="140">
        <f>'[1]Z03 收入决算表(财决03表)'!A73</f>
        <v>0</v>
      </c>
      <c r="L74" s="130">
        <f>'[1]Z03 收入决算表(财决03表)'!$E73</f>
        <v>0</v>
      </c>
      <c r="M74" s="126" t="str">
        <f t="shared" si="1"/>
        <v/>
      </c>
    </row>
    <row r="75" spans="1:13" ht="22.5" customHeight="1">
      <c r="A75" s="188" t="str">
        <f t="shared" si="0"/>
        <v/>
      </c>
      <c r="B75" s="188"/>
      <c r="C75" s="118" t="str">
        <f>IF(ISERROR(VLOOKUP(A75,'[1]Z03 收入决算表(财决03表)'!$A$10:$K$500,4,FALSE)),"",VLOOKUP(A75,'[1]Z03 收入决算表(财决03表)'!$A$10:$K$500,4,FALSE))</f>
        <v/>
      </c>
      <c r="D75" s="134" t="str">
        <f>IF(ISERROR(VLOOKUP(A75,'[1]Z03 收入决算表(财决03表)'!$A$10:$K$500,5,FALSE)),"",VLOOKUP(A75,'[1]Z03 收入决算表(财决03表)'!$A$10:$K$500,5,FALSE))</f>
        <v/>
      </c>
      <c r="E75" s="134" t="str">
        <f>IF(ISERROR(VLOOKUP(A75,'[1]Z03 收入决算表(财决03表)'!$A$10:$K$500,6,FALSE)),"",VLOOKUP(A75,'[1]Z03 收入决算表(财决03表)'!$A$10:$K$500,6,FALSE))</f>
        <v/>
      </c>
      <c r="F75" s="134" t="str">
        <f>IF(ISERROR(VLOOKUP(A75,'[1]Z03 收入决算表(财决03表)'!$A$10:$K$500,7,FALSE)),"",VLOOKUP(A75,'[1]Z03 收入决算表(财决03表)'!$A$10:$K$500,7,FALSE))</f>
        <v/>
      </c>
      <c r="G75" s="134" t="str">
        <f>IF(ISERROR(VLOOKUP(A75,'[1]Z03 收入决算表(财决03表)'!$A$10:$K$500,8,FALSE)),"",VLOOKUP(A75,'[1]Z03 收入决算表(财决03表)'!$A$10:$K$500,8,FALSE))</f>
        <v/>
      </c>
      <c r="H75" s="134" t="str">
        <f>IF(ISERROR(VLOOKUP(A75,'[1]Z03 收入决算表(财决03表)'!$A$10:$K$500,9,FALSE)),"",VLOOKUP(A75,'[1]Z03 收入决算表(财决03表)'!$A$10:$K$500,9,FALSE))</f>
        <v/>
      </c>
      <c r="I75" s="134" t="str">
        <f>IF(ISERROR(VLOOKUP(A75,'[1]Z03 收入决算表(财决03表)'!$A$10:$K$500,10,FALSE)),"",VLOOKUP(A75,'[1]Z03 收入决算表(财决03表)'!$A$10:$K$500,10,FALSE))</f>
        <v/>
      </c>
      <c r="J75" s="134" t="str">
        <f>IF(ISERROR(VLOOKUP(A75,'[1]Z03 收入决算表(财决03表)'!$A$10:$K$500,11,FALSE)),"",VLOOKUP(A75,'[1]Z03 收入决算表(财决03表)'!$A$10:$K$500,11,FALSE))</f>
        <v/>
      </c>
      <c r="K75" s="140">
        <f>'[1]Z03 收入决算表(财决03表)'!A74</f>
        <v>0</v>
      </c>
      <c r="L75" s="130">
        <f>'[1]Z03 收入决算表(财决03表)'!$E74</f>
        <v>0</v>
      </c>
      <c r="M75" s="126" t="str">
        <f t="shared" si="1"/>
        <v/>
      </c>
    </row>
    <row r="76" spans="1:13" ht="22.5" customHeight="1">
      <c r="A76" s="188" t="str">
        <f t="shared" ref="A76:A139" si="2">IF(K76&gt;0,K76,"")</f>
        <v/>
      </c>
      <c r="B76" s="188"/>
      <c r="C76" s="118" t="str">
        <f>IF(ISERROR(VLOOKUP(A76,'[1]Z03 收入决算表(财决03表)'!$A$10:$K$500,4,FALSE)),"",VLOOKUP(A76,'[1]Z03 收入决算表(财决03表)'!$A$10:$K$500,4,FALSE))</f>
        <v/>
      </c>
      <c r="D76" s="134" t="str">
        <f>IF(ISERROR(VLOOKUP(A76,'[1]Z03 收入决算表(财决03表)'!$A$10:$K$500,5,FALSE)),"",VLOOKUP(A76,'[1]Z03 收入决算表(财决03表)'!$A$10:$K$500,5,FALSE))</f>
        <v/>
      </c>
      <c r="E76" s="134" t="str">
        <f>IF(ISERROR(VLOOKUP(A76,'[1]Z03 收入决算表(财决03表)'!$A$10:$K$500,6,FALSE)),"",VLOOKUP(A76,'[1]Z03 收入决算表(财决03表)'!$A$10:$K$500,6,FALSE))</f>
        <v/>
      </c>
      <c r="F76" s="134" t="str">
        <f>IF(ISERROR(VLOOKUP(A76,'[1]Z03 收入决算表(财决03表)'!$A$10:$K$500,7,FALSE)),"",VLOOKUP(A76,'[1]Z03 收入决算表(财决03表)'!$A$10:$K$500,7,FALSE))</f>
        <v/>
      </c>
      <c r="G76" s="134" t="str">
        <f>IF(ISERROR(VLOOKUP(A76,'[1]Z03 收入决算表(财决03表)'!$A$10:$K$500,8,FALSE)),"",VLOOKUP(A76,'[1]Z03 收入决算表(财决03表)'!$A$10:$K$500,8,FALSE))</f>
        <v/>
      </c>
      <c r="H76" s="134" t="str">
        <f>IF(ISERROR(VLOOKUP(A76,'[1]Z03 收入决算表(财决03表)'!$A$10:$K$500,9,FALSE)),"",VLOOKUP(A76,'[1]Z03 收入决算表(财决03表)'!$A$10:$K$500,9,FALSE))</f>
        <v/>
      </c>
      <c r="I76" s="134" t="str">
        <f>IF(ISERROR(VLOOKUP(A76,'[1]Z03 收入决算表(财决03表)'!$A$10:$K$500,10,FALSE)),"",VLOOKUP(A76,'[1]Z03 收入决算表(财决03表)'!$A$10:$K$500,10,FALSE))</f>
        <v/>
      </c>
      <c r="J76" s="134" t="str">
        <f>IF(ISERROR(VLOOKUP(A76,'[1]Z03 收入决算表(财决03表)'!$A$10:$K$500,11,FALSE)),"",VLOOKUP(A76,'[1]Z03 收入决算表(财决03表)'!$A$10:$K$500,11,FALSE))</f>
        <v/>
      </c>
      <c r="K76" s="140">
        <f>'[1]Z03 收入决算表(财决03表)'!A75</f>
        <v>0</v>
      </c>
      <c r="L76" s="130">
        <f>'[1]Z03 收入决算表(财决03表)'!$E75</f>
        <v>0</v>
      </c>
      <c r="M76" s="126" t="str">
        <f t="shared" ref="M76:M139" si="3">IF(C76&lt;&gt;"",ROW(),"")</f>
        <v/>
      </c>
    </row>
    <row r="77" spans="1:13" ht="22.5" customHeight="1">
      <c r="A77" s="188" t="str">
        <f t="shared" si="2"/>
        <v/>
      </c>
      <c r="B77" s="188"/>
      <c r="C77" s="118" t="str">
        <f>IF(ISERROR(VLOOKUP(A77,'[1]Z03 收入决算表(财决03表)'!$A$10:$K$500,4,FALSE)),"",VLOOKUP(A77,'[1]Z03 收入决算表(财决03表)'!$A$10:$K$500,4,FALSE))</f>
        <v/>
      </c>
      <c r="D77" s="134" t="str">
        <f>IF(ISERROR(VLOOKUP(A77,'[1]Z03 收入决算表(财决03表)'!$A$10:$K$500,5,FALSE)),"",VLOOKUP(A77,'[1]Z03 收入决算表(财决03表)'!$A$10:$K$500,5,FALSE))</f>
        <v/>
      </c>
      <c r="E77" s="134" t="str">
        <f>IF(ISERROR(VLOOKUP(A77,'[1]Z03 收入决算表(财决03表)'!$A$10:$K$500,6,FALSE)),"",VLOOKUP(A77,'[1]Z03 收入决算表(财决03表)'!$A$10:$K$500,6,FALSE))</f>
        <v/>
      </c>
      <c r="F77" s="134" t="str">
        <f>IF(ISERROR(VLOOKUP(A77,'[1]Z03 收入决算表(财决03表)'!$A$10:$K$500,7,FALSE)),"",VLOOKUP(A77,'[1]Z03 收入决算表(财决03表)'!$A$10:$K$500,7,FALSE))</f>
        <v/>
      </c>
      <c r="G77" s="134" t="str">
        <f>IF(ISERROR(VLOOKUP(A77,'[1]Z03 收入决算表(财决03表)'!$A$10:$K$500,8,FALSE)),"",VLOOKUP(A77,'[1]Z03 收入决算表(财决03表)'!$A$10:$K$500,8,FALSE))</f>
        <v/>
      </c>
      <c r="H77" s="134" t="str">
        <f>IF(ISERROR(VLOOKUP(A77,'[1]Z03 收入决算表(财决03表)'!$A$10:$K$500,9,FALSE)),"",VLOOKUP(A77,'[1]Z03 收入决算表(财决03表)'!$A$10:$K$500,9,FALSE))</f>
        <v/>
      </c>
      <c r="I77" s="134" t="str">
        <f>IF(ISERROR(VLOOKUP(A77,'[1]Z03 收入决算表(财决03表)'!$A$10:$K$500,10,FALSE)),"",VLOOKUP(A77,'[1]Z03 收入决算表(财决03表)'!$A$10:$K$500,10,FALSE))</f>
        <v/>
      </c>
      <c r="J77" s="134" t="str">
        <f>IF(ISERROR(VLOOKUP(A77,'[1]Z03 收入决算表(财决03表)'!$A$10:$K$500,11,FALSE)),"",VLOOKUP(A77,'[1]Z03 收入决算表(财决03表)'!$A$10:$K$500,11,FALSE))</f>
        <v/>
      </c>
      <c r="K77" s="140">
        <f>'[1]Z03 收入决算表(财决03表)'!A76</f>
        <v>0</v>
      </c>
      <c r="L77" s="130">
        <f>'[1]Z03 收入决算表(财决03表)'!$E76</f>
        <v>0</v>
      </c>
      <c r="M77" s="126" t="str">
        <f t="shared" si="3"/>
        <v/>
      </c>
    </row>
    <row r="78" spans="1:13" ht="22.5" customHeight="1">
      <c r="A78" s="188" t="str">
        <f t="shared" si="2"/>
        <v/>
      </c>
      <c r="B78" s="188"/>
      <c r="C78" s="118" t="str">
        <f>IF(ISERROR(VLOOKUP(A78,'[1]Z03 收入决算表(财决03表)'!$A$10:$K$500,4,FALSE)),"",VLOOKUP(A78,'[1]Z03 收入决算表(财决03表)'!$A$10:$K$500,4,FALSE))</f>
        <v/>
      </c>
      <c r="D78" s="134" t="str">
        <f>IF(ISERROR(VLOOKUP(A78,'[1]Z03 收入决算表(财决03表)'!$A$10:$K$500,5,FALSE)),"",VLOOKUP(A78,'[1]Z03 收入决算表(财决03表)'!$A$10:$K$500,5,FALSE))</f>
        <v/>
      </c>
      <c r="E78" s="134" t="str">
        <f>IF(ISERROR(VLOOKUP(A78,'[1]Z03 收入决算表(财决03表)'!$A$10:$K$500,6,FALSE)),"",VLOOKUP(A78,'[1]Z03 收入决算表(财决03表)'!$A$10:$K$500,6,FALSE))</f>
        <v/>
      </c>
      <c r="F78" s="134" t="str">
        <f>IF(ISERROR(VLOOKUP(A78,'[1]Z03 收入决算表(财决03表)'!$A$10:$K$500,7,FALSE)),"",VLOOKUP(A78,'[1]Z03 收入决算表(财决03表)'!$A$10:$K$500,7,FALSE))</f>
        <v/>
      </c>
      <c r="G78" s="134" t="str">
        <f>IF(ISERROR(VLOOKUP(A78,'[1]Z03 收入决算表(财决03表)'!$A$10:$K$500,8,FALSE)),"",VLOOKUP(A78,'[1]Z03 收入决算表(财决03表)'!$A$10:$K$500,8,FALSE))</f>
        <v/>
      </c>
      <c r="H78" s="134" t="str">
        <f>IF(ISERROR(VLOOKUP(A78,'[1]Z03 收入决算表(财决03表)'!$A$10:$K$500,9,FALSE)),"",VLOOKUP(A78,'[1]Z03 收入决算表(财决03表)'!$A$10:$K$500,9,FALSE))</f>
        <v/>
      </c>
      <c r="I78" s="134" t="str">
        <f>IF(ISERROR(VLOOKUP(A78,'[1]Z03 收入决算表(财决03表)'!$A$10:$K$500,10,FALSE)),"",VLOOKUP(A78,'[1]Z03 收入决算表(财决03表)'!$A$10:$K$500,10,FALSE))</f>
        <v/>
      </c>
      <c r="J78" s="134" t="str">
        <f>IF(ISERROR(VLOOKUP(A78,'[1]Z03 收入决算表(财决03表)'!$A$10:$K$500,11,FALSE)),"",VLOOKUP(A78,'[1]Z03 收入决算表(财决03表)'!$A$10:$K$500,11,FALSE))</f>
        <v/>
      </c>
      <c r="K78" s="140">
        <f>'[1]Z03 收入决算表(财决03表)'!A77</f>
        <v>0</v>
      </c>
      <c r="L78" s="130">
        <f>'[1]Z03 收入决算表(财决03表)'!$E77</f>
        <v>0</v>
      </c>
      <c r="M78" s="126" t="str">
        <f t="shared" si="3"/>
        <v/>
      </c>
    </row>
    <row r="79" spans="1:13" ht="22.5" customHeight="1">
      <c r="A79" s="188" t="str">
        <f t="shared" si="2"/>
        <v/>
      </c>
      <c r="B79" s="188"/>
      <c r="C79" s="118" t="str">
        <f>IF(ISERROR(VLOOKUP(A79,'[1]Z03 收入决算表(财决03表)'!$A$10:$K$500,4,FALSE)),"",VLOOKUP(A79,'[1]Z03 收入决算表(财决03表)'!$A$10:$K$500,4,FALSE))</f>
        <v/>
      </c>
      <c r="D79" s="134" t="str">
        <f>IF(ISERROR(VLOOKUP(A79,'[1]Z03 收入决算表(财决03表)'!$A$10:$K$500,5,FALSE)),"",VLOOKUP(A79,'[1]Z03 收入决算表(财决03表)'!$A$10:$K$500,5,FALSE))</f>
        <v/>
      </c>
      <c r="E79" s="134" t="str">
        <f>IF(ISERROR(VLOOKUP(A79,'[1]Z03 收入决算表(财决03表)'!$A$10:$K$500,6,FALSE)),"",VLOOKUP(A79,'[1]Z03 收入决算表(财决03表)'!$A$10:$K$500,6,FALSE))</f>
        <v/>
      </c>
      <c r="F79" s="134" t="str">
        <f>IF(ISERROR(VLOOKUP(A79,'[1]Z03 收入决算表(财决03表)'!$A$10:$K$500,7,FALSE)),"",VLOOKUP(A79,'[1]Z03 收入决算表(财决03表)'!$A$10:$K$500,7,FALSE))</f>
        <v/>
      </c>
      <c r="G79" s="134" t="str">
        <f>IF(ISERROR(VLOOKUP(A79,'[1]Z03 收入决算表(财决03表)'!$A$10:$K$500,8,FALSE)),"",VLOOKUP(A79,'[1]Z03 收入决算表(财决03表)'!$A$10:$K$500,8,FALSE))</f>
        <v/>
      </c>
      <c r="H79" s="134" t="str">
        <f>IF(ISERROR(VLOOKUP(A79,'[1]Z03 收入决算表(财决03表)'!$A$10:$K$500,9,FALSE)),"",VLOOKUP(A79,'[1]Z03 收入决算表(财决03表)'!$A$10:$K$500,9,FALSE))</f>
        <v/>
      </c>
      <c r="I79" s="134" t="str">
        <f>IF(ISERROR(VLOOKUP(A79,'[1]Z03 收入决算表(财决03表)'!$A$10:$K$500,10,FALSE)),"",VLOOKUP(A79,'[1]Z03 收入决算表(财决03表)'!$A$10:$K$500,10,FALSE))</f>
        <v/>
      </c>
      <c r="J79" s="134" t="str">
        <f>IF(ISERROR(VLOOKUP(A79,'[1]Z03 收入决算表(财决03表)'!$A$10:$K$500,11,FALSE)),"",VLOOKUP(A79,'[1]Z03 收入决算表(财决03表)'!$A$10:$K$500,11,FALSE))</f>
        <v/>
      </c>
      <c r="K79" s="140">
        <f>'[1]Z03 收入决算表(财决03表)'!A78</f>
        <v>0</v>
      </c>
      <c r="L79" s="130">
        <f>'[1]Z03 收入决算表(财决03表)'!$E78</f>
        <v>0</v>
      </c>
      <c r="M79" s="126" t="str">
        <f t="shared" si="3"/>
        <v/>
      </c>
    </row>
    <row r="80" spans="1:13" ht="22.5" customHeight="1">
      <c r="A80" s="188" t="str">
        <f t="shared" si="2"/>
        <v/>
      </c>
      <c r="B80" s="188"/>
      <c r="C80" s="118" t="str">
        <f>IF(ISERROR(VLOOKUP(A80,'[1]Z03 收入决算表(财决03表)'!$A$10:$K$500,4,FALSE)),"",VLOOKUP(A80,'[1]Z03 收入决算表(财决03表)'!$A$10:$K$500,4,FALSE))</f>
        <v/>
      </c>
      <c r="D80" s="134" t="str">
        <f>IF(ISERROR(VLOOKUP(A80,'[1]Z03 收入决算表(财决03表)'!$A$10:$K$500,5,FALSE)),"",VLOOKUP(A80,'[1]Z03 收入决算表(财决03表)'!$A$10:$K$500,5,FALSE))</f>
        <v/>
      </c>
      <c r="E80" s="134" t="str">
        <f>IF(ISERROR(VLOOKUP(A80,'[1]Z03 收入决算表(财决03表)'!$A$10:$K$500,6,FALSE)),"",VLOOKUP(A80,'[1]Z03 收入决算表(财决03表)'!$A$10:$K$500,6,FALSE))</f>
        <v/>
      </c>
      <c r="F80" s="134" t="str">
        <f>IF(ISERROR(VLOOKUP(A80,'[1]Z03 收入决算表(财决03表)'!$A$10:$K$500,7,FALSE)),"",VLOOKUP(A80,'[1]Z03 收入决算表(财决03表)'!$A$10:$K$500,7,FALSE))</f>
        <v/>
      </c>
      <c r="G80" s="134" t="str">
        <f>IF(ISERROR(VLOOKUP(A80,'[1]Z03 收入决算表(财决03表)'!$A$10:$K$500,8,FALSE)),"",VLOOKUP(A80,'[1]Z03 收入决算表(财决03表)'!$A$10:$K$500,8,FALSE))</f>
        <v/>
      </c>
      <c r="H80" s="134" t="str">
        <f>IF(ISERROR(VLOOKUP(A80,'[1]Z03 收入决算表(财决03表)'!$A$10:$K$500,9,FALSE)),"",VLOOKUP(A80,'[1]Z03 收入决算表(财决03表)'!$A$10:$K$500,9,FALSE))</f>
        <v/>
      </c>
      <c r="I80" s="134" t="str">
        <f>IF(ISERROR(VLOOKUP(A80,'[1]Z03 收入决算表(财决03表)'!$A$10:$K$500,10,FALSE)),"",VLOOKUP(A80,'[1]Z03 收入决算表(财决03表)'!$A$10:$K$500,10,FALSE))</f>
        <v/>
      </c>
      <c r="J80" s="134" t="str">
        <f>IF(ISERROR(VLOOKUP(A80,'[1]Z03 收入决算表(财决03表)'!$A$10:$K$500,11,FALSE)),"",VLOOKUP(A80,'[1]Z03 收入决算表(财决03表)'!$A$10:$K$500,11,FALSE))</f>
        <v/>
      </c>
      <c r="K80" s="140">
        <f>'[1]Z03 收入决算表(财决03表)'!A79</f>
        <v>0</v>
      </c>
      <c r="L80" s="130">
        <f>'[1]Z03 收入决算表(财决03表)'!$E79</f>
        <v>0</v>
      </c>
      <c r="M80" s="126" t="str">
        <f t="shared" si="3"/>
        <v/>
      </c>
    </row>
    <row r="81" spans="1:13" ht="22.5" customHeight="1">
      <c r="A81" s="188" t="str">
        <f t="shared" si="2"/>
        <v/>
      </c>
      <c r="B81" s="188"/>
      <c r="C81" s="118" t="str">
        <f>IF(ISERROR(VLOOKUP(A81,'[1]Z03 收入决算表(财决03表)'!$A$10:$K$500,4,FALSE)),"",VLOOKUP(A81,'[1]Z03 收入决算表(财决03表)'!$A$10:$K$500,4,FALSE))</f>
        <v/>
      </c>
      <c r="D81" s="119" t="str">
        <f>IF(ISERROR(VLOOKUP(A81,'[1]Z03 收入决算表(财决03表)'!$A$10:$K$500,5,FALSE)),"",VLOOKUP(A81,'[1]Z03 收入决算表(财决03表)'!$A$10:$K$500,5,FALSE))</f>
        <v/>
      </c>
      <c r="E81" s="119" t="str">
        <f>IF(ISERROR(VLOOKUP(A81,'[1]Z03 收入决算表(财决03表)'!$A$10:$K$500,6,FALSE)),"",VLOOKUP(A81,'[1]Z03 收入决算表(财决03表)'!$A$10:$K$500,6,FALSE))</f>
        <v/>
      </c>
      <c r="F81" s="119" t="str">
        <f>IF(ISERROR(VLOOKUP(A81,'[1]Z03 收入决算表(财决03表)'!$A$10:$K$500,7,FALSE)),"",VLOOKUP(A81,'[1]Z03 收入决算表(财决03表)'!$A$10:$K$500,7,FALSE))</f>
        <v/>
      </c>
      <c r="G81" s="119" t="str">
        <f>IF(ISERROR(VLOOKUP(A81,'[1]Z03 收入决算表(财决03表)'!$A$10:$K$500,8,FALSE)),"",VLOOKUP(A81,'[1]Z03 收入决算表(财决03表)'!$A$10:$K$500,8,FALSE))</f>
        <v/>
      </c>
      <c r="H81" s="119" t="str">
        <f>IF(ISERROR(VLOOKUP(A81,'[1]Z03 收入决算表(财决03表)'!$A$10:$K$500,9,FALSE)),"",VLOOKUP(A81,'[1]Z03 收入决算表(财决03表)'!$A$10:$K$500,9,FALSE))</f>
        <v/>
      </c>
      <c r="I81" s="119" t="str">
        <f>IF(ISERROR(VLOOKUP(A81,'[1]Z03 收入决算表(财决03表)'!$A$10:$K$500,10,FALSE)),"",VLOOKUP(A81,'[1]Z03 收入决算表(财决03表)'!$A$10:$K$500,10,FALSE))</f>
        <v/>
      </c>
      <c r="J81" s="119" t="str">
        <f>IF(ISERROR(VLOOKUP(A81,'[1]Z03 收入决算表(财决03表)'!$A$10:$K$500,11,FALSE)),"",VLOOKUP(A81,'[1]Z03 收入决算表(财决03表)'!$A$10:$K$500,11,FALSE))</f>
        <v/>
      </c>
      <c r="K81" s="140">
        <f>'[1]Z03 收入决算表(财决03表)'!A80</f>
        <v>0</v>
      </c>
      <c r="L81" s="130">
        <f>'[1]Z03 收入决算表(财决03表)'!$E80</f>
        <v>0</v>
      </c>
      <c r="M81" s="126" t="str">
        <f t="shared" si="3"/>
        <v/>
      </c>
    </row>
    <row r="82" spans="1:13" ht="22.5" customHeight="1">
      <c r="A82" s="188" t="str">
        <f t="shared" si="2"/>
        <v/>
      </c>
      <c r="B82" s="188"/>
      <c r="C82" s="118" t="str">
        <f>IF(ISERROR(VLOOKUP(A82,'[1]Z03 收入决算表(财决03表)'!$A$10:$K$500,4,FALSE)),"",VLOOKUP(A82,'[1]Z03 收入决算表(财决03表)'!$A$10:$K$500,4,FALSE))</f>
        <v/>
      </c>
      <c r="D82" s="119" t="str">
        <f>IF(ISERROR(VLOOKUP(A82,'[1]Z03 收入决算表(财决03表)'!$A$10:$K$500,5,FALSE)),"",VLOOKUP(A82,'[1]Z03 收入决算表(财决03表)'!$A$10:$K$500,5,FALSE))</f>
        <v/>
      </c>
      <c r="E82" s="119" t="str">
        <f>IF(ISERROR(VLOOKUP(A82,'[1]Z03 收入决算表(财决03表)'!$A$10:$K$500,6,FALSE)),"",VLOOKUP(A82,'[1]Z03 收入决算表(财决03表)'!$A$10:$K$500,6,FALSE))</f>
        <v/>
      </c>
      <c r="F82" s="119" t="str">
        <f>IF(ISERROR(VLOOKUP(A82,'[1]Z03 收入决算表(财决03表)'!$A$10:$K$500,7,FALSE)),"",VLOOKUP(A82,'[1]Z03 收入决算表(财决03表)'!$A$10:$K$500,7,FALSE))</f>
        <v/>
      </c>
      <c r="G82" s="119" t="str">
        <f>IF(ISERROR(VLOOKUP(A82,'[1]Z03 收入决算表(财决03表)'!$A$10:$K$500,8,FALSE)),"",VLOOKUP(A82,'[1]Z03 收入决算表(财决03表)'!$A$10:$K$500,8,FALSE))</f>
        <v/>
      </c>
      <c r="H82" s="119" t="str">
        <f>IF(ISERROR(VLOOKUP(A82,'[1]Z03 收入决算表(财决03表)'!$A$10:$K$500,9,FALSE)),"",VLOOKUP(A82,'[1]Z03 收入决算表(财决03表)'!$A$10:$K$500,9,FALSE))</f>
        <v/>
      </c>
      <c r="I82" s="119" t="str">
        <f>IF(ISERROR(VLOOKUP(A82,'[1]Z03 收入决算表(财决03表)'!$A$10:$K$500,10,FALSE)),"",VLOOKUP(A82,'[1]Z03 收入决算表(财决03表)'!$A$10:$K$500,10,FALSE))</f>
        <v/>
      </c>
      <c r="J82" s="119" t="str">
        <f>IF(ISERROR(VLOOKUP(A82,'[1]Z03 收入决算表(财决03表)'!$A$10:$K$500,11,FALSE)),"",VLOOKUP(A82,'[1]Z03 收入决算表(财决03表)'!$A$10:$K$500,11,FALSE))</f>
        <v/>
      </c>
      <c r="K82" s="140">
        <f>'[1]Z03 收入决算表(财决03表)'!A81</f>
        <v>0</v>
      </c>
      <c r="L82" s="130">
        <f>'[1]Z03 收入决算表(财决03表)'!$E81</f>
        <v>0</v>
      </c>
      <c r="M82" s="126" t="str">
        <f t="shared" si="3"/>
        <v/>
      </c>
    </row>
    <row r="83" spans="1:13" ht="22.5" customHeight="1">
      <c r="A83" s="188" t="str">
        <f t="shared" si="2"/>
        <v/>
      </c>
      <c r="B83" s="188"/>
      <c r="C83" s="118" t="str">
        <f>IF(ISERROR(VLOOKUP(A83,'[1]Z03 收入决算表(财决03表)'!$A$10:$K$500,4,FALSE)),"",VLOOKUP(A83,'[1]Z03 收入决算表(财决03表)'!$A$10:$K$500,4,FALSE))</f>
        <v/>
      </c>
      <c r="D83" s="119" t="str">
        <f>IF(ISERROR(VLOOKUP(A83,'[1]Z03 收入决算表(财决03表)'!$A$10:$K$500,5,FALSE)),"",VLOOKUP(A83,'[1]Z03 收入决算表(财决03表)'!$A$10:$K$500,5,FALSE))</f>
        <v/>
      </c>
      <c r="E83" s="119" t="str">
        <f>IF(ISERROR(VLOOKUP(A83,'[1]Z03 收入决算表(财决03表)'!$A$10:$K$500,6,FALSE)),"",VLOOKUP(A83,'[1]Z03 收入决算表(财决03表)'!$A$10:$K$500,6,FALSE))</f>
        <v/>
      </c>
      <c r="F83" s="119" t="str">
        <f>IF(ISERROR(VLOOKUP(A83,'[1]Z03 收入决算表(财决03表)'!$A$10:$K$500,7,FALSE)),"",VLOOKUP(A83,'[1]Z03 收入决算表(财决03表)'!$A$10:$K$500,7,FALSE))</f>
        <v/>
      </c>
      <c r="G83" s="119" t="str">
        <f>IF(ISERROR(VLOOKUP(A83,'[1]Z03 收入决算表(财决03表)'!$A$10:$K$500,8,FALSE)),"",VLOOKUP(A83,'[1]Z03 收入决算表(财决03表)'!$A$10:$K$500,8,FALSE))</f>
        <v/>
      </c>
      <c r="H83" s="119" t="str">
        <f>IF(ISERROR(VLOOKUP(A83,'[1]Z03 收入决算表(财决03表)'!$A$10:$K$500,9,FALSE)),"",VLOOKUP(A83,'[1]Z03 收入决算表(财决03表)'!$A$10:$K$500,9,FALSE))</f>
        <v/>
      </c>
      <c r="I83" s="119" t="str">
        <f>IF(ISERROR(VLOOKUP(A83,'[1]Z03 收入决算表(财决03表)'!$A$10:$K$500,10,FALSE)),"",VLOOKUP(A83,'[1]Z03 收入决算表(财决03表)'!$A$10:$K$500,10,FALSE))</f>
        <v/>
      </c>
      <c r="J83" s="119" t="str">
        <f>IF(ISERROR(VLOOKUP(A83,'[1]Z03 收入决算表(财决03表)'!$A$10:$K$500,11,FALSE)),"",VLOOKUP(A83,'[1]Z03 收入决算表(财决03表)'!$A$10:$K$500,11,FALSE))</f>
        <v/>
      </c>
      <c r="K83" s="140">
        <f>'[1]Z03 收入决算表(财决03表)'!A82</f>
        <v>0</v>
      </c>
      <c r="L83" s="130">
        <f>'[1]Z03 收入决算表(财决03表)'!$E82</f>
        <v>0</v>
      </c>
      <c r="M83" s="126" t="str">
        <f t="shared" si="3"/>
        <v/>
      </c>
    </row>
    <row r="84" spans="1:13" ht="22.5" customHeight="1">
      <c r="A84" s="188" t="str">
        <f t="shared" si="2"/>
        <v/>
      </c>
      <c r="B84" s="188"/>
      <c r="C84" s="118" t="str">
        <f>IF(ISERROR(VLOOKUP(A84,'[1]Z03 收入决算表(财决03表)'!$A$10:$K$500,4,FALSE)),"",VLOOKUP(A84,'[1]Z03 收入决算表(财决03表)'!$A$10:$K$500,4,FALSE))</f>
        <v/>
      </c>
      <c r="D84" s="119" t="str">
        <f>IF(ISERROR(VLOOKUP(A84,'[1]Z03 收入决算表(财决03表)'!$A$10:$K$500,5,FALSE)),"",VLOOKUP(A84,'[1]Z03 收入决算表(财决03表)'!$A$10:$K$500,5,FALSE))</f>
        <v/>
      </c>
      <c r="E84" s="119" t="str">
        <f>IF(ISERROR(VLOOKUP(A84,'[1]Z03 收入决算表(财决03表)'!$A$10:$K$500,6,FALSE)),"",VLOOKUP(A84,'[1]Z03 收入决算表(财决03表)'!$A$10:$K$500,6,FALSE))</f>
        <v/>
      </c>
      <c r="F84" s="119" t="str">
        <f>IF(ISERROR(VLOOKUP(A84,'[1]Z03 收入决算表(财决03表)'!$A$10:$K$500,7,FALSE)),"",VLOOKUP(A84,'[1]Z03 收入决算表(财决03表)'!$A$10:$K$500,7,FALSE))</f>
        <v/>
      </c>
      <c r="G84" s="119" t="str">
        <f>IF(ISERROR(VLOOKUP(A84,'[1]Z03 收入决算表(财决03表)'!$A$10:$K$500,8,FALSE)),"",VLOOKUP(A84,'[1]Z03 收入决算表(财决03表)'!$A$10:$K$500,8,FALSE))</f>
        <v/>
      </c>
      <c r="H84" s="119" t="str">
        <f>IF(ISERROR(VLOOKUP(A84,'[1]Z03 收入决算表(财决03表)'!$A$10:$K$500,9,FALSE)),"",VLOOKUP(A84,'[1]Z03 收入决算表(财决03表)'!$A$10:$K$500,9,FALSE))</f>
        <v/>
      </c>
      <c r="I84" s="119" t="str">
        <f>IF(ISERROR(VLOOKUP(A84,'[1]Z03 收入决算表(财决03表)'!$A$10:$K$500,10,FALSE)),"",VLOOKUP(A84,'[1]Z03 收入决算表(财决03表)'!$A$10:$K$500,10,FALSE))</f>
        <v/>
      </c>
      <c r="J84" s="119" t="str">
        <f>IF(ISERROR(VLOOKUP(A84,'[1]Z03 收入决算表(财决03表)'!$A$10:$K$500,11,FALSE)),"",VLOOKUP(A84,'[1]Z03 收入决算表(财决03表)'!$A$10:$K$500,11,FALSE))</f>
        <v/>
      </c>
      <c r="K84" s="140">
        <f>'[1]Z03 收入决算表(财决03表)'!A83</f>
        <v>0</v>
      </c>
      <c r="L84" s="130">
        <f>'[1]Z03 收入决算表(财决03表)'!$E83</f>
        <v>0</v>
      </c>
      <c r="M84" s="126" t="str">
        <f t="shared" si="3"/>
        <v/>
      </c>
    </row>
    <row r="85" spans="1:13" ht="22.5" customHeight="1">
      <c r="A85" s="188" t="str">
        <f t="shared" si="2"/>
        <v/>
      </c>
      <c r="B85" s="188"/>
      <c r="C85" s="118" t="str">
        <f>IF(ISERROR(VLOOKUP(A85,'[1]Z03 收入决算表(财决03表)'!$A$10:$K$500,4,FALSE)),"",VLOOKUP(A85,'[1]Z03 收入决算表(财决03表)'!$A$10:$K$500,4,FALSE))</f>
        <v/>
      </c>
      <c r="D85" s="119" t="str">
        <f>IF(ISERROR(VLOOKUP(A85,'[1]Z03 收入决算表(财决03表)'!$A$10:$K$500,5,FALSE)),"",VLOOKUP(A85,'[1]Z03 收入决算表(财决03表)'!$A$10:$K$500,5,FALSE))</f>
        <v/>
      </c>
      <c r="E85" s="119" t="str">
        <f>IF(ISERROR(VLOOKUP(A85,'[1]Z03 收入决算表(财决03表)'!$A$10:$K$500,6,FALSE)),"",VLOOKUP(A85,'[1]Z03 收入决算表(财决03表)'!$A$10:$K$500,6,FALSE))</f>
        <v/>
      </c>
      <c r="F85" s="119" t="str">
        <f>IF(ISERROR(VLOOKUP(A85,'[1]Z03 收入决算表(财决03表)'!$A$10:$K$500,7,FALSE)),"",VLOOKUP(A85,'[1]Z03 收入决算表(财决03表)'!$A$10:$K$500,7,FALSE))</f>
        <v/>
      </c>
      <c r="G85" s="119" t="str">
        <f>IF(ISERROR(VLOOKUP(A85,'[1]Z03 收入决算表(财决03表)'!$A$10:$K$500,8,FALSE)),"",VLOOKUP(A85,'[1]Z03 收入决算表(财决03表)'!$A$10:$K$500,8,FALSE))</f>
        <v/>
      </c>
      <c r="H85" s="119" t="str">
        <f>IF(ISERROR(VLOOKUP(A85,'[1]Z03 收入决算表(财决03表)'!$A$10:$K$500,9,FALSE)),"",VLOOKUP(A85,'[1]Z03 收入决算表(财决03表)'!$A$10:$K$500,9,FALSE))</f>
        <v/>
      </c>
      <c r="I85" s="119" t="str">
        <f>IF(ISERROR(VLOOKUP(A85,'[1]Z03 收入决算表(财决03表)'!$A$10:$K$500,10,FALSE)),"",VLOOKUP(A85,'[1]Z03 收入决算表(财决03表)'!$A$10:$K$500,10,FALSE))</f>
        <v/>
      </c>
      <c r="J85" s="119" t="str">
        <f>IF(ISERROR(VLOOKUP(A85,'[1]Z03 收入决算表(财决03表)'!$A$10:$K$500,11,FALSE)),"",VLOOKUP(A85,'[1]Z03 收入决算表(财决03表)'!$A$10:$K$500,11,FALSE))</f>
        <v/>
      </c>
      <c r="K85" s="140">
        <f>'[1]Z03 收入决算表(财决03表)'!A84</f>
        <v>0</v>
      </c>
      <c r="L85" s="130">
        <f>'[1]Z03 收入决算表(财决03表)'!$E84</f>
        <v>0</v>
      </c>
      <c r="M85" s="126" t="str">
        <f t="shared" si="3"/>
        <v/>
      </c>
    </row>
    <row r="86" spans="1:13" ht="22.5" customHeight="1">
      <c r="A86" s="188" t="str">
        <f t="shared" si="2"/>
        <v/>
      </c>
      <c r="B86" s="188"/>
      <c r="C86" s="118" t="str">
        <f>IF(ISERROR(VLOOKUP(A86,'[1]Z03 收入决算表(财决03表)'!$A$10:$K$500,4,FALSE)),"",VLOOKUP(A86,'[1]Z03 收入决算表(财决03表)'!$A$10:$K$500,4,FALSE))</f>
        <v/>
      </c>
      <c r="D86" s="119" t="str">
        <f>IF(ISERROR(VLOOKUP(A86,'[1]Z03 收入决算表(财决03表)'!$A$10:$K$500,5,FALSE)),"",VLOOKUP(A86,'[1]Z03 收入决算表(财决03表)'!$A$10:$K$500,5,FALSE))</f>
        <v/>
      </c>
      <c r="E86" s="119" t="str">
        <f>IF(ISERROR(VLOOKUP(A86,'[1]Z03 收入决算表(财决03表)'!$A$10:$K$500,6,FALSE)),"",VLOOKUP(A86,'[1]Z03 收入决算表(财决03表)'!$A$10:$K$500,6,FALSE))</f>
        <v/>
      </c>
      <c r="F86" s="119" t="str">
        <f>IF(ISERROR(VLOOKUP(A86,'[1]Z03 收入决算表(财决03表)'!$A$10:$K$500,7,FALSE)),"",VLOOKUP(A86,'[1]Z03 收入决算表(财决03表)'!$A$10:$K$500,7,FALSE))</f>
        <v/>
      </c>
      <c r="G86" s="119" t="str">
        <f>IF(ISERROR(VLOOKUP(A86,'[1]Z03 收入决算表(财决03表)'!$A$10:$K$500,8,FALSE)),"",VLOOKUP(A86,'[1]Z03 收入决算表(财决03表)'!$A$10:$K$500,8,FALSE))</f>
        <v/>
      </c>
      <c r="H86" s="119" t="str">
        <f>IF(ISERROR(VLOOKUP(A86,'[1]Z03 收入决算表(财决03表)'!$A$10:$K$500,9,FALSE)),"",VLOOKUP(A86,'[1]Z03 收入决算表(财决03表)'!$A$10:$K$500,9,FALSE))</f>
        <v/>
      </c>
      <c r="I86" s="119" t="str">
        <f>IF(ISERROR(VLOOKUP(A86,'[1]Z03 收入决算表(财决03表)'!$A$10:$K$500,10,FALSE)),"",VLOOKUP(A86,'[1]Z03 收入决算表(财决03表)'!$A$10:$K$500,10,FALSE))</f>
        <v/>
      </c>
      <c r="J86" s="119" t="str">
        <f>IF(ISERROR(VLOOKUP(A86,'[1]Z03 收入决算表(财决03表)'!$A$10:$K$500,11,FALSE)),"",VLOOKUP(A86,'[1]Z03 收入决算表(财决03表)'!$A$10:$K$500,11,FALSE))</f>
        <v/>
      </c>
      <c r="K86" s="140">
        <f>'[1]Z03 收入决算表(财决03表)'!A85</f>
        <v>0</v>
      </c>
      <c r="L86" s="130">
        <f>'[1]Z03 收入决算表(财决03表)'!$E85</f>
        <v>0</v>
      </c>
      <c r="M86" s="126" t="str">
        <f t="shared" si="3"/>
        <v/>
      </c>
    </row>
    <row r="87" spans="1:13" ht="22.5" customHeight="1">
      <c r="A87" s="188" t="str">
        <f t="shared" si="2"/>
        <v/>
      </c>
      <c r="B87" s="188"/>
      <c r="C87" s="118" t="str">
        <f>IF(ISERROR(VLOOKUP(A87,'[1]Z03 收入决算表(财决03表)'!$A$10:$K$500,4,FALSE)),"",VLOOKUP(A87,'[1]Z03 收入决算表(财决03表)'!$A$10:$K$500,4,FALSE))</f>
        <v/>
      </c>
      <c r="D87" s="119" t="str">
        <f>IF(ISERROR(VLOOKUP(A87,'[1]Z03 收入决算表(财决03表)'!$A$10:$K$500,5,FALSE)),"",VLOOKUP(A87,'[1]Z03 收入决算表(财决03表)'!$A$10:$K$500,5,FALSE))</f>
        <v/>
      </c>
      <c r="E87" s="119" t="str">
        <f>IF(ISERROR(VLOOKUP(A87,'[1]Z03 收入决算表(财决03表)'!$A$10:$K$500,6,FALSE)),"",VLOOKUP(A87,'[1]Z03 收入决算表(财决03表)'!$A$10:$K$500,6,FALSE))</f>
        <v/>
      </c>
      <c r="F87" s="119" t="str">
        <f>IF(ISERROR(VLOOKUP(A87,'[1]Z03 收入决算表(财决03表)'!$A$10:$K$500,7,FALSE)),"",VLOOKUP(A87,'[1]Z03 收入决算表(财决03表)'!$A$10:$K$500,7,FALSE))</f>
        <v/>
      </c>
      <c r="G87" s="119" t="str">
        <f>IF(ISERROR(VLOOKUP(A87,'[1]Z03 收入决算表(财决03表)'!$A$10:$K$500,8,FALSE)),"",VLOOKUP(A87,'[1]Z03 收入决算表(财决03表)'!$A$10:$K$500,8,FALSE))</f>
        <v/>
      </c>
      <c r="H87" s="119" t="str">
        <f>IF(ISERROR(VLOOKUP(A87,'[1]Z03 收入决算表(财决03表)'!$A$10:$K$500,9,FALSE)),"",VLOOKUP(A87,'[1]Z03 收入决算表(财决03表)'!$A$10:$K$500,9,FALSE))</f>
        <v/>
      </c>
      <c r="I87" s="119" t="str">
        <f>IF(ISERROR(VLOOKUP(A87,'[1]Z03 收入决算表(财决03表)'!$A$10:$K$500,10,FALSE)),"",VLOOKUP(A87,'[1]Z03 收入决算表(财决03表)'!$A$10:$K$500,10,FALSE))</f>
        <v/>
      </c>
      <c r="J87" s="119" t="str">
        <f>IF(ISERROR(VLOOKUP(A87,'[1]Z03 收入决算表(财决03表)'!$A$10:$K$500,11,FALSE)),"",VLOOKUP(A87,'[1]Z03 收入决算表(财决03表)'!$A$10:$K$500,11,FALSE))</f>
        <v/>
      </c>
      <c r="K87" s="140">
        <f>'[1]Z03 收入决算表(财决03表)'!A86</f>
        <v>0</v>
      </c>
      <c r="L87" s="130">
        <f>'[1]Z03 收入决算表(财决03表)'!$E86</f>
        <v>0</v>
      </c>
      <c r="M87" s="126" t="str">
        <f t="shared" si="3"/>
        <v/>
      </c>
    </row>
    <row r="88" spans="1:13" ht="22.5" customHeight="1">
      <c r="A88" s="188" t="str">
        <f t="shared" si="2"/>
        <v/>
      </c>
      <c r="B88" s="188"/>
      <c r="C88" s="118" t="str">
        <f>IF(ISERROR(VLOOKUP(A88,'[1]Z03 收入决算表(财决03表)'!$A$10:$K$500,4,FALSE)),"",VLOOKUP(A88,'[1]Z03 收入决算表(财决03表)'!$A$10:$K$500,4,FALSE))</f>
        <v/>
      </c>
      <c r="D88" s="119" t="str">
        <f>IF(ISERROR(VLOOKUP(A88,'[1]Z03 收入决算表(财决03表)'!$A$10:$K$500,5,FALSE)),"",VLOOKUP(A88,'[1]Z03 收入决算表(财决03表)'!$A$10:$K$500,5,FALSE))</f>
        <v/>
      </c>
      <c r="E88" s="119" t="str">
        <f>IF(ISERROR(VLOOKUP(A88,'[1]Z03 收入决算表(财决03表)'!$A$10:$K$500,6,FALSE)),"",VLOOKUP(A88,'[1]Z03 收入决算表(财决03表)'!$A$10:$K$500,6,FALSE))</f>
        <v/>
      </c>
      <c r="F88" s="119" t="str">
        <f>IF(ISERROR(VLOOKUP(A88,'[1]Z03 收入决算表(财决03表)'!$A$10:$K$500,7,FALSE)),"",VLOOKUP(A88,'[1]Z03 收入决算表(财决03表)'!$A$10:$K$500,7,FALSE))</f>
        <v/>
      </c>
      <c r="G88" s="119" t="str">
        <f>IF(ISERROR(VLOOKUP(A88,'[1]Z03 收入决算表(财决03表)'!$A$10:$K$500,8,FALSE)),"",VLOOKUP(A88,'[1]Z03 收入决算表(财决03表)'!$A$10:$K$500,8,FALSE))</f>
        <v/>
      </c>
      <c r="H88" s="119" t="str">
        <f>IF(ISERROR(VLOOKUP(A88,'[1]Z03 收入决算表(财决03表)'!$A$10:$K$500,9,FALSE)),"",VLOOKUP(A88,'[1]Z03 收入决算表(财决03表)'!$A$10:$K$500,9,FALSE))</f>
        <v/>
      </c>
      <c r="I88" s="119" t="str">
        <f>IF(ISERROR(VLOOKUP(A88,'[1]Z03 收入决算表(财决03表)'!$A$10:$K$500,10,FALSE)),"",VLOOKUP(A88,'[1]Z03 收入决算表(财决03表)'!$A$10:$K$500,10,FALSE))</f>
        <v/>
      </c>
      <c r="J88" s="119" t="str">
        <f>IF(ISERROR(VLOOKUP(A88,'[1]Z03 收入决算表(财决03表)'!$A$10:$K$500,11,FALSE)),"",VLOOKUP(A88,'[1]Z03 收入决算表(财决03表)'!$A$10:$K$500,11,FALSE))</f>
        <v/>
      </c>
      <c r="K88" s="140">
        <f>'[1]Z03 收入决算表(财决03表)'!A87</f>
        <v>0</v>
      </c>
      <c r="L88" s="130">
        <f>'[1]Z03 收入决算表(财决03表)'!$E87</f>
        <v>0</v>
      </c>
      <c r="M88" s="126" t="str">
        <f t="shared" si="3"/>
        <v/>
      </c>
    </row>
    <row r="89" spans="1:13" ht="22.5" customHeight="1">
      <c r="A89" s="188" t="str">
        <f t="shared" si="2"/>
        <v/>
      </c>
      <c r="B89" s="188"/>
      <c r="C89" s="118" t="str">
        <f>IF(ISERROR(VLOOKUP(A89,'[1]Z03 收入决算表(财决03表)'!$A$10:$K$500,4,FALSE)),"",VLOOKUP(A89,'[1]Z03 收入决算表(财决03表)'!$A$10:$K$500,4,FALSE))</f>
        <v/>
      </c>
      <c r="D89" s="119" t="str">
        <f>IF(ISERROR(VLOOKUP(A89,'[1]Z03 收入决算表(财决03表)'!$A$10:$K$500,5,FALSE)),"",VLOOKUP(A89,'[1]Z03 收入决算表(财决03表)'!$A$10:$K$500,5,FALSE))</f>
        <v/>
      </c>
      <c r="E89" s="119" t="str">
        <f>IF(ISERROR(VLOOKUP(A89,'[1]Z03 收入决算表(财决03表)'!$A$10:$K$500,6,FALSE)),"",VLOOKUP(A89,'[1]Z03 收入决算表(财决03表)'!$A$10:$K$500,6,FALSE))</f>
        <v/>
      </c>
      <c r="F89" s="119" t="str">
        <f>IF(ISERROR(VLOOKUP(A89,'[1]Z03 收入决算表(财决03表)'!$A$10:$K$500,7,FALSE)),"",VLOOKUP(A89,'[1]Z03 收入决算表(财决03表)'!$A$10:$K$500,7,FALSE))</f>
        <v/>
      </c>
      <c r="G89" s="119" t="str">
        <f>IF(ISERROR(VLOOKUP(A89,'[1]Z03 收入决算表(财决03表)'!$A$10:$K$500,8,FALSE)),"",VLOOKUP(A89,'[1]Z03 收入决算表(财决03表)'!$A$10:$K$500,8,FALSE))</f>
        <v/>
      </c>
      <c r="H89" s="119" t="str">
        <f>IF(ISERROR(VLOOKUP(A89,'[1]Z03 收入决算表(财决03表)'!$A$10:$K$500,9,FALSE)),"",VLOOKUP(A89,'[1]Z03 收入决算表(财决03表)'!$A$10:$K$500,9,FALSE))</f>
        <v/>
      </c>
      <c r="I89" s="119" t="str">
        <f>IF(ISERROR(VLOOKUP(A89,'[1]Z03 收入决算表(财决03表)'!$A$10:$K$500,10,FALSE)),"",VLOOKUP(A89,'[1]Z03 收入决算表(财决03表)'!$A$10:$K$500,10,FALSE))</f>
        <v/>
      </c>
      <c r="J89" s="119" t="str">
        <f>IF(ISERROR(VLOOKUP(A89,'[1]Z03 收入决算表(财决03表)'!$A$10:$K$500,11,FALSE)),"",VLOOKUP(A89,'[1]Z03 收入决算表(财决03表)'!$A$10:$K$500,11,FALSE))</f>
        <v/>
      </c>
      <c r="K89" s="140">
        <f>'[1]Z03 收入决算表(财决03表)'!A88</f>
        <v>0</v>
      </c>
      <c r="L89" s="130">
        <f>'[1]Z03 收入决算表(财决03表)'!$E88</f>
        <v>0</v>
      </c>
      <c r="M89" s="126" t="str">
        <f t="shared" si="3"/>
        <v/>
      </c>
    </row>
    <row r="90" spans="1:13" ht="22.5" customHeight="1">
      <c r="A90" s="188" t="str">
        <f t="shared" si="2"/>
        <v/>
      </c>
      <c r="B90" s="188"/>
      <c r="C90" s="118" t="str">
        <f>IF(ISERROR(VLOOKUP(A90,'[1]Z03 收入决算表(财决03表)'!$A$10:$K$500,4,FALSE)),"",VLOOKUP(A90,'[1]Z03 收入决算表(财决03表)'!$A$10:$K$500,4,FALSE))</f>
        <v/>
      </c>
      <c r="D90" s="119" t="str">
        <f>IF(ISERROR(VLOOKUP(A90,'[1]Z03 收入决算表(财决03表)'!$A$10:$K$500,5,FALSE)),"",VLOOKUP(A90,'[1]Z03 收入决算表(财决03表)'!$A$10:$K$500,5,FALSE))</f>
        <v/>
      </c>
      <c r="E90" s="119" t="str">
        <f>IF(ISERROR(VLOOKUP(A90,'[1]Z03 收入决算表(财决03表)'!$A$10:$K$500,6,FALSE)),"",VLOOKUP(A90,'[1]Z03 收入决算表(财决03表)'!$A$10:$K$500,6,FALSE))</f>
        <v/>
      </c>
      <c r="F90" s="119" t="str">
        <f>IF(ISERROR(VLOOKUP(A90,'[1]Z03 收入决算表(财决03表)'!$A$10:$K$500,7,FALSE)),"",VLOOKUP(A90,'[1]Z03 收入决算表(财决03表)'!$A$10:$K$500,7,FALSE))</f>
        <v/>
      </c>
      <c r="G90" s="119" t="str">
        <f>IF(ISERROR(VLOOKUP(A90,'[1]Z03 收入决算表(财决03表)'!$A$10:$K$500,8,FALSE)),"",VLOOKUP(A90,'[1]Z03 收入决算表(财决03表)'!$A$10:$K$500,8,FALSE))</f>
        <v/>
      </c>
      <c r="H90" s="119" t="str">
        <f>IF(ISERROR(VLOOKUP(A90,'[1]Z03 收入决算表(财决03表)'!$A$10:$K$500,9,FALSE)),"",VLOOKUP(A90,'[1]Z03 收入决算表(财决03表)'!$A$10:$K$500,9,FALSE))</f>
        <v/>
      </c>
      <c r="I90" s="119" t="str">
        <f>IF(ISERROR(VLOOKUP(A90,'[1]Z03 收入决算表(财决03表)'!$A$10:$K$500,10,FALSE)),"",VLOOKUP(A90,'[1]Z03 收入决算表(财决03表)'!$A$10:$K$500,10,FALSE))</f>
        <v/>
      </c>
      <c r="J90" s="119" t="str">
        <f>IF(ISERROR(VLOOKUP(A90,'[1]Z03 收入决算表(财决03表)'!$A$10:$K$500,11,FALSE)),"",VLOOKUP(A90,'[1]Z03 收入决算表(财决03表)'!$A$10:$K$500,11,FALSE))</f>
        <v/>
      </c>
      <c r="K90" s="140">
        <f>'[1]Z03 收入决算表(财决03表)'!A89</f>
        <v>0</v>
      </c>
      <c r="L90" s="130">
        <f>'[1]Z03 收入决算表(财决03表)'!$E89</f>
        <v>0</v>
      </c>
      <c r="M90" s="126" t="str">
        <f t="shared" si="3"/>
        <v/>
      </c>
    </row>
    <row r="91" spans="1:13" ht="22.5" customHeight="1">
      <c r="A91" s="188" t="str">
        <f t="shared" si="2"/>
        <v/>
      </c>
      <c r="B91" s="188"/>
      <c r="C91" s="118" t="str">
        <f>IF(ISERROR(VLOOKUP(A91,'[1]Z03 收入决算表(财决03表)'!$A$10:$K$500,4,FALSE)),"",VLOOKUP(A91,'[1]Z03 收入决算表(财决03表)'!$A$10:$K$500,4,FALSE))</f>
        <v/>
      </c>
      <c r="D91" s="119" t="str">
        <f>IF(ISERROR(VLOOKUP(A91,'[1]Z03 收入决算表(财决03表)'!$A$10:$K$500,5,FALSE)),"",VLOOKUP(A91,'[1]Z03 收入决算表(财决03表)'!$A$10:$K$500,5,FALSE))</f>
        <v/>
      </c>
      <c r="E91" s="119" t="str">
        <f>IF(ISERROR(VLOOKUP(A91,'[1]Z03 收入决算表(财决03表)'!$A$10:$K$500,6,FALSE)),"",VLOOKUP(A91,'[1]Z03 收入决算表(财决03表)'!$A$10:$K$500,6,FALSE))</f>
        <v/>
      </c>
      <c r="F91" s="119" t="str">
        <f>IF(ISERROR(VLOOKUP(A91,'[1]Z03 收入决算表(财决03表)'!$A$10:$K$500,7,FALSE)),"",VLOOKUP(A91,'[1]Z03 收入决算表(财决03表)'!$A$10:$K$500,7,FALSE))</f>
        <v/>
      </c>
      <c r="G91" s="119" t="str">
        <f>IF(ISERROR(VLOOKUP(A91,'[1]Z03 收入决算表(财决03表)'!$A$10:$K$500,8,FALSE)),"",VLOOKUP(A91,'[1]Z03 收入决算表(财决03表)'!$A$10:$K$500,8,FALSE))</f>
        <v/>
      </c>
      <c r="H91" s="119" t="str">
        <f>IF(ISERROR(VLOOKUP(A91,'[1]Z03 收入决算表(财决03表)'!$A$10:$K$500,9,FALSE)),"",VLOOKUP(A91,'[1]Z03 收入决算表(财决03表)'!$A$10:$K$500,9,FALSE))</f>
        <v/>
      </c>
      <c r="I91" s="119" t="str">
        <f>IF(ISERROR(VLOOKUP(A91,'[1]Z03 收入决算表(财决03表)'!$A$10:$K$500,10,FALSE)),"",VLOOKUP(A91,'[1]Z03 收入决算表(财决03表)'!$A$10:$K$500,10,FALSE))</f>
        <v/>
      </c>
      <c r="J91" s="119" t="str">
        <f>IF(ISERROR(VLOOKUP(A91,'[1]Z03 收入决算表(财决03表)'!$A$10:$K$500,11,FALSE)),"",VLOOKUP(A91,'[1]Z03 收入决算表(财决03表)'!$A$10:$K$500,11,FALSE))</f>
        <v/>
      </c>
      <c r="K91" s="140">
        <f>'[1]Z03 收入决算表(财决03表)'!A90</f>
        <v>0</v>
      </c>
      <c r="L91" s="130">
        <f>'[1]Z03 收入决算表(财决03表)'!$E90</f>
        <v>0</v>
      </c>
      <c r="M91" s="126" t="str">
        <f t="shared" si="3"/>
        <v/>
      </c>
    </row>
    <row r="92" spans="1:13" ht="22.5" customHeight="1">
      <c r="A92" s="188" t="str">
        <f t="shared" si="2"/>
        <v/>
      </c>
      <c r="B92" s="188"/>
      <c r="C92" s="118" t="str">
        <f>IF(ISERROR(VLOOKUP(A92,'[1]Z03 收入决算表(财决03表)'!$A$10:$K$500,4,FALSE)),"",VLOOKUP(A92,'[1]Z03 收入决算表(财决03表)'!$A$10:$K$500,4,FALSE))</f>
        <v/>
      </c>
      <c r="D92" s="119" t="str">
        <f>IF(ISERROR(VLOOKUP(A92,'[1]Z03 收入决算表(财决03表)'!$A$10:$K$500,5,FALSE)),"",VLOOKUP(A92,'[1]Z03 收入决算表(财决03表)'!$A$10:$K$500,5,FALSE))</f>
        <v/>
      </c>
      <c r="E92" s="119" t="str">
        <f>IF(ISERROR(VLOOKUP(A92,'[1]Z03 收入决算表(财决03表)'!$A$10:$K$500,6,FALSE)),"",VLOOKUP(A92,'[1]Z03 收入决算表(财决03表)'!$A$10:$K$500,6,FALSE))</f>
        <v/>
      </c>
      <c r="F92" s="119" t="str">
        <f>IF(ISERROR(VLOOKUP(A92,'[1]Z03 收入决算表(财决03表)'!$A$10:$K$500,7,FALSE)),"",VLOOKUP(A92,'[1]Z03 收入决算表(财决03表)'!$A$10:$K$500,7,FALSE))</f>
        <v/>
      </c>
      <c r="G92" s="119" t="str">
        <f>IF(ISERROR(VLOOKUP(A92,'[1]Z03 收入决算表(财决03表)'!$A$10:$K$500,8,FALSE)),"",VLOOKUP(A92,'[1]Z03 收入决算表(财决03表)'!$A$10:$K$500,8,FALSE))</f>
        <v/>
      </c>
      <c r="H92" s="119" t="str">
        <f>IF(ISERROR(VLOOKUP(A92,'[1]Z03 收入决算表(财决03表)'!$A$10:$K$500,9,FALSE)),"",VLOOKUP(A92,'[1]Z03 收入决算表(财决03表)'!$A$10:$K$500,9,FALSE))</f>
        <v/>
      </c>
      <c r="I92" s="119" t="str">
        <f>IF(ISERROR(VLOOKUP(A92,'[1]Z03 收入决算表(财决03表)'!$A$10:$K$500,10,FALSE)),"",VLOOKUP(A92,'[1]Z03 收入决算表(财决03表)'!$A$10:$K$500,10,FALSE))</f>
        <v/>
      </c>
      <c r="J92" s="119" t="str">
        <f>IF(ISERROR(VLOOKUP(A92,'[1]Z03 收入决算表(财决03表)'!$A$10:$K$500,11,FALSE)),"",VLOOKUP(A92,'[1]Z03 收入决算表(财决03表)'!$A$10:$K$500,11,FALSE))</f>
        <v/>
      </c>
      <c r="K92" s="140">
        <f>'[1]Z03 收入决算表(财决03表)'!A91</f>
        <v>0</v>
      </c>
      <c r="L92" s="130">
        <f>'[1]Z03 收入决算表(财决03表)'!$E91</f>
        <v>0</v>
      </c>
      <c r="M92" s="126" t="str">
        <f t="shared" si="3"/>
        <v/>
      </c>
    </row>
    <row r="93" spans="1:13" ht="22.5" customHeight="1">
      <c r="A93" s="188" t="str">
        <f t="shared" si="2"/>
        <v/>
      </c>
      <c r="B93" s="188"/>
      <c r="C93" s="118" t="str">
        <f>IF(ISERROR(VLOOKUP(A93,'[1]Z03 收入决算表(财决03表)'!$A$10:$K$500,4,FALSE)),"",VLOOKUP(A93,'[1]Z03 收入决算表(财决03表)'!$A$10:$K$500,4,FALSE))</f>
        <v/>
      </c>
      <c r="D93" s="119" t="str">
        <f>IF(ISERROR(VLOOKUP(A93,'[1]Z03 收入决算表(财决03表)'!$A$10:$K$500,5,FALSE)),"",VLOOKUP(A93,'[1]Z03 收入决算表(财决03表)'!$A$10:$K$500,5,FALSE))</f>
        <v/>
      </c>
      <c r="E93" s="119" t="str">
        <f>IF(ISERROR(VLOOKUP(A93,'[1]Z03 收入决算表(财决03表)'!$A$10:$K$500,6,FALSE)),"",VLOOKUP(A93,'[1]Z03 收入决算表(财决03表)'!$A$10:$K$500,6,FALSE))</f>
        <v/>
      </c>
      <c r="F93" s="119" t="str">
        <f>IF(ISERROR(VLOOKUP(A93,'[1]Z03 收入决算表(财决03表)'!$A$10:$K$500,7,FALSE)),"",VLOOKUP(A93,'[1]Z03 收入决算表(财决03表)'!$A$10:$K$500,7,FALSE))</f>
        <v/>
      </c>
      <c r="G93" s="119" t="str">
        <f>IF(ISERROR(VLOOKUP(A93,'[1]Z03 收入决算表(财决03表)'!$A$10:$K$500,8,FALSE)),"",VLOOKUP(A93,'[1]Z03 收入决算表(财决03表)'!$A$10:$K$500,8,FALSE))</f>
        <v/>
      </c>
      <c r="H93" s="119" t="str">
        <f>IF(ISERROR(VLOOKUP(A93,'[1]Z03 收入决算表(财决03表)'!$A$10:$K$500,9,FALSE)),"",VLOOKUP(A93,'[1]Z03 收入决算表(财决03表)'!$A$10:$K$500,9,FALSE))</f>
        <v/>
      </c>
      <c r="I93" s="119" t="str">
        <f>IF(ISERROR(VLOOKUP(A93,'[1]Z03 收入决算表(财决03表)'!$A$10:$K$500,10,FALSE)),"",VLOOKUP(A93,'[1]Z03 收入决算表(财决03表)'!$A$10:$K$500,10,FALSE))</f>
        <v/>
      </c>
      <c r="J93" s="119" t="str">
        <f>IF(ISERROR(VLOOKUP(A93,'[1]Z03 收入决算表(财决03表)'!$A$10:$K$500,11,FALSE)),"",VLOOKUP(A93,'[1]Z03 收入决算表(财决03表)'!$A$10:$K$500,11,FALSE))</f>
        <v/>
      </c>
      <c r="K93" s="140">
        <f>'[1]Z03 收入决算表(财决03表)'!A92</f>
        <v>0</v>
      </c>
      <c r="L93" s="130">
        <f>'[1]Z03 收入决算表(财决03表)'!$E92</f>
        <v>0</v>
      </c>
      <c r="M93" s="126" t="str">
        <f t="shared" si="3"/>
        <v/>
      </c>
    </row>
    <row r="94" spans="1:13" ht="22.5" customHeight="1">
      <c r="A94" s="188" t="str">
        <f t="shared" si="2"/>
        <v/>
      </c>
      <c r="B94" s="188"/>
      <c r="C94" s="118" t="str">
        <f>IF(ISERROR(VLOOKUP(A94,'[1]Z03 收入决算表(财决03表)'!$A$10:$K$500,4,FALSE)),"",VLOOKUP(A94,'[1]Z03 收入决算表(财决03表)'!$A$10:$K$500,4,FALSE))</f>
        <v/>
      </c>
      <c r="D94" s="119" t="str">
        <f>IF(ISERROR(VLOOKUP(A94,'[1]Z03 收入决算表(财决03表)'!$A$10:$K$500,5,FALSE)),"",VLOOKUP(A94,'[1]Z03 收入决算表(财决03表)'!$A$10:$K$500,5,FALSE))</f>
        <v/>
      </c>
      <c r="E94" s="119" t="str">
        <f>IF(ISERROR(VLOOKUP(A94,'[1]Z03 收入决算表(财决03表)'!$A$10:$K$500,6,FALSE)),"",VLOOKUP(A94,'[1]Z03 收入决算表(财决03表)'!$A$10:$K$500,6,FALSE))</f>
        <v/>
      </c>
      <c r="F94" s="119" t="str">
        <f>IF(ISERROR(VLOOKUP(A94,'[1]Z03 收入决算表(财决03表)'!$A$10:$K$500,7,FALSE)),"",VLOOKUP(A94,'[1]Z03 收入决算表(财决03表)'!$A$10:$K$500,7,FALSE))</f>
        <v/>
      </c>
      <c r="G94" s="119" t="str">
        <f>IF(ISERROR(VLOOKUP(A94,'[1]Z03 收入决算表(财决03表)'!$A$10:$K$500,8,FALSE)),"",VLOOKUP(A94,'[1]Z03 收入决算表(财决03表)'!$A$10:$K$500,8,FALSE))</f>
        <v/>
      </c>
      <c r="H94" s="119" t="str">
        <f>IF(ISERROR(VLOOKUP(A94,'[1]Z03 收入决算表(财决03表)'!$A$10:$K$500,9,FALSE)),"",VLOOKUP(A94,'[1]Z03 收入决算表(财决03表)'!$A$10:$K$500,9,FALSE))</f>
        <v/>
      </c>
      <c r="I94" s="119" t="str">
        <f>IF(ISERROR(VLOOKUP(A94,'[1]Z03 收入决算表(财决03表)'!$A$10:$K$500,10,FALSE)),"",VLOOKUP(A94,'[1]Z03 收入决算表(财决03表)'!$A$10:$K$500,10,FALSE))</f>
        <v/>
      </c>
      <c r="J94" s="119" t="str">
        <f>IF(ISERROR(VLOOKUP(A94,'[1]Z03 收入决算表(财决03表)'!$A$10:$K$500,11,FALSE)),"",VLOOKUP(A94,'[1]Z03 收入决算表(财决03表)'!$A$10:$K$500,11,FALSE))</f>
        <v/>
      </c>
      <c r="K94" s="140">
        <f>'[1]Z03 收入决算表(财决03表)'!A93</f>
        <v>0</v>
      </c>
      <c r="L94" s="130">
        <f>'[1]Z03 收入决算表(财决03表)'!$E93</f>
        <v>0</v>
      </c>
      <c r="M94" s="126" t="str">
        <f t="shared" si="3"/>
        <v/>
      </c>
    </row>
    <row r="95" spans="1:13" ht="22.5" customHeight="1">
      <c r="A95" s="188" t="str">
        <f t="shared" si="2"/>
        <v/>
      </c>
      <c r="B95" s="188"/>
      <c r="C95" s="118" t="str">
        <f>IF(ISERROR(VLOOKUP(A95,'[1]Z03 收入决算表(财决03表)'!$A$10:$K$500,4,FALSE)),"",VLOOKUP(A95,'[1]Z03 收入决算表(财决03表)'!$A$10:$K$500,4,FALSE))</f>
        <v/>
      </c>
      <c r="D95" s="119" t="str">
        <f>IF(ISERROR(VLOOKUP(A95,'[1]Z03 收入决算表(财决03表)'!$A$10:$K$500,5,FALSE)),"",VLOOKUP(A95,'[1]Z03 收入决算表(财决03表)'!$A$10:$K$500,5,FALSE))</f>
        <v/>
      </c>
      <c r="E95" s="119" t="str">
        <f>IF(ISERROR(VLOOKUP(A95,'[1]Z03 收入决算表(财决03表)'!$A$10:$K$500,6,FALSE)),"",VLOOKUP(A95,'[1]Z03 收入决算表(财决03表)'!$A$10:$K$500,6,FALSE))</f>
        <v/>
      </c>
      <c r="F95" s="119" t="str">
        <f>IF(ISERROR(VLOOKUP(A95,'[1]Z03 收入决算表(财决03表)'!$A$10:$K$500,7,FALSE)),"",VLOOKUP(A95,'[1]Z03 收入决算表(财决03表)'!$A$10:$K$500,7,FALSE))</f>
        <v/>
      </c>
      <c r="G95" s="119" t="str">
        <f>IF(ISERROR(VLOOKUP(A95,'[1]Z03 收入决算表(财决03表)'!$A$10:$K$500,8,FALSE)),"",VLOOKUP(A95,'[1]Z03 收入决算表(财决03表)'!$A$10:$K$500,8,FALSE))</f>
        <v/>
      </c>
      <c r="H95" s="119" t="str">
        <f>IF(ISERROR(VLOOKUP(A95,'[1]Z03 收入决算表(财决03表)'!$A$10:$K$500,9,FALSE)),"",VLOOKUP(A95,'[1]Z03 收入决算表(财决03表)'!$A$10:$K$500,9,FALSE))</f>
        <v/>
      </c>
      <c r="I95" s="119" t="str">
        <f>IF(ISERROR(VLOOKUP(A95,'[1]Z03 收入决算表(财决03表)'!$A$10:$K$500,10,FALSE)),"",VLOOKUP(A95,'[1]Z03 收入决算表(财决03表)'!$A$10:$K$500,10,FALSE))</f>
        <v/>
      </c>
      <c r="J95" s="119" t="str">
        <f>IF(ISERROR(VLOOKUP(A95,'[1]Z03 收入决算表(财决03表)'!$A$10:$K$500,11,FALSE)),"",VLOOKUP(A95,'[1]Z03 收入决算表(财决03表)'!$A$10:$K$500,11,FALSE))</f>
        <v/>
      </c>
      <c r="K95" s="140">
        <f>'[1]Z03 收入决算表(财决03表)'!A94</f>
        <v>0</v>
      </c>
      <c r="L95" s="130">
        <f>'[1]Z03 收入决算表(财决03表)'!$E94</f>
        <v>0</v>
      </c>
      <c r="M95" s="126" t="str">
        <f t="shared" si="3"/>
        <v/>
      </c>
    </row>
    <row r="96" spans="1:13" ht="22.5" customHeight="1">
      <c r="A96" s="188" t="str">
        <f t="shared" si="2"/>
        <v/>
      </c>
      <c r="B96" s="188"/>
      <c r="C96" s="118" t="str">
        <f>IF(ISERROR(VLOOKUP(A96,'[1]Z03 收入决算表(财决03表)'!$A$10:$K$500,4,FALSE)),"",VLOOKUP(A96,'[1]Z03 收入决算表(财决03表)'!$A$10:$K$500,4,FALSE))</f>
        <v/>
      </c>
      <c r="D96" s="119" t="str">
        <f>IF(ISERROR(VLOOKUP(A96,'[1]Z03 收入决算表(财决03表)'!$A$10:$K$500,5,FALSE)),"",VLOOKUP(A96,'[1]Z03 收入决算表(财决03表)'!$A$10:$K$500,5,FALSE))</f>
        <v/>
      </c>
      <c r="E96" s="119" t="str">
        <f>IF(ISERROR(VLOOKUP(A96,'[1]Z03 收入决算表(财决03表)'!$A$10:$K$500,6,FALSE)),"",VLOOKUP(A96,'[1]Z03 收入决算表(财决03表)'!$A$10:$K$500,6,FALSE))</f>
        <v/>
      </c>
      <c r="F96" s="119" t="str">
        <f>IF(ISERROR(VLOOKUP(A96,'[1]Z03 收入决算表(财决03表)'!$A$10:$K$500,7,FALSE)),"",VLOOKUP(A96,'[1]Z03 收入决算表(财决03表)'!$A$10:$K$500,7,FALSE))</f>
        <v/>
      </c>
      <c r="G96" s="119" t="str">
        <f>IF(ISERROR(VLOOKUP(A96,'[1]Z03 收入决算表(财决03表)'!$A$10:$K$500,8,FALSE)),"",VLOOKUP(A96,'[1]Z03 收入决算表(财决03表)'!$A$10:$K$500,8,FALSE))</f>
        <v/>
      </c>
      <c r="H96" s="119" t="str">
        <f>IF(ISERROR(VLOOKUP(A96,'[1]Z03 收入决算表(财决03表)'!$A$10:$K$500,9,FALSE)),"",VLOOKUP(A96,'[1]Z03 收入决算表(财决03表)'!$A$10:$K$500,9,FALSE))</f>
        <v/>
      </c>
      <c r="I96" s="119" t="str">
        <f>IF(ISERROR(VLOOKUP(A96,'[1]Z03 收入决算表(财决03表)'!$A$10:$K$500,10,FALSE)),"",VLOOKUP(A96,'[1]Z03 收入决算表(财决03表)'!$A$10:$K$500,10,FALSE))</f>
        <v/>
      </c>
      <c r="J96" s="119" t="str">
        <f>IF(ISERROR(VLOOKUP(A96,'[1]Z03 收入决算表(财决03表)'!$A$10:$K$500,11,FALSE)),"",VLOOKUP(A96,'[1]Z03 收入决算表(财决03表)'!$A$10:$K$500,11,FALSE))</f>
        <v/>
      </c>
      <c r="K96" s="140">
        <f>'[1]Z03 收入决算表(财决03表)'!A95</f>
        <v>0</v>
      </c>
      <c r="L96" s="130">
        <f>'[1]Z03 收入决算表(财决03表)'!$E95</f>
        <v>0</v>
      </c>
      <c r="M96" s="126" t="str">
        <f t="shared" si="3"/>
        <v/>
      </c>
    </row>
    <row r="97" spans="1:13" ht="22.5" customHeight="1">
      <c r="A97" s="188" t="str">
        <f t="shared" si="2"/>
        <v/>
      </c>
      <c r="B97" s="188"/>
      <c r="C97" s="118" t="str">
        <f>IF(ISERROR(VLOOKUP(A97,'[1]Z03 收入决算表(财决03表)'!$A$10:$K$500,4,FALSE)),"",VLOOKUP(A97,'[1]Z03 收入决算表(财决03表)'!$A$10:$K$500,4,FALSE))</f>
        <v/>
      </c>
      <c r="D97" s="119" t="str">
        <f>IF(ISERROR(VLOOKUP(A97,'[1]Z03 收入决算表(财决03表)'!$A$10:$K$500,5,FALSE)),"",VLOOKUP(A97,'[1]Z03 收入决算表(财决03表)'!$A$10:$K$500,5,FALSE))</f>
        <v/>
      </c>
      <c r="E97" s="119" t="str">
        <f>IF(ISERROR(VLOOKUP(A97,'[1]Z03 收入决算表(财决03表)'!$A$10:$K$500,6,FALSE)),"",VLOOKUP(A97,'[1]Z03 收入决算表(财决03表)'!$A$10:$K$500,6,FALSE))</f>
        <v/>
      </c>
      <c r="F97" s="119" t="str">
        <f>IF(ISERROR(VLOOKUP(A97,'[1]Z03 收入决算表(财决03表)'!$A$10:$K$500,7,FALSE)),"",VLOOKUP(A97,'[1]Z03 收入决算表(财决03表)'!$A$10:$K$500,7,FALSE))</f>
        <v/>
      </c>
      <c r="G97" s="119" t="str">
        <f>IF(ISERROR(VLOOKUP(A97,'[1]Z03 收入决算表(财决03表)'!$A$10:$K$500,8,FALSE)),"",VLOOKUP(A97,'[1]Z03 收入决算表(财决03表)'!$A$10:$K$500,8,FALSE))</f>
        <v/>
      </c>
      <c r="H97" s="119" t="str">
        <f>IF(ISERROR(VLOOKUP(A97,'[1]Z03 收入决算表(财决03表)'!$A$10:$K$500,9,FALSE)),"",VLOOKUP(A97,'[1]Z03 收入决算表(财决03表)'!$A$10:$K$500,9,FALSE))</f>
        <v/>
      </c>
      <c r="I97" s="119" t="str">
        <f>IF(ISERROR(VLOOKUP(A97,'[1]Z03 收入决算表(财决03表)'!$A$10:$K$500,10,FALSE)),"",VLOOKUP(A97,'[1]Z03 收入决算表(财决03表)'!$A$10:$K$500,10,FALSE))</f>
        <v/>
      </c>
      <c r="J97" s="119" t="str">
        <f>IF(ISERROR(VLOOKUP(A97,'[1]Z03 收入决算表(财决03表)'!$A$10:$K$500,11,FALSE)),"",VLOOKUP(A97,'[1]Z03 收入决算表(财决03表)'!$A$10:$K$500,11,FALSE))</f>
        <v/>
      </c>
      <c r="K97" s="140">
        <f>'[1]Z03 收入决算表(财决03表)'!A96</f>
        <v>0</v>
      </c>
      <c r="L97" s="130">
        <f>'[1]Z03 收入决算表(财决03表)'!$E96</f>
        <v>0</v>
      </c>
      <c r="M97" s="126" t="str">
        <f t="shared" si="3"/>
        <v/>
      </c>
    </row>
    <row r="98" spans="1:13" ht="22.5" customHeight="1">
      <c r="A98" s="188" t="str">
        <f t="shared" si="2"/>
        <v/>
      </c>
      <c r="B98" s="188"/>
      <c r="C98" s="118" t="str">
        <f>IF(ISERROR(VLOOKUP(A98,'[1]Z03 收入决算表(财决03表)'!$A$10:$K$500,4,FALSE)),"",VLOOKUP(A98,'[1]Z03 收入决算表(财决03表)'!$A$10:$K$500,4,FALSE))</f>
        <v/>
      </c>
      <c r="D98" s="119" t="str">
        <f>IF(ISERROR(VLOOKUP(A98,'[1]Z03 收入决算表(财决03表)'!$A$10:$K$500,5,FALSE)),"",VLOOKUP(A98,'[1]Z03 收入决算表(财决03表)'!$A$10:$K$500,5,FALSE))</f>
        <v/>
      </c>
      <c r="E98" s="119" t="str">
        <f>IF(ISERROR(VLOOKUP(A98,'[1]Z03 收入决算表(财决03表)'!$A$10:$K$500,6,FALSE)),"",VLOOKUP(A98,'[1]Z03 收入决算表(财决03表)'!$A$10:$K$500,6,FALSE))</f>
        <v/>
      </c>
      <c r="F98" s="119" t="str">
        <f>IF(ISERROR(VLOOKUP(A98,'[1]Z03 收入决算表(财决03表)'!$A$10:$K$500,7,FALSE)),"",VLOOKUP(A98,'[1]Z03 收入决算表(财决03表)'!$A$10:$K$500,7,FALSE))</f>
        <v/>
      </c>
      <c r="G98" s="119" t="str">
        <f>IF(ISERROR(VLOOKUP(A98,'[1]Z03 收入决算表(财决03表)'!$A$10:$K$500,8,FALSE)),"",VLOOKUP(A98,'[1]Z03 收入决算表(财决03表)'!$A$10:$K$500,8,FALSE))</f>
        <v/>
      </c>
      <c r="H98" s="119" t="str">
        <f>IF(ISERROR(VLOOKUP(A98,'[1]Z03 收入决算表(财决03表)'!$A$10:$K$500,9,FALSE)),"",VLOOKUP(A98,'[1]Z03 收入决算表(财决03表)'!$A$10:$K$500,9,FALSE))</f>
        <v/>
      </c>
      <c r="I98" s="119" t="str">
        <f>IF(ISERROR(VLOOKUP(A98,'[1]Z03 收入决算表(财决03表)'!$A$10:$K$500,10,FALSE)),"",VLOOKUP(A98,'[1]Z03 收入决算表(财决03表)'!$A$10:$K$500,10,FALSE))</f>
        <v/>
      </c>
      <c r="J98" s="119" t="str">
        <f>IF(ISERROR(VLOOKUP(A98,'[1]Z03 收入决算表(财决03表)'!$A$10:$K$500,11,FALSE)),"",VLOOKUP(A98,'[1]Z03 收入决算表(财决03表)'!$A$10:$K$500,11,FALSE))</f>
        <v/>
      </c>
      <c r="K98" s="140">
        <f>'[1]Z03 收入决算表(财决03表)'!A97</f>
        <v>0</v>
      </c>
      <c r="L98" s="130">
        <f>'[1]Z03 收入决算表(财决03表)'!$E97</f>
        <v>0</v>
      </c>
      <c r="M98" s="126" t="str">
        <f t="shared" si="3"/>
        <v/>
      </c>
    </row>
    <row r="99" spans="1:13" ht="22.5" customHeight="1">
      <c r="A99" s="188" t="str">
        <f t="shared" si="2"/>
        <v/>
      </c>
      <c r="B99" s="188"/>
      <c r="C99" s="118" t="str">
        <f>IF(ISERROR(VLOOKUP(A99,'[1]Z03 收入决算表(财决03表)'!$A$10:$K$500,4,FALSE)),"",VLOOKUP(A99,'[1]Z03 收入决算表(财决03表)'!$A$10:$K$500,4,FALSE))</f>
        <v/>
      </c>
      <c r="D99" s="119" t="str">
        <f>IF(ISERROR(VLOOKUP(A99,'[1]Z03 收入决算表(财决03表)'!$A$10:$K$500,5,FALSE)),"",VLOOKUP(A99,'[1]Z03 收入决算表(财决03表)'!$A$10:$K$500,5,FALSE))</f>
        <v/>
      </c>
      <c r="E99" s="119" t="str">
        <f>IF(ISERROR(VLOOKUP(A99,'[1]Z03 收入决算表(财决03表)'!$A$10:$K$500,6,FALSE)),"",VLOOKUP(A99,'[1]Z03 收入决算表(财决03表)'!$A$10:$K$500,6,FALSE))</f>
        <v/>
      </c>
      <c r="F99" s="119" t="str">
        <f>IF(ISERROR(VLOOKUP(A99,'[1]Z03 收入决算表(财决03表)'!$A$10:$K$500,7,FALSE)),"",VLOOKUP(A99,'[1]Z03 收入决算表(财决03表)'!$A$10:$K$500,7,FALSE))</f>
        <v/>
      </c>
      <c r="G99" s="119" t="str">
        <f>IF(ISERROR(VLOOKUP(A99,'[1]Z03 收入决算表(财决03表)'!$A$10:$K$500,8,FALSE)),"",VLOOKUP(A99,'[1]Z03 收入决算表(财决03表)'!$A$10:$K$500,8,FALSE))</f>
        <v/>
      </c>
      <c r="H99" s="119" t="str">
        <f>IF(ISERROR(VLOOKUP(A99,'[1]Z03 收入决算表(财决03表)'!$A$10:$K$500,9,FALSE)),"",VLOOKUP(A99,'[1]Z03 收入决算表(财决03表)'!$A$10:$K$500,9,FALSE))</f>
        <v/>
      </c>
      <c r="I99" s="119" t="str">
        <f>IF(ISERROR(VLOOKUP(A99,'[1]Z03 收入决算表(财决03表)'!$A$10:$K$500,10,FALSE)),"",VLOOKUP(A99,'[1]Z03 收入决算表(财决03表)'!$A$10:$K$500,10,FALSE))</f>
        <v/>
      </c>
      <c r="J99" s="119" t="str">
        <f>IF(ISERROR(VLOOKUP(A99,'[1]Z03 收入决算表(财决03表)'!$A$10:$K$500,11,FALSE)),"",VLOOKUP(A99,'[1]Z03 收入决算表(财决03表)'!$A$10:$K$500,11,FALSE))</f>
        <v/>
      </c>
      <c r="K99" s="140">
        <f>'[1]Z03 收入决算表(财决03表)'!A98</f>
        <v>0</v>
      </c>
      <c r="L99" s="130">
        <f>'[1]Z03 收入决算表(财决03表)'!$E98</f>
        <v>0</v>
      </c>
      <c r="M99" s="126" t="str">
        <f t="shared" si="3"/>
        <v/>
      </c>
    </row>
    <row r="100" spans="1:13" ht="22.5" customHeight="1">
      <c r="A100" s="188" t="str">
        <f t="shared" si="2"/>
        <v/>
      </c>
      <c r="B100" s="188"/>
      <c r="C100" s="118" t="str">
        <f>IF(ISERROR(VLOOKUP(A100,'[1]Z03 收入决算表(财决03表)'!$A$10:$K$500,4,FALSE)),"",VLOOKUP(A100,'[1]Z03 收入决算表(财决03表)'!$A$10:$K$500,4,FALSE))</f>
        <v/>
      </c>
      <c r="D100" s="119" t="str">
        <f>IF(ISERROR(VLOOKUP(A100,'[1]Z03 收入决算表(财决03表)'!$A$10:$K$500,5,FALSE)),"",VLOOKUP(A100,'[1]Z03 收入决算表(财决03表)'!$A$10:$K$500,5,FALSE))</f>
        <v/>
      </c>
      <c r="E100" s="119" t="str">
        <f>IF(ISERROR(VLOOKUP(A100,'[1]Z03 收入决算表(财决03表)'!$A$10:$K$500,6,FALSE)),"",VLOOKUP(A100,'[1]Z03 收入决算表(财决03表)'!$A$10:$K$500,6,FALSE))</f>
        <v/>
      </c>
      <c r="F100" s="119" t="str">
        <f>IF(ISERROR(VLOOKUP(A100,'[1]Z03 收入决算表(财决03表)'!$A$10:$K$500,7,FALSE)),"",VLOOKUP(A100,'[1]Z03 收入决算表(财决03表)'!$A$10:$K$500,7,FALSE))</f>
        <v/>
      </c>
      <c r="G100" s="119" t="str">
        <f>IF(ISERROR(VLOOKUP(A100,'[1]Z03 收入决算表(财决03表)'!$A$10:$K$500,8,FALSE)),"",VLOOKUP(A100,'[1]Z03 收入决算表(财决03表)'!$A$10:$K$500,8,FALSE))</f>
        <v/>
      </c>
      <c r="H100" s="119" t="str">
        <f>IF(ISERROR(VLOOKUP(A100,'[1]Z03 收入决算表(财决03表)'!$A$10:$K$500,9,FALSE)),"",VLOOKUP(A100,'[1]Z03 收入决算表(财决03表)'!$A$10:$K$500,9,FALSE))</f>
        <v/>
      </c>
      <c r="I100" s="119" t="str">
        <f>IF(ISERROR(VLOOKUP(A100,'[1]Z03 收入决算表(财决03表)'!$A$10:$K$500,10,FALSE)),"",VLOOKUP(A100,'[1]Z03 收入决算表(财决03表)'!$A$10:$K$500,10,FALSE))</f>
        <v/>
      </c>
      <c r="J100" s="119" t="str">
        <f>IF(ISERROR(VLOOKUP(A100,'[1]Z03 收入决算表(财决03表)'!$A$10:$K$500,11,FALSE)),"",VLOOKUP(A100,'[1]Z03 收入决算表(财决03表)'!$A$10:$K$500,11,FALSE))</f>
        <v/>
      </c>
      <c r="K100" s="140">
        <f>'[1]Z03 收入决算表(财决03表)'!A99</f>
        <v>0</v>
      </c>
      <c r="L100" s="130">
        <f>'[1]Z03 收入决算表(财决03表)'!$E99</f>
        <v>0</v>
      </c>
      <c r="M100" s="126" t="str">
        <f t="shared" si="3"/>
        <v/>
      </c>
    </row>
    <row r="101" spans="1:13" ht="22.5" customHeight="1">
      <c r="A101" s="188" t="str">
        <f t="shared" si="2"/>
        <v/>
      </c>
      <c r="B101" s="188"/>
      <c r="C101" s="118" t="str">
        <f>IF(ISERROR(VLOOKUP(A101,'[1]Z03 收入决算表(财决03表)'!$A$10:$K$500,4,FALSE)),"",VLOOKUP(A101,'[1]Z03 收入决算表(财决03表)'!$A$10:$K$500,4,FALSE))</f>
        <v/>
      </c>
      <c r="D101" s="119" t="str">
        <f>IF(ISERROR(VLOOKUP(A101,'[1]Z03 收入决算表(财决03表)'!$A$10:$K$500,5,FALSE)),"",VLOOKUP(A101,'[1]Z03 收入决算表(财决03表)'!$A$10:$K$500,5,FALSE))</f>
        <v/>
      </c>
      <c r="E101" s="119" t="str">
        <f>IF(ISERROR(VLOOKUP(A101,'[1]Z03 收入决算表(财决03表)'!$A$10:$K$500,6,FALSE)),"",VLOOKUP(A101,'[1]Z03 收入决算表(财决03表)'!$A$10:$K$500,6,FALSE))</f>
        <v/>
      </c>
      <c r="F101" s="119" t="str">
        <f>IF(ISERROR(VLOOKUP(A101,'[1]Z03 收入决算表(财决03表)'!$A$10:$K$500,7,FALSE)),"",VLOOKUP(A101,'[1]Z03 收入决算表(财决03表)'!$A$10:$K$500,7,FALSE))</f>
        <v/>
      </c>
      <c r="G101" s="119" t="str">
        <f>IF(ISERROR(VLOOKUP(A101,'[1]Z03 收入决算表(财决03表)'!$A$10:$K$500,8,FALSE)),"",VLOOKUP(A101,'[1]Z03 收入决算表(财决03表)'!$A$10:$K$500,8,FALSE))</f>
        <v/>
      </c>
      <c r="H101" s="119" t="str">
        <f>IF(ISERROR(VLOOKUP(A101,'[1]Z03 收入决算表(财决03表)'!$A$10:$K$500,9,FALSE)),"",VLOOKUP(A101,'[1]Z03 收入决算表(财决03表)'!$A$10:$K$500,9,FALSE))</f>
        <v/>
      </c>
      <c r="I101" s="119" t="str">
        <f>IF(ISERROR(VLOOKUP(A101,'[1]Z03 收入决算表(财决03表)'!$A$10:$K$500,10,FALSE)),"",VLOOKUP(A101,'[1]Z03 收入决算表(财决03表)'!$A$10:$K$500,10,FALSE))</f>
        <v/>
      </c>
      <c r="J101" s="119" t="str">
        <f>IF(ISERROR(VLOOKUP(A101,'[1]Z03 收入决算表(财决03表)'!$A$10:$K$500,11,FALSE)),"",VLOOKUP(A101,'[1]Z03 收入决算表(财决03表)'!$A$10:$K$500,11,FALSE))</f>
        <v/>
      </c>
      <c r="K101" s="140">
        <f>'[1]Z03 收入决算表(财决03表)'!A100</f>
        <v>0</v>
      </c>
      <c r="L101" s="130">
        <f>'[1]Z03 收入决算表(财决03表)'!$E100</f>
        <v>0</v>
      </c>
      <c r="M101" s="126" t="str">
        <f t="shared" si="3"/>
        <v/>
      </c>
    </row>
    <row r="102" spans="1:13" ht="22.5" customHeight="1">
      <c r="A102" s="188" t="str">
        <f t="shared" si="2"/>
        <v/>
      </c>
      <c r="B102" s="188"/>
      <c r="C102" s="118" t="str">
        <f>IF(ISERROR(VLOOKUP(A102,'[1]Z03 收入决算表(财决03表)'!$A$10:$K$500,4,FALSE)),"",VLOOKUP(A102,'[1]Z03 收入决算表(财决03表)'!$A$10:$K$500,4,FALSE))</f>
        <v/>
      </c>
      <c r="D102" s="119" t="str">
        <f>IF(ISERROR(VLOOKUP(A102,'[1]Z03 收入决算表(财决03表)'!$A$10:$K$500,5,FALSE)),"",VLOOKUP(A102,'[1]Z03 收入决算表(财决03表)'!$A$10:$K$500,5,FALSE))</f>
        <v/>
      </c>
      <c r="E102" s="119" t="str">
        <f>IF(ISERROR(VLOOKUP(A102,'[1]Z03 收入决算表(财决03表)'!$A$10:$K$500,6,FALSE)),"",VLOOKUP(A102,'[1]Z03 收入决算表(财决03表)'!$A$10:$K$500,6,FALSE))</f>
        <v/>
      </c>
      <c r="F102" s="119" t="str">
        <f>IF(ISERROR(VLOOKUP(A102,'[1]Z03 收入决算表(财决03表)'!$A$10:$K$500,7,FALSE)),"",VLOOKUP(A102,'[1]Z03 收入决算表(财决03表)'!$A$10:$K$500,7,FALSE))</f>
        <v/>
      </c>
      <c r="G102" s="119" t="str">
        <f>IF(ISERROR(VLOOKUP(A102,'[1]Z03 收入决算表(财决03表)'!$A$10:$K$500,8,FALSE)),"",VLOOKUP(A102,'[1]Z03 收入决算表(财决03表)'!$A$10:$K$500,8,FALSE))</f>
        <v/>
      </c>
      <c r="H102" s="119" t="str">
        <f>IF(ISERROR(VLOOKUP(A102,'[1]Z03 收入决算表(财决03表)'!$A$10:$K$500,9,FALSE)),"",VLOOKUP(A102,'[1]Z03 收入决算表(财决03表)'!$A$10:$K$500,9,FALSE))</f>
        <v/>
      </c>
      <c r="I102" s="119" t="str">
        <f>IF(ISERROR(VLOOKUP(A102,'[1]Z03 收入决算表(财决03表)'!$A$10:$K$500,10,FALSE)),"",VLOOKUP(A102,'[1]Z03 收入决算表(财决03表)'!$A$10:$K$500,10,FALSE))</f>
        <v/>
      </c>
      <c r="J102" s="119" t="str">
        <f>IF(ISERROR(VLOOKUP(A102,'[1]Z03 收入决算表(财决03表)'!$A$10:$K$500,11,FALSE)),"",VLOOKUP(A102,'[1]Z03 收入决算表(财决03表)'!$A$10:$K$500,11,FALSE))</f>
        <v/>
      </c>
      <c r="K102" s="140">
        <f>'[1]Z03 收入决算表(财决03表)'!A101</f>
        <v>0</v>
      </c>
      <c r="L102" s="130">
        <f>'[1]Z03 收入决算表(财决03表)'!$E101</f>
        <v>0</v>
      </c>
      <c r="M102" s="126" t="str">
        <f t="shared" si="3"/>
        <v/>
      </c>
    </row>
    <row r="103" spans="1:13" ht="22.5" customHeight="1">
      <c r="A103" s="188" t="str">
        <f t="shared" si="2"/>
        <v/>
      </c>
      <c r="B103" s="188"/>
      <c r="C103" s="118" t="str">
        <f>IF(ISERROR(VLOOKUP(A103,'[1]Z03 收入决算表(财决03表)'!$A$10:$K$500,4,FALSE)),"",VLOOKUP(A103,'[1]Z03 收入决算表(财决03表)'!$A$10:$K$500,4,FALSE))</f>
        <v/>
      </c>
      <c r="D103" s="119" t="str">
        <f>IF(ISERROR(VLOOKUP(A103,'[1]Z03 收入决算表(财决03表)'!$A$10:$K$500,5,FALSE)),"",VLOOKUP(A103,'[1]Z03 收入决算表(财决03表)'!$A$10:$K$500,5,FALSE))</f>
        <v/>
      </c>
      <c r="E103" s="119" t="str">
        <f>IF(ISERROR(VLOOKUP(A103,'[1]Z03 收入决算表(财决03表)'!$A$10:$K$500,6,FALSE)),"",VLOOKUP(A103,'[1]Z03 收入决算表(财决03表)'!$A$10:$K$500,6,FALSE))</f>
        <v/>
      </c>
      <c r="F103" s="119" t="str">
        <f>IF(ISERROR(VLOOKUP(A103,'[1]Z03 收入决算表(财决03表)'!$A$10:$K$500,7,FALSE)),"",VLOOKUP(A103,'[1]Z03 收入决算表(财决03表)'!$A$10:$K$500,7,FALSE))</f>
        <v/>
      </c>
      <c r="G103" s="119" t="str">
        <f>IF(ISERROR(VLOOKUP(A103,'[1]Z03 收入决算表(财决03表)'!$A$10:$K$500,8,FALSE)),"",VLOOKUP(A103,'[1]Z03 收入决算表(财决03表)'!$A$10:$K$500,8,FALSE))</f>
        <v/>
      </c>
      <c r="H103" s="119" t="str">
        <f>IF(ISERROR(VLOOKUP(A103,'[1]Z03 收入决算表(财决03表)'!$A$10:$K$500,9,FALSE)),"",VLOOKUP(A103,'[1]Z03 收入决算表(财决03表)'!$A$10:$K$500,9,FALSE))</f>
        <v/>
      </c>
      <c r="I103" s="119" t="str">
        <f>IF(ISERROR(VLOOKUP(A103,'[1]Z03 收入决算表(财决03表)'!$A$10:$K$500,10,FALSE)),"",VLOOKUP(A103,'[1]Z03 收入决算表(财决03表)'!$A$10:$K$500,10,FALSE))</f>
        <v/>
      </c>
      <c r="J103" s="119" t="str">
        <f>IF(ISERROR(VLOOKUP(A103,'[1]Z03 收入决算表(财决03表)'!$A$10:$K$500,11,FALSE)),"",VLOOKUP(A103,'[1]Z03 收入决算表(财决03表)'!$A$10:$K$500,11,FALSE))</f>
        <v/>
      </c>
      <c r="K103" s="140">
        <f>'[1]Z03 收入决算表(财决03表)'!A102</f>
        <v>0</v>
      </c>
      <c r="L103" s="130">
        <f>'[1]Z03 收入决算表(财决03表)'!$E102</f>
        <v>0</v>
      </c>
      <c r="M103" s="126" t="str">
        <f t="shared" si="3"/>
        <v/>
      </c>
    </row>
    <row r="104" spans="1:13" ht="22.5" customHeight="1">
      <c r="A104" s="188" t="str">
        <f t="shared" si="2"/>
        <v/>
      </c>
      <c r="B104" s="188"/>
      <c r="C104" s="118" t="str">
        <f>IF(ISERROR(VLOOKUP(A104,'[1]Z03 收入决算表(财决03表)'!$A$10:$K$500,4,FALSE)),"",VLOOKUP(A104,'[1]Z03 收入决算表(财决03表)'!$A$10:$K$500,4,FALSE))</f>
        <v/>
      </c>
      <c r="D104" s="119" t="str">
        <f>IF(ISERROR(VLOOKUP(A104,'[1]Z03 收入决算表(财决03表)'!$A$10:$K$500,5,FALSE)),"",VLOOKUP(A104,'[1]Z03 收入决算表(财决03表)'!$A$10:$K$500,5,FALSE))</f>
        <v/>
      </c>
      <c r="E104" s="119" t="str">
        <f>IF(ISERROR(VLOOKUP(A104,'[1]Z03 收入决算表(财决03表)'!$A$10:$K$500,6,FALSE)),"",VLOOKUP(A104,'[1]Z03 收入决算表(财决03表)'!$A$10:$K$500,6,FALSE))</f>
        <v/>
      </c>
      <c r="F104" s="119" t="str">
        <f>IF(ISERROR(VLOOKUP(A104,'[1]Z03 收入决算表(财决03表)'!$A$10:$K$500,7,FALSE)),"",VLOOKUP(A104,'[1]Z03 收入决算表(财决03表)'!$A$10:$K$500,7,FALSE))</f>
        <v/>
      </c>
      <c r="G104" s="119" t="str">
        <f>IF(ISERROR(VLOOKUP(A104,'[1]Z03 收入决算表(财决03表)'!$A$10:$K$500,8,FALSE)),"",VLOOKUP(A104,'[1]Z03 收入决算表(财决03表)'!$A$10:$K$500,8,FALSE))</f>
        <v/>
      </c>
      <c r="H104" s="119" t="str">
        <f>IF(ISERROR(VLOOKUP(A104,'[1]Z03 收入决算表(财决03表)'!$A$10:$K$500,9,FALSE)),"",VLOOKUP(A104,'[1]Z03 收入决算表(财决03表)'!$A$10:$K$500,9,FALSE))</f>
        <v/>
      </c>
      <c r="I104" s="119" t="str">
        <f>IF(ISERROR(VLOOKUP(A104,'[1]Z03 收入决算表(财决03表)'!$A$10:$K$500,10,FALSE)),"",VLOOKUP(A104,'[1]Z03 收入决算表(财决03表)'!$A$10:$K$500,10,FALSE))</f>
        <v/>
      </c>
      <c r="J104" s="119" t="str">
        <f>IF(ISERROR(VLOOKUP(A104,'[1]Z03 收入决算表(财决03表)'!$A$10:$K$500,11,FALSE)),"",VLOOKUP(A104,'[1]Z03 收入决算表(财决03表)'!$A$10:$K$500,11,FALSE))</f>
        <v/>
      </c>
      <c r="K104" s="140">
        <f>'[1]Z03 收入决算表(财决03表)'!A103</f>
        <v>0</v>
      </c>
      <c r="L104" s="130">
        <f>'[1]Z03 收入决算表(财决03表)'!$E103</f>
        <v>0</v>
      </c>
      <c r="M104" s="126" t="str">
        <f t="shared" si="3"/>
        <v/>
      </c>
    </row>
    <row r="105" spans="1:13" ht="22.5" customHeight="1">
      <c r="A105" s="188" t="str">
        <f t="shared" si="2"/>
        <v/>
      </c>
      <c r="B105" s="188"/>
      <c r="C105" s="118" t="str">
        <f>IF(ISERROR(VLOOKUP(A105,'[1]Z03 收入决算表(财决03表)'!$A$10:$K$500,4,FALSE)),"",VLOOKUP(A105,'[1]Z03 收入决算表(财决03表)'!$A$10:$K$500,4,FALSE))</f>
        <v/>
      </c>
      <c r="D105" s="119" t="str">
        <f>IF(ISERROR(VLOOKUP(A105,'[1]Z03 收入决算表(财决03表)'!$A$10:$K$500,5,FALSE)),"",VLOOKUP(A105,'[1]Z03 收入决算表(财决03表)'!$A$10:$K$500,5,FALSE))</f>
        <v/>
      </c>
      <c r="E105" s="119" t="str">
        <f>IF(ISERROR(VLOOKUP(A105,'[1]Z03 收入决算表(财决03表)'!$A$10:$K$500,6,FALSE)),"",VLOOKUP(A105,'[1]Z03 收入决算表(财决03表)'!$A$10:$K$500,6,FALSE))</f>
        <v/>
      </c>
      <c r="F105" s="119" t="str">
        <f>IF(ISERROR(VLOOKUP(A105,'[1]Z03 收入决算表(财决03表)'!$A$10:$K$500,7,FALSE)),"",VLOOKUP(A105,'[1]Z03 收入决算表(财决03表)'!$A$10:$K$500,7,FALSE))</f>
        <v/>
      </c>
      <c r="G105" s="119" t="str">
        <f>IF(ISERROR(VLOOKUP(A105,'[1]Z03 收入决算表(财决03表)'!$A$10:$K$500,8,FALSE)),"",VLOOKUP(A105,'[1]Z03 收入决算表(财决03表)'!$A$10:$K$500,8,FALSE))</f>
        <v/>
      </c>
      <c r="H105" s="119" t="str">
        <f>IF(ISERROR(VLOOKUP(A105,'[1]Z03 收入决算表(财决03表)'!$A$10:$K$500,9,FALSE)),"",VLOOKUP(A105,'[1]Z03 收入决算表(财决03表)'!$A$10:$K$500,9,FALSE))</f>
        <v/>
      </c>
      <c r="I105" s="119" t="str">
        <f>IF(ISERROR(VLOOKUP(A105,'[1]Z03 收入决算表(财决03表)'!$A$10:$K$500,10,FALSE)),"",VLOOKUP(A105,'[1]Z03 收入决算表(财决03表)'!$A$10:$K$500,10,FALSE))</f>
        <v/>
      </c>
      <c r="J105" s="119" t="str">
        <f>IF(ISERROR(VLOOKUP(A105,'[1]Z03 收入决算表(财决03表)'!$A$10:$K$500,11,FALSE)),"",VLOOKUP(A105,'[1]Z03 收入决算表(财决03表)'!$A$10:$K$500,11,FALSE))</f>
        <v/>
      </c>
      <c r="K105" s="140">
        <f>'[1]Z03 收入决算表(财决03表)'!A104</f>
        <v>0</v>
      </c>
      <c r="L105" s="130">
        <f>'[1]Z03 收入决算表(财决03表)'!$E104</f>
        <v>0</v>
      </c>
      <c r="M105" s="126" t="str">
        <f t="shared" si="3"/>
        <v/>
      </c>
    </row>
    <row r="106" spans="1:13" ht="22.5" customHeight="1">
      <c r="A106" s="188" t="str">
        <f t="shared" si="2"/>
        <v/>
      </c>
      <c r="B106" s="188"/>
      <c r="C106" s="118" t="str">
        <f>IF(ISERROR(VLOOKUP(A106,'[1]Z03 收入决算表(财决03表)'!$A$10:$K$500,4,FALSE)),"",VLOOKUP(A106,'[1]Z03 收入决算表(财决03表)'!$A$10:$K$500,4,FALSE))</f>
        <v/>
      </c>
      <c r="D106" s="119" t="str">
        <f>IF(ISERROR(VLOOKUP(A106,'[1]Z03 收入决算表(财决03表)'!$A$10:$K$500,5,FALSE)),"",VLOOKUP(A106,'[1]Z03 收入决算表(财决03表)'!$A$10:$K$500,5,FALSE))</f>
        <v/>
      </c>
      <c r="E106" s="119" t="str">
        <f>IF(ISERROR(VLOOKUP(A106,'[1]Z03 收入决算表(财决03表)'!$A$10:$K$500,6,FALSE)),"",VLOOKUP(A106,'[1]Z03 收入决算表(财决03表)'!$A$10:$K$500,6,FALSE))</f>
        <v/>
      </c>
      <c r="F106" s="119" t="str">
        <f>IF(ISERROR(VLOOKUP(A106,'[1]Z03 收入决算表(财决03表)'!$A$10:$K$500,7,FALSE)),"",VLOOKUP(A106,'[1]Z03 收入决算表(财决03表)'!$A$10:$K$500,7,FALSE))</f>
        <v/>
      </c>
      <c r="G106" s="119" t="str">
        <f>IF(ISERROR(VLOOKUP(A106,'[1]Z03 收入决算表(财决03表)'!$A$10:$K$500,8,FALSE)),"",VLOOKUP(A106,'[1]Z03 收入决算表(财决03表)'!$A$10:$K$500,8,FALSE))</f>
        <v/>
      </c>
      <c r="H106" s="119" t="str">
        <f>IF(ISERROR(VLOOKUP(A106,'[1]Z03 收入决算表(财决03表)'!$A$10:$K$500,9,FALSE)),"",VLOOKUP(A106,'[1]Z03 收入决算表(财决03表)'!$A$10:$K$500,9,FALSE))</f>
        <v/>
      </c>
      <c r="I106" s="119" t="str">
        <f>IF(ISERROR(VLOOKUP(A106,'[1]Z03 收入决算表(财决03表)'!$A$10:$K$500,10,FALSE)),"",VLOOKUP(A106,'[1]Z03 收入决算表(财决03表)'!$A$10:$K$500,10,FALSE))</f>
        <v/>
      </c>
      <c r="J106" s="119" t="str">
        <f>IF(ISERROR(VLOOKUP(A106,'[1]Z03 收入决算表(财决03表)'!$A$10:$K$500,11,FALSE)),"",VLOOKUP(A106,'[1]Z03 收入决算表(财决03表)'!$A$10:$K$500,11,FALSE))</f>
        <v/>
      </c>
      <c r="K106" s="140">
        <f>'[1]Z03 收入决算表(财决03表)'!A105</f>
        <v>0</v>
      </c>
      <c r="L106" s="130">
        <f>'[1]Z03 收入决算表(财决03表)'!$E105</f>
        <v>0</v>
      </c>
      <c r="M106" s="126" t="str">
        <f t="shared" si="3"/>
        <v/>
      </c>
    </row>
    <row r="107" spans="1:13" ht="22.5" customHeight="1">
      <c r="A107" s="188" t="str">
        <f t="shared" si="2"/>
        <v/>
      </c>
      <c r="B107" s="188"/>
      <c r="C107" s="118" t="str">
        <f>IF(ISERROR(VLOOKUP(A107,'[1]Z03 收入决算表(财决03表)'!$A$10:$K$500,4,FALSE)),"",VLOOKUP(A107,'[1]Z03 收入决算表(财决03表)'!$A$10:$K$500,4,FALSE))</f>
        <v/>
      </c>
      <c r="D107" s="119" t="str">
        <f>IF(ISERROR(VLOOKUP(A107,'[1]Z03 收入决算表(财决03表)'!$A$10:$K$500,5,FALSE)),"",VLOOKUP(A107,'[1]Z03 收入决算表(财决03表)'!$A$10:$K$500,5,FALSE))</f>
        <v/>
      </c>
      <c r="E107" s="119" t="str">
        <f>IF(ISERROR(VLOOKUP(A107,'[1]Z03 收入决算表(财决03表)'!$A$10:$K$500,6,FALSE)),"",VLOOKUP(A107,'[1]Z03 收入决算表(财决03表)'!$A$10:$K$500,6,FALSE))</f>
        <v/>
      </c>
      <c r="F107" s="119" t="str">
        <f>IF(ISERROR(VLOOKUP(A107,'[1]Z03 收入决算表(财决03表)'!$A$10:$K$500,7,FALSE)),"",VLOOKUP(A107,'[1]Z03 收入决算表(财决03表)'!$A$10:$K$500,7,FALSE))</f>
        <v/>
      </c>
      <c r="G107" s="119" t="str">
        <f>IF(ISERROR(VLOOKUP(A107,'[1]Z03 收入决算表(财决03表)'!$A$10:$K$500,8,FALSE)),"",VLOOKUP(A107,'[1]Z03 收入决算表(财决03表)'!$A$10:$K$500,8,FALSE))</f>
        <v/>
      </c>
      <c r="H107" s="119" t="str">
        <f>IF(ISERROR(VLOOKUP(A107,'[1]Z03 收入决算表(财决03表)'!$A$10:$K$500,9,FALSE)),"",VLOOKUP(A107,'[1]Z03 收入决算表(财决03表)'!$A$10:$K$500,9,FALSE))</f>
        <v/>
      </c>
      <c r="I107" s="119" t="str">
        <f>IF(ISERROR(VLOOKUP(A107,'[1]Z03 收入决算表(财决03表)'!$A$10:$K$500,10,FALSE)),"",VLOOKUP(A107,'[1]Z03 收入决算表(财决03表)'!$A$10:$K$500,10,FALSE))</f>
        <v/>
      </c>
      <c r="J107" s="119" t="str">
        <f>IF(ISERROR(VLOOKUP(A107,'[1]Z03 收入决算表(财决03表)'!$A$10:$K$500,11,FALSE)),"",VLOOKUP(A107,'[1]Z03 收入决算表(财决03表)'!$A$10:$K$500,11,FALSE))</f>
        <v/>
      </c>
      <c r="K107" s="140">
        <f>'[1]Z03 收入决算表(财决03表)'!A106</f>
        <v>0</v>
      </c>
      <c r="L107" s="130">
        <f>'[1]Z03 收入决算表(财决03表)'!$E106</f>
        <v>0</v>
      </c>
      <c r="M107" s="126" t="str">
        <f t="shared" si="3"/>
        <v/>
      </c>
    </row>
    <row r="108" spans="1:13" ht="22.5" customHeight="1">
      <c r="A108" s="188" t="str">
        <f t="shared" si="2"/>
        <v/>
      </c>
      <c r="B108" s="188"/>
      <c r="C108" s="118" t="str">
        <f>IF(ISERROR(VLOOKUP(A108,'[1]Z03 收入决算表(财决03表)'!$A$10:$K$500,4,FALSE)),"",VLOOKUP(A108,'[1]Z03 收入决算表(财决03表)'!$A$10:$K$500,4,FALSE))</f>
        <v/>
      </c>
      <c r="D108" s="119" t="str">
        <f>IF(ISERROR(VLOOKUP(A108,'[1]Z03 收入决算表(财决03表)'!$A$10:$K$500,5,FALSE)),"",VLOOKUP(A108,'[1]Z03 收入决算表(财决03表)'!$A$10:$K$500,5,FALSE))</f>
        <v/>
      </c>
      <c r="E108" s="119" t="str">
        <f>IF(ISERROR(VLOOKUP(A108,'[1]Z03 收入决算表(财决03表)'!$A$10:$K$500,6,FALSE)),"",VLOOKUP(A108,'[1]Z03 收入决算表(财决03表)'!$A$10:$K$500,6,FALSE))</f>
        <v/>
      </c>
      <c r="F108" s="119" t="str">
        <f>IF(ISERROR(VLOOKUP(A108,'[1]Z03 收入决算表(财决03表)'!$A$10:$K$500,7,FALSE)),"",VLOOKUP(A108,'[1]Z03 收入决算表(财决03表)'!$A$10:$K$500,7,FALSE))</f>
        <v/>
      </c>
      <c r="G108" s="119" t="str">
        <f>IF(ISERROR(VLOOKUP(A108,'[1]Z03 收入决算表(财决03表)'!$A$10:$K$500,8,FALSE)),"",VLOOKUP(A108,'[1]Z03 收入决算表(财决03表)'!$A$10:$K$500,8,FALSE))</f>
        <v/>
      </c>
      <c r="H108" s="119" t="str">
        <f>IF(ISERROR(VLOOKUP(A108,'[1]Z03 收入决算表(财决03表)'!$A$10:$K$500,9,FALSE)),"",VLOOKUP(A108,'[1]Z03 收入决算表(财决03表)'!$A$10:$K$500,9,FALSE))</f>
        <v/>
      </c>
      <c r="I108" s="119" t="str">
        <f>IF(ISERROR(VLOOKUP(A108,'[1]Z03 收入决算表(财决03表)'!$A$10:$K$500,10,FALSE)),"",VLOOKUP(A108,'[1]Z03 收入决算表(财决03表)'!$A$10:$K$500,10,FALSE))</f>
        <v/>
      </c>
      <c r="J108" s="119" t="str">
        <f>IF(ISERROR(VLOOKUP(A108,'[1]Z03 收入决算表(财决03表)'!$A$10:$K$500,11,FALSE)),"",VLOOKUP(A108,'[1]Z03 收入决算表(财决03表)'!$A$10:$K$500,11,FALSE))</f>
        <v/>
      </c>
      <c r="K108" s="140">
        <f>'[1]Z03 收入决算表(财决03表)'!A107</f>
        <v>0</v>
      </c>
      <c r="L108" s="130">
        <f>'[1]Z03 收入决算表(财决03表)'!$E107</f>
        <v>0</v>
      </c>
      <c r="M108" s="126" t="str">
        <f t="shared" si="3"/>
        <v/>
      </c>
    </row>
    <row r="109" spans="1:13" ht="22.5" customHeight="1">
      <c r="A109" s="188" t="str">
        <f t="shared" si="2"/>
        <v/>
      </c>
      <c r="B109" s="188"/>
      <c r="C109" s="118" t="str">
        <f>IF(ISERROR(VLOOKUP(A109,'[1]Z03 收入决算表(财决03表)'!$A$10:$K$500,4,FALSE)),"",VLOOKUP(A109,'[1]Z03 收入决算表(财决03表)'!$A$10:$K$500,4,FALSE))</f>
        <v/>
      </c>
      <c r="D109" s="119" t="str">
        <f>IF(ISERROR(VLOOKUP(A109,'[1]Z03 收入决算表(财决03表)'!$A$10:$K$500,5,FALSE)),"",VLOOKUP(A109,'[1]Z03 收入决算表(财决03表)'!$A$10:$K$500,5,FALSE))</f>
        <v/>
      </c>
      <c r="E109" s="119" t="str">
        <f>IF(ISERROR(VLOOKUP(A109,'[1]Z03 收入决算表(财决03表)'!$A$10:$K$500,6,FALSE)),"",VLOOKUP(A109,'[1]Z03 收入决算表(财决03表)'!$A$10:$K$500,6,FALSE))</f>
        <v/>
      </c>
      <c r="F109" s="119" t="str">
        <f>IF(ISERROR(VLOOKUP(A109,'[1]Z03 收入决算表(财决03表)'!$A$10:$K$500,7,FALSE)),"",VLOOKUP(A109,'[1]Z03 收入决算表(财决03表)'!$A$10:$K$500,7,FALSE))</f>
        <v/>
      </c>
      <c r="G109" s="119" t="str">
        <f>IF(ISERROR(VLOOKUP(A109,'[1]Z03 收入决算表(财决03表)'!$A$10:$K$500,8,FALSE)),"",VLOOKUP(A109,'[1]Z03 收入决算表(财决03表)'!$A$10:$K$500,8,FALSE))</f>
        <v/>
      </c>
      <c r="H109" s="119" t="str">
        <f>IF(ISERROR(VLOOKUP(A109,'[1]Z03 收入决算表(财决03表)'!$A$10:$K$500,9,FALSE)),"",VLOOKUP(A109,'[1]Z03 收入决算表(财决03表)'!$A$10:$K$500,9,FALSE))</f>
        <v/>
      </c>
      <c r="I109" s="119" t="str">
        <f>IF(ISERROR(VLOOKUP(A109,'[1]Z03 收入决算表(财决03表)'!$A$10:$K$500,10,FALSE)),"",VLOOKUP(A109,'[1]Z03 收入决算表(财决03表)'!$A$10:$K$500,10,FALSE))</f>
        <v/>
      </c>
      <c r="J109" s="119" t="str">
        <f>IF(ISERROR(VLOOKUP(A109,'[1]Z03 收入决算表(财决03表)'!$A$10:$K$500,11,FALSE)),"",VLOOKUP(A109,'[1]Z03 收入决算表(财决03表)'!$A$10:$K$500,11,FALSE))</f>
        <v/>
      </c>
      <c r="K109" s="140">
        <f>'[1]Z03 收入决算表(财决03表)'!A108</f>
        <v>0</v>
      </c>
      <c r="L109" s="130">
        <f>'[1]Z03 收入决算表(财决03表)'!$E108</f>
        <v>0</v>
      </c>
      <c r="M109" s="126" t="str">
        <f t="shared" si="3"/>
        <v/>
      </c>
    </row>
    <row r="110" spans="1:13" ht="22.5" customHeight="1">
      <c r="A110" s="188" t="str">
        <f t="shared" si="2"/>
        <v/>
      </c>
      <c r="B110" s="188"/>
      <c r="C110" s="118" t="str">
        <f>IF(ISERROR(VLOOKUP(A110,'[1]Z03 收入决算表(财决03表)'!$A$10:$K$500,4,FALSE)),"",VLOOKUP(A110,'[1]Z03 收入决算表(财决03表)'!$A$10:$K$500,4,FALSE))</f>
        <v/>
      </c>
      <c r="D110" s="119" t="str">
        <f>IF(ISERROR(VLOOKUP(A110,'[1]Z03 收入决算表(财决03表)'!$A$10:$K$500,5,FALSE)),"",VLOOKUP(A110,'[1]Z03 收入决算表(财决03表)'!$A$10:$K$500,5,FALSE))</f>
        <v/>
      </c>
      <c r="E110" s="119" t="str">
        <f>IF(ISERROR(VLOOKUP(A110,'[1]Z03 收入决算表(财决03表)'!$A$10:$K$500,6,FALSE)),"",VLOOKUP(A110,'[1]Z03 收入决算表(财决03表)'!$A$10:$K$500,6,FALSE))</f>
        <v/>
      </c>
      <c r="F110" s="119" t="str">
        <f>IF(ISERROR(VLOOKUP(A110,'[1]Z03 收入决算表(财决03表)'!$A$10:$K$500,7,FALSE)),"",VLOOKUP(A110,'[1]Z03 收入决算表(财决03表)'!$A$10:$K$500,7,FALSE))</f>
        <v/>
      </c>
      <c r="G110" s="119" t="str">
        <f>IF(ISERROR(VLOOKUP(A110,'[1]Z03 收入决算表(财决03表)'!$A$10:$K$500,8,FALSE)),"",VLOOKUP(A110,'[1]Z03 收入决算表(财决03表)'!$A$10:$K$500,8,FALSE))</f>
        <v/>
      </c>
      <c r="H110" s="119" t="str">
        <f>IF(ISERROR(VLOOKUP(A110,'[1]Z03 收入决算表(财决03表)'!$A$10:$K$500,9,FALSE)),"",VLOOKUP(A110,'[1]Z03 收入决算表(财决03表)'!$A$10:$K$500,9,FALSE))</f>
        <v/>
      </c>
      <c r="I110" s="119" t="str">
        <f>IF(ISERROR(VLOOKUP(A110,'[1]Z03 收入决算表(财决03表)'!$A$10:$K$500,10,FALSE)),"",VLOOKUP(A110,'[1]Z03 收入决算表(财决03表)'!$A$10:$K$500,10,FALSE))</f>
        <v/>
      </c>
      <c r="J110" s="119" t="str">
        <f>IF(ISERROR(VLOOKUP(A110,'[1]Z03 收入决算表(财决03表)'!$A$10:$K$500,11,FALSE)),"",VLOOKUP(A110,'[1]Z03 收入决算表(财决03表)'!$A$10:$K$500,11,FALSE))</f>
        <v/>
      </c>
      <c r="K110" s="140">
        <f>'[1]Z03 收入决算表(财决03表)'!A109</f>
        <v>0</v>
      </c>
      <c r="L110" s="130">
        <f>'[1]Z03 收入决算表(财决03表)'!$E109</f>
        <v>0</v>
      </c>
      <c r="M110" s="126" t="str">
        <f t="shared" si="3"/>
        <v/>
      </c>
    </row>
    <row r="111" spans="1:13" ht="22.5" customHeight="1">
      <c r="A111" s="188" t="str">
        <f t="shared" si="2"/>
        <v/>
      </c>
      <c r="B111" s="188"/>
      <c r="C111" s="118" t="str">
        <f>IF(ISERROR(VLOOKUP(A111,'[1]Z03 收入决算表(财决03表)'!$A$10:$K$500,4,FALSE)),"",VLOOKUP(A111,'[1]Z03 收入决算表(财决03表)'!$A$10:$K$500,4,FALSE))</f>
        <v/>
      </c>
      <c r="D111" s="119" t="str">
        <f>IF(ISERROR(VLOOKUP(A111,'[1]Z03 收入决算表(财决03表)'!$A$10:$K$500,5,FALSE)),"",VLOOKUP(A111,'[1]Z03 收入决算表(财决03表)'!$A$10:$K$500,5,FALSE))</f>
        <v/>
      </c>
      <c r="E111" s="119" t="str">
        <f>IF(ISERROR(VLOOKUP(A111,'[1]Z03 收入决算表(财决03表)'!$A$10:$K$500,6,FALSE)),"",VLOOKUP(A111,'[1]Z03 收入决算表(财决03表)'!$A$10:$K$500,6,FALSE))</f>
        <v/>
      </c>
      <c r="F111" s="119" t="str">
        <f>IF(ISERROR(VLOOKUP(A111,'[1]Z03 收入决算表(财决03表)'!$A$10:$K$500,7,FALSE)),"",VLOOKUP(A111,'[1]Z03 收入决算表(财决03表)'!$A$10:$K$500,7,FALSE))</f>
        <v/>
      </c>
      <c r="G111" s="119" t="str">
        <f>IF(ISERROR(VLOOKUP(A111,'[1]Z03 收入决算表(财决03表)'!$A$10:$K$500,8,FALSE)),"",VLOOKUP(A111,'[1]Z03 收入决算表(财决03表)'!$A$10:$K$500,8,FALSE))</f>
        <v/>
      </c>
      <c r="H111" s="119" t="str">
        <f>IF(ISERROR(VLOOKUP(A111,'[1]Z03 收入决算表(财决03表)'!$A$10:$K$500,9,FALSE)),"",VLOOKUP(A111,'[1]Z03 收入决算表(财决03表)'!$A$10:$K$500,9,FALSE))</f>
        <v/>
      </c>
      <c r="I111" s="119" t="str">
        <f>IF(ISERROR(VLOOKUP(A111,'[1]Z03 收入决算表(财决03表)'!$A$10:$K$500,10,FALSE)),"",VLOOKUP(A111,'[1]Z03 收入决算表(财决03表)'!$A$10:$K$500,10,FALSE))</f>
        <v/>
      </c>
      <c r="J111" s="119" t="str">
        <f>IF(ISERROR(VLOOKUP(A111,'[1]Z03 收入决算表(财决03表)'!$A$10:$K$500,11,FALSE)),"",VLOOKUP(A111,'[1]Z03 收入决算表(财决03表)'!$A$10:$K$500,11,FALSE))</f>
        <v/>
      </c>
      <c r="K111" s="140">
        <f>'[1]Z03 收入决算表(财决03表)'!A110</f>
        <v>0</v>
      </c>
      <c r="L111" s="130">
        <f>'[1]Z03 收入决算表(财决03表)'!$E110</f>
        <v>0</v>
      </c>
      <c r="M111" s="126" t="str">
        <f t="shared" si="3"/>
        <v/>
      </c>
    </row>
    <row r="112" spans="1:13" ht="22.5" customHeight="1">
      <c r="A112" s="188" t="str">
        <f t="shared" si="2"/>
        <v/>
      </c>
      <c r="B112" s="188"/>
      <c r="C112" s="118" t="str">
        <f>IF(ISERROR(VLOOKUP(A112,'[1]Z03 收入决算表(财决03表)'!$A$10:$K$500,4,FALSE)),"",VLOOKUP(A112,'[1]Z03 收入决算表(财决03表)'!$A$10:$K$500,4,FALSE))</f>
        <v/>
      </c>
      <c r="D112" s="119" t="str">
        <f>IF(ISERROR(VLOOKUP(A112,'[1]Z03 收入决算表(财决03表)'!$A$10:$K$500,5,FALSE)),"",VLOOKUP(A112,'[1]Z03 收入决算表(财决03表)'!$A$10:$K$500,5,FALSE))</f>
        <v/>
      </c>
      <c r="E112" s="119" t="str">
        <f>IF(ISERROR(VLOOKUP(A112,'[1]Z03 收入决算表(财决03表)'!$A$10:$K$500,6,FALSE)),"",VLOOKUP(A112,'[1]Z03 收入决算表(财决03表)'!$A$10:$K$500,6,FALSE))</f>
        <v/>
      </c>
      <c r="F112" s="119" t="str">
        <f>IF(ISERROR(VLOOKUP(A112,'[1]Z03 收入决算表(财决03表)'!$A$10:$K$500,7,FALSE)),"",VLOOKUP(A112,'[1]Z03 收入决算表(财决03表)'!$A$10:$K$500,7,FALSE))</f>
        <v/>
      </c>
      <c r="G112" s="119" t="str">
        <f>IF(ISERROR(VLOOKUP(A112,'[1]Z03 收入决算表(财决03表)'!$A$10:$K$500,8,FALSE)),"",VLOOKUP(A112,'[1]Z03 收入决算表(财决03表)'!$A$10:$K$500,8,FALSE))</f>
        <v/>
      </c>
      <c r="H112" s="119" t="str">
        <f>IF(ISERROR(VLOOKUP(A112,'[1]Z03 收入决算表(财决03表)'!$A$10:$K$500,9,FALSE)),"",VLOOKUP(A112,'[1]Z03 收入决算表(财决03表)'!$A$10:$K$500,9,FALSE))</f>
        <v/>
      </c>
      <c r="I112" s="119" t="str">
        <f>IF(ISERROR(VLOOKUP(A112,'[1]Z03 收入决算表(财决03表)'!$A$10:$K$500,10,FALSE)),"",VLOOKUP(A112,'[1]Z03 收入决算表(财决03表)'!$A$10:$K$500,10,FALSE))</f>
        <v/>
      </c>
      <c r="J112" s="119" t="str">
        <f>IF(ISERROR(VLOOKUP(A112,'[1]Z03 收入决算表(财决03表)'!$A$10:$K$500,11,FALSE)),"",VLOOKUP(A112,'[1]Z03 收入决算表(财决03表)'!$A$10:$K$500,11,FALSE))</f>
        <v/>
      </c>
      <c r="K112" s="140">
        <f>'[1]Z03 收入决算表(财决03表)'!A111</f>
        <v>0</v>
      </c>
      <c r="L112" s="130">
        <f>'[1]Z03 收入决算表(财决03表)'!$E111</f>
        <v>0</v>
      </c>
      <c r="M112" s="126" t="str">
        <f t="shared" si="3"/>
        <v/>
      </c>
    </row>
    <row r="113" spans="1:13" ht="22.5" customHeight="1">
      <c r="A113" s="188" t="str">
        <f t="shared" si="2"/>
        <v/>
      </c>
      <c r="B113" s="188"/>
      <c r="C113" s="118" t="str">
        <f>IF(ISERROR(VLOOKUP(A113,'[1]Z03 收入决算表(财决03表)'!$A$10:$K$500,4,FALSE)),"",VLOOKUP(A113,'[1]Z03 收入决算表(财决03表)'!$A$10:$K$500,4,FALSE))</f>
        <v/>
      </c>
      <c r="D113" s="119" t="str">
        <f>IF(ISERROR(VLOOKUP(A113,'[1]Z03 收入决算表(财决03表)'!$A$10:$K$500,5,FALSE)),"",VLOOKUP(A113,'[1]Z03 收入决算表(财决03表)'!$A$10:$K$500,5,FALSE))</f>
        <v/>
      </c>
      <c r="E113" s="119" t="str">
        <f>IF(ISERROR(VLOOKUP(A113,'[1]Z03 收入决算表(财决03表)'!$A$10:$K$500,6,FALSE)),"",VLOOKUP(A113,'[1]Z03 收入决算表(财决03表)'!$A$10:$K$500,6,FALSE))</f>
        <v/>
      </c>
      <c r="F113" s="119" t="str">
        <f>IF(ISERROR(VLOOKUP(A113,'[1]Z03 收入决算表(财决03表)'!$A$10:$K$500,7,FALSE)),"",VLOOKUP(A113,'[1]Z03 收入决算表(财决03表)'!$A$10:$K$500,7,FALSE))</f>
        <v/>
      </c>
      <c r="G113" s="119" t="str">
        <f>IF(ISERROR(VLOOKUP(A113,'[1]Z03 收入决算表(财决03表)'!$A$10:$K$500,8,FALSE)),"",VLOOKUP(A113,'[1]Z03 收入决算表(财决03表)'!$A$10:$K$500,8,FALSE))</f>
        <v/>
      </c>
      <c r="H113" s="119" t="str">
        <f>IF(ISERROR(VLOOKUP(A113,'[1]Z03 收入决算表(财决03表)'!$A$10:$K$500,9,FALSE)),"",VLOOKUP(A113,'[1]Z03 收入决算表(财决03表)'!$A$10:$K$500,9,FALSE))</f>
        <v/>
      </c>
      <c r="I113" s="119" t="str">
        <f>IF(ISERROR(VLOOKUP(A113,'[1]Z03 收入决算表(财决03表)'!$A$10:$K$500,10,FALSE)),"",VLOOKUP(A113,'[1]Z03 收入决算表(财决03表)'!$A$10:$K$500,10,FALSE))</f>
        <v/>
      </c>
      <c r="J113" s="119" t="str">
        <f>IF(ISERROR(VLOOKUP(A113,'[1]Z03 收入决算表(财决03表)'!$A$10:$K$500,11,FALSE)),"",VLOOKUP(A113,'[1]Z03 收入决算表(财决03表)'!$A$10:$K$500,11,FALSE))</f>
        <v/>
      </c>
      <c r="K113" s="140">
        <f>'[1]Z03 收入决算表(财决03表)'!A112</f>
        <v>0</v>
      </c>
      <c r="L113" s="130">
        <f>'[1]Z03 收入决算表(财决03表)'!$E112</f>
        <v>0</v>
      </c>
      <c r="M113" s="126" t="str">
        <f t="shared" si="3"/>
        <v/>
      </c>
    </row>
    <row r="114" spans="1:13" ht="22.5" customHeight="1">
      <c r="A114" s="188" t="str">
        <f t="shared" si="2"/>
        <v/>
      </c>
      <c r="B114" s="188"/>
      <c r="C114" s="118" t="str">
        <f>IF(ISERROR(VLOOKUP(A114,'[1]Z03 收入决算表(财决03表)'!$A$10:$K$500,4,FALSE)),"",VLOOKUP(A114,'[1]Z03 收入决算表(财决03表)'!$A$10:$K$500,4,FALSE))</f>
        <v/>
      </c>
      <c r="D114" s="119" t="str">
        <f>IF(ISERROR(VLOOKUP(A114,'[1]Z03 收入决算表(财决03表)'!$A$10:$K$500,5,FALSE)),"",VLOOKUP(A114,'[1]Z03 收入决算表(财决03表)'!$A$10:$K$500,5,FALSE))</f>
        <v/>
      </c>
      <c r="E114" s="119" t="str">
        <f>IF(ISERROR(VLOOKUP(A114,'[1]Z03 收入决算表(财决03表)'!$A$10:$K$500,6,FALSE)),"",VLOOKUP(A114,'[1]Z03 收入决算表(财决03表)'!$A$10:$K$500,6,FALSE))</f>
        <v/>
      </c>
      <c r="F114" s="119" t="str">
        <f>IF(ISERROR(VLOOKUP(A114,'[1]Z03 收入决算表(财决03表)'!$A$10:$K$500,7,FALSE)),"",VLOOKUP(A114,'[1]Z03 收入决算表(财决03表)'!$A$10:$K$500,7,FALSE))</f>
        <v/>
      </c>
      <c r="G114" s="119" t="str">
        <f>IF(ISERROR(VLOOKUP(A114,'[1]Z03 收入决算表(财决03表)'!$A$10:$K$500,8,FALSE)),"",VLOOKUP(A114,'[1]Z03 收入决算表(财决03表)'!$A$10:$K$500,8,FALSE))</f>
        <v/>
      </c>
      <c r="H114" s="119" t="str">
        <f>IF(ISERROR(VLOOKUP(A114,'[1]Z03 收入决算表(财决03表)'!$A$10:$K$500,9,FALSE)),"",VLOOKUP(A114,'[1]Z03 收入决算表(财决03表)'!$A$10:$K$500,9,FALSE))</f>
        <v/>
      </c>
      <c r="I114" s="119" t="str">
        <f>IF(ISERROR(VLOOKUP(A114,'[1]Z03 收入决算表(财决03表)'!$A$10:$K$500,10,FALSE)),"",VLOOKUP(A114,'[1]Z03 收入决算表(财决03表)'!$A$10:$K$500,10,FALSE))</f>
        <v/>
      </c>
      <c r="J114" s="119" t="str">
        <f>IF(ISERROR(VLOOKUP(A114,'[1]Z03 收入决算表(财决03表)'!$A$10:$K$500,11,FALSE)),"",VLOOKUP(A114,'[1]Z03 收入决算表(财决03表)'!$A$10:$K$500,11,FALSE))</f>
        <v/>
      </c>
      <c r="K114" s="140">
        <f>'[1]Z03 收入决算表(财决03表)'!A113</f>
        <v>0</v>
      </c>
      <c r="L114" s="130">
        <f>'[1]Z03 收入决算表(财决03表)'!$E113</f>
        <v>0</v>
      </c>
      <c r="M114" s="126" t="str">
        <f t="shared" si="3"/>
        <v/>
      </c>
    </row>
    <row r="115" spans="1:13" ht="22.5" customHeight="1">
      <c r="A115" s="188" t="str">
        <f t="shared" si="2"/>
        <v/>
      </c>
      <c r="B115" s="188"/>
      <c r="C115" s="118" t="str">
        <f>IF(ISERROR(VLOOKUP(A115,'[1]Z03 收入决算表(财决03表)'!$A$10:$K$500,4,FALSE)),"",VLOOKUP(A115,'[1]Z03 收入决算表(财决03表)'!$A$10:$K$500,4,FALSE))</f>
        <v/>
      </c>
      <c r="D115" s="119" t="str">
        <f>IF(ISERROR(VLOOKUP(A115,'[1]Z03 收入决算表(财决03表)'!$A$10:$K$500,5,FALSE)),"",VLOOKUP(A115,'[1]Z03 收入决算表(财决03表)'!$A$10:$K$500,5,FALSE))</f>
        <v/>
      </c>
      <c r="E115" s="119" t="str">
        <f>IF(ISERROR(VLOOKUP(A115,'[1]Z03 收入决算表(财决03表)'!$A$10:$K$500,6,FALSE)),"",VLOOKUP(A115,'[1]Z03 收入决算表(财决03表)'!$A$10:$K$500,6,FALSE))</f>
        <v/>
      </c>
      <c r="F115" s="119" t="str">
        <f>IF(ISERROR(VLOOKUP(A115,'[1]Z03 收入决算表(财决03表)'!$A$10:$K$500,7,FALSE)),"",VLOOKUP(A115,'[1]Z03 收入决算表(财决03表)'!$A$10:$K$500,7,FALSE))</f>
        <v/>
      </c>
      <c r="G115" s="119" t="str">
        <f>IF(ISERROR(VLOOKUP(A115,'[1]Z03 收入决算表(财决03表)'!$A$10:$K$500,8,FALSE)),"",VLOOKUP(A115,'[1]Z03 收入决算表(财决03表)'!$A$10:$K$500,8,FALSE))</f>
        <v/>
      </c>
      <c r="H115" s="119" t="str">
        <f>IF(ISERROR(VLOOKUP(A115,'[1]Z03 收入决算表(财决03表)'!$A$10:$K$500,9,FALSE)),"",VLOOKUP(A115,'[1]Z03 收入决算表(财决03表)'!$A$10:$K$500,9,FALSE))</f>
        <v/>
      </c>
      <c r="I115" s="119" t="str">
        <f>IF(ISERROR(VLOOKUP(A115,'[1]Z03 收入决算表(财决03表)'!$A$10:$K$500,10,FALSE)),"",VLOOKUP(A115,'[1]Z03 收入决算表(财决03表)'!$A$10:$K$500,10,FALSE))</f>
        <v/>
      </c>
      <c r="J115" s="119" t="str">
        <f>IF(ISERROR(VLOOKUP(A115,'[1]Z03 收入决算表(财决03表)'!$A$10:$K$500,11,FALSE)),"",VLOOKUP(A115,'[1]Z03 收入决算表(财决03表)'!$A$10:$K$500,11,FALSE))</f>
        <v/>
      </c>
      <c r="K115" s="140">
        <f>'[1]Z03 收入决算表(财决03表)'!A114</f>
        <v>0</v>
      </c>
      <c r="L115" s="130">
        <f>'[1]Z03 收入决算表(财决03表)'!$E114</f>
        <v>0</v>
      </c>
      <c r="M115" s="126" t="str">
        <f t="shared" si="3"/>
        <v/>
      </c>
    </row>
    <row r="116" spans="1:13" ht="22.5" customHeight="1">
      <c r="A116" s="188" t="str">
        <f t="shared" si="2"/>
        <v/>
      </c>
      <c r="B116" s="188"/>
      <c r="C116" s="118" t="str">
        <f>IF(ISERROR(VLOOKUP(A116,'[1]Z03 收入决算表(财决03表)'!$A$10:$K$500,4,FALSE)),"",VLOOKUP(A116,'[1]Z03 收入决算表(财决03表)'!$A$10:$K$500,4,FALSE))</f>
        <v/>
      </c>
      <c r="D116" s="119" t="str">
        <f>IF(ISERROR(VLOOKUP(A116,'[1]Z03 收入决算表(财决03表)'!$A$10:$K$500,5,FALSE)),"",VLOOKUP(A116,'[1]Z03 收入决算表(财决03表)'!$A$10:$K$500,5,FALSE))</f>
        <v/>
      </c>
      <c r="E116" s="119" t="str">
        <f>IF(ISERROR(VLOOKUP(A116,'[1]Z03 收入决算表(财决03表)'!$A$10:$K$500,6,FALSE)),"",VLOOKUP(A116,'[1]Z03 收入决算表(财决03表)'!$A$10:$K$500,6,FALSE))</f>
        <v/>
      </c>
      <c r="F116" s="119" t="str">
        <f>IF(ISERROR(VLOOKUP(A116,'[1]Z03 收入决算表(财决03表)'!$A$10:$K$500,7,FALSE)),"",VLOOKUP(A116,'[1]Z03 收入决算表(财决03表)'!$A$10:$K$500,7,FALSE))</f>
        <v/>
      </c>
      <c r="G116" s="119" t="str">
        <f>IF(ISERROR(VLOOKUP(A116,'[1]Z03 收入决算表(财决03表)'!$A$10:$K$500,8,FALSE)),"",VLOOKUP(A116,'[1]Z03 收入决算表(财决03表)'!$A$10:$K$500,8,FALSE))</f>
        <v/>
      </c>
      <c r="H116" s="119" t="str">
        <f>IF(ISERROR(VLOOKUP(A116,'[1]Z03 收入决算表(财决03表)'!$A$10:$K$500,9,FALSE)),"",VLOOKUP(A116,'[1]Z03 收入决算表(财决03表)'!$A$10:$K$500,9,FALSE))</f>
        <v/>
      </c>
      <c r="I116" s="119" t="str">
        <f>IF(ISERROR(VLOOKUP(A116,'[1]Z03 收入决算表(财决03表)'!$A$10:$K$500,10,FALSE)),"",VLOOKUP(A116,'[1]Z03 收入决算表(财决03表)'!$A$10:$K$500,10,FALSE))</f>
        <v/>
      </c>
      <c r="J116" s="119" t="str">
        <f>IF(ISERROR(VLOOKUP(A116,'[1]Z03 收入决算表(财决03表)'!$A$10:$K$500,11,FALSE)),"",VLOOKUP(A116,'[1]Z03 收入决算表(财决03表)'!$A$10:$K$500,11,FALSE))</f>
        <v/>
      </c>
      <c r="K116" s="140">
        <f>'[1]Z03 收入决算表(财决03表)'!A115</f>
        <v>0</v>
      </c>
      <c r="L116" s="130">
        <f>'[1]Z03 收入决算表(财决03表)'!$E115</f>
        <v>0</v>
      </c>
      <c r="M116" s="126" t="str">
        <f t="shared" si="3"/>
        <v/>
      </c>
    </row>
    <row r="117" spans="1:13" ht="22.5" customHeight="1">
      <c r="A117" s="188" t="str">
        <f t="shared" si="2"/>
        <v/>
      </c>
      <c r="B117" s="188"/>
      <c r="C117" s="118" t="str">
        <f>IF(ISERROR(VLOOKUP(A117,'[1]Z03 收入决算表(财决03表)'!$A$10:$K$500,4,FALSE)),"",VLOOKUP(A117,'[1]Z03 收入决算表(财决03表)'!$A$10:$K$500,4,FALSE))</f>
        <v/>
      </c>
      <c r="D117" s="119" t="str">
        <f>IF(ISERROR(VLOOKUP(A117,'[1]Z03 收入决算表(财决03表)'!$A$10:$K$500,5,FALSE)),"",VLOOKUP(A117,'[1]Z03 收入决算表(财决03表)'!$A$10:$K$500,5,FALSE))</f>
        <v/>
      </c>
      <c r="E117" s="119" t="str">
        <f>IF(ISERROR(VLOOKUP(A117,'[1]Z03 收入决算表(财决03表)'!$A$10:$K$500,6,FALSE)),"",VLOOKUP(A117,'[1]Z03 收入决算表(财决03表)'!$A$10:$K$500,6,FALSE))</f>
        <v/>
      </c>
      <c r="F117" s="119" t="str">
        <f>IF(ISERROR(VLOOKUP(A117,'[1]Z03 收入决算表(财决03表)'!$A$10:$K$500,7,FALSE)),"",VLOOKUP(A117,'[1]Z03 收入决算表(财决03表)'!$A$10:$K$500,7,FALSE))</f>
        <v/>
      </c>
      <c r="G117" s="119" t="str">
        <f>IF(ISERROR(VLOOKUP(A117,'[1]Z03 收入决算表(财决03表)'!$A$10:$K$500,8,FALSE)),"",VLOOKUP(A117,'[1]Z03 收入决算表(财决03表)'!$A$10:$K$500,8,FALSE))</f>
        <v/>
      </c>
      <c r="H117" s="119" t="str">
        <f>IF(ISERROR(VLOOKUP(A117,'[1]Z03 收入决算表(财决03表)'!$A$10:$K$500,9,FALSE)),"",VLOOKUP(A117,'[1]Z03 收入决算表(财决03表)'!$A$10:$K$500,9,FALSE))</f>
        <v/>
      </c>
      <c r="I117" s="119" t="str">
        <f>IF(ISERROR(VLOOKUP(A117,'[1]Z03 收入决算表(财决03表)'!$A$10:$K$500,10,FALSE)),"",VLOOKUP(A117,'[1]Z03 收入决算表(财决03表)'!$A$10:$K$500,10,FALSE))</f>
        <v/>
      </c>
      <c r="J117" s="119" t="str">
        <f>IF(ISERROR(VLOOKUP(A117,'[1]Z03 收入决算表(财决03表)'!$A$10:$K$500,11,FALSE)),"",VLOOKUP(A117,'[1]Z03 收入决算表(财决03表)'!$A$10:$K$500,11,FALSE))</f>
        <v/>
      </c>
      <c r="K117" s="140">
        <f>'[1]Z03 收入决算表(财决03表)'!A116</f>
        <v>0</v>
      </c>
      <c r="L117" s="130">
        <f>'[1]Z03 收入决算表(财决03表)'!$E116</f>
        <v>0</v>
      </c>
      <c r="M117" s="126" t="str">
        <f t="shared" si="3"/>
        <v/>
      </c>
    </row>
    <row r="118" spans="1:13" ht="22.5" customHeight="1">
      <c r="A118" s="188" t="str">
        <f t="shared" si="2"/>
        <v/>
      </c>
      <c r="B118" s="188"/>
      <c r="C118" s="118" t="str">
        <f>IF(ISERROR(VLOOKUP(A118,'[1]Z03 收入决算表(财决03表)'!$A$10:$K$500,4,FALSE)),"",VLOOKUP(A118,'[1]Z03 收入决算表(财决03表)'!$A$10:$K$500,4,FALSE))</f>
        <v/>
      </c>
      <c r="D118" s="119" t="str">
        <f>IF(ISERROR(VLOOKUP(A118,'[1]Z03 收入决算表(财决03表)'!$A$10:$K$500,5,FALSE)),"",VLOOKUP(A118,'[1]Z03 收入决算表(财决03表)'!$A$10:$K$500,5,FALSE))</f>
        <v/>
      </c>
      <c r="E118" s="119" t="str">
        <f>IF(ISERROR(VLOOKUP(A118,'[1]Z03 收入决算表(财决03表)'!$A$10:$K$500,6,FALSE)),"",VLOOKUP(A118,'[1]Z03 收入决算表(财决03表)'!$A$10:$K$500,6,FALSE))</f>
        <v/>
      </c>
      <c r="F118" s="119" t="str">
        <f>IF(ISERROR(VLOOKUP(A118,'[1]Z03 收入决算表(财决03表)'!$A$10:$K$500,7,FALSE)),"",VLOOKUP(A118,'[1]Z03 收入决算表(财决03表)'!$A$10:$K$500,7,FALSE))</f>
        <v/>
      </c>
      <c r="G118" s="119" t="str">
        <f>IF(ISERROR(VLOOKUP(A118,'[1]Z03 收入决算表(财决03表)'!$A$10:$K$500,8,FALSE)),"",VLOOKUP(A118,'[1]Z03 收入决算表(财决03表)'!$A$10:$K$500,8,FALSE))</f>
        <v/>
      </c>
      <c r="H118" s="119" t="str">
        <f>IF(ISERROR(VLOOKUP(A118,'[1]Z03 收入决算表(财决03表)'!$A$10:$K$500,9,FALSE)),"",VLOOKUP(A118,'[1]Z03 收入决算表(财决03表)'!$A$10:$K$500,9,FALSE))</f>
        <v/>
      </c>
      <c r="I118" s="119" t="str">
        <f>IF(ISERROR(VLOOKUP(A118,'[1]Z03 收入决算表(财决03表)'!$A$10:$K$500,10,FALSE)),"",VLOOKUP(A118,'[1]Z03 收入决算表(财决03表)'!$A$10:$K$500,10,FALSE))</f>
        <v/>
      </c>
      <c r="J118" s="119" t="str">
        <f>IF(ISERROR(VLOOKUP(A118,'[1]Z03 收入决算表(财决03表)'!$A$10:$K$500,11,FALSE)),"",VLOOKUP(A118,'[1]Z03 收入决算表(财决03表)'!$A$10:$K$500,11,FALSE))</f>
        <v/>
      </c>
      <c r="K118" s="140">
        <f>'[1]Z03 收入决算表(财决03表)'!A117</f>
        <v>0</v>
      </c>
      <c r="L118" s="130">
        <f>'[1]Z03 收入决算表(财决03表)'!$E117</f>
        <v>0</v>
      </c>
      <c r="M118" s="126" t="str">
        <f t="shared" si="3"/>
        <v/>
      </c>
    </row>
    <row r="119" spans="1:13" ht="22.5" customHeight="1">
      <c r="A119" s="188" t="str">
        <f t="shared" si="2"/>
        <v/>
      </c>
      <c r="B119" s="188"/>
      <c r="C119" s="118" t="str">
        <f>IF(ISERROR(VLOOKUP(A119,'[1]Z03 收入决算表(财决03表)'!$A$10:$K$500,4,FALSE)),"",VLOOKUP(A119,'[1]Z03 收入决算表(财决03表)'!$A$10:$K$500,4,FALSE))</f>
        <v/>
      </c>
      <c r="D119" s="119" t="str">
        <f>IF(ISERROR(VLOOKUP(A119,'[1]Z03 收入决算表(财决03表)'!$A$10:$K$500,5,FALSE)),"",VLOOKUP(A119,'[1]Z03 收入决算表(财决03表)'!$A$10:$K$500,5,FALSE))</f>
        <v/>
      </c>
      <c r="E119" s="119" t="str">
        <f>IF(ISERROR(VLOOKUP(A119,'[1]Z03 收入决算表(财决03表)'!$A$10:$K$500,6,FALSE)),"",VLOOKUP(A119,'[1]Z03 收入决算表(财决03表)'!$A$10:$K$500,6,FALSE))</f>
        <v/>
      </c>
      <c r="F119" s="119" t="str">
        <f>IF(ISERROR(VLOOKUP(A119,'[1]Z03 收入决算表(财决03表)'!$A$10:$K$500,7,FALSE)),"",VLOOKUP(A119,'[1]Z03 收入决算表(财决03表)'!$A$10:$K$500,7,FALSE))</f>
        <v/>
      </c>
      <c r="G119" s="119" t="str">
        <f>IF(ISERROR(VLOOKUP(A119,'[1]Z03 收入决算表(财决03表)'!$A$10:$K$500,8,FALSE)),"",VLOOKUP(A119,'[1]Z03 收入决算表(财决03表)'!$A$10:$K$500,8,FALSE))</f>
        <v/>
      </c>
      <c r="H119" s="119" t="str">
        <f>IF(ISERROR(VLOOKUP(A119,'[1]Z03 收入决算表(财决03表)'!$A$10:$K$500,9,FALSE)),"",VLOOKUP(A119,'[1]Z03 收入决算表(财决03表)'!$A$10:$K$500,9,FALSE))</f>
        <v/>
      </c>
      <c r="I119" s="119" t="str">
        <f>IF(ISERROR(VLOOKUP(A119,'[1]Z03 收入决算表(财决03表)'!$A$10:$K$500,10,FALSE)),"",VLOOKUP(A119,'[1]Z03 收入决算表(财决03表)'!$A$10:$K$500,10,FALSE))</f>
        <v/>
      </c>
      <c r="J119" s="119" t="str">
        <f>IF(ISERROR(VLOOKUP(A119,'[1]Z03 收入决算表(财决03表)'!$A$10:$K$500,11,FALSE)),"",VLOOKUP(A119,'[1]Z03 收入决算表(财决03表)'!$A$10:$K$500,11,FALSE))</f>
        <v/>
      </c>
      <c r="K119" s="140">
        <f>'[1]Z03 收入决算表(财决03表)'!A118</f>
        <v>0</v>
      </c>
      <c r="L119" s="130">
        <f>'[1]Z03 收入决算表(财决03表)'!$E118</f>
        <v>0</v>
      </c>
      <c r="M119" s="126" t="str">
        <f t="shared" si="3"/>
        <v/>
      </c>
    </row>
    <row r="120" spans="1:13" ht="22.5" customHeight="1">
      <c r="A120" s="188" t="str">
        <f t="shared" si="2"/>
        <v/>
      </c>
      <c r="B120" s="188"/>
      <c r="C120" s="118" t="str">
        <f>IF(ISERROR(VLOOKUP(A120,'[1]Z03 收入决算表(财决03表)'!$A$10:$K$500,4,FALSE)),"",VLOOKUP(A120,'[1]Z03 收入决算表(财决03表)'!$A$10:$K$500,4,FALSE))</f>
        <v/>
      </c>
      <c r="D120" s="119" t="str">
        <f>IF(ISERROR(VLOOKUP(A120,'[1]Z03 收入决算表(财决03表)'!$A$10:$K$500,5,FALSE)),"",VLOOKUP(A120,'[1]Z03 收入决算表(财决03表)'!$A$10:$K$500,5,FALSE))</f>
        <v/>
      </c>
      <c r="E120" s="119" t="str">
        <f>IF(ISERROR(VLOOKUP(A120,'[1]Z03 收入决算表(财决03表)'!$A$10:$K$500,6,FALSE)),"",VLOOKUP(A120,'[1]Z03 收入决算表(财决03表)'!$A$10:$K$500,6,FALSE))</f>
        <v/>
      </c>
      <c r="F120" s="119" t="str">
        <f>IF(ISERROR(VLOOKUP(A120,'[1]Z03 收入决算表(财决03表)'!$A$10:$K$500,7,FALSE)),"",VLOOKUP(A120,'[1]Z03 收入决算表(财决03表)'!$A$10:$K$500,7,FALSE))</f>
        <v/>
      </c>
      <c r="G120" s="119" t="str">
        <f>IF(ISERROR(VLOOKUP(A120,'[1]Z03 收入决算表(财决03表)'!$A$10:$K$500,8,FALSE)),"",VLOOKUP(A120,'[1]Z03 收入决算表(财决03表)'!$A$10:$K$500,8,FALSE))</f>
        <v/>
      </c>
      <c r="H120" s="119" t="str">
        <f>IF(ISERROR(VLOOKUP(A120,'[1]Z03 收入决算表(财决03表)'!$A$10:$K$500,9,FALSE)),"",VLOOKUP(A120,'[1]Z03 收入决算表(财决03表)'!$A$10:$K$500,9,FALSE))</f>
        <v/>
      </c>
      <c r="I120" s="119" t="str">
        <f>IF(ISERROR(VLOOKUP(A120,'[1]Z03 收入决算表(财决03表)'!$A$10:$K$500,10,FALSE)),"",VLOOKUP(A120,'[1]Z03 收入决算表(财决03表)'!$A$10:$K$500,10,FALSE))</f>
        <v/>
      </c>
      <c r="J120" s="119" t="str">
        <f>IF(ISERROR(VLOOKUP(A120,'[1]Z03 收入决算表(财决03表)'!$A$10:$K$500,11,FALSE)),"",VLOOKUP(A120,'[1]Z03 收入决算表(财决03表)'!$A$10:$K$500,11,FALSE))</f>
        <v/>
      </c>
      <c r="K120" s="140">
        <f>'[1]Z03 收入决算表(财决03表)'!A119</f>
        <v>0</v>
      </c>
      <c r="L120" s="130">
        <f>'[1]Z03 收入决算表(财决03表)'!$E119</f>
        <v>0</v>
      </c>
      <c r="M120" s="126" t="str">
        <f t="shared" si="3"/>
        <v/>
      </c>
    </row>
    <row r="121" spans="1:13" ht="22.5" customHeight="1">
      <c r="A121" s="188" t="str">
        <f t="shared" si="2"/>
        <v/>
      </c>
      <c r="B121" s="188"/>
      <c r="C121" s="118" t="str">
        <f>IF(ISERROR(VLOOKUP(A121,'[1]Z03 收入决算表(财决03表)'!$A$10:$K$500,4,FALSE)),"",VLOOKUP(A121,'[1]Z03 收入决算表(财决03表)'!$A$10:$K$500,4,FALSE))</f>
        <v/>
      </c>
      <c r="D121" s="119" t="str">
        <f>IF(ISERROR(VLOOKUP(A121,'[1]Z03 收入决算表(财决03表)'!$A$10:$K$500,5,FALSE)),"",VLOOKUP(A121,'[1]Z03 收入决算表(财决03表)'!$A$10:$K$500,5,FALSE))</f>
        <v/>
      </c>
      <c r="E121" s="119" t="str">
        <f>IF(ISERROR(VLOOKUP(A121,'[1]Z03 收入决算表(财决03表)'!$A$10:$K$500,6,FALSE)),"",VLOOKUP(A121,'[1]Z03 收入决算表(财决03表)'!$A$10:$K$500,6,FALSE))</f>
        <v/>
      </c>
      <c r="F121" s="119" t="str">
        <f>IF(ISERROR(VLOOKUP(A121,'[1]Z03 收入决算表(财决03表)'!$A$10:$K$500,7,FALSE)),"",VLOOKUP(A121,'[1]Z03 收入决算表(财决03表)'!$A$10:$K$500,7,FALSE))</f>
        <v/>
      </c>
      <c r="G121" s="119" t="str">
        <f>IF(ISERROR(VLOOKUP(A121,'[1]Z03 收入决算表(财决03表)'!$A$10:$K$500,8,FALSE)),"",VLOOKUP(A121,'[1]Z03 收入决算表(财决03表)'!$A$10:$K$500,8,FALSE))</f>
        <v/>
      </c>
      <c r="H121" s="119" t="str">
        <f>IF(ISERROR(VLOOKUP(A121,'[1]Z03 收入决算表(财决03表)'!$A$10:$K$500,9,FALSE)),"",VLOOKUP(A121,'[1]Z03 收入决算表(财决03表)'!$A$10:$K$500,9,FALSE))</f>
        <v/>
      </c>
      <c r="I121" s="119" t="str">
        <f>IF(ISERROR(VLOOKUP(A121,'[1]Z03 收入决算表(财决03表)'!$A$10:$K$500,10,FALSE)),"",VLOOKUP(A121,'[1]Z03 收入决算表(财决03表)'!$A$10:$K$500,10,FALSE))</f>
        <v/>
      </c>
      <c r="J121" s="119" t="str">
        <f>IF(ISERROR(VLOOKUP(A121,'[1]Z03 收入决算表(财决03表)'!$A$10:$K$500,11,FALSE)),"",VLOOKUP(A121,'[1]Z03 收入决算表(财决03表)'!$A$10:$K$500,11,FALSE))</f>
        <v/>
      </c>
      <c r="K121" s="140">
        <f>'[1]Z03 收入决算表(财决03表)'!A120</f>
        <v>0</v>
      </c>
      <c r="L121" s="130">
        <f>'[1]Z03 收入决算表(财决03表)'!$E120</f>
        <v>0</v>
      </c>
      <c r="M121" s="126" t="str">
        <f t="shared" si="3"/>
        <v/>
      </c>
    </row>
    <row r="122" spans="1:13" ht="22.5" customHeight="1">
      <c r="A122" s="188" t="str">
        <f t="shared" si="2"/>
        <v/>
      </c>
      <c r="B122" s="188"/>
      <c r="C122" s="118" t="str">
        <f>IF(ISERROR(VLOOKUP(A122,'[1]Z03 收入决算表(财决03表)'!$A$10:$K$500,4,FALSE)),"",VLOOKUP(A122,'[1]Z03 收入决算表(财决03表)'!$A$10:$K$500,4,FALSE))</f>
        <v/>
      </c>
      <c r="D122" s="119" t="str">
        <f>IF(ISERROR(VLOOKUP(A122,'[1]Z03 收入决算表(财决03表)'!$A$10:$K$500,5,FALSE)),"",VLOOKUP(A122,'[1]Z03 收入决算表(财决03表)'!$A$10:$K$500,5,FALSE))</f>
        <v/>
      </c>
      <c r="E122" s="119" t="str">
        <f>IF(ISERROR(VLOOKUP(A122,'[1]Z03 收入决算表(财决03表)'!$A$10:$K$500,6,FALSE)),"",VLOOKUP(A122,'[1]Z03 收入决算表(财决03表)'!$A$10:$K$500,6,FALSE))</f>
        <v/>
      </c>
      <c r="F122" s="119" t="str">
        <f>IF(ISERROR(VLOOKUP(A122,'[1]Z03 收入决算表(财决03表)'!$A$10:$K$500,7,FALSE)),"",VLOOKUP(A122,'[1]Z03 收入决算表(财决03表)'!$A$10:$K$500,7,FALSE))</f>
        <v/>
      </c>
      <c r="G122" s="119" t="str">
        <f>IF(ISERROR(VLOOKUP(A122,'[1]Z03 收入决算表(财决03表)'!$A$10:$K$500,8,FALSE)),"",VLOOKUP(A122,'[1]Z03 收入决算表(财决03表)'!$A$10:$K$500,8,FALSE))</f>
        <v/>
      </c>
      <c r="H122" s="119" t="str">
        <f>IF(ISERROR(VLOOKUP(A122,'[1]Z03 收入决算表(财决03表)'!$A$10:$K$500,9,FALSE)),"",VLOOKUP(A122,'[1]Z03 收入决算表(财决03表)'!$A$10:$K$500,9,FALSE))</f>
        <v/>
      </c>
      <c r="I122" s="119" t="str">
        <f>IF(ISERROR(VLOOKUP(A122,'[1]Z03 收入决算表(财决03表)'!$A$10:$K$500,10,FALSE)),"",VLOOKUP(A122,'[1]Z03 收入决算表(财决03表)'!$A$10:$K$500,10,FALSE))</f>
        <v/>
      </c>
      <c r="J122" s="119" t="str">
        <f>IF(ISERROR(VLOOKUP(A122,'[1]Z03 收入决算表(财决03表)'!$A$10:$K$500,11,FALSE)),"",VLOOKUP(A122,'[1]Z03 收入决算表(财决03表)'!$A$10:$K$500,11,FALSE))</f>
        <v/>
      </c>
      <c r="K122" s="140">
        <f>'[1]Z03 收入决算表(财决03表)'!A121</f>
        <v>0</v>
      </c>
      <c r="L122" s="130">
        <f>'[1]Z03 收入决算表(财决03表)'!$E121</f>
        <v>0</v>
      </c>
      <c r="M122" s="126" t="str">
        <f t="shared" si="3"/>
        <v/>
      </c>
    </row>
    <row r="123" spans="1:13" ht="22.5" customHeight="1">
      <c r="A123" s="188" t="str">
        <f t="shared" si="2"/>
        <v/>
      </c>
      <c r="B123" s="188"/>
      <c r="C123" s="118" t="str">
        <f>IF(ISERROR(VLOOKUP(A123,'[1]Z03 收入决算表(财决03表)'!$A$10:$K$500,4,FALSE)),"",VLOOKUP(A123,'[1]Z03 收入决算表(财决03表)'!$A$10:$K$500,4,FALSE))</f>
        <v/>
      </c>
      <c r="D123" s="119" t="str">
        <f>IF(ISERROR(VLOOKUP(A123,'[1]Z03 收入决算表(财决03表)'!$A$10:$K$500,5,FALSE)),"",VLOOKUP(A123,'[1]Z03 收入决算表(财决03表)'!$A$10:$K$500,5,FALSE))</f>
        <v/>
      </c>
      <c r="E123" s="119" t="str">
        <f>IF(ISERROR(VLOOKUP(A123,'[1]Z03 收入决算表(财决03表)'!$A$10:$K$500,6,FALSE)),"",VLOOKUP(A123,'[1]Z03 收入决算表(财决03表)'!$A$10:$K$500,6,FALSE))</f>
        <v/>
      </c>
      <c r="F123" s="119" t="str">
        <f>IF(ISERROR(VLOOKUP(A123,'[1]Z03 收入决算表(财决03表)'!$A$10:$K$500,7,FALSE)),"",VLOOKUP(A123,'[1]Z03 收入决算表(财决03表)'!$A$10:$K$500,7,FALSE))</f>
        <v/>
      </c>
      <c r="G123" s="119" t="str">
        <f>IF(ISERROR(VLOOKUP(A123,'[1]Z03 收入决算表(财决03表)'!$A$10:$K$500,8,FALSE)),"",VLOOKUP(A123,'[1]Z03 收入决算表(财决03表)'!$A$10:$K$500,8,FALSE))</f>
        <v/>
      </c>
      <c r="H123" s="119" t="str">
        <f>IF(ISERROR(VLOOKUP(A123,'[1]Z03 收入决算表(财决03表)'!$A$10:$K$500,9,FALSE)),"",VLOOKUP(A123,'[1]Z03 收入决算表(财决03表)'!$A$10:$K$500,9,FALSE))</f>
        <v/>
      </c>
      <c r="I123" s="119" t="str">
        <f>IF(ISERROR(VLOOKUP(A123,'[1]Z03 收入决算表(财决03表)'!$A$10:$K$500,10,FALSE)),"",VLOOKUP(A123,'[1]Z03 收入决算表(财决03表)'!$A$10:$K$500,10,FALSE))</f>
        <v/>
      </c>
      <c r="J123" s="119" t="str">
        <f>IF(ISERROR(VLOOKUP(A123,'[1]Z03 收入决算表(财决03表)'!$A$10:$K$500,11,FALSE)),"",VLOOKUP(A123,'[1]Z03 收入决算表(财决03表)'!$A$10:$K$500,11,FALSE))</f>
        <v/>
      </c>
      <c r="K123" s="140">
        <f>'[1]Z03 收入决算表(财决03表)'!A122</f>
        <v>0</v>
      </c>
      <c r="L123" s="130">
        <f>'[1]Z03 收入决算表(财决03表)'!$E122</f>
        <v>0</v>
      </c>
      <c r="M123" s="126" t="str">
        <f t="shared" si="3"/>
        <v/>
      </c>
    </row>
    <row r="124" spans="1:13" ht="22.5" customHeight="1">
      <c r="A124" s="188" t="str">
        <f t="shared" si="2"/>
        <v/>
      </c>
      <c r="B124" s="188"/>
      <c r="C124" s="118" t="str">
        <f>IF(ISERROR(VLOOKUP(A124,'[1]Z03 收入决算表(财决03表)'!$A$10:$K$500,4,FALSE)),"",VLOOKUP(A124,'[1]Z03 收入决算表(财决03表)'!$A$10:$K$500,4,FALSE))</f>
        <v/>
      </c>
      <c r="D124" s="119" t="str">
        <f>IF(ISERROR(VLOOKUP(A124,'[1]Z03 收入决算表(财决03表)'!$A$10:$K$500,5,FALSE)),"",VLOOKUP(A124,'[1]Z03 收入决算表(财决03表)'!$A$10:$K$500,5,FALSE))</f>
        <v/>
      </c>
      <c r="E124" s="119" t="str">
        <f>IF(ISERROR(VLOOKUP(A124,'[1]Z03 收入决算表(财决03表)'!$A$10:$K$500,6,FALSE)),"",VLOOKUP(A124,'[1]Z03 收入决算表(财决03表)'!$A$10:$K$500,6,FALSE))</f>
        <v/>
      </c>
      <c r="F124" s="119" t="str">
        <f>IF(ISERROR(VLOOKUP(A124,'[1]Z03 收入决算表(财决03表)'!$A$10:$K$500,7,FALSE)),"",VLOOKUP(A124,'[1]Z03 收入决算表(财决03表)'!$A$10:$K$500,7,FALSE))</f>
        <v/>
      </c>
      <c r="G124" s="119" t="str">
        <f>IF(ISERROR(VLOOKUP(A124,'[1]Z03 收入决算表(财决03表)'!$A$10:$K$500,8,FALSE)),"",VLOOKUP(A124,'[1]Z03 收入决算表(财决03表)'!$A$10:$K$500,8,FALSE))</f>
        <v/>
      </c>
      <c r="H124" s="119" t="str">
        <f>IF(ISERROR(VLOOKUP(A124,'[1]Z03 收入决算表(财决03表)'!$A$10:$K$500,9,FALSE)),"",VLOOKUP(A124,'[1]Z03 收入决算表(财决03表)'!$A$10:$K$500,9,FALSE))</f>
        <v/>
      </c>
      <c r="I124" s="119" t="str">
        <f>IF(ISERROR(VLOOKUP(A124,'[1]Z03 收入决算表(财决03表)'!$A$10:$K$500,10,FALSE)),"",VLOOKUP(A124,'[1]Z03 收入决算表(财决03表)'!$A$10:$K$500,10,FALSE))</f>
        <v/>
      </c>
      <c r="J124" s="119" t="str">
        <f>IF(ISERROR(VLOOKUP(A124,'[1]Z03 收入决算表(财决03表)'!$A$10:$K$500,11,FALSE)),"",VLOOKUP(A124,'[1]Z03 收入决算表(财决03表)'!$A$10:$K$500,11,FALSE))</f>
        <v/>
      </c>
      <c r="K124" s="140">
        <f>'[1]Z03 收入决算表(财决03表)'!A123</f>
        <v>0</v>
      </c>
      <c r="L124" s="130">
        <f>'[1]Z03 收入决算表(财决03表)'!$E123</f>
        <v>0</v>
      </c>
      <c r="M124" s="126" t="str">
        <f t="shared" si="3"/>
        <v/>
      </c>
    </row>
    <row r="125" spans="1:13" ht="22.5" customHeight="1">
      <c r="A125" s="188" t="str">
        <f t="shared" si="2"/>
        <v/>
      </c>
      <c r="B125" s="188"/>
      <c r="C125" s="118" t="str">
        <f>IF(ISERROR(VLOOKUP(A125,'[1]Z03 收入决算表(财决03表)'!$A$10:$K$500,4,FALSE)),"",VLOOKUP(A125,'[1]Z03 收入决算表(财决03表)'!$A$10:$K$500,4,FALSE))</f>
        <v/>
      </c>
      <c r="D125" s="119" t="str">
        <f>IF(ISERROR(VLOOKUP(A125,'[1]Z03 收入决算表(财决03表)'!$A$10:$K$500,5,FALSE)),"",VLOOKUP(A125,'[1]Z03 收入决算表(财决03表)'!$A$10:$K$500,5,FALSE))</f>
        <v/>
      </c>
      <c r="E125" s="119" t="str">
        <f>IF(ISERROR(VLOOKUP(A125,'[1]Z03 收入决算表(财决03表)'!$A$10:$K$500,6,FALSE)),"",VLOOKUP(A125,'[1]Z03 收入决算表(财决03表)'!$A$10:$K$500,6,FALSE))</f>
        <v/>
      </c>
      <c r="F125" s="119" t="str">
        <f>IF(ISERROR(VLOOKUP(A125,'[1]Z03 收入决算表(财决03表)'!$A$10:$K$500,7,FALSE)),"",VLOOKUP(A125,'[1]Z03 收入决算表(财决03表)'!$A$10:$K$500,7,FALSE))</f>
        <v/>
      </c>
      <c r="G125" s="119" t="str">
        <f>IF(ISERROR(VLOOKUP(A125,'[1]Z03 收入决算表(财决03表)'!$A$10:$K$500,8,FALSE)),"",VLOOKUP(A125,'[1]Z03 收入决算表(财决03表)'!$A$10:$K$500,8,FALSE))</f>
        <v/>
      </c>
      <c r="H125" s="119" t="str">
        <f>IF(ISERROR(VLOOKUP(A125,'[1]Z03 收入决算表(财决03表)'!$A$10:$K$500,9,FALSE)),"",VLOOKUP(A125,'[1]Z03 收入决算表(财决03表)'!$A$10:$K$500,9,FALSE))</f>
        <v/>
      </c>
      <c r="I125" s="119" t="str">
        <f>IF(ISERROR(VLOOKUP(A125,'[1]Z03 收入决算表(财决03表)'!$A$10:$K$500,10,FALSE)),"",VLOOKUP(A125,'[1]Z03 收入决算表(财决03表)'!$A$10:$K$500,10,FALSE))</f>
        <v/>
      </c>
      <c r="J125" s="119" t="str">
        <f>IF(ISERROR(VLOOKUP(A125,'[1]Z03 收入决算表(财决03表)'!$A$10:$K$500,11,FALSE)),"",VLOOKUP(A125,'[1]Z03 收入决算表(财决03表)'!$A$10:$K$500,11,FALSE))</f>
        <v/>
      </c>
      <c r="K125" s="140">
        <f>'[1]Z03 收入决算表(财决03表)'!A124</f>
        <v>0</v>
      </c>
      <c r="L125" s="130">
        <f>'[1]Z03 收入决算表(财决03表)'!$E124</f>
        <v>0</v>
      </c>
      <c r="M125" s="126" t="str">
        <f t="shared" si="3"/>
        <v/>
      </c>
    </row>
    <row r="126" spans="1:13" ht="22.5" customHeight="1">
      <c r="A126" s="188" t="str">
        <f t="shared" si="2"/>
        <v/>
      </c>
      <c r="B126" s="188"/>
      <c r="C126" s="118" t="str">
        <f>IF(ISERROR(VLOOKUP(A126,'[1]Z03 收入决算表(财决03表)'!$A$10:$K$500,4,FALSE)),"",VLOOKUP(A126,'[1]Z03 收入决算表(财决03表)'!$A$10:$K$500,4,FALSE))</f>
        <v/>
      </c>
      <c r="D126" s="119" t="str">
        <f>IF(ISERROR(VLOOKUP(A126,'[1]Z03 收入决算表(财决03表)'!$A$10:$K$500,5,FALSE)),"",VLOOKUP(A126,'[1]Z03 收入决算表(财决03表)'!$A$10:$K$500,5,FALSE))</f>
        <v/>
      </c>
      <c r="E126" s="119" t="str">
        <f>IF(ISERROR(VLOOKUP(A126,'[1]Z03 收入决算表(财决03表)'!$A$10:$K$500,6,FALSE)),"",VLOOKUP(A126,'[1]Z03 收入决算表(财决03表)'!$A$10:$K$500,6,FALSE))</f>
        <v/>
      </c>
      <c r="F126" s="119" t="str">
        <f>IF(ISERROR(VLOOKUP(A126,'[1]Z03 收入决算表(财决03表)'!$A$10:$K$500,7,FALSE)),"",VLOOKUP(A126,'[1]Z03 收入决算表(财决03表)'!$A$10:$K$500,7,FALSE))</f>
        <v/>
      </c>
      <c r="G126" s="119" t="str">
        <f>IF(ISERROR(VLOOKUP(A126,'[1]Z03 收入决算表(财决03表)'!$A$10:$K$500,8,FALSE)),"",VLOOKUP(A126,'[1]Z03 收入决算表(财决03表)'!$A$10:$K$500,8,FALSE))</f>
        <v/>
      </c>
      <c r="H126" s="119" t="str">
        <f>IF(ISERROR(VLOOKUP(A126,'[1]Z03 收入决算表(财决03表)'!$A$10:$K$500,9,FALSE)),"",VLOOKUP(A126,'[1]Z03 收入决算表(财决03表)'!$A$10:$K$500,9,FALSE))</f>
        <v/>
      </c>
      <c r="I126" s="119" t="str">
        <f>IF(ISERROR(VLOOKUP(A126,'[1]Z03 收入决算表(财决03表)'!$A$10:$K$500,10,FALSE)),"",VLOOKUP(A126,'[1]Z03 收入决算表(财决03表)'!$A$10:$K$500,10,FALSE))</f>
        <v/>
      </c>
      <c r="J126" s="119" t="str">
        <f>IF(ISERROR(VLOOKUP(A126,'[1]Z03 收入决算表(财决03表)'!$A$10:$K$500,11,FALSE)),"",VLOOKUP(A126,'[1]Z03 收入决算表(财决03表)'!$A$10:$K$500,11,FALSE))</f>
        <v/>
      </c>
      <c r="K126" s="140">
        <f>'[1]Z03 收入决算表(财决03表)'!A125</f>
        <v>0</v>
      </c>
      <c r="L126" s="130">
        <f>'[1]Z03 收入决算表(财决03表)'!$E125</f>
        <v>0</v>
      </c>
      <c r="M126" s="126" t="str">
        <f t="shared" si="3"/>
        <v/>
      </c>
    </row>
    <row r="127" spans="1:13" ht="22.5" customHeight="1">
      <c r="A127" s="188" t="str">
        <f t="shared" si="2"/>
        <v/>
      </c>
      <c r="B127" s="188"/>
      <c r="C127" s="118" t="str">
        <f>IF(ISERROR(VLOOKUP(A127,'[1]Z03 收入决算表(财决03表)'!$A$10:$K$500,4,FALSE)),"",VLOOKUP(A127,'[1]Z03 收入决算表(财决03表)'!$A$10:$K$500,4,FALSE))</f>
        <v/>
      </c>
      <c r="D127" s="119" t="str">
        <f>IF(ISERROR(VLOOKUP(A127,'[1]Z03 收入决算表(财决03表)'!$A$10:$K$500,5,FALSE)),"",VLOOKUP(A127,'[1]Z03 收入决算表(财决03表)'!$A$10:$K$500,5,FALSE))</f>
        <v/>
      </c>
      <c r="E127" s="119" t="str">
        <f>IF(ISERROR(VLOOKUP(A127,'[1]Z03 收入决算表(财决03表)'!$A$10:$K$500,6,FALSE)),"",VLOOKUP(A127,'[1]Z03 收入决算表(财决03表)'!$A$10:$K$500,6,FALSE))</f>
        <v/>
      </c>
      <c r="F127" s="119" t="str">
        <f>IF(ISERROR(VLOOKUP(A127,'[1]Z03 收入决算表(财决03表)'!$A$10:$K$500,7,FALSE)),"",VLOOKUP(A127,'[1]Z03 收入决算表(财决03表)'!$A$10:$K$500,7,FALSE))</f>
        <v/>
      </c>
      <c r="G127" s="119" t="str">
        <f>IF(ISERROR(VLOOKUP(A127,'[1]Z03 收入决算表(财决03表)'!$A$10:$K$500,8,FALSE)),"",VLOOKUP(A127,'[1]Z03 收入决算表(财决03表)'!$A$10:$K$500,8,FALSE))</f>
        <v/>
      </c>
      <c r="H127" s="119" t="str">
        <f>IF(ISERROR(VLOOKUP(A127,'[1]Z03 收入决算表(财决03表)'!$A$10:$K$500,9,FALSE)),"",VLOOKUP(A127,'[1]Z03 收入决算表(财决03表)'!$A$10:$K$500,9,FALSE))</f>
        <v/>
      </c>
      <c r="I127" s="119" t="str">
        <f>IF(ISERROR(VLOOKUP(A127,'[1]Z03 收入决算表(财决03表)'!$A$10:$K$500,10,FALSE)),"",VLOOKUP(A127,'[1]Z03 收入决算表(财决03表)'!$A$10:$K$500,10,FALSE))</f>
        <v/>
      </c>
      <c r="J127" s="119" t="str">
        <f>IF(ISERROR(VLOOKUP(A127,'[1]Z03 收入决算表(财决03表)'!$A$10:$K$500,11,FALSE)),"",VLOOKUP(A127,'[1]Z03 收入决算表(财决03表)'!$A$10:$K$500,11,FALSE))</f>
        <v/>
      </c>
      <c r="K127" s="140">
        <f>'[1]Z03 收入决算表(财决03表)'!A126</f>
        <v>0</v>
      </c>
      <c r="L127" s="130">
        <f>'[1]Z03 收入决算表(财决03表)'!$E126</f>
        <v>0</v>
      </c>
      <c r="M127" s="126" t="str">
        <f t="shared" si="3"/>
        <v/>
      </c>
    </row>
    <row r="128" spans="1:13" ht="22.5" customHeight="1">
      <c r="A128" s="188" t="str">
        <f t="shared" si="2"/>
        <v/>
      </c>
      <c r="B128" s="188"/>
      <c r="C128" s="118" t="str">
        <f>IF(ISERROR(VLOOKUP(A128,'[1]Z03 收入决算表(财决03表)'!$A$10:$K$500,4,FALSE)),"",VLOOKUP(A128,'[1]Z03 收入决算表(财决03表)'!$A$10:$K$500,4,FALSE))</f>
        <v/>
      </c>
      <c r="D128" s="119" t="str">
        <f>IF(ISERROR(VLOOKUP(A128,'[1]Z03 收入决算表(财决03表)'!$A$10:$K$500,5,FALSE)),"",VLOOKUP(A128,'[1]Z03 收入决算表(财决03表)'!$A$10:$K$500,5,FALSE))</f>
        <v/>
      </c>
      <c r="E128" s="119" t="str">
        <f>IF(ISERROR(VLOOKUP(A128,'[1]Z03 收入决算表(财决03表)'!$A$10:$K$500,6,FALSE)),"",VLOOKUP(A128,'[1]Z03 收入决算表(财决03表)'!$A$10:$K$500,6,FALSE))</f>
        <v/>
      </c>
      <c r="F128" s="119" t="str">
        <f>IF(ISERROR(VLOOKUP(A128,'[1]Z03 收入决算表(财决03表)'!$A$10:$K$500,7,FALSE)),"",VLOOKUP(A128,'[1]Z03 收入决算表(财决03表)'!$A$10:$K$500,7,FALSE))</f>
        <v/>
      </c>
      <c r="G128" s="119" t="str">
        <f>IF(ISERROR(VLOOKUP(A128,'[1]Z03 收入决算表(财决03表)'!$A$10:$K$500,8,FALSE)),"",VLOOKUP(A128,'[1]Z03 收入决算表(财决03表)'!$A$10:$K$500,8,FALSE))</f>
        <v/>
      </c>
      <c r="H128" s="119" t="str">
        <f>IF(ISERROR(VLOOKUP(A128,'[1]Z03 收入决算表(财决03表)'!$A$10:$K$500,9,FALSE)),"",VLOOKUP(A128,'[1]Z03 收入决算表(财决03表)'!$A$10:$K$500,9,FALSE))</f>
        <v/>
      </c>
      <c r="I128" s="119" t="str">
        <f>IF(ISERROR(VLOOKUP(A128,'[1]Z03 收入决算表(财决03表)'!$A$10:$K$500,10,FALSE)),"",VLOOKUP(A128,'[1]Z03 收入决算表(财决03表)'!$A$10:$K$500,10,FALSE))</f>
        <v/>
      </c>
      <c r="J128" s="119" t="str">
        <f>IF(ISERROR(VLOOKUP(A128,'[1]Z03 收入决算表(财决03表)'!$A$10:$K$500,11,FALSE)),"",VLOOKUP(A128,'[1]Z03 收入决算表(财决03表)'!$A$10:$K$500,11,FALSE))</f>
        <v/>
      </c>
      <c r="K128" s="140">
        <f>'[1]Z03 收入决算表(财决03表)'!A127</f>
        <v>0</v>
      </c>
      <c r="L128" s="130">
        <f>'[1]Z03 收入决算表(财决03表)'!$E127</f>
        <v>0</v>
      </c>
      <c r="M128" s="126" t="str">
        <f t="shared" si="3"/>
        <v/>
      </c>
    </row>
    <row r="129" spans="1:13" ht="22.5" customHeight="1">
      <c r="A129" s="188" t="str">
        <f t="shared" si="2"/>
        <v/>
      </c>
      <c r="B129" s="188"/>
      <c r="C129" s="118" t="str">
        <f>IF(ISERROR(VLOOKUP(A129,'[1]Z03 收入决算表(财决03表)'!$A$10:$K$500,4,FALSE)),"",VLOOKUP(A129,'[1]Z03 收入决算表(财决03表)'!$A$10:$K$500,4,FALSE))</f>
        <v/>
      </c>
      <c r="D129" s="119" t="str">
        <f>IF(ISERROR(VLOOKUP(A129,'[1]Z03 收入决算表(财决03表)'!$A$10:$K$500,5,FALSE)),"",VLOOKUP(A129,'[1]Z03 收入决算表(财决03表)'!$A$10:$K$500,5,FALSE))</f>
        <v/>
      </c>
      <c r="E129" s="119" t="str">
        <f>IF(ISERROR(VLOOKUP(A129,'[1]Z03 收入决算表(财决03表)'!$A$10:$K$500,6,FALSE)),"",VLOOKUP(A129,'[1]Z03 收入决算表(财决03表)'!$A$10:$K$500,6,FALSE))</f>
        <v/>
      </c>
      <c r="F129" s="119" t="str">
        <f>IF(ISERROR(VLOOKUP(A129,'[1]Z03 收入决算表(财决03表)'!$A$10:$K$500,7,FALSE)),"",VLOOKUP(A129,'[1]Z03 收入决算表(财决03表)'!$A$10:$K$500,7,FALSE))</f>
        <v/>
      </c>
      <c r="G129" s="119" t="str">
        <f>IF(ISERROR(VLOOKUP(A129,'[1]Z03 收入决算表(财决03表)'!$A$10:$K$500,8,FALSE)),"",VLOOKUP(A129,'[1]Z03 收入决算表(财决03表)'!$A$10:$K$500,8,FALSE))</f>
        <v/>
      </c>
      <c r="H129" s="119" t="str">
        <f>IF(ISERROR(VLOOKUP(A129,'[1]Z03 收入决算表(财决03表)'!$A$10:$K$500,9,FALSE)),"",VLOOKUP(A129,'[1]Z03 收入决算表(财决03表)'!$A$10:$K$500,9,FALSE))</f>
        <v/>
      </c>
      <c r="I129" s="119" t="str">
        <f>IF(ISERROR(VLOOKUP(A129,'[1]Z03 收入决算表(财决03表)'!$A$10:$K$500,10,FALSE)),"",VLOOKUP(A129,'[1]Z03 收入决算表(财决03表)'!$A$10:$K$500,10,FALSE))</f>
        <v/>
      </c>
      <c r="J129" s="119" t="str">
        <f>IF(ISERROR(VLOOKUP(A129,'[1]Z03 收入决算表(财决03表)'!$A$10:$K$500,11,FALSE)),"",VLOOKUP(A129,'[1]Z03 收入决算表(财决03表)'!$A$10:$K$500,11,FALSE))</f>
        <v/>
      </c>
      <c r="K129" s="140">
        <f>'[1]Z03 收入决算表(财决03表)'!A128</f>
        <v>0</v>
      </c>
      <c r="L129" s="130">
        <f>'[1]Z03 收入决算表(财决03表)'!$E128</f>
        <v>0</v>
      </c>
      <c r="M129" s="126" t="str">
        <f t="shared" si="3"/>
        <v/>
      </c>
    </row>
    <row r="130" spans="1:13" ht="22.5" customHeight="1">
      <c r="A130" s="188" t="str">
        <f t="shared" si="2"/>
        <v/>
      </c>
      <c r="B130" s="188"/>
      <c r="C130" s="118" t="str">
        <f>IF(ISERROR(VLOOKUP(A130,'[1]Z03 收入决算表(财决03表)'!$A$10:$K$500,4,FALSE)),"",VLOOKUP(A130,'[1]Z03 收入决算表(财决03表)'!$A$10:$K$500,4,FALSE))</f>
        <v/>
      </c>
      <c r="D130" s="119" t="str">
        <f>IF(ISERROR(VLOOKUP(A130,'[1]Z03 收入决算表(财决03表)'!$A$10:$K$500,5,FALSE)),"",VLOOKUP(A130,'[1]Z03 收入决算表(财决03表)'!$A$10:$K$500,5,FALSE))</f>
        <v/>
      </c>
      <c r="E130" s="119" t="str">
        <f>IF(ISERROR(VLOOKUP(A130,'[1]Z03 收入决算表(财决03表)'!$A$10:$K$500,6,FALSE)),"",VLOOKUP(A130,'[1]Z03 收入决算表(财决03表)'!$A$10:$K$500,6,FALSE))</f>
        <v/>
      </c>
      <c r="F130" s="119" t="str">
        <f>IF(ISERROR(VLOOKUP(A130,'[1]Z03 收入决算表(财决03表)'!$A$10:$K$500,7,FALSE)),"",VLOOKUP(A130,'[1]Z03 收入决算表(财决03表)'!$A$10:$K$500,7,FALSE))</f>
        <v/>
      </c>
      <c r="G130" s="119" t="str">
        <f>IF(ISERROR(VLOOKUP(A130,'[1]Z03 收入决算表(财决03表)'!$A$10:$K$500,8,FALSE)),"",VLOOKUP(A130,'[1]Z03 收入决算表(财决03表)'!$A$10:$K$500,8,FALSE))</f>
        <v/>
      </c>
      <c r="H130" s="119" t="str">
        <f>IF(ISERROR(VLOOKUP(A130,'[1]Z03 收入决算表(财决03表)'!$A$10:$K$500,9,FALSE)),"",VLOOKUP(A130,'[1]Z03 收入决算表(财决03表)'!$A$10:$K$500,9,FALSE))</f>
        <v/>
      </c>
      <c r="I130" s="119" t="str">
        <f>IF(ISERROR(VLOOKUP(A130,'[1]Z03 收入决算表(财决03表)'!$A$10:$K$500,10,FALSE)),"",VLOOKUP(A130,'[1]Z03 收入决算表(财决03表)'!$A$10:$K$500,10,FALSE))</f>
        <v/>
      </c>
      <c r="J130" s="119" t="str">
        <f>IF(ISERROR(VLOOKUP(A130,'[1]Z03 收入决算表(财决03表)'!$A$10:$K$500,11,FALSE)),"",VLOOKUP(A130,'[1]Z03 收入决算表(财决03表)'!$A$10:$K$500,11,FALSE))</f>
        <v/>
      </c>
      <c r="K130" s="140">
        <f>'[1]Z03 收入决算表(财决03表)'!A129</f>
        <v>0</v>
      </c>
      <c r="L130" s="130">
        <f>'[1]Z03 收入决算表(财决03表)'!$E129</f>
        <v>0</v>
      </c>
      <c r="M130" s="126" t="str">
        <f t="shared" si="3"/>
        <v/>
      </c>
    </row>
    <row r="131" spans="1:13" ht="22.5" customHeight="1">
      <c r="A131" s="188" t="str">
        <f t="shared" si="2"/>
        <v/>
      </c>
      <c r="B131" s="188"/>
      <c r="C131" s="118" t="str">
        <f>IF(ISERROR(VLOOKUP(A131,'[1]Z03 收入决算表(财决03表)'!$A$10:$K$500,4,FALSE)),"",VLOOKUP(A131,'[1]Z03 收入决算表(财决03表)'!$A$10:$K$500,4,FALSE))</f>
        <v/>
      </c>
      <c r="D131" s="119" t="str">
        <f>IF(ISERROR(VLOOKUP(A131,'[1]Z03 收入决算表(财决03表)'!$A$10:$K$500,5,FALSE)),"",VLOOKUP(A131,'[1]Z03 收入决算表(财决03表)'!$A$10:$K$500,5,FALSE))</f>
        <v/>
      </c>
      <c r="E131" s="119" t="str">
        <f>IF(ISERROR(VLOOKUP(A131,'[1]Z03 收入决算表(财决03表)'!$A$10:$K$500,6,FALSE)),"",VLOOKUP(A131,'[1]Z03 收入决算表(财决03表)'!$A$10:$K$500,6,FALSE))</f>
        <v/>
      </c>
      <c r="F131" s="119" t="str">
        <f>IF(ISERROR(VLOOKUP(A131,'[1]Z03 收入决算表(财决03表)'!$A$10:$K$500,7,FALSE)),"",VLOOKUP(A131,'[1]Z03 收入决算表(财决03表)'!$A$10:$K$500,7,FALSE))</f>
        <v/>
      </c>
      <c r="G131" s="119" t="str">
        <f>IF(ISERROR(VLOOKUP(A131,'[1]Z03 收入决算表(财决03表)'!$A$10:$K$500,8,FALSE)),"",VLOOKUP(A131,'[1]Z03 收入决算表(财决03表)'!$A$10:$K$500,8,FALSE))</f>
        <v/>
      </c>
      <c r="H131" s="119" t="str">
        <f>IF(ISERROR(VLOOKUP(A131,'[1]Z03 收入决算表(财决03表)'!$A$10:$K$500,9,FALSE)),"",VLOOKUP(A131,'[1]Z03 收入决算表(财决03表)'!$A$10:$K$500,9,FALSE))</f>
        <v/>
      </c>
      <c r="I131" s="119" t="str">
        <f>IF(ISERROR(VLOOKUP(A131,'[1]Z03 收入决算表(财决03表)'!$A$10:$K$500,10,FALSE)),"",VLOOKUP(A131,'[1]Z03 收入决算表(财决03表)'!$A$10:$K$500,10,FALSE))</f>
        <v/>
      </c>
      <c r="J131" s="119" t="str">
        <f>IF(ISERROR(VLOOKUP(A131,'[1]Z03 收入决算表(财决03表)'!$A$10:$K$500,11,FALSE)),"",VLOOKUP(A131,'[1]Z03 收入决算表(财决03表)'!$A$10:$K$500,11,FALSE))</f>
        <v/>
      </c>
      <c r="K131" s="140">
        <f>'[1]Z03 收入决算表(财决03表)'!A130</f>
        <v>0</v>
      </c>
      <c r="L131" s="130">
        <f>'[1]Z03 收入决算表(财决03表)'!$E130</f>
        <v>0</v>
      </c>
      <c r="M131" s="126" t="str">
        <f t="shared" si="3"/>
        <v/>
      </c>
    </row>
    <row r="132" spans="1:13" ht="22.5" customHeight="1">
      <c r="A132" s="188" t="str">
        <f t="shared" si="2"/>
        <v/>
      </c>
      <c r="B132" s="188"/>
      <c r="C132" s="118" t="str">
        <f>IF(ISERROR(VLOOKUP(A132,'[1]Z03 收入决算表(财决03表)'!$A$10:$K$500,4,FALSE)),"",VLOOKUP(A132,'[1]Z03 收入决算表(财决03表)'!$A$10:$K$500,4,FALSE))</f>
        <v/>
      </c>
      <c r="D132" s="119" t="str">
        <f>IF(ISERROR(VLOOKUP(A132,'[1]Z03 收入决算表(财决03表)'!$A$10:$K$500,5,FALSE)),"",VLOOKUP(A132,'[1]Z03 收入决算表(财决03表)'!$A$10:$K$500,5,FALSE))</f>
        <v/>
      </c>
      <c r="E132" s="119" t="str">
        <f>IF(ISERROR(VLOOKUP(A132,'[1]Z03 收入决算表(财决03表)'!$A$10:$K$500,6,FALSE)),"",VLOOKUP(A132,'[1]Z03 收入决算表(财决03表)'!$A$10:$K$500,6,FALSE))</f>
        <v/>
      </c>
      <c r="F132" s="119" t="str">
        <f>IF(ISERROR(VLOOKUP(A132,'[1]Z03 收入决算表(财决03表)'!$A$10:$K$500,7,FALSE)),"",VLOOKUP(A132,'[1]Z03 收入决算表(财决03表)'!$A$10:$K$500,7,FALSE))</f>
        <v/>
      </c>
      <c r="G132" s="119" t="str">
        <f>IF(ISERROR(VLOOKUP(A132,'[1]Z03 收入决算表(财决03表)'!$A$10:$K$500,8,FALSE)),"",VLOOKUP(A132,'[1]Z03 收入决算表(财决03表)'!$A$10:$K$500,8,FALSE))</f>
        <v/>
      </c>
      <c r="H132" s="119" t="str">
        <f>IF(ISERROR(VLOOKUP(A132,'[1]Z03 收入决算表(财决03表)'!$A$10:$K$500,9,FALSE)),"",VLOOKUP(A132,'[1]Z03 收入决算表(财决03表)'!$A$10:$K$500,9,FALSE))</f>
        <v/>
      </c>
      <c r="I132" s="119" t="str">
        <f>IF(ISERROR(VLOOKUP(A132,'[1]Z03 收入决算表(财决03表)'!$A$10:$K$500,10,FALSE)),"",VLOOKUP(A132,'[1]Z03 收入决算表(财决03表)'!$A$10:$K$500,10,FALSE))</f>
        <v/>
      </c>
      <c r="J132" s="119" t="str">
        <f>IF(ISERROR(VLOOKUP(A132,'[1]Z03 收入决算表(财决03表)'!$A$10:$K$500,11,FALSE)),"",VLOOKUP(A132,'[1]Z03 收入决算表(财决03表)'!$A$10:$K$500,11,FALSE))</f>
        <v/>
      </c>
      <c r="K132" s="140">
        <f>'[1]Z03 收入决算表(财决03表)'!A131</f>
        <v>0</v>
      </c>
      <c r="L132" s="130">
        <f>'[1]Z03 收入决算表(财决03表)'!$E131</f>
        <v>0</v>
      </c>
      <c r="M132" s="126" t="str">
        <f t="shared" si="3"/>
        <v/>
      </c>
    </row>
    <row r="133" spans="1:13" ht="22.5" customHeight="1">
      <c r="A133" s="188" t="str">
        <f t="shared" si="2"/>
        <v/>
      </c>
      <c r="B133" s="188"/>
      <c r="C133" s="118" t="str">
        <f>IF(ISERROR(VLOOKUP(A133,'[1]Z03 收入决算表(财决03表)'!$A$10:$K$500,4,FALSE)),"",VLOOKUP(A133,'[1]Z03 收入决算表(财决03表)'!$A$10:$K$500,4,FALSE))</f>
        <v/>
      </c>
      <c r="D133" s="119" t="str">
        <f>IF(ISERROR(VLOOKUP(A133,'[1]Z03 收入决算表(财决03表)'!$A$10:$K$500,5,FALSE)),"",VLOOKUP(A133,'[1]Z03 收入决算表(财决03表)'!$A$10:$K$500,5,FALSE))</f>
        <v/>
      </c>
      <c r="E133" s="119" t="str">
        <f>IF(ISERROR(VLOOKUP(A133,'[1]Z03 收入决算表(财决03表)'!$A$10:$K$500,6,FALSE)),"",VLOOKUP(A133,'[1]Z03 收入决算表(财决03表)'!$A$10:$K$500,6,FALSE))</f>
        <v/>
      </c>
      <c r="F133" s="119" t="str">
        <f>IF(ISERROR(VLOOKUP(A133,'[1]Z03 收入决算表(财决03表)'!$A$10:$K$500,7,FALSE)),"",VLOOKUP(A133,'[1]Z03 收入决算表(财决03表)'!$A$10:$K$500,7,FALSE))</f>
        <v/>
      </c>
      <c r="G133" s="119" t="str">
        <f>IF(ISERROR(VLOOKUP(A133,'[1]Z03 收入决算表(财决03表)'!$A$10:$K$500,8,FALSE)),"",VLOOKUP(A133,'[1]Z03 收入决算表(财决03表)'!$A$10:$K$500,8,FALSE))</f>
        <v/>
      </c>
      <c r="H133" s="119" t="str">
        <f>IF(ISERROR(VLOOKUP(A133,'[1]Z03 收入决算表(财决03表)'!$A$10:$K$500,9,FALSE)),"",VLOOKUP(A133,'[1]Z03 收入决算表(财决03表)'!$A$10:$K$500,9,FALSE))</f>
        <v/>
      </c>
      <c r="I133" s="119" t="str">
        <f>IF(ISERROR(VLOOKUP(A133,'[1]Z03 收入决算表(财决03表)'!$A$10:$K$500,10,FALSE)),"",VLOOKUP(A133,'[1]Z03 收入决算表(财决03表)'!$A$10:$K$500,10,FALSE))</f>
        <v/>
      </c>
      <c r="J133" s="119" t="str">
        <f>IF(ISERROR(VLOOKUP(A133,'[1]Z03 收入决算表(财决03表)'!$A$10:$K$500,11,FALSE)),"",VLOOKUP(A133,'[1]Z03 收入决算表(财决03表)'!$A$10:$K$500,11,FALSE))</f>
        <v/>
      </c>
      <c r="K133" s="140">
        <f>'[1]Z03 收入决算表(财决03表)'!A132</f>
        <v>0</v>
      </c>
      <c r="L133" s="130">
        <f>'[1]Z03 收入决算表(财决03表)'!$E132</f>
        <v>0</v>
      </c>
      <c r="M133" s="126" t="str">
        <f t="shared" si="3"/>
        <v/>
      </c>
    </row>
    <row r="134" spans="1:13" ht="22.5" customHeight="1">
      <c r="A134" s="188" t="str">
        <f t="shared" si="2"/>
        <v/>
      </c>
      <c r="B134" s="188"/>
      <c r="C134" s="118" t="str">
        <f>IF(ISERROR(VLOOKUP(A134,'[1]Z03 收入决算表(财决03表)'!$A$10:$K$500,4,FALSE)),"",VLOOKUP(A134,'[1]Z03 收入决算表(财决03表)'!$A$10:$K$500,4,FALSE))</f>
        <v/>
      </c>
      <c r="D134" s="119" t="str">
        <f>IF(ISERROR(VLOOKUP(A134,'[1]Z03 收入决算表(财决03表)'!$A$10:$K$500,5,FALSE)),"",VLOOKUP(A134,'[1]Z03 收入决算表(财决03表)'!$A$10:$K$500,5,FALSE))</f>
        <v/>
      </c>
      <c r="E134" s="119" t="str">
        <f>IF(ISERROR(VLOOKUP(A134,'[1]Z03 收入决算表(财决03表)'!$A$10:$K$500,6,FALSE)),"",VLOOKUP(A134,'[1]Z03 收入决算表(财决03表)'!$A$10:$K$500,6,FALSE))</f>
        <v/>
      </c>
      <c r="F134" s="119" t="str">
        <f>IF(ISERROR(VLOOKUP(A134,'[1]Z03 收入决算表(财决03表)'!$A$10:$K$500,7,FALSE)),"",VLOOKUP(A134,'[1]Z03 收入决算表(财决03表)'!$A$10:$K$500,7,FALSE))</f>
        <v/>
      </c>
      <c r="G134" s="119" t="str">
        <f>IF(ISERROR(VLOOKUP(A134,'[1]Z03 收入决算表(财决03表)'!$A$10:$K$500,8,FALSE)),"",VLOOKUP(A134,'[1]Z03 收入决算表(财决03表)'!$A$10:$K$500,8,FALSE))</f>
        <v/>
      </c>
      <c r="H134" s="119" t="str">
        <f>IF(ISERROR(VLOOKUP(A134,'[1]Z03 收入决算表(财决03表)'!$A$10:$K$500,9,FALSE)),"",VLOOKUP(A134,'[1]Z03 收入决算表(财决03表)'!$A$10:$K$500,9,FALSE))</f>
        <v/>
      </c>
      <c r="I134" s="119" t="str">
        <f>IF(ISERROR(VLOOKUP(A134,'[1]Z03 收入决算表(财决03表)'!$A$10:$K$500,10,FALSE)),"",VLOOKUP(A134,'[1]Z03 收入决算表(财决03表)'!$A$10:$K$500,10,FALSE))</f>
        <v/>
      </c>
      <c r="J134" s="119" t="str">
        <f>IF(ISERROR(VLOOKUP(A134,'[1]Z03 收入决算表(财决03表)'!$A$10:$K$500,11,FALSE)),"",VLOOKUP(A134,'[1]Z03 收入决算表(财决03表)'!$A$10:$K$500,11,FALSE))</f>
        <v/>
      </c>
      <c r="K134" s="140">
        <f>'[1]Z03 收入决算表(财决03表)'!A133</f>
        <v>0</v>
      </c>
      <c r="L134" s="130">
        <f>'[1]Z03 收入决算表(财决03表)'!$E133</f>
        <v>0</v>
      </c>
      <c r="M134" s="126" t="str">
        <f t="shared" si="3"/>
        <v/>
      </c>
    </row>
    <row r="135" spans="1:13" ht="22.5" customHeight="1">
      <c r="A135" s="188" t="str">
        <f t="shared" si="2"/>
        <v/>
      </c>
      <c r="B135" s="188"/>
      <c r="C135" s="118" t="str">
        <f>IF(ISERROR(VLOOKUP(A135,'[1]Z03 收入决算表(财决03表)'!$A$10:$K$500,4,FALSE)),"",VLOOKUP(A135,'[1]Z03 收入决算表(财决03表)'!$A$10:$K$500,4,FALSE))</f>
        <v/>
      </c>
      <c r="D135" s="119" t="str">
        <f>IF(ISERROR(VLOOKUP(A135,'[1]Z03 收入决算表(财决03表)'!$A$10:$K$500,5,FALSE)),"",VLOOKUP(A135,'[1]Z03 收入决算表(财决03表)'!$A$10:$K$500,5,FALSE))</f>
        <v/>
      </c>
      <c r="E135" s="119" t="str">
        <f>IF(ISERROR(VLOOKUP(A135,'[1]Z03 收入决算表(财决03表)'!$A$10:$K$500,6,FALSE)),"",VLOOKUP(A135,'[1]Z03 收入决算表(财决03表)'!$A$10:$K$500,6,FALSE))</f>
        <v/>
      </c>
      <c r="F135" s="119" t="str">
        <f>IF(ISERROR(VLOOKUP(A135,'[1]Z03 收入决算表(财决03表)'!$A$10:$K$500,7,FALSE)),"",VLOOKUP(A135,'[1]Z03 收入决算表(财决03表)'!$A$10:$K$500,7,FALSE))</f>
        <v/>
      </c>
      <c r="G135" s="119" t="str">
        <f>IF(ISERROR(VLOOKUP(A135,'[1]Z03 收入决算表(财决03表)'!$A$10:$K$500,8,FALSE)),"",VLOOKUP(A135,'[1]Z03 收入决算表(财决03表)'!$A$10:$K$500,8,FALSE))</f>
        <v/>
      </c>
      <c r="H135" s="119" t="str">
        <f>IF(ISERROR(VLOOKUP(A135,'[1]Z03 收入决算表(财决03表)'!$A$10:$K$500,9,FALSE)),"",VLOOKUP(A135,'[1]Z03 收入决算表(财决03表)'!$A$10:$K$500,9,FALSE))</f>
        <v/>
      </c>
      <c r="I135" s="119" t="str">
        <f>IF(ISERROR(VLOOKUP(A135,'[1]Z03 收入决算表(财决03表)'!$A$10:$K$500,10,FALSE)),"",VLOOKUP(A135,'[1]Z03 收入决算表(财决03表)'!$A$10:$K$500,10,FALSE))</f>
        <v/>
      </c>
      <c r="J135" s="119" t="str">
        <f>IF(ISERROR(VLOOKUP(A135,'[1]Z03 收入决算表(财决03表)'!$A$10:$K$500,11,FALSE)),"",VLOOKUP(A135,'[1]Z03 收入决算表(财决03表)'!$A$10:$K$500,11,FALSE))</f>
        <v/>
      </c>
      <c r="K135" s="140">
        <f>'[1]Z03 收入决算表(财决03表)'!A134</f>
        <v>0</v>
      </c>
      <c r="L135" s="130">
        <f>'[1]Z03 收入决算表(财决03表)'!$E134</f>
        <v>0</v>
      </c>
      <c r="M135" s="126" t="str">
        <f t="shared" si="3"/>
        <v/>
      </c>
    </row>
    <row r="136" spans="1:13" ht="22.5" customHeight="1">
      <c r="A136" s="188" t="str">
        <f t="shared" si="2"/>
        <v/>
      </c>
      <c r="B136" s="188"/>
      <c r="C136" s="118" t="str">
        <f>IF(ISERROR(VLOOKUP(A136,'[1]Z03 收入决算表(财决03表)'!$A$10:$K$500,4,FALSE)),"",VLOOKUP(A136,'[1]Z03 收入决算表(财决03表)'!$A$10:$K$500,4,FALSE))</f>
        <v/>
      </c>
      <c r="D136" s="119" t="str">
        <f>IF(ISERROR(VLOOKUP(A136,'[1]Z03 收入决算表(财决03表)'!$A$10:$K$500,5,FALSE)),"",VLOOKUP(A136,'[1]Z03 收入决算表(财决03表)'!$A$10:$K$500,5,FALSE))</f>
        <v/>
      </c>
      <c r="E136" s="119" t="str">
        <f>IF(ISERROR(VLOOKUP(A136,'[1]Z03 收入决算表(财决03表)'!$A$10:$K$500,6,FALSE)),"",VLOOKUP(A136,'[1]Z03 收入决算表(财决03表)'!$A$10:$K$500,6,FALSE))</f>
        <v/>
      </c>
      <c r="F136" s="119" t="str">
        <f>IF(ISERROR(VLOOKUP(A136,'[1]Z03 收入决算表(财决03表)'!$A$10:$K$500,7,FALSE)),"",VLOOKUP(A136,'[1]Z03 收入决算表(财决03表)'!$A$10:$K$500,7,FALSE))</f>
        <v/>
      </c>
      <c r="G136" s="119" t="str">
        <f>IF(ISERROR(VLOOKUP(A136,'[1]Z03 收入决算表(财决03表)'!$A$10:$K$500,8,FALSE)),"",VLOOKUP(A136,'[1]Z03 收入决算表(财决03表)'!$A$10:$K$500,8,FALSE))</f>
        <v/>
      </c>
      <c r="H136" s="119" t="str">
        <f>IF(ISERROR(VLOOKUP(A136,'[1]Z03 收入决算表(财决03表)'!$A$10:$K$500,9,FALSE)),"",VLOOKUP(A136,'[1]Z03 收入决算表(财决03表)'!$A$10:$K$500,9,FALSE))</f>
        <v/>
      </c>
      <c r="I136" s="119" t="str">
        <f>IF(ISERROR(VLOOKUP(A136,'[1]Z03 收入决算表(财决03表)'!$A$10:$K$500,10,FALSE)),"",VLOOKUP(A136,'[1]Z03 收入决算表(财决03表)'!$A$10:$K$500,10,FALSE))</f>
        <v/>
      </c>
      <c r="J136" s="119" t="str">
        <f>IF(ISERROR(VLOOKUP(A136,'[1]Z03 收入决算表(财决03表)'!$A$10:$K$500,11,FALSE)),"",VLOOKUP(A136,'[1]Z03 收入决算表(财决03表)'!$A$10:$K$500,11,FALSE))</f>
        <v/>
      </c>
      <c r="K136" s="140">
        <f>'[1]Z03 收入决算表(财决03表)'!A135</f>
        <v>0</v>
      </c>
      <c r="L136" s="130">
        <f>'[1]Z03 收入决算表(财决03表)'!$E135</f>
        <v>0</v>
      </c>
      <c r="M136" s="126" t="str">
        <f t="shared" si="3"/>
        <v/>
      </c>
    </row>
    <row r="137" spans="1:13" ht="22.5" customHeight="1">
      <c r="A137" s="188" t="str">
        <f t="shared" si="2"/>
        <v/>
      </c>
      <c r="B137" s="188"/>
      <c r="C137" s="118" t="str">
        <f>IF(ISERROR(VLOOKUP(A137,'[1]Z03 收入决算表(财决03表)'!$A$10:$K$500,4,FALSE)),"",VLOOKUP(A137,'[1]Z03 收入决算表(财决03表)'!$A$10:$K$500,4,FALSE))</f>
        <v/>
      </c>
      <c r="D137" s="119" t="str">
        <f>IF(ISERROR(VLOOKUP(A137,'[1]Z03 收入决算表(财决03表)'!$A$10:$K$500,5,FALSE)),"",VLOOKUP(A137,'[1]Z03 收入决算表(财决03表)'!$A$10:$K$500,5,FALSE))</f>
        <v/>
      </c>
      <c r="E137" s="119" t="str">
        <f>IF(ISERROR(VLOOKUP(A137,'[1]Z03 收入决算表(财决03表)'!$A$10:$K$500,6,FALSE)),"",VLOOKUP(A137,'[1]Z03 收入决算表(财决03表)'!$A$10:$K$500,6,FALSE))</f>
        <v/>
      </c>
      <c r="F137" s="119" t="str">
        <f>IF(ISERROR(VLOOKUP(A137,'[1]Z03 收入决算表(财决03表)'!$A$10:$K$500,7,FALSE)),"",VLOOKUP(A137,'[1]Z03 收入决算表(财决03表)'!$A$10:$K$500,7,FALSE))</f>
        <v/>
      </c>
      <c r="G137" s="119" t="str">
        <f>IF(ISERROR(VLOOKUP(A137,'[1]Z03 收入决算表(财决03表)'!$A$10:$K$500,8,FALSE)),"",VLOOKUP(A137,'[1]Z03 收入决算表(财决03表)'!$A$10:$K$500,8,FALSE))</f>
        <v/>
      </c>
      <c r="H137" s="119" t="str">
        <f>IF(ISERROR(VLOOKUP(A137,'[1]Z03 收入决算表(财决03表)'!$A$10:$K$500,9,FALSE)),"",VLOOKUP(A137,'[1]Z03 收入决算表(财决03表)'!$A$10:$K$500,9,FALSE))</f>
        <v/>
      </c>
      <c r="I137" s="119" t="str">
        <f>IF(ISERROR(VLOOKUP(A137,'[1]Z03 收入决算表(财决03表)'!$A$10:$K$500,10,FALSE)),"",VLOOKUP(A137,'[1]Z03 收入决算表(财决03表)'!$A$10:$K$500,10,FALSE))</f>
        <v/>
      </c>
      <c r="J137" s="119" t="str">
        <f>IF(ISERROR(VLOOKUP(A137,'[1]Z03 收入决算表(财决03表)'!$A$10:$K$500,11,FALSE)),"",VLOOKUP(A137,'[1]Z03 收入决算表(财决03表)'!$A$10:$K$500,11,FALSE))</f>
        <v/>
      </c>
      <c r="K137" s="140">
        <f>'[1]Z03 收入决算表(财决03表)'!A136</f>
        <v>0</v>
      </c>
      <c r="L137" s="130">
        <f>'[1]Z03 收入决算表(财决03表)'!$E136</f>
        <v>0</v>
      </c>
      <c r="M137" s="126" t="str">
        <f t="shared" si="3"/>
        <v/>
      </c>
    </row>
    <row r="138" spans="1:13" ht="22.5" customHeight="1">
      <c r="A138" s="188" t="str">
        <f t="shared" si="2"/>
        <v/>
      </c>
      <c r="B138" s="188"/>
      <c r="C138" s="118" t="str">
        <f>IF(ISERROR(VLOOKUP(A138,'[1]Z03 收入决算表(财决03表)'!$A$10:$K$500,4,FALSE)),"",VLOOKUP(A138,'[1]Z03 收入决算表(财决03表)'!$A$10:$K$500,4,FALSE))</f>
        <v/>
      </c>
      <c r="D138" s="119" t="str">
        <f>IF(ISERROR(VLOOKUP(A138,'[1]Z03 收入决算表(财决03表)'!$A$10:$K$500,5,FALSE)),"",VLOOKUP(A138,'[1]Z03 收入决算表(财决03表)'!$A$10:$K$500,5,FALSE))</f>
        <v/>
      </c>
      <c r="E138" s="119" t="str">
        <f>IF(ISERROR(VLOOKUP(A138,'[1]Z03 收入决算表(财决03表)'!$A$10:$K$500,6,FALSE)),"",VLOOKUP(A138,'[1]Z03 收入决算表(财决03表)'!$A$10:$K$500,6,FALSE))</f>
        <v/>
      </c>
      <c r="F138" s="119" t="str">
        <f>IF(ISERROR(VLOOKUP(A138,'[1]Z03 收入决算表(财决03表)'!$A$10:$K$500,7,FALSE)),"",VLOOKUP(A138,'[1]Z03 收入决算表(财决03表)'!$A$10:$K$500,7,FALSE))</f>
        <v/>
      </c>
      <c r="G138" s="119" t="str">
        <f>IF(ISERROR(VLOOKUP(A138,'[1]Z03 收入决算表(财决03表)'!$A$10:$K$500,8,FALSE)),"",VLOOKUP(A138,'[1]Z03 收入决算表(财决03表)'!$A$10:$K$500,8,FALSE))</f>
        <v/>
      </c>
      <c r="H138" s="119" t="str">
        <f>IF(ISERROR(VLOOKUP(A138,'[1]Z03 收入决算表(财决03表)'!$A$10:$K$500,9,FALSE)),"",VLOOKUP(A138,'[1]Z03 收入决算表(财决03表)'!$A$10:$K$500,9,FALSE))</f>
        <v/>
      </c>
      <c r="I138" s="119" t="str">
        <f>IF(ISERROR(VLOOKUP(A138,'[1]Z03 收入决算表(财决03表)'!$A$10:$K$500,10,FALSE)),"",VLOOKUP(A138,'[1]Z03 收入决算表(财决03表)'!$A$10:$K$500,10,FALSE))</f>
        <v/>
      </c>
      <c r="J138" s="119" t="str">
        <f>IF(ISERROR(VLOOKUP(A138,'[1]Z03 收入决算表(财决03表)'!$A$10:$K$500,11,FALSE)),"",VLOOKUP(A138,'[1]Z03 收入决算表(财决03表)'!$A$10:$K$500,11,FALSE))</f>
        <v/>
      </c>
      <c r="K138" s="140">
        <f>'[1]Z03 收入决算表(财决03表)'!A137</f>
        <v>0</v>
      </c>
      <c r="L138" s="130">
        <f>'[1]Z03 收入决算表(财决03表)'!$E137</f>
        <v>0</v>
      </c>
      <c r="M138" s="126" t="str">
        <f t="shared" si="3"/>
        <v/>
      </c>
    </row>
    <row r="139" spans="1:13" ht="22.5" customHeight="1">
      <c r="A139" s="188" t="str">
        <f t="shared" si="2"/>
        <v/>
      </c>
      <c r="B139" s="188"/>
      <c r="C139" s="118" t="str">
        <f>IF(ISERROR(VLOOKUP(A139,'[1]Z03 收入决算表(财决03表)'!$A$10:$K$500,4,FALSE)),"",VLOOKUP(A139,'[1]Z03 收入决算表(财决03表)'!$A$10:$K$500,4,FALSE))</f>
        <v/>
      </c>
      <c r="D139" s="119" t="str">
        <f>IF(ISERROR(VLOOKUP(A139,'[1]Z03 收入决算表(财决03表)'!$A$10:$K$500,5,FALSE)),"",VLOOKUP(A139,'[1]Z03 收入决算表(财决03表)'!$A$10:$K$500,5,FALSE))</f>
        <v/>
      </c>
      <c r="E139" s="119" t="str">
        <f>IF(ISERROR(VLOOKUP(A139,'[1]Z03 收入决算表(财决03表)'!$A$10:$K$500,6,FALSE)),"",VLOOKUP(A139,'[1]Z03 收入决算表(财决03表)'!$A$10:$K$500,6,FALSE))</f>
        <v/>
      </c>
      <c r="F139" s="119" t="str">
        <f>IF(ISERROR(VLOOKUP(A139,'[1]Z03 收入决算表(财决03表)'!$A$10:$K$500,7,FALSE)),"",VLOOKUP(A139,'[1]Z03 收入决算表(财决03表)'!$A$10:$K$500,7,FALSE))</f>
        <v/>
      </c>
      <c r="G139" s="119" t="str">
        <f>IF(ISERROR(VLOOKUP(A139,'[1]Z03 收入决算表(财决03表)'!$A$10:$K$500,8,FALSE)),"",VLOOKUP(A139,'[1]Z03 收入决算表(财决03表)'!$A$10:$K$500,8,FALSE))</f>
        <v/>
      </c>
      <c r="H139" s="119" t="str">
        <f>IF(ISERROR(VLOOKUP(A139,'[1]Z03 收入决算表(财决03表)'!$A$10:$K$500,9,FALSE)),"",VLOOKUP(A139,'[1]Z03 收入决算表(财决03表)'!$A$10:$K$500,9,FALSE))</f>
        <v/>
      </c>
      <c r="I139" s="119" t="str">
        <f>IF(ISERROR(VLOOKUP(A139,'[1]Z03 收入决算表(财决03表)'!$A$10:$K$500,10,FALSE)),"",VLOOKUP(A139,'[1]Z03 收入决算表(财决03表)'!$A$10:$K$500,10,FALSE))</f>
        <v/>
      </c>
      <c r="J139" s="119" t="str">
        <f>IF(ISERROR(VLOOKUP(A139,'[1]Z03 收入决算表(财决03表)'!$A$10:$K$500,11,FALSE)),"",VLOOKUP(A139,'[1]Z03 收入决算表(财决03表)'!$A$10:$K$500,11,FALSE))</f>
        <v/>
      </c>
      <c r="K139" s="140">
        <f>'[1]Z03 收入决算表(财决03表)'!A138</f>
        <v>0</v>
      </c>
      <c r="L139" s="130">
        <f>'[1]Z03 收入决算表(财决03表)'!$E138</f>
        <v>0</v>
      </c>
      <c r="M139" s="126" t="str">
        <f t="shared" si="3"/>
        <v/>
      </c>
    </row>
    <row r="140" spans="1:13" ht="22.5" customHeight="1">
      <c r="A140" s="188" t="str">
        <f t="shared" ref="A140:A203" si="4">IF(K140&gt;0,K140,"")</f>
        <v/>
      </c>
      <c r="B140" s="188"/>
      <c r="C140" s="118" t="str">
        <f>IF(ISERROR(VLOOKUP(A140,'[1]Z03 收入决算表(财决03表)'!$A$10:$K$500,4,FALSE)),"",VLOOKUP(A140,'[1]Z03 收入决算表(财决03表)'!$A$10:$K$500,4,FALSE))</f>
        <v/>
      </c>
      <c r="D140" s="119" t="str">
        <f>IF(ISERROR(VLOOKUP(A140,'[1]Z03 收入决算表(财决03表)'!$A$10:$K$500,5,FALSE)),"",VLOOKUP(A140,'[1]Z03 收入决算表(财决03表)'!$A$10:$K$500,5,FALSE))</f>
        <v/>
      </c>
      <c r="E140" s="119" t="str">
        <f>IF(ISERROR(VLOOKUP(A140,'[1]Z03 收入决算表(财决03表)'!$A$10:$K$500,6,FALSE)),"",VLOOKUP(A140,'[1]Z03 收入决算表(财决03表)'!$A$10:$K$500,6,FALSE))</f>
        <v/>
      </c>
      <c r="F140" s="119" t="str">
        <f>IF(ISERROR(VLOOKUP(A140,'[1]Z03 收入决算表(财决03表)'!$A$10:$K$500,7,FALSE)),"",VLOOKUP(A140,'[1]Z03 收入决算表(财决03表)'!$A$10:$K$500,7,FALSE))</f>
        <v/>
      </c>
      <c r="G140" s="119" t="str">
        <f>IF(ISERROR(VLOOKUP(A140,'[1]Z03 收入决算表(财决03表)'!$A$10:$K$500,8,FALSE)),"",VLOOKUP(A140,'[1]Z03 收入决算表(财决03表)'!$A$10:$K$500,8,FALSE))</f>
        <v/>
      </c>
      <c r="H140" s="119" t="str">
        <f>IF(ISERROR(VLOOKUP(A140,'[1]Z03 收入决算表(财决03表)'!$A$10:$K$500,9,FALSE)),"",VLOOKUP(A140,'[1]Z03 收入决算表(财决03表)'!$A$10:$K$500,9,FALSE))</f>
        <v/>
      </c>
      <c r="I140" s="119" t="str">
        <f>IF(ISERROR(VLOOKUP(A140,'[1]Z03 收入决算表(财决03表)'!$A$10:$K$500,10,FALSE)),"",VLOOKUP(A140,'[1]Z03 收入决算表(财决03表)'!$A$10:$K$500,10,FALSE))</f>
        <v/>
      </c>
      <c r="J140" s="119" t="str">
        <f>IF(ISERROR(VLOOKUP(A140,'[1]Z03 收入决算表(财决03表)'!$A$10:$K$500,11,FALSE)),"",VLOOKUP(A140,'[1]Z03 收入决算表(财决03表)'!$A$10:$K$500,11,FALSE))</f>
        <v/>
      </c>
      <c r="K140" s="140">
        <f>'[1]Z03 收入决算表(财决03表)'!A139</f>
        <v>0</v>
      </c>
      <c r="L140" s="130">
        <f>'[1]Z03 收入决算表(财决03表)'!$E139</f>
        <v>0</v>
      </c>
      <c r="M140" s="126" t="str">
        <f t="shared" ref="M140:M203" si="5">IF(C140&lt;&gt;"",ROW(),"")</f>
        <v/>
      </c>
    </row>
    <row r="141" spans="1:13" ht="22.5" customHeight="1">
      <c r="A141" s="188" t="str">
        <f t="shared" si="4"/>
        <v/>
      </c>
      <c r="B141" s="188"/>
      <c r="C141" s="118" t="str">
        <f>IF(ISERROR(VLOOKUP(A141,'[1]Z03 收入决算表(财决03表)'!$A$10:$K$500,4,FALSE)),"",VLOOKUP(A141,'[1]Z03 收入决算表(财决03表)'!$A$10:$K$500,4,FALSE))</f>
        <v/>
      </c>
      <c r="D141" s="119" t="str">
        <f>IF(ISERROR(VLOOKUP(A141,'[1]Z03 收入决算表(财决03表)'!$A$10:$K$500,5,FALSE)),"",VLOOKUP(A141,'[1]Z03 收入决算表(财决03表)'!$A$10:$K$500,5,FALSE))</f>
        <v/>
      </c>
      <c r="E141" s="119" t="str">
        <f>IF(ISERROR(VLOOKUP(A141,'[1]Z03 收入决算表(财决03表)'!$A$10:$K$500,6,FALSE)),"",VLOOKUP(A141,'[1]Z03 收入决算表(财决03表)'!$A$10:$K$500,6,FALSE))</f>
        <v/>
      </c>
      <c r="F141" s="119" t="str">
        <f>IF(ISERROR(VLOOKUP(A141,'[1]Z03 收入决算表(财决03表)'!$A$10:$K$500,7,FALSE)),"",VLOOKUP(A141,'[1]Z03 收入决算表(财决03表)'!$A$10:$K$500,7,FALSE))</f>
        <v/>
      </c>
      <c r="G141" s="119" t="str">
        <f>IF(ISERROR(VLOOKUP(A141,'[1]Z03 收入决算表(财决03表)'!$A$10:$K$500,8,FALSE)),"",VLOOKUP(A141,'[1]Z03 收入决算表(财决03表)'!$A$10:$K$500,8,FALSE))</f>
        <v/>
      </c>
      <c r="H141" s="119" t="str">
        <f>IF(ISERROR(VLOOKUP(A141,'[1]Z03 收入决算表(财决03表)'!$A$10:$K$500,9,FALSE)),"",VLOOKUP(A141,'[1]Z03 收入决算表(财决03表)'!$A$10:$K$500,9,FALSE))</f>
        <v/>
      </c>
      <c r="I141" s="119" t="str">
        <f>IF(ISERROR(VLOOKUP(A141,'[1]Z03 收入决算表(财决03表)'!$A$10:$K$500,10,FALSE)),"",VLOOKUP(A141,'[1]Z03 收入决算表(财决03表)'!$A$10:$K$500,10,FALSE))</f>
        <v/>
      </c>
      <c r="J141" s="119" t="str">
        <f>IF(ISERROR(VLOOKUP(A141,'[1]Z03 收入决算表(财决03表)'!$A$10:$K$500,11,FALSE)),"",VLOOKUP(A141,'[1]Z03 收入决算表(财决03表)'!$A$10:$K$500,11,FALSE))</f>
        <v/>
      </c>
      <c r="K141" s="140">
        <f>'[1]Z03 收入决算表(财决03表)'!A140</f>
        <v>0</v>
      </c>
      <c r="L141" s="130">
        <f>'[1]Z03 收入决算表(财决03表)'!$E140</f>
        <v>0</v>
      </c>
      <c r="M141" s="126" t="str">
        <f t="shared" si="5"/>
        <v/>
      </c>
    </row>
    <row r="142" spans="1:13" ht="22.5" customHeight="1">
      <c r="A142" s="188" t="str">
        <f t="shared" si="4"/>
        <v/>
      </c>
      <c r="B142" s="188"/>
      <c r="C142" s="118" t="str">
        <f>IF(ISERROR(VLOOKUP(A142,'[1]Z03 收入决算表(财决03表)'!$A$10:$K$500,4,FALSE)),"",VLOOKUP(A142,'[1]Z03 收入决算表(财决03表)'!$A$10:$K$500,4,FALSE))</f>
        <v/>
      </c>
      <c r="D142" s="119" t="str">
        <f>IF(ISERROR(VLOOKUP(A142,'[1]Z03 收入决算表(财决03表)'!$A$10:$K$500,5,FALSE)),"",VLOOKUP(A142,'[1]Z03 收入决算表(财决03表)'!$A$10:$K$500,5,FALSE))</f>
        <v/>
      </c>
      <c r="E142" s="119" t="str">
        <f>IF(ISERROR(VLOOKUP(A142,'[1]Z03 收入决算表(财决03表)'!$A$10:$K$500,6,FALSE)),"",VLOOKUP(A142,'[1]Z03 收入决算表(财决03表)'!$A$10:$K$500,6,FALSE))</f>
        <v/>
      </c>
      <c r="F142" s="119" t="str">
        <f>IF(ISERROR(VLOOKUP(A142,'[1]Z03 收入决算表(财决03表)'!$A$10:$K$500,7,FALSE)),"",VLOOKUP(A142,'[1]Z03 收入决算表(财决03表)'!$A$10:$K$500,7,FALSE))</f>
        <v/>
      </c>
      <c r="G142" s="119" t="str">
        <f>IF(ISERROR(VLOOKUP(A142,'[1]Z03 收入决算表(财决03表)'!$A$10:$K$500,8,FALSE)),"",VLOOKUP(A142,'[1]Z03 收入决算表(财决03表)'!$A$10:$K$500,8,FALSE))</f>
        <v/>
      </c>
      <c r="H142" s="119" t="str">
        <f>IF(ISERROR(VLOOKUP(A142,'[1]Z03 收入决算表(财决03表)'!$A$10:$K$500,9,FALSE)),"",VLOOKUP(A142,'[1]Z03 收入决算表(财决03表)'!$A$10:$K$500,9,FALSE))</f>
        <v/>
      </c>
      <c r="I142" s="119" t="str">
        <f>IF(ISERROR(VLOOKUP(A142,'[1]Z03 收入决算表(财决03表)'!$A$10:$K$500,10,FALSE)),"",VLOOKUP(A142,'[1]Z03 收入决算表(财决03表)'!$A$10:$K$500,10,FALSE))</f>
        <v/>
      </c>
      <c r="J142" s="119" t="str">
        <f>IF(ISERROR(VLOOKUP(A142,'[1]Z03 收入决算表(财决03表)'!$A$10:$K$500,11,FALSE)),"",VLOOKUP(A142,'[1]Z03 收入决算表(财决03表)'!$A$10:$K$500,11,FALSE))</f>
        <v/>
      </c>
      <c r="K142" s="140">
        <f>'[1]Z03 收入决算表(财决03表)'!A141</f>
        <v>0</v>
      </c>
      <c r="L142" s="130">
        <f>'[1]Z03 收入决算表(财决03表)'!$E141</f>
        <v>0</v>
      </c>
      <c r="M142" s="126" t="str">
        <f t="shared" si="5"/>
        <v/>
      </c>
    </row>
    <row r="143" spans="1:13" ht="22.5" customHeight="1">
      <c r="A143" s="188" t="str">
        <f t="shared" si="4"/>
        <v/>
      </c>
      <c r="B143" s="188"/>
      <c r="C143" s="118" t="str">
        <f>IF(ISERROR(VLOOKUP(A143,'[1]Z03 收入决算表(财决03表)'!$A$10:$K$500,4,FALSE)),"",VLOOKUP(A143,'[1]Z03 收入决算表(财决03表)'!$A$10:$K$500,4,FALSE))</f>
        <v/>
      </c>
      <c r="D143" s="119" t="str">
        <f>IF(ISERROR(VLOOKUP(A143,'[1]Z03 收入决算表(财决03表)'!$A$10:$K$500,5,FALSE)),"",VLOOKUP(A143,'[1]Z03 收入决算表(财决03表)'!$A$10:$K$500,5,FALSE))</f>
        <v/>
      </c>
      <c r="E143" s="119" t="str">
        <f>IF(ISERROR(VLOOKUP(A143,'[1]Z03 收入决算表(财决03表)'!$A$10:$K$500,6,FALSE)),"",VLOOKUP(A143,'[1]Z03 收入决算表(财决03表)'!$A$10:$K$500,6,FALSE))</f>
        <v/>
      </c>
      <c r="F143" s="119" t="str">
        <f>IF(ISERROR(VLOOKUP(A143,'[1]Z03 收入决算表(财决03表)'!$A$10:$K$500,7,FALSE)),"",VLOOKUP(A143,'[1]Z03 收入决算表(财决03表)'!$A$10:$K$500,7,FALSE))</f>
        <v/>
      </c>
      <c r="G143" s="119" t="str">
        <f>IF(ISERROR(VLOOKUP(A143,'[1]Z03 收入决算表(财决03表)'!$A$10:$K$500,8,FALSE)),"",VLOOKUP(A143,'[1]Z03 收入决算表(财决03表)'!$A$10:$K$500,8,FALSE))</f>
        <v/>
      </c>
      <c r="H143" s="119" t="str">
        <f>IF(ISERROR(VLOOKUP(A143,'[1]Z03 收入决算表(财决03表)'!$A$10:$K$500,9,FALSE)),"",VLOOKUP(A143,'[1]Z03 收入决算表(财决03表)'!$A$10:$K$500,9,FALSE))</f>
        <v/>
      </c>
      <c r="I143" s="119" t="str">
        <f>IF(ISERROR(VLOOKUP(A143,'[1]Z03 收入决算表(财决03表)'!$A$10:$K$500,10,FALSE)),"",VLOOKUP(A143,'[1]Z03 收入决算表(财决03表)'!$A$10:$K$500,10,FALSE))</f>
        <v/>
      </c>
      <c r="J143" s="119" t="str">
        <f>IF(ISERROR(VLOOKUP(A143,'[1]Z03 收入决算表(财决03表)'!$A$10:$K$500,11,FALSE)),"",VLOOKUP(A143,'[1]Z03 收入决算表(财决03表)'!$A$10:$K$500,11,FALSE))</f>
        <v/>
      </c>
      <c r="K143" s="140">
        <f>'[1]Z03 收入决算表(财决03表)'!A142</f>
        <v>0</v>
      </c>
      <c r="L143" s="130">
        <f>'[1]Z03 收入决算表(财决03表)'!$E142</f>
        <v>0</v>
      </c>
      <c r="M143" s="126" t="str">
        <f t="shared" si="5"/>
        <v/>
      </c>
    </row>
    <row r="144" spans="1:13" ht="22.5" customHeight="1">
      <c r="A144" s="188" t="str">
        <f t="shared" si="4"/>
        <v/>
      </c>
      <c r="B144" s="188"/>
      <c r="C144" s="118" t="str">
        <f>IF(ISERROR(VLOOKUP(A144,'[1]Z03 收入决算表(财决03表)'!$A$10:$K$500,4,FALSE)),"",VLOOKUP(A144,'[1]Z03 收入决算表(财决03表)'!$A$10:$K$500,4,FALSE))</f>
        <v/>
      </c>
      <c r="D144" s="119" t="str">
        <f>IF(ISERROR(VLOOKUP(A144,'[1]Z03 收入决算表(财决03表)'!$A$10:$K$500,5,FALSE)),"",VLOOKUP(A144,'[1]Z03 收入决算表(财决03表)'!$A$10:$K$500,5,FALSE))</f>
        <v/>
      </c>
      <c r="E144" s="119" t="str">
        <f>IF(ISERROR(VLOOKUP(A144,'[1]Z03 收入决算表(财决03表)'!$A$10:$K$500,6,FALSE)),"",VLOOKUP(A144,'[1]Z03 收入决算表(财决03表)'!$A$10:$K$500,6,FALSE))</f>
        <v/>
      </c>
      <c r="F144" s="119" t="str">
        <f>IF(ISERROR(VLOOKUP(A144,'[1]Z03 收入决算表(财决03表)'!$A$10:$K$500,7,FALSE)),"",VLOOKUP(A144,'[1]Z03 收入决算表(财决03表)'!$A$10:$K$500,7,FALSE))</f>
        <v/>
      </c>
      <c r="G144" s="119" t="str">
        <f>IF(ISERROR(VLOOKUP(A144,'[1]Z03 收入决算表(财决03表)'!$A$10:$K$500,8,FALSE)),"",VLOOKUP(A144,'[1]Z03 收入决算表(财决03表)'!$A$10:$K$500,8,FALSE))</f>
        <v/>
      </c>
      <c r="H144" s="119" t="str">
        <f>IF(ISERROR(VLOOKUP(A144,'[1]Z03 收入决算表(财决03表)'!$A$10:$K$500,9,FALSE)),"",VLOOKUP(A144,'[1]Z03 收入决算表(财决03表)'!$A$10:$K$500,9,FALSE))</f>
        <v/>
      </c>
      <c r="I144" s="119" t="str">
        <f>IF(ISERROR(VLOOKUP(A144,'[1]Z03 收入决算表(财决03表)'!$A$10:$K$500,10,FALSE)),"",VLOOKUP(A144,'[1]Z03 收入决算表(财决03表)'!$A$10:$K$500,10,FALSE))</f>
        <v/>
      </c>
      <c r="J144" s="119" t="str">
        <f>IF(ISERROR(VLOOKUP(A144,'[1]Z03 收入决算表(财决03表)'!$A$10:$K$500,11,FALSE)),"",VLOOKUP(A144,'[1]Z03 收入决算表(财决03表)'!$A$10:$K$500,11,FALSE))</f>
        <v/>
      </c>
      <c r="K144" s="140">
        <f>'[1]Z03 收入决算表(财决03表)'!A143</f>
        <v>0</v>
      </c>
      <c r="L144" s="130">
        <f>'[1]Z03 收入决算表(财决03表)'!$E143</f>
        <v>0</v>
      </c>
      <c r="M144" s="126" t="str">
        <f t="shared" si="5"/>
        <v/>
      </c>
    </row>
    <row r="145" spans="1:13" ht="22.5" customHeight="1">
      <c r="A145" s="188" t="str">
        <f t="shared" si="4"/>
        <v/>
      </c>
      <c r="B145" s="188"/>
      <c r="C145" s="118" t="str">
        <f>IF(ISERROR(VLOOKUP(A145,'[1]Z03 收入决算表(财决03表)'!$A$10:$K$500,4,FALSE)),"",VLOOKUP(A145,'[1]Z03 收入决算表(财决03表)'!$A$10:$K$500,4,FALSE))</f>
        <v/>
      </c>
      <c r="D145" s="119" t="str">
        <f>IF(ISERROR(VLOOKUP(A145,'[1]Z03 收入决算表(财决03表)'!$A$10:$K$500,5,FALSE)),"",VLOOKUP(A145,'[1]Z03 收入决算表(财决03表)'!$A$10:$K$500,5,FALSE))</f>
        <v/>
      </c>
      <c r="E145" s="119" t="str">
        <f>IF(ISERROR(VLOOKUP(A145,'[1]Z03 收入决算表(财决03表)'!$A$10:$K$500,6,FALSE)),"",VLOOKUP(A145,'[1]Z03 收入决算表(财决03表)'!$A$10:$K$500,6,FALSE))</f>
        <v/>
      </c>
      <c r="F145" s="119" t="str">
        <f>IF(ISERROR(VLOOKUP(A145,'[1]Z03 收入决算表(财决03表)'!$A$10:$K$500,7,FALSE)),"",VLOOKUP(A145,'[1]Z03 收入决算表(财决03表)'!$A$10:$K$500,7,FALSE))</f>
        <v/>
      </c>
      <c r="G145" s="119" t="str">
        <f>IF(ISERROR(VLOOKUP(A145,'[1]Z03 收入决算表(财决03表)'!$A$10:$K$500,8,FALSE)),"",VLOOKUP(A145,'[1]Z03 收入决算表(财决03表)'!$A$10:$K$500,8,FALSE))</f>
        <v/>
      </c>
      <c r="H145" s="119" t="str">
        <f>IF(ISERROR(VLOOKUP(A145,'[1]Z03 收入决算表(财决03表)'!$A$10:$K$500,9,FALSE)),"",VLOOKUP(A145,'[1]Z03 收入决算表(财决03表)'!$A$10:$K$500,9,FALSE))</f>
        <v/>
      </c>
      <c r="I145" s="119" t="str">
        <f>IF(ISERROR(VLOOKUP(A145,'[1]Z03 收入决算表(财决03表)'!$A$10:$K$500,10,FALSE)),"",VLOOKUP(A145,'[1]Z03 收入决算表(财决03表)'!$A$10:$K$500,10,FALSE))</f>
        <v/>
      </c>
      <c r="J145" s="119" t="str">
        <f>IF(ISERROR(VLOOKUP(A145,'[1]Z03 收入决算表(财决03表)'!$A$10:$K$500,11,FALSE)),"",VLOOKUP(A145,'[1]Z03 收入决算表(财决03表)'!$A$10:$K$500,11,FALSE))</f>
        <v/>
      </c>
      <c r="K145" s="140">
        <f>'[1]Z03 收入决算表(财决03表)'!A144</f>
        <v>0</v>
      </c>
      <c r="L145" s="130">
        <f>'[1]Z03 收入决算表(财决03表)'!$E144</f>
        <v>0</v>
      </c>
      <c r="M145" s="126" t="str">
        <f t="shared" si="5"/>
        <v/>
      </c>
    </row>
    <row r="146" spans="1:13" ht="22.5" customHeight="1">
      <c r="A146" s="188" t="str">
        <f t="shared" si="4"/>
        <v/>
      </c>
      <c r="B146" s="188"/>
      <c r="C146" s="118" t="str">
        <f>IF(ISERROR(VLOOKUP(A146,'[1]Z03 收入决算表(财决03表)'!$A$10:$K$500,4,FALSE)),"",VLOOKUP(A146,'[1]Z03 收入决算表(财决03表)'!$A$10:$K$500,4,FALSE))</f>
        <v/>
      </c>
      <c r="D146" s="119" t="str">
        <f>IF(ISERROR(VLOOKUP(A146,'[1]Z03 收入决算表(财决03表)'!$A$10:$K$500,5,FALSE)),"",VLOOKUP(A146,'[1]Z03 收入决算表(财决03表)'!$A$10:$K$500,5,FALSE))</f>
        <v/>
      </c>
      <c r="E146" s="119" t="str">
        <f>IF(ISERROR(VLOOKUP(A146,'[1]Z03 收入决算表(财决03表)'!$A$10:$K$500,6,FALSE)),"",VLOOKUP(A146,'[1]Z03 收入决算表(财决03表)'!$A$10:$K$500,6,FALSE))</f>
        <v/>
      </c>
      <c r="F146" s="119" t="str">
        <f>IF(ISERROR(VLOOKUP(A146,'[1]Z03 收入决算表(财决03表)'!$A$10:$K$500,7,FALSE)),"",VLOOKUP(A146,'[1]Z03 收入决算表(财决03表)'!$A$10:$K$500,7,FALSE))</f>
        <v/>
      </c>
      <c r="G146" s="119" t="str">
        <f>IF(ISERROR(VLOOKUP(A146,'[1]Z03 收入决算表(财决03表)'!$A$10:$K$500,8,FALSE)),"",VLOOKUP(A146,'[1]Z03 收入决算表(财决03表)'!$A$10:$K$500,8,FALSE))</f>
        <v/>
      </c>
      <c r="H146" s="119" t="str">
        <f>IF(ISERROR(VLOOKUP(A146,'[1]Z03 收入决算表(财决03表)'!$A$10:$K$500,9,FALSE)),"",VLOOKUP(A146,'[1]Z03 收入决算表(财决03表)'!$A$10:$K$500,9,FALSE))</f>
        <v/>
      </c>
      <c r="I146" s="119" t="str">
        <f>IF(ISERROR(VLOOKUP(A146,'[1]Z03 收入决算表(财决03表)'!$A$10:$K$500,10,FALSE)),"",VLOOKUP(A146,'[1]Z03 收入决算表(财决03表)'!$A$10:$K$500,10,FALSE))</f>
        <v/>
      </c>
      <c r="J146" s="119" t="str">
        <f>IF(ISERROR(VLOOKUP(A146,'[1]Z03 收入决算表(财决03表)'!$A$10:$K$500,11,FALSE)),"",VLOOKUP(A146,'[1]Z03 收入决算表(财决03表)'!$A$10:$K$500,11,FALSE))</f>
        <v/>
      </c>
      <c r="K146" s="140">
        <f>'[1]Z03 收入决算表(财决03表)'!A145</f>
        <v>0</v>
      </c>
      <c r="L146" s="130">
        <f>'[1]Z03 收入决算表(财决03表)'!$E145</f>
        <v>0</v>
      </c>
      <c r="M146" s="126" t="str">
        <f t="shared" si="5"/>
        <v/>
      </c>
    </row>
    <row r="147" spans="1:13" ht="22.5" customHeight="1">
      <c r="A147" s="188" t="str">
        <f t="shared" si="4"/>
        <v/>
      </c>
      <c r="B147" s="188"/>
      <c r="C147" s="118" t="str">
        <f>IF(ISERROR(VLOOKUP(A147,'[1]Z03 收入决算表(财决03表)'!$A$10:$K$500,4,FALSE)),"",VLOOKUP(A147,'[1]Z03 收入决算表(财决03表)'!$A$10:$K$500,4,FALSE))</f>
        <v/>
      </c>
      <c r="D147" s="119" t="str">
        <f>IF(ISERROR(VLOOKUP(A147,'[1]Z03 收入决算表(财决03表)'!$A$10:$K$500,5,FALSE)),"",VLOOKUP(A147,'[1]Z03 收入决算表(财决03表)'!$A$10:$K$500,5,FALSE))</f>
        <v/>
      </c>
      <c r="E147" s="119" t="str">
        <f>IF(ISERROR(VLOOKUP(A147,'[1]Z03 收入决算表(财决03表)'!$A$10:$K$500,6,FALSE)),"",VLOOKUP(A147,'[1]Z03 收入决算表(财决03表)'!$A$10:$K$500,6,FALSE))</f>
        <v/>
      </c>
      <c r="F147" s="119" t="str">
        <f>IF(ISERROR(VLOOKUP(A147,'[1]Z03 收入决算表(财决03表)'!$A$10:$K$500,7,FALSE)),"",VLOOKUP(A147,'[1]Z03 收入决算表(财决03表)'!$A$10:$K$500,7,FALSE))</f>
        <v/>
      </c>
      <c r="G147" s="119" t="str">
        <f>IF(ISERROR(VLOOKUP(A147,'[1]Z03 收入决算表(财决03表)'!$A$10:$K$500,8,FALSE)),"",VLOOKUP(A147,'[1]Z03 收入决算表(财决03表)'!$A$10:$K$500,8,FALSE))</f>
        <v/>
      </c>
      <c r="H147" s="119" t="str">
        <f>IF(ISERROR(VLOOKUP(A147,'[1]Z03 收入决算表(财决03表)'!$A$10:$K$500,9,FALSE)),"",VLOOKUP(A147,'[1]Z03 收入决算表(财决03表)'!$A$10:$K$500,9,FALSE))</f>
        <v/>
      </c>
      <c r="I147" s="119" t="str">
        <f>IF(ISERROR(VLOOKUP(A147,'[1]Z03 收入决算表(财决03表)'!$A$10:$K$500,10,FALSE)),"",VLOOKUP(A147,'[1]Z03 收入决算表(财决03表)'!$A$10:$K$500,10,FALSE))</f>
        <v/>
      </c>
      <c r="J147" s="119" t="str">
        <f>IF(ISERROR(VLOOKUP(A147,'[1]Z03 收入决算表(财决03表)'!$A$10:$K$500,11,FALSE)),"",VLOOKUP(A147,'[1]Z03 收入决算表(财决03表)'!$A$10:$K$500,11,FALSE))</f>
        <v/>
      </c>
      <c r="K147" s="140">
        <f>'[1]Z03 收入决算表(财决03表)'!A146</f>
        <v>0</v>
      </c>
      <c r="L147" s="130">
        <f>'[1]Z03 收入决算表(财决03表)'!$E146</f>
        <v>0</v>
      </c>
      <c r="M147" s="126" t="str">
        <f t="shared" si="5"/>
        <v/>
      </c>
    </row>
    <row r="148" spans="1:13" ht="22.5" customHeight="1">
      <c r="A148" s="188" t="str">
        <f t="shared" si="4"/>
        <v/>
      </c>
      <c r="B148" s="188"/>
      <c r="C148" s="118" t="str">
        <f>IF(ISERROR(VLOOKUP(A148,'[1]Z03 收入决算表(财决03表)'!$A$10:$K$500,4,FALSE)),"",VLOOKUP(A148,'[1]Z03 收入决算表(财决03表)'!$A$10:$K$500,4,FALSE))</f>
        <v/>
      </c>
      <c r="D148" s="119" t="str">
        <f>IF(ISERROR(VLOOKUP(A148,'[1]Z03 收入决算表(财决03表)'!$A$10:$K$500,5,FALSE)),"",VLOOKUP(A148,'[1]Z03 收入决算表(财决03表)'!$A$10:$K$500,5,FALSE))</f>
        <v/>
      </c>
      <c r="E148" s="119" t="str">
        <f>IF(ISERROR(VLOOKUP(A148,'[1]Z03 收入决算表(财决03表)'!$A$10:$K$500,6,FALSE)),"",VLOOKUP(A148,'[1]Z03 收入决算表(财决03表)'!$A$10:$K$500,6,FALSE))</f>
        <v/>
      </c>
      <c r="F148" s="119" t="str">
        <f>IF(ISERROR(VLOOKUP(A148,'[1]Z03 收入决算表(财决03表)'!$A$10:$K$500,7,FALSE)),"",VLOOKUP(A148,'[1]Z03 收入决算表(财决03表)'!$A$10:$K$500,7,FALSE))</f>
        <v/>
      </c>
      <c r="G148" s="119" t="str">
        <f>IF(ISERROR(VLOOKUP(A148,'[1]Z03 收入决算表(财决03表)'!$A$10:$K$500,8,FALSE)),"",VLOOKUP(A148,'[1]Z03 收入决算表(财决03表)'!$A$10:$K$500,8,FALSE))</f>
        <v/>
      </c>
      <c r="H148" s="119" t="str">
        <f>IF(ISERROR(VLOOKUP(A148,'[1]Z03 收入决算表(财决03表)'!$A$10:$K$500,9,FALSE)),"",VLOOKUP(A148,'[1]Z03 收入决算表(财决03表)'!$A$10:$K$500,9,FALSE))</f>
        <v/>
      </c>
      <c r="I148" s="119" t="str">
        <f>IF(ISERROR(VLOOKUP(A148,'[1]Z03 收入决算表(财决03表)'!$A$10:$K$500,10,FALSE)),"",VLOOKUP(A148,'[1]Z03 收入决算表(财决03表)'!$A$10:$K$500,10,FALSE))</f>
        <v/>
      </c>
      <c r="J148" s="119" t="str">
        <f>IF(ISERROR(VLOOKUP(A148,'[1]Z03 收入决算表(财决03表)'!$A$10:$K$500,11,FALSE)),"",VLOOKUP(A148,'[1]Z03 收入决算表(财决03表)'!$A$10:$K$500,11,FALSE))</f>
        <v/>
      </c>
      <c r="K148" s="140">
        <f>'[1]Z03 收入决算表(财决03表)'!A147</f>
        <v>0</v>
      </c>
      <c r="L148" s="130">
        <f>'[1]Z03 收入决算表(财决03表)'!$E147</f>
        <v>0</v>
      </c>
      <c r="M148" s="126" t="str">
        <f t="shared" si="5"/>
        <v/>
      </c>
    </row>
    <row r="149" spans="1:13" ht="22.5" customHeight="1">
      <c r="A149" s="188" t="str">
        <f t="shared" si="4"/>
        <v/>
      </c>
      <c r="B149" s="188"/>
      <c r="C149" s="118" t="str">
        <f>IF(ISERROR(VLOOKUP(A149,'[1]Z03 收入决算表(财决03表)'!$A$10:$K$500,4,FALSE)),"",VLOOKUP(A149,'[1]Z03 收入决算表(财决03表)'!$A$10:$K$500,4,FALSE))</f>
        <v/>
      </c>
      <c r="D149" s="119" t="str">
        <f>IF(ISERROR(VLOOKUP(A149,'[1]Z03 收入决算表(财决03表)'!$A$10:$K$500,5,FALSE)),"",VLOOKUP(A149,'[1]Z03 收入决算表(财决03表)'!$A$10:$K$500,5,FALSE))</f>
        <v/>
      </c>
      <c r="E149" s="119" t="str">
        <f>IF(ISERROR(VLOOKUP(A149,'[1]Z03 收入决算表(财决03表)'!$A$10:$K$500,6,FALSE)),"",VLOOKUP(A149,'[1]Z03 收入决算表(财决03表)'!$A$10:$K$500,6,FALSE))</f>
        <v/>
      </c>
      <c r="F149" s="119" t="str">
        <f>IF(ISERROR(VLOOKUP(A149,'[1]Z03 收入决算表(财决03表)'!$A$10:$K$500,7,FALSE)),"",VLOOKUP(A149,'[1]Z03 收入决算表(财决03表)'!$A$10:$K$500,7,FALSE))</f>
        <v/>
      </c>
      <c r="G149" s="119" t="str">
        <f>IF(ISERROR(VLOOKUP(A149,'[1]Z03 收入决算表(财决03表)'!$A$10:$K$500,8,FALSE)),"",VLOOKUP(A149,'[1]Z03 收入决算表(财决03表)'!$A$10:$K$500,8,FALSE))</f>
        <v/>
      </c>
      <c r="H149" s="119" t="str">
        <f>IF(ISERROR(VLOOKUP(A149,'[1]Z03 收入决算表(财决03表)'!$A$10:$K$500,9,FALSE)),"",VLOOKUP(A149,'[1]Z03 收入决算表(财决03表)'!$A$10:$K$500,9,FALSE))</f>
        <v/>
      </c>
      <c r="I149" s="119" t="str">
        <f>IF(ISERROR(VLOOKUP(A149,'[1]Z03 收入决算表(财决03表)'!$A$10:$K$500,10,FALSE)),"",VLOOKUP(A149,'[1]Z03 收入决算表(财决03表)'!$A$10:$K$500,10,FALSE))</f>
        <v/>
      </c>
      <c r="J149" s="119" t="str">
        <f>IF(ISERROR(VLOOKUP(A149,'[1]Z03 收入决算表(财决03表)'!$A$10:$K$500,11,FALSE)),"",VLOOKUP(A149,'[1]Z03 收入决算表(财决03表)'!$A$10:$K$500,11,FALSE))</f>
        <v/>
      </c>
      <c r="K149" s="140">
        <f>'[1]Z03 收入决算表(财决03表)'!A148</f>
        <v>0</v>
      </c>
      <c r="L149" s="130">
        <f>'[1]Z03 收入决算表(财决03表)'!$E148</f>
        <v>0</v>
      </c>
      <c r="M149" s="126" t="str">
        <f t="shared" si="5"/>
        <v/>
      </c>
    </row>
    <row r="150" spans="1:13" ht="22.5" customHeight="1">
      <c r="A150" s="188" t="str">
        <f t="shared" si="4"/>
        <v/>
      </c>
      <c r="B150" s="188"/>
      <c r="C150" s="118" t="str">
        <f>IF(ISERROR(VLOOKUP(A150,'[1]Z03 收入决算表(财决03表)'!$A$10:$K$500,4,FALSE)),"",VLOOKUP(A150,'[1]Z03 收入决算表(财决03表)'!$A$10:$K$500,4,FALSE))</f>
        <v/>
      </c>
      <c r="D150" s="119" t="str">
        <f>IF(ISERROR(VLOOKUP(A150,'[1]Z03 收入决算表(财决03表)'!$A$10:$K$500,5,FALSE)),"",VLOOKUP(A150,'[1]Z03 收入决算表(财决03表)'!$A$10:$K$500,5,FALSE))</f>
        <v/>
      </c>
      <c r="E150" s="119" t="str">
        <f>IF(ISERROR(VLOOKUP(A150,'[1]Z03 收入决算表(财决03表)'!$A$10:$K$500,6,FALSE)),"",VLOOKUP(A150,'[1]Z03 收入决算表(财决03表)'!$A$10:$K$500,6,FALSE))</f>
        <v/>
      </c>
      <c r="F150" s="119" t="str">
        <f>IF(ISERROR(VLOOKUP(A150,'[1]Z03 收入决算表(财决03表)'!$A$10:$K$500,7,FALSE)),"",VLOOKUP(A150,'[1]Z03 收入决算表(财决03表)'!$A$10:$K$500,7,FALSE))</f>
        <v/>
      </c>
      <c r="G150" s="119" t="str">
        <f>IF(ISERROR(VLOOKUP(A150,'[1]Z03 收入决算表(财决03表)'!$A$10:$K$500,8,FALSE)),"",VLOOKUP(A150,'[1]Z03 收入决算表(财决03表)'!$A$10:$K$500,8,FALSE))</f>
        <v/>
      </c>
      <c r="H150" s="119" t="str">
        <f>IF(ISERROR(VLOOKUP(A150,'[1]Z03 收入决算表(财决03表)'!$A$10:$K$500,9,FALSE)),"",VLOOKUP(A150,'[1]Z03 收入决算表(财决03表)'!$A$10:$K$500,9,FALSE))</f>
        <v/>
      </c>
      <c r="I150" s="119" t="str">
        <f>IF(ISERROR(VLOOKUP(A150,'[1]Z03 收入决算表(财决03表)'!$A$10:$K$500,10,FALSE)),"",VLOOKUP(A150,'[1]Z03 收入决算表(财决03表)'!$A$10:$K$500,10,FALSE))</f>
        <v/>
      </c>
      <c r="J150" s="119" t="str">
        <f>IF(ISERROR(VLOOKUP(A150,'[1]Z03 收入决算表(财决03表)'!$A$10:$K$500,11,FALSE)),"",VLOOKUP(A150,'[1]Z03 收入决算表(财决03表)'!$A$10:$K$500,11,FALSE))</f>
        <v/>
      </c>
      <c r="K150" s="140">
        <f>'[1]Z03 收入决算表(财决03表)'!A149</f>
        <v>0</v>
      </c>
      <c r="L150" s="130">
        <f>'[1]Z03 收入决算表(财决03表)'!$E149</f>
        <v>0</v>
      </c>
      <c r="M150" s="126" t="str">
        <f t="shared" si="5"/>
        <v/>
      </c>
    </row>
    <row r="151" spans="1:13" ht="22.5" customHeight="1">
      <c r="A151" s="188" t="str">
        <f t="shared" si="4"/>
        <v/>
      </c>
      <c r="B151" s="188"/>
      <c r="C151" s="118" t="str">
        <f>IF(ISERROR(VLOOKUP(A151,'[1]Z03 收入决算表(财决03表)'!$A$10:$K$500,4,FALSE)),"",VLOOKUP(A151,'[1]Z03 收入决算表(财决03表)'!$A$10:$K$500,4,FALSE))</f>
        <v/>
      </c>
      <c r="D151" s="119" t="str">
        <f>IF(ISERROR(VLOOKUP(A151,'[1]Z03 收入决算表(财决03表)'!$A$10:$K$500,5,FALSE)),"",VLOOKUP(A151,'[1]Z03 收入决算表(财决03表)'!$A$10:$K$500,5,FALSE))</f>
        <v/>
      </c>
      <c r="E151" s="119" t="str">
        <f>IF(ISERROR(VLOOKUP(A151,'[1]Z03 收入决算表(财决03表)'!$A$10:$K$500,6,FALSE)),"",VLOOKUP(A151,'[1]Z03 收入决算表(财决03表)'!$A$10:$K$500,6,FALSE))</f>
        <v/>
      </c>
      <c r="F151" s="119" t="str">
        <f>IF(ISERROR(VLOOKUP(A151,'[1]Z03 收入决算表(财决03表)'!$A$10:$K$500,7,FALSE)),"",VLOOKUP(A151,'[1]Z03 收入决算表(财决03表)'!$A$10:$K$500,7,FALSE))</f>
        <v/>
      </c>
      <c r="G151" s="119" t="str">
        <f>IF(ISERROR(VLOOKUP(A151,'[1]Z03 收入决算表(财决03表)'!$A$10:$K$500,8,FALSE)),"",VLOOKUP(A151,'[1]Z03 收入决算表(财决03表)'!$A$10:$K$500,8,FALSE))</f>
        <v/>
      </c>
      <c r="H151" s="119" t="str">
        <f>IF(ISERROR(VLOOKUP(A151,'[1]Z03 收入决算表(财决03表)'!$A$10:$K$500,9,FALSE)),"",VLOOKUP(A151,'[1]Z03 收入决算表(财决03表)'!$A$10:$K$500,9,FALSE))</f>
        <v/>
      </c>
      <c r="I151" s="119" t="str">
        <f>IF(ISERROR(VLOOKUP(A151,'[1]Z03 收入决算表(财决03表)'!$A$10:$K$500,10,FALSE)),"",VLOOKUP(A151,'[1]Z03 收入决算表(财决03表)'!$A$10:$K$500,10,FALSE))</f>
        <v/>
      </c>
      <c r="J151" s="119" t="str">
        <f>IF(ISERROR(VLOOKUP(A151,'[1]Z03 收入决算表(财决03表)'!$A$10:$K$500,11,FALSE)),"",VLOOKUP(A151,'[1]Z03 收入决算表(财决03表)'!$A$10:$K$500,11,FALSE))</f>
        <v/>
      </c>
      <c r="K151" s="140">
        <f>'[1]Z03 收入决算表(财决03表)'!A150</f>
        <v>0</v>
      </c>
      <c r="L151" s="130">
        <f>'[1]Z03 收入决算表(财决03表)'!$E150</f>
        <v>0</v>
      </c>
      <c r="M151" s="126" t="str">
        <f t="shared" si="5"/>
        <v/>
      </c>
    </row>
    <row r="152" spans="1:13" ht="22.5" customHeight="1">
      <c r="A152" s="188" t="str">
        <f t="shared" si="4"/>
        <v/>
      </c>
      <c r="B152" s="188"/>
      <c r="C152" s="118" t="str">
        <f>IF(ISERROR(VLOOKUP(A152,'[1]Z03 收入决算表(财决03表)'!$A$10:$K$500,4,FALSE)),"",VLOOKUP(A152,'[1]Z03 收入决算表(财决03表)'!$A$10:$K$500,4,FALSE))</f>
        <v/>
      </c>
      <c r="D152" s="119" t="str">
        <f>IF(ISERROR(VLOOKUP(A152,'[1]Z03 收入决算表(财决03表)'!$A$10:$K$500,5,FALSE)),"",VLOOKUP(A152,'[1]Z03 收入决算表(财决03表)'!$A$10:$K$500,5,FALSE))</f>
        <v/>
      </c>
      <c r="E152" s="119" t="str">
        <f>IF(ISERROR(VLOOKUP(A152,'[1]Z03 收入决算表(财决03表)'!$A$10:$K$500,6,FALSE)),"",VLOOKUP(A152,'[1]Z03 收入决算表(财决03表)'!$A$10:$K$500,6,FALSE))</f>
        <v/>
      </c>
      <c r="F152" s="119" t="str">
        <f>IF(ISERROR(VLOOKUP(A152,'[1]Z03 收入决算表(财决03表)'!$A$10:$K$500,7,FALSE)),"",VLOOKUP(A152,'[1]Z03 收入决算表(财决03表)'!$A$10:$K$500,7,FALSE))</f>
        <v/>
      </c>
      <c r="G152" s="119" t="str">
        <f>IF(ISERROR(VLOOKUP(A152,'[1]Z03 收入决算表(财决03表)'!$A$10:$K$500,8,FALSE)),"",VLOOKUP(A152,'[1]Z03 收入决算表(财决03表)'!$A$10:$K$500,8,FALSE))</f>
        <v/>
      </c>
      <c r="H152" s="119" t="str">
        <f>IF(ISERROR(VLOOKUP(A152,'[1]Z03 收入决算表(财决03表)'!$A$10:$K$500,9,FALSE)),"",VLOOKUP(A152,'[1]Z03 收入决算表(财决03表)'!$A$10:$K$500,9,FALSE))</f>
        <v/>
      </c>
      <c r="I152" s="119" t="str">
        <f>IF(ISERROR(VLOOKUP(A152,'[1]Z03 收入决算表(财决03表)'!$A$10:$K$500,10,FALSE)),"",VLOOKUP(A152,'[1]Z03 收入决算表(财决03表)'!$A$10:$K$500,10,FALSE))</f>
        <v/>
      </c>
      <c r="J152" s="119" t="str">
        <f>IF(ISERROR(VLOOKUP(A152,'[1]Z03 收入决算表(财决03表)'!$A$10:$K$500,11,FALSE)),"",VLOOKUP(A152,'[1]Z03 收入决算表(财决03表)'!$A$10:$K$500,11,FALSE))</f>
        <v/>
      </c>
      <c r="K152" s="140">
        <f>'[1]Z03 收入决算表(财决03表)'!A151</f>
        <v>0</v>
      </c>
      <c r="L152" s="130">
        <f>'[1]Z03 收入决算表(财决03表)'!$E151</f>
        <v>0</v>
      </c>
      <c r="M152" s="126" t="str">
        <f t="shared" si="5"/>
        <v/>
      </c>
    </row>
    <row r="153" spans="1:13" ht="22.5" customHeight="1">
      <c r="A153" s="188" t="str">
        <f t="shared" si="4"/>
        <v/>
      </c>
      <c r="B153" s="188"/>
      <c r="C153" s="118" t="str">
        <f>IF(ISERROR(VLOOKUP(A153,'[1]Z03 收入决算表(财决03表)'!$A$10:$K$500,4,FALSE)),"",VLOOKUP(A153,'[1]Z03 收入决算表(财决03表)'!$A$10:$K$500,4,FALSE))</f>
        <v/>
      </c>
      <c r="D153" s="119" t="str">
        <f>IF(ISERROR(VLOOKUP(A153,'[1]Z03 收入决算表(财决03表)'!$A$10:$K$500,5,FALSE)),"",VLOOKUP(A153,'[1]Z03 收入决算表(财决03表)'!$A$10:$K$500,5,FALSE))</f>
        <v/>
      </c>
      <c r="E153" s="119" t="str">
        <f>IF(ISERROR(VLOOKUP(A153,'[1]Z03 收入决算表(财决03表)'!$A$10:$K$500,6,FALSE)),"",VLOOKUP(A153,'[1]Z03 收入决算表(财决03表)'!$A$10:$K$500,6,FALSE))</f>
        <v/>
      </c>
      <c r="F153" s="119" t="str">
        <f>IF(ISERROR(VLOOKUP(A153,'[1]Z03 收入决算表(财决03表)'!$A$10:$K$500,7,FALSE)),"",VLOOKUP(A153,'[1]Z03 收入决算表(财决03表)'!$A$10:$K$500,7,FALSE))</f>
        <v/>
      </c>
      <c r="G153" s="119" t="str">
        <f>IF(ISERROR(VLOOKUP(A153,'[1]Z03 收入决算表(财决03表)'!$A$10:$K$500,8,FALSE)),"",VLOOKUP(A153,'[1]Z03 收入决算表(财决03表)'!$A$10:$K$500,8,FALSE))</f>
        <v/>
      </c>
      <c r="H153" s="119" t="str">
        <f>IF(ISERROR(VLOOKUP(A153,'[1]Z03 收入决算表(财决03表)'!$A$10:$K$500,9,FALSE)),"",VLOOKUP(A153,'[1]Z03 收入决算表(财决03表)'!$A$10:$K$500,9,FALSE))</f>
        <v/>
      </c>
      <c r="I153" s="119" t="str">
        <f>IF(ISERROR(VLOOKUP(A153,'[1]Z03 收入决算表(财决03表)'!$A$10:$K$500,10,FALSE)),"",VLOOKUP(A153,'[1]Z03 收入决算表(财决03表)'!$A$10:$K$500,10,FALSE))</f>
        <v/>
      </c>
      <c r="J153" s="119" t="str">
        <f>IF(ISERROR(VLOOKUP(A153,'[1]Z03 收入决算表(财决03表)'!$A$10:$K$500,11,FALSE)),"",VLOOKUP(A153,'[1]Z03 收入决算表(财决03表)'!$A$10:$K$500,11,FALSE))</f>
        <v/>
      </c>
      <c r="K153" s="140">
        <f>'[1]Z03 收入决算表(财决03表)'!A152</f>
        <v>0</v>
      </c>
      <c r="L153" s="130">
        <f>'[1]Z03 收入决算表(财决03表)'!$E152</f>
        <v>0</v>
      </c>
      <c r="M153" s="126" t="str">
        <f t="shared" si="5"/>
        <v/>
      </c>
    </row>
    <row r="154" spans="1:13" ht="22.5" customHeight="1">
      <c r="A154" s="188" t="str">
        <f t="shared" si="4"/>
        <v/>
      </c>
      <c r="B154" s="188"/>
      <c r="C154" s="118" t="str">
        <f>IF(ISERROR(VLOOKUP(A154,'[1]Z03 收入决算表(财决03表)'!$A$10:$K$500,4,FALSE)),"",VLOOKUP(A154,'[1]Z03 收入决算表(财决03表)'!$A$10:$K$500,4,FALSE))</f>
        <v/>
      </c>
      <c r="D154" s="119" t="str">
        <f>IF(ISERROR(VLOOKUP(A154,'[1]Z03 收入决算表(财决03表)'!$A$10:$K$500,5,FALSE)),"",VLOOKUP(A154,'[1]Z03 收入决算表(财决03表)'!$A$10:$K$500,5,FALSE))</f>
        <v/>
      </c>
      <c r="E154" s="119" t="str">
        <f>IF(ISERROR(VLOOKUP(A154,'[1]Z03 收入决算表(财决03表)'!$A$10:$K$500,6,FALSE)),"",VLOOKUP(A154,'[1]Z03 收入决算表(财决03表)'!$A$10:$K$500,6,FALSE))</f>
        <v/>
      </c>
      <c r="F154" s="119" t="str">
        <f>IF(ISERROR(VLOOKUP(A154,'[1]Z03 收入决算表(财决03表)'!$A$10:$K$500,7,FALSE)),"",VLOOKUP(A154,'[1]Z03 收入决算表(财决03表)'!$A$10:$K$500,7,FALSE))</f>
        <v/>
      </c>
      <c r="G154" s="119" t="str">
        <f>IF(ISERROR(VLOOKUP(A154,'[1]Z03 收入决算表(财决03表)'!$A$10:$K$500,8,FALSE)),"",VLOOKUP(A154,'[1]Z03 收入决算表(财决03表)'!$A$10:$K$500,8,FALSE))</f>
        <v/>
      </c>
      <c r="H154" s="119" t="str">
        <f>IF(ISERROR(VLOOKUP(A154,'[1]Z03 收入决算表(财决03表)'!$A$10:$K$500,9,FALSE)),"",VLOOKUP(A154,'[1]Z03 收入决算表(财决03表)'!$A$10:$K$500,9,FALSE))</f>
        <v/>
      </c>
      <c r="I154" s="119" t="str">
        <f>IF(ISERROR(VLOOKUP(A154,'[1]Z03 收入决算表(财决03表)'!$A$10:$K$500,10,FALSE)),"",VLOOKUP(A154,'[1]Z03 收入决算表(财决03表)'!$A$10:$K$500,10,FALSE))</f>
        <v/>
      </c>
      <c r="J154" s="119" t="str">
        <f>IF(ISERROR(VLOOKUP(A154,'[1]Z03 收入决算表(财决03表)'!$A$10:$K$500,11,FALSE)),"",VLOOKUP(A154,'[1]Z03 收入决算表(财决03表)'!$A$10:$K$500,11,FALSE))</f>
        <v/>
      </c>
      <c r="K154" s="140">
        <f>'[1]Z03 收入决算表(财决03表)'!A153</f>
        <v>0</v>
      </c>
      <c r="L154" s="130">
        <f>'[1]Z03 收入决算表(财决03表)'!$E153</f>
        <v>0</v>
      </c>
      <c r="M154" s="126" t="str">
        <f t="shared" si="5"/>
        <v/>
      </c>
    </row>
    <row r="155" spans="1:13" ht="22.5" customHeight="1">
      <c r="A155" s="188" t="str">
        <f t="shared" si="4"/>
        <v/>
      </c>
      <c r="B155" s="188"/>
      <c r="C155" s="118" t="str">
        <f>IF(ISERROR(VLOOKUP(A155,'[1]Z03 收入决算表(财决03表)'!$A$10:$K$500,4,FALSE)),"",VLOOKUP(A155,'[1]Z03 收入决算表(财决03表)'!$A$10:$K$500,4,FALSE))</f>
        <v/>
      </c>
      <c r="D155" s="119" t="str">
        <f>IF(ISERROR(VLOOKUP(A155,'[1]Z03 收入决算表(财决03表)'!$A$10:$K$500,5,FALSE)),"",VLOOKUP(A155,'[1]Z03 收入决算表(财决03表)'!$A$10:$K$500,5,FALSE))</f>
        <v/>
      </c>
      <c r="E155" s="119" t="str">
        <f>IF(ISERROR(VLOOKUP(A155,'[1]Z03 收入决算表(财决03表)'!$A$10:$K$500,6,FALSE)),"",VLOOKUP(A155,'[1]Z03 收入决算表(财决03表)'!$A$10:$K$500,6,FALSE))</f>
        <v/>
      </c>
      <c r="F155" s="119" t="str">
        <f>IF(ISERROR(VLOOKUP(A155,'[1]Z03 收入决算表(财决03表)'!$A$10:$K$500,7,FALSE)),"",VLOOKUP(A155,'[1]Z03 收入决算表(财决03表)'!$A$10:$K$500,7,FALSE))</f>
        <v/>
      </c>
      <c r="G155" s="119" t="str">
        <f>IF(ISERROR(VLOOKUP(A155,'[1]Z03 收入决算表(财决03表)'!$A$10:$K$500,8,FALSE)),"",VLOOKUP(A155,'[1]Z03 收入决算表(财决03表)'!$A$10:$K$500,8,FALSE))</f>
        <v/>
      </c>
      <c r="H155" s="119" t="str">
        <f>IF(ISERROR(VLOOKUP(A155,'[1]Z03 收入决算表(财决03表)'!$A$10:$K$500,9,FALSE)),"",VLOOKUP(A155,'[1]Z03 收入决算表(财决03表)'!$A$10:$K$500,9,FALSE))</f>
        <v/>
      </c>
      <c r="I155" s="119" t="str">
        <f>IF(ISERROR(VLOOKUP(A155,'[1]Z03 收入决算表(财决03表)'!$A$10:$K$500,10,FALSE)),"",VLOOKUP(A155,'[1]Z03 收入决算表(财决03表)'!$A$10:$K$500,10,FALSE))</f>
        <v/>
      </c>
      <c r="J155" s="119" t="str">
        <f>IF(ISERROR(VLOOKUP(A155,'[1]Z03 收入决算表(财决03表)'!$A$10:$K$500,11,FALSE)),"",VLOOKUP(A155,'[1]Z03 收入决算表(财决03表)'!$A$10:$K$500,11,FALSE))</f>
        <v/>
      </c>
      <c r="K155" s="140">
        <f>'[1]Z03 收入决算表(财决03表)'!A154</f>
        <v>0</v>
      </c>
      <c r="L155" s="130">
        <f>'[1]Z03 收入决算表(财决03表)'!$E154</f>
        <v>0</v>
      </c>
      <c r="M155" s="126" t="str">
        <f t="shared" si="5"/>
        <v/>
      </c>
    </row>
    <row r="156" spans="1:13" ht="22.5" customHeight="1">
      <c r="A156" s="188" t="str">
        <f t="shared" si="4"/>
        <v/>
      </c>
      <c r="B156" s="188"/>
      <c r="C156" s="118" t="str">
        <f>IF(ISERROR(VLOOKUP(A156,'[1]Z03 收入决算表(财决03表)'!$A$10:$K$500,4,FALSE)),"",VLOOKUP(A156,'[1]Z03 收入决算表(财决03表)'!$A$10:$K$500,4,FALSE))</f>
        <v/>
      </c>
      <c r="D156" s="119" t="str">
        <f>IF(ISERROR(VLOOKUP(A156,'[1]Z03 收入决算表(财决03表)'!$A$10:$K$500,5,FALSE)),"",VLOOKUP(A156,'[1]Z03 收入决算表(财决03表)'!$A$10:$K$500,5,FALSE))</f>
        <v/>
      </c>
      <c r="E156" s="119" t="str">
        <f>IF(ISERROR(VLOOKUP(A156,'[1]Z03 收入决算表(财决03表)'!$A$10:$K$500,6,FALSE)),"",VLOOKUP(A156,'[1]Z03 收入决算表(财决03表)'!$A$10:$K$500,6,FALSE))</f>
        <v/>
      </c>
      <c r="F156" s="119" t="str">
        <f>IF(ISERROR(VLOOKUP(A156,'[1]Z03 收入决算表(财决03表)'!$A$10:$K$500,7,FALSE)),"",VLOOKUP(A156,'[1]Z03 收入决算表(财决03表)'!$A$10:$K$500,7,FALSE))</f>
        <v/>
      </c>
      <c r="G156" s="119" t="str">
        <f>IF(ISERROR(VLOOKUP(A156,'[1]Z03 收入决算表(财决03表)'!$A$10:$K$500,8,FALSE)),"",VLOOKUP(A156,'[1]Z03 收入决算表(财决03表)'!$A$10:$K$500,8,FALSE))</f>
        <v/>
      </c>
      <c r="H156" s="119" t="str">
        <f>IF(ISERROR(VLOOKUP(A156,'[1]Z03 收入决算表(财决03表)'!$A$10:$K$500,9,FALSE)),"",VLOOKUP(A156,'[1]Z03 收入决算表(财决03表)'!$A$10:$K$500,9,FALSE))</f>
        <v/>
      </c>
      <c r="I156" s="119" t="str">
        <f>IF(ISERROR(VLOOKUP(A156,'[1]Z03 收入决算表(财决03表)'!$A$10:$K$500,10,FALSE)),"",VLOOKUP(A156,'[1]Z03 收入决算表(财决03表)'!$A$10:$K$500,10,FALSE))</f>
        <v/>
      </c>
      <c r="J156" s="119" t="str">
        <f>IF(ISERROR(VLOOKUP(A156,'[1]Z03 收入决算表(财决03表)'!$A$10:$K$500,11,FALSE)),"",VLOOKUP(A156,'[1]Z03 收入决算表(财决03表)'!$A$10:$K$500,11,FALSE))</f>
        <v/>
      </c>
      <c r="K156" s="140">
        <f>'[1]Z03 收入决算表(财决03表)'!A155</f>
        <v>0</v>
      </c>
      <c r="L156" s="130">
        <f>'[1]Z03 收入决算表(财决03表)'!$E155</f>
        <v>0</v>
      </c>
      <c r="M156" s="126" t="str">
        <f t="shared" si="5"/>
        <v/>
      </c>
    </row>
    <row r="157" spans="1:13" ht="22.5" customHeight="1">
      <c r="A157" s="188" t="str">
        <f t="shared" si="4"/>
        <v/>
      </c>
      <c r="B157" s="188"/>
      <c r="C157" s="118" t="str">
        <f>IF(ISERROR(VLOOKUP(A157,'[1]Z03 收入决算表(财决03表)'!$A$10:$K$500,4,FALSE)),"",VLOOKUP(A157,'[1]Z03 收入决算表(财决03表)'!$A$10:$K$500,4,FALSE))</f>
        <v/>
      </c>
      <c r="D157" s="119" t="str">
        <f>IF(ISERROR(VLOOKUP(A157,'[1]Z03 收入决算表(财决03表)'!$A$10:$K$500,5,FALSE)),"",VLOOKUP(A157,'[1]Z03 收入决算表(财决03表)'!$A$10:$K$500,5,FALSE))</f>
        <v/>
      </c>
      <c r="E157" s="119" t="str">
        <f>IF(ISERROR(VLOOKUP(A157,'[1]Z03 收入决算表(财决03表)'!$A$10:$K$500,6,FALSE)),"",VLOOKUP(A157,'[1]Z03 收入决算表(财决03表)'!$A$10:$K$500,6,FALSE))</f>
        <v/>
      </c>
      <c r="F157" s="119" t="str">
        <f>IF(ISERROR(VLOOKUP(A157,'[1]Z03 收入决算表(财决03表)'!$A$10:$K$500,7,FALSE)),"",VLOOKUP(A157,'[1]Z03 收入决算表(财决03表)'!$A$10:$K$500,7,FALSE))</f>
        <v/>
      </c>
      <c r="G157" s="119" t="str">
        <f>IF(ISERROR(VLOOKUP(A157,'[1]Z03 收入决算表(财决03表)'!$A$10:$K$500,8,FALSE)),"",VLOOKUP(A157,'[1]Z03 收入决算表(财决03表)'!$A$10:$K$500,8,FALSE))</f>
        <v/>
      </c>
      <c r="H157" s="119" t="str">
        <f>IF(ISERROR(VLOOKUP(A157,'[1]Z03 收入决算表(财决03表)'!$A$10:$K$500,9,FALSE)),"",VLOOKUP(A157,'[1]Z03 收入决算表(财决03表)'!$A$10:$K$500,9,FALSE))</f>
        <v/>
      </c>
      <c r="I157" s="119" t="str">
        <f>IF(ISERROR(VLOOKUP(A157,'[1]Z03 收入决算表(财决03表)'!$A$10:$K$500,10,FALSE)),"",VLOOKUP(A157,'[1]Z03 收入决算表(财决03表)'!$A$10:$K$500,10,FALSE))</f>
        <v/>
      </c>
      <c r="J157" s="119" t="str">
        <f>IF(ISERROR(VLOOKUP(A157,'[1]Z03 收入决算表(财决03表)'!$A$10:$K$500,11,FALSE)),"",VLOOKUP(A157,'[1]Z03 收入决算表(财决03表)'!$A$10:$K$500,11,FALSE))</f>
        <v/>
      </c>
      <c r="K157" s="140">
        <f>'[1]Z03 收入决算表(财决03表)'!A156</f>
        <v>0</v>
      </c>
      <c r="L157" s="130">
        <f>'[1]Z03 收入决算表(财决03表)'!$E156</f>
        <v>0</v>
      </c>
      <c r="M157" s="126" t="str">
        <f t="shared" si="5"/>
        <v/>
      </c>
    </row>
    <row r="158" spans="1:13" ht="22.5" customHeight="1">
      <c r="A158" s="188" t="str">
        <f t="shared" si="4"/>
        <v/>
      </c>
      <c r="B158" s="188"/>
      <c r="C158" s="118" t="str">
        <f>IF(ISERROR(VLOOKUP(A158,'[1]Z03 收入决算表(财决03表)'!$A$10:$K$500,4,FALSE)),"",VLOOKUP(A158,'[1]Z03 收入决算表(财决03表)'!$A$10:$K$500,4,FALSE))</f>
        <v/>
      </c>
      <c r="D158" s="119" t="str">
        <f>IF(ISERROR(VLOOKUP(A158,'[1]Z03 收入决算表(财决03表)'!$A$10:$K$500,5,FALSE)),"",VLOOKUP(A158,'[1]Z03 收入决算表(财决03表)'!$A$10:$K$500,5,FALSE))</f>
        <v/>
      </c>
      <c r="E158" s="119" t="str">
        <f>IF(ISERROR(VLOOKUP(A158,'[1]Z03 收入决算表(财决03表)'!$A$10:$K$500,6,FALSE)),"",VLOOKUP(A158,'[1]Z03 收入决算表(财决03表)'!$A$10:$K$500,6,FALSE))</f>
        <v/>
      </c>
      <c r="F158" s="119" t="str">
        <f>IF(ISERROR(VLOOKUP(A158,'[1]Z03 收入决算表(财决03表)'!$A$10:$K$500,7,FALSE)),"",VLOOKUP(A158,'[1]Z03 收入决算表(财决03表)'!$A$10:$K$500,7,FALSE))</f>
        <v/>
      </c>
      <c r="G158" s="119" t="str">
        <f>IF(ISERROR(VLOOKUP(A158,'[1]Z03 收入决算表(财决03表)'!$A$10:$K$500,8,FALSE)),"",VLOOKUP(A158,'[1]Z03 收入决算表(财决03表)'!$A$10:$K$500,8,FALSE))</f>
        <v/>
      </c>
      <c r="H158" s="119" t="str">
        <f>IF(ISERROR(VLOOKUP(A158,'[1]Z03 收入决算表(财决03表)'!$A$10:$K$500,9,FALSE)),"",VLOOKUP(A158,'[1]Z03 收入决算表(财决03表)'!$A$10:$K$500,9,FALSE))</f>
        <v/>
      </c>
      <c r="I158" s="119" t="str">
        <f>IF(ISERROR(VLOOKUP(A158,'[1]Z03 收入决算表(财决03表)'!$A$10:$K$500,10,FALSE)),"",VLOOKUP(A158,'[1]Z03 收入决算表(财决03表)'!$A$10:$K$500,10,FALSE))</f>
        <v/>
      </c>
      <c r="J158" s="119" t="str">
        <f>IF(ISERROR(VLOOKUP(A158,'[1]Z03 收入决算表(财决03表)'!$A$10:$K$500,11,FALSE)),"",VLOOKUP(A158,'[1]Z03 收入决算表(财决03表)'!$A$10:$K$500,11,FALSE))</f>
        <v/>
      </c>
      <c r="K158" s="140">
        <f>'[1]Z03 收入决算表(财决03表)'!A157</f>
        <v>0</v>
      </c>
      <c r="L158" s="130">
        <f>'[1]Z03 收入决算表(财决03表)'!$E157</f>
        <v>0</v>
      </c>
      <c r="M158" s="126" t="str">
        <f t="shared" si="5"/>
        <v/>
      </c>
    </row>
    <row r="159" spans="1:13" ht="22.5" customHeight="1">
      <c r="A159" s="188" t="str">
        <f t="shared" si="4"/>
        <v/>
      </c>
      <c r="B159" s="188"/>
      <c r="C159" s="118" t="str">
        <f>IF(ISERROR(VLOOKUP(A159,'[1]Z03 收入决算表(财决03表)'!$A$10:$K$500,4,FALSE)),"",VLOOKUP(A159,'[1]Z03 收入决算表(财决03表)'!$A$10:$K$500,4,FALSE))</f>
        <v/>
      </c>
      <c r="D159" s="119" t="str">
        <f>IF(ISERROR(VLOOKUP(A159,'[1]Z03 收入决算表(财决03表)'!$A$10:$K$500,5,FALSE)),"",VLOOKUP(A159,'[1]Z03 收入决算表(财决03表)'!$A$10:$K$500,5,FALSE))</f>
        <v/>
      </c>
      <c r="E159" s="119" t="str">
        <f>IF(ISERROR(VLOOKUP(A159,'[1]Z03 收入决算表(财决03表)'!$A$10:$K$500,6,FALSE)),"",VLOOKUP(A159,'[1]Z03 收入决算表(财决03表)'!$A$10:$K$500,6,FALSE))</f>
        <v/>
      </c>
      <c r="F159" s="119" t="str">
        <f>IF(ISERROR(VLOOKUP(A159,'[1]Z03 收入决算表(财决03表)'!$A$10:$K$500,7,FALSE)),"",VLOOKUP(A159,'[1]Z03 收入决算表(财决03表)'!$A$10:$K$500,7,FALSE))</f>
        <v/>
      </c>
      <c r="G159" s="119" t="str">
        <f>IF(ISERROR(VLOOKUP(A159,'[1]Z03 收入决算表(财决03表)'!$A$10:$K$500,8,FALSE)),"",VLOOKUP(A159,'[1]Z03 收入决算表(财决03表)'!$A$10:$K$500,8,FALSE))</f>
        <v/>
      </c>
      <c r="H159" s="119" t="str">
        <f>IF(ISERROR(VLOOKUP(A159,'[1]Z03 收入决算表(财决03表)'!$A$10:$K$500,9,FALSE)),"",VLOOKUP(A159,'[1]Z03 收入决算表(财决03表)'!$A$10:$K$500,9,FALSE))</f>
        <v/>
      </c>
      <c r="I159" s="119" t="str">
        <f>IF(ISERROR(VLOOKUP(A159,'[1]Z03 收入决算表(财决03表)'!$A$10:$K$500,10,FALSE)),"",VLOOKUP(A159,'[1]Z03 收入决算表(财决03表)'!$A$10:$K$500,10,FALSE))</f>
        <v/>
      </c>
      <c r="J159" s="119" t="str">
        <f>IF(ISERROR(VLOOKUP(A159,'[1]Z03 收入决算表(财决03表)'!$A$10:$K$500,11,FALSE)),"",VLOOKUP(A159,'[1]Z03 收入决算表(财决03表)'!$A$10:$K$500,11,FALSE))</f>
        <v/>
      </c>
      <c r="K159" s="140">
        <f>'[1]Z03 收入决算表(财决03表)'!A158</f>
        <v>0</v>
      </c>
      <c r="L159" s="130">
        <f>'[1]Z03 收入决算表(财决03表)'!$E158</f>
        <v>0</v>
      </c>
      <c r="M159" s="126" t="str">
        <f t="shared" si="5"/>
        <v/>
      </c>
    </row>
    <row r="160" spans="1:13" ht="22.5" customHeight="1">
      <c r="A160" s="188" t="str">
        <f t="shared" si="4"/>
        <v/>
      </c>
      <c r="B160" s="188"/>
      <c r="C160" s="118" t="str">
        <f>IF(ISERROR(VLOOKUP(A160,'[1]Z03 收入决算表(财决03表)'!$A$10:$K$500,4,FALSE)),"",VLOOKUP(A160,'[1]Z03 收入决算表(财决03表)'!$A$10:$K$500,4,FALSE))</f>
        <v/>
      </c>
      <c r="D160" s="119" t="str">
        <f>IF(ISERROR(VLOOKUP(A160,'[1]Z03 收入决算表(财决03表)'!$A$10:$K$500,5,FALSE)),"",VLOOKUP(A160,'[1]Z03 收入决算表(财决03表)'!$A$10:$K$500,5,FALSE))</f>
        <v/>
      </c>
      <c r="E160" s="119" t="str">
        <f>IF(ISERROR(VLOOKUP(A160,'[1]Z03 收入决算表(财决03表)'!$A$10:$K$500,6,FALSE)),"",VLOOKUP(A160,'[1]Z03 收入决算表(财决03表)'!$A$10:$K$500,6,FALSE))</f>
        <v/>
      </c>
      <c r="F160" s="119" t="str">
        <f>IF(ISERROR(VLOOKUP(A160,'[1]Z03 收入决算表(财决03表)'!$A$10:$K$500,7,FALSE)),"",VLOOKUP(A160,'[1]Z03 收入决算表(财决03表)'!$A$10:$K$500,7,FALSE))</f>
        <v/>
      </c>
      <c r="G160" s="119" t="str">
        <f>IF(ISERROR(VLOOKUP(A160,'[1]Z03 收入决算表(财决03表)'!$A$10:$K$500,8,FALSE)),"",VLOOKUP(A160,'[1]Z03 收入决算表(财决03表)'!$A$10:$K$500,8,FALSE))</f>
        <v/>
      </c>
      <c r="H160" s="119" t="str">
        <f>IF(ISERROR(VLOOKUP(A160,'[1]Z03 收入决算表(财决03表)'!$A$10:$K$500,9,FALSE)),"",VLOOKUP(A160,'[1]Z03 收入决算表(财决03表)'!$A$10:$K$500,9,FALSE))</f>
        <v/>
      </c>
      <c r="I160" s="119" t="str">
        <f>IF(ISERROR(VLOOKUP(A160,'[1]Z03 收入决算表(财决03表)'!$A$10:$K$500,10,FALSE)),"",VLOOKUP(A160,'[1]Z03 收入决算表(财决03表)'!$A$10:$K$500,10,FALSE))</f>
        <v/>
      </c>
      <c r="J160" s="119" t="str">
        <f>IF(ISERROR(VLOOKUP(A160,'[1]Z03 收入决算表(财决03表)'!$A$10:$K$500,11,FALSE)),"",VLOOKUP(A160,'[1]Z03 收入决算表(财决03表)'!$A$10:$K$500,11,FALSE))</f>
        <v/>
      </c>
      <c r="K160" s="140">
        <f>'[1]Z03 收入决算表(财决03表)'!A159</f>
        <v>0</v>
      </c>
      <c r="L160" s="130">
        <f>'[1]Z03 收入决算表(财决03表)'!$E159</f>
        <v>0</v>
      </c>
      <c r="M160" s="126" t="str">
        <f t="shared" si="5"/>
        <v/>
      </c>
    </row>
    <row r="161" spans="1:13" ht="22.5" customHeight="1">
      <c r="A161" s="188" t="str">
        <f t="shared" si="4"/>
        <v/>
      </c>
      <c r="B161" s="188"/>
      <c r="C161" s="118" t="str">
        <f>IF(ISERROR(VLOOKUP(A161,'[1]Z03 收入决算表(财决03表)'!$A$10:$K$500,4,FALSE)),"",VLOOKUP(A161,'[1]Z03 收入决算表(财决03表)'!$A$10:$K$500,4,FALSE))</f>
        <v/>
      </c>
      <c r="D161" s="119" t="str">
        <f>IF(ISERROR(VLOOKUP(A161,'[1]Z03 收入决算表(财决03表)'!$A$10:$K$500,5,FALSE)),"",VLOOKUP(A161,'[1]Z03 收入决算表(财决03表)'!$A$10:$K$500,5,FALSE))</f>
        <v/>
      </c>
      <c r="E161" s="119" t="str">
        <f>IF(ISERROR(VLOOKUP(A161,'[1]Z03 收入决算表(财决03表)'!$A$10:$K$500,6,FALSE)),"",VLOOKUP(A161,'[1]Z03 收入决算表(财决03表)'!$A$10:$K$500,6,FALSE))</f>
        <v/>
      </c>
      <c r="F161" s="119" t="str">
        <f>IF(ISERROR(VLOOKUP(A161,'[1]Z03 收入决算表(财决03表)'!$A$10:$K$500,7,FALSE)),"",VLOOKUP(A161,'[1]Z03 收入决算表(财决03表)'!$A$10:$K$500,7,FALSE))</f>
        <v/>
      </c>
      <c r="G161" s="119" t="str">
        <f>IF(ISERROR(VLOOKUP(A161,'[1]Z03 收入决算表(财决03表)'!$A$10:$K$500,8,FALSE)),"",VLOOKUP(A161,'[1]Z03 收入决算表(财决03表)'!$A$10:$K$500,8,FALSE))</f>
        <v/>
      </c>
      <c r="H161" s="119" t="str">
        <f>IF(ISERROR(VLOOKUP(A161,'[1]Z03 收入决算表(财决03表)'!$A$10:$K$500,9,FALSE)),"",VLOOKUP(A161,'[1]Z03 收入决算表(财决03表)'!$A$10:$K$500,9,FALSE))</f>
        <v/>
      </c>
      <c r="I161" s="119" t="str">
        <f>IF(ISERROR(VLOOKUP(A161,'[1]Z03 收入决算表(财决03表)'!$A$10:$K$500,10,FALSE)),"",VLOOKUP(A161,'[1]Z03 收入决算表(财决03表)'!$A$10:$K$500,10,FALSE))</f>
        <v/>
      </c>
      <c r="J161" s="119" t="str">
        <f>IF(ISERROR(VLOOKUP(A161,'[1]Z03 收入决算表(财决03表)'!$A$10:$K$500,11,FALSE)),"",VLOOKUP(A161,'[1]Z03 收入决算表(财决03表)'!$A$10:$K$500,11,FALSE))</f>
        <v/>
      </c>
      <c r="K161" s="140">
        <f>'[1]Z03 收入决算表(财决03表)'!A160</f>
        <v>0</v>
      </c>
      <c r="L161" s="130">
        <f>'[1]Z03 收入决算表(财决03表)'!$E160</f>
        <v>0</v>
      </c>
      <c r="M161" s="126" t="str">
        <f t="shared" si="5"/>
        <v/>
      </c>
    </row>
    <row r="162" spans="1:13" ht="22.5" customHeight="1">
      <c r="A162" s="188" t="str">
        <f t="shared" si="4"/>
        <v/>
      </c>
      <c r="B162" s="188"/>
      <c r="C162" s="118" t="str">
        <f>IF(ISERROR(VLOOKUP(A162,'[1]Z03 收入决算表(财决03表)'!$A$10:$K$500,4,FALSE)),"",VLOOKUP(A162,'[1]Z03 收入决算表(财决03表)'!$A$10:$K$500,4,FALSE))</f>
        <v/>
      </c>
      <c r="D162" s="119" t="str">
        <f>IF(ISERROR(VLOOKUP(A162,'[1]Z03 收入决算表(财决03表)'!$A$10:$K$500,5,FALSE)),"",VLOOKUP(A162,'[1]Z03 收入决算表(财决03表)'!$A$10:$K$500,5,FALSE))</f>
        <v/>
      </c>
      <c r="E162" s="119" t="str">
        <f>IF(ISERROR(VLOOKUP(A162,'[1]Z03 收入决算表(财决03表)'!$A$10:$K$500,6,FALSE)),"",VLOOKUP(A162,'[1]Z03 收入决算表(财决03表)'!$A$10:$K$500,6,FALSE))</f>
        <v/>
      </c>
      <c r="F162" s="119" t="str">
        <f>IF(ISERROR(VLOOKUP(A162,'[1]Z03 收入决算表(财决03表)'!$A$10:$K$500,7,FALSE)),"",VLOOKUP(A162,'[1]Z03 收入决算表(财决03表)'!$A$10:$K$500,7,FALSE))</f>
        <v/>
      </c>
      <c r="G162" s="119" t="str">
        <f>IF(ISERROR(VLOOKUP(A162,'[1]Z03 收入决算表(财决03表)'!$A$10:$K$500,8,FALSE)),"",VLOOKUP(A162,'[1]Z03 收入决算表(财决03表)'!$A$10:$K$500,8,FALSE))</f>
        <v/>
      </c>
      <c r="H162" s="119" t="str">
        <f>IF(ISERROR(VLOOKUP(A162,'[1]Z03 收入决算表(财决03表)'!$A$10:$K$500,9,FALSE)),"",VLOOKUP(A162,'[1]Z03 收入决算表(财决03表)'!$A$10:$K$500,9,FALSE))</f>
        <v/>
      </c>
      <c r="I162" s="119" t="str">
        <f>IF(ISERROR(VLOOKUP(A162,'[1]Z03 收入决算表(财决03表)'!$A$10:$K$500,10,FALSE)),"",VLOOKUP(A162,'[1]Z03 收入决算表(财决03表)'!$A$10:$K$500,10,FALSE))</f>
        <v/>
      </c>
      <c r="J162" s="119" t="str">
        <f>IF(ISERROR(VLOOKUP(A162,'[1]Z03 收入决算表(财决03表)'!$A$10:$K$500,11,FALSE)),"",VLOOKUP(A162,'[1]Z03 收入决算表(财决03表)'!$A$10:$K$500,11,FALSE))</f>
        <v/>
      </c>
      <c r="K162" s="140">
        <f>'[1]Z03 收入决算表(财决03表)'!A161</f>
        <v>0</v>
      </c>
      <c r="L162" s="130">
        <f>'[1]Z03 收入决算表(财决03表)'!$E161</f>
        <v>0</v>
      </c>
      <c r="M162" s="126" t="str">
        <f t="shared" si="5"/>
        <v/>
      </c>
    </row>
    <row r="163" spans="1:13" ht="22.5" customHeight="1">
      <c r="A163" s="188" t="str">
        <f t="shared" si="4"/>
        <v/>
      </c>
      <c r="B163" s="188"/>
      <c r="C163" s="118" t="str">
        <f>IF(ISERROR(VLOOKUP(A163,'[1]Z03 收入决算表(财决03表)'!$A$10:$K$500,4,FALSE)),"",VLOOKUP(A163,'[1]Z03 收入决算表(财决03表)'!$A$10:$K$500,4,FALSE))</f>
        <v/>
      </c>
      <c r="D163" s="119" t="str">
        <f>IF(ISERROR(VLOOKUP(A163,'[1]Z03 收入决算表(财决03表)'!$A$10:$K$500,5,FALSE)),"",VLOOKUP(A163,'[1]Z03 收入决算表(财决03表)'!$A$10:$K$500,5,FALSE))</f>
        <v/>
      </c>
      <c r="E163" s="119" t="str">
        <f>IF(ISERROR(VLOOKUP(A163,'[1]Z03 收入决算表(财决03表)'!$A$10:$K$500,6,FALSE)),"",VLOOKUP(A163,'[1]Z03 收入决算表(财决03表)'!$A$10:$K$500,6,FALSE))</f>
        <v/>
      </c>
      <c r="F163" s="119" t="str">
        <f>IF(ISERROR(VLOOKUP(A163,'[1]Z03 收入决算表(财决03表)'!$A$10:$K$500,7,FALSE)),"",VLOOKUP(A163,'[1]Z03 收入决算表(财决03表)'!$A$10:$K$500,7,FALSE))</f>
        <v/>
      </c>
      <c r="G163" s="119" t="str">
        <f>IF(ISERROR(VLOOKUP(A163,'[1]Z03 收入决算表(财决03表)'!$A$10:$K$500,8,FALSE)),"",VLOOKUP(A163,'[1]Z03 收入决算表(财决03表)'!$A$10:$K$500,8,FALSE))</f>
        <v/>
      </c>
      <c r="H163" s="119" t="str">
        <f>IF(ISERROR(VLOOKUP(A163,'[1]Z03 收入决算表(财决03表)'!$A$10:$K$500,9,FALSE)),"",VLOOKUP(A163,'[1]Z03 收入决算表(财决03表)'!$A$10:$K$500,9,FALSE))</f>
        <v/>
      </c>
      <c r="I163" s="119" t="str">
        <f>IF(ISERROR(VLOOKUP(A163,'[1]Z03 收入决算表(财决03表)'!$A$10:$K$500,10,FALSE)),"",VLOOKUP(A163,'[1]Z03 收入决算表(财决03表)'!$A$10:$K$500,10,FALSE))</f>
        <v/>
      </c>
      <c r="J163" s="119" t="str">
        <f>IF(ISERROR(VLOOKUP(A163,'[1]Z03 收入决算表(财决03表)'!$A$10:$K$500,11,FALSE)),"",VLOOKUP(A163,'[1]Z03 收入决算表(财决03表)'!$A$10:$K$500,11,FALSE))</f>
        <v/>
      </c>
      <c r="K163" s="140">
        <f>'[1]Z03 收入决算表(财决03表)'!A162</f>
        <v>0</v>
      </c>
      <c r="L163" s="130">
        <f>'[1]Z03 收入决算表(财决03表)'!$E162</f>
        <v>0</v>
      </c>
      <c r="M163" s="126" t="str">
        <f t="shared" si="5"/>
        <v/>
      </c>
    </row>
    <row r="164" spans="1:13" ht="22.5" customHeight="1">
      <c r="A164" s="188" t="str">
        <f t="shared" si="4"/>
        <v/>
      </c>
      <c r="B164" s="188"/>
      <c r="C164" s="118" t="str">
        <f>IF(ISERROR(VLOOKUP(A164,'[1]Z03 收入决算表(财决03表)'!$A$10:$K$500,4,FALSE)),"",VLOOKUP(A164,'[1]Z03 收入决算表(财决03表)'!$A$10:$K$500,4,FALSE))</f>
        <v/>
      </c>
      <c r="D164" s="119" t="str">
        <f>IF(ISERROR(VLOOKUP(A164,'[1]Z03 收入决算表(财决03表)'!$A$10:$K$500,5,FALSE)),"",VLOOKUP(A164,'[1]Z03 收入决算表(财决03表)'!$A$10:$K$500,5,FALSE))</f>
        <v/>
      </c>
      <c r="E164" s="119" t="str">
        <f>IF(ISERROR(VLOOKUP(A164,'[1]Z03 收入决算表(财决03表)'!$A$10:$K$500,6,FALSE)),"",VLOOKUP(A164,'[1]Z03 收入决算表(财决03表)'!$A$10:$K$500,6,FALSE))</f>
        <v/>
      </c>
      <c r="F164" s="119" t="str">
        <f>IF(ISERROR(VLOOKUP(A164,'[1]Z03 收入决算表(财决03表)'!$A$10:$K$500,7,FALSE)),"",VLOOKUP(A164,'[1]Z03 收入决算表(财决03表)'!$A$10:$K$500,7,FALSE))</f>
        <v/>
      </c>
      <c r="G164" s="119" t="str">
        <f>IF(ISERROR(VLOOKUP(A164,'[1]Z03 收入决算表(财决03表)'!$A$10:$K$500,8,FALSE)),"",VLOOKUP(A164,'[1]Z03 收入决算表(财决03表)'!$A$10:$K$500,8,FALSE))</f>
        <v/>
      </c>
      <c r="H164" s="119" t="str">
        <f>IF(ISERROR(VLOOKUP(A164,'[1]Z03 收入决算表(财决03表)'!$A$10:$K$500,9,FALSE)),"",VLOOKUP(A164,'[1]Z03 收入决算表(财决03表)'!$A$10:$K$500,9,FALSE))</f>
        <v/>
      </c>
      <c r="I164" s="119" t="str">
        <f>IF(ISERROR(VLOOKUP(A164,'[1]Z03 收入决算表(财决03表)'!$A$10:$K$500,10,FALSE)),"",VLOOKUP(A164,'[1]Z03 收入决算表(财决03表)'!$A$10:$K$500,10,FALSE))</f>
        <v/>
      </c>
      <c r="J164" s="119" t="str">
        <f>IF(ISERROR(VLOOKUP(A164,'[1]Z03 收入决算表(财决03表)'!$A$10:$K$500,11,FALSE)),"",VLOOKUP(A164,'[1]Z03 收入决算表(财决03表)'!$A$10:$K$500,11,FALSE))</f>
        <v/>
      </c>
      <c r="K164" s="140">
        <f>'[1]Z03 收入决算表(财决03表)'!A163</f>
        <v>0</v>
      </c>
      <c r="L164" s="130">
        <f>'[1]Z03 收入决算表(财决03表)'!$E163</f>
        <v>0</v>
      </c>
      <c r="M164" s="126" t="str">
        <f t="shared" si="5"/>
        <v/>
      </c>
    </row>
    <row r="165" spans="1:13" ht="22.5" customHeight="1">
      <c r="A165" s="188" t="str">
        <f t="shared" si="4"/>
        <v/>
      </c>
      <c r="B165" s="188"/>
      <c r="C165" s="118" t="str">
        <f>IF(ISERROR(VLOOKUP(A165,'[1]Z03 收入决算表(财决03表)'!$A$10:$K$500,4,FALSE)),"",VLOOKUP(A165,'[1]Z03 收入决算表(财决03表)'!$A$10:$K$500,4,FALSE))</f>
        <v/>
      </c>
      <c r="D165" s="119" t="str">
        <f>IF(ISERROR(VLOOKUP(A165,'[1]Z03 收入决算表(财决03表)'!$A$10:$K$500,5,FALSE)),"",VLOOKUP(A165,'[1]Z03 收入决算表(财决03表)'!$A$10:$K$500,5,FALSE))</f>
        <v/>
      </c>
      <c r="E165" s="119" t="str">
        <f>IF(ISERROR(VLOOKUP(A165,'[1]Z03 收入决算表(财决03表)'!$A$10:$K$500,6,FALSE)),"",VLOOKUP(A165,'[1]Z03 收入决算表(财决03表)'!$A$10:$K$500,6,FALSE))</f>
        <v/>
      </c>
      <c r="F165" s="119" t="str">
        <f>IF(ISERROR(VLOOKUP(A165,'[1]Z03 收入决算表(财决03表)'!$A$10:$K$500,7,FALSE)),"",VLOOKUP(A165,'[1]Z03 收入决算表(财决03表)'!$A$10:$K$500,7,FALSE))</f>
        <v/>
      </c>
      <c r="G165" s="119" t="str">
        <f>IF(ISERROR(VLOOKUP(A165,'[1]Z03 收入决算表(财决03表)'!$A$10:$K$500,8,FALSE)),"",VLOOKUP(A165,'[1]Z03 收入决算表(财决03表)'!$A$10:$K$500,8,FALSE))</f>
        <v/>
      </c>
      <c r="H165" s="119" t="str">
        <f>IF(ISERROR(VLOOKUP(A165,'[1]Z03 收入决算表(财决03表)'!$A$10:$K$500,9,FALSE)),"",VLOOKUP(A165,'[1]Z03 收入决算表(财决03表)'!$A$10:$K$500,9,FALSE))</f>
        <v/>
      </c>
      <c r="I165" s="119" t="str">
        <f>IF(ISERROR(VLOOKUP(A165,'[1]Z03 收入决算表(财决03表)'!$A$10:$K$500,10,FALSE)),"",VLOOKUP(A165,'[1]Z03 收入决算表(财决03表)'!$A$10:$K$500,10,FALSE))</f>
        <v/>
      </c>
      <c r="J165" s="119" t="str">
        <f>IF(ISERROR(VLOOKUP(A165,'[1]Z03 收入决算表(财决03表)'!$A$10:$K$500,11,FALSE)),"",VLOOKUP(A165,'[1]Z03 收入决算表(财决03表)'!$A$10:$K$500,11,FALSE))</f>
        <v/>
      </c>
      <c r="K165" s="140">
        <f>'[1]Z03 收入决算表(财决03表)'!A164</f>
        <v>0</v>
      </c>
      <c r="L165" s="130">
        <f>'[1]Z03 收入决算表(财决03表)'!$E164</f>
        <v>0</v>
      </c>
      <c r="M165" s="126" t="str">
        <f t="shared" si="5"/>
        <v/>
      </c>
    </row>
    <row r="166" spans="1:13" ht="22.5" customHeight="1">
      <c r="A166" s="188" t="str">
        <f t="shared" si="4"/>
        <v/>
      </c>
      <c r="B166" s="188"/>
      <c r="C166" s="118" t="str">
        <f>IF(ISERROR(VLOOKUP(A166,'[1]Z03 收入决算表(财决03表)'!$A$10:$K$500,4,FALSE)),"",VLOOKUP(A166,'[1]Z03 收入决算表(财决03表)'!$A$10:$K$500,4,FALSE))</f>
        <v/>
      </c>
      <c r="D166" s="119" t="str">
        <f>IF(ISERROR(VLOOKUP(A166,'[1]Z03 收入决算表(财决03表)'!$A$10:$K$500,5,FALSE)),"",VLOOKUP(A166,'[1]Z03 收入决算表(财决03表)'!$A$10:$K$500,5,FALSE))</f>
        <v/>
      </c>
      <c r="E166" s="119" t="str">
        <f>IF(ISERROR(VLOOKUP(A166,'[1]Z03 收入决算表(财决03表)'!$A$10:$K$500,6,FALSE)),"",VLOOKUP(A166,'[1]Z03 收入决算表(财决03表)'!$A$10:$K$500,6,FALSE))</f>
        <v/>
      </c>
      <c r="F166" s="119" t="str">
        <f>IF(ISERROR(VLOOKUP(A166,'[1]Z03 收入决算表(财决03表)'!$A$10:$K$500,7,FALSE)),"",VLOOKUP(A166,'[1]Z03 收入决算表(财决03表)'!$A$10:$K$500,7,FALSE))</f>
        <v/>
      </c>
      <c r="G166" s="119" t="str">
        <f>IF(ISERROR(VLOOKUP(A166,'[1]Z03 收入决算表(财决03表)'!$A$10:$K$500,8,FALSE)),"",VLOOKUP(A166,'[1]Z03 收入决算表(财决03表)'!$A$10:$K$500,8,FALSE))</f>
        <v/>
      </c>
      <c r="H166" s="119" t="str">
        <f>IF(ISERROR(VLOOKUP(A166,'[1]Z03 收入决算表(财决03表)'!$A$10:$K$500,9,FALSE)),"",VLOOKUP(A166,'[1]Z03 收入决算表(财决03表)'!$A$10:$K$500,9,FALSE))</f>
        <v/>
      </c>
      <c r="I166" s="119" t="str">
        <f>IF(ISERROR(VLOOKUP(A166,'[1]Z03 收入决算表(财决03表)'!$A$10:$K$500,10,FALSE)),"",VLOOKUP(A166,'[1]Z03 收入决算表(财决03表)'!$A$10:$K$500,10,FALSE))</f>
        <v/>
      </c>
      <c r="J166" s="119" t="str">
        <f>IF(ISERROR(VLOOKUP(A166,'[1]Z03 收入决算表(财决03表)'!$A$10:$K$500,11,FALSE)),"",VLOOKUP(A166,'[1]Z03 收入决算表(财决03表)'!$A$10:$K$500,11,FALSE))</f>
        <v/>
      </c>
      <c r="K166" s="140">
        <f>'[1]Z03 收入决算表(财决03表)'!A165</f>
        <v>0</v>
      </c>
      <c r="L166" s="130">
        <f>'[1]Z03 收入决算表(财决03表)'!$E165</f>
        <v>0</v>
      </c>
      <c r="M166" s="126" t="str">
        <f t="shared" si="5"/>
        <v/>
      </c>
    </row>
    <row r="167" spans="1:13" ht="22.5" customHeight="1">
      <c r="A167" s="188" t="str">
        <f t="shared" si="4"/>
        <v/>
      </c>
      <c r="B167" s="188"/>
      <c r="C167" s="118" t="str">
        <f>IF(ISERROR(VLOOKUP(A167,'[1]Z03 收入决算表(财决03表)'!$A$10:$K$500,4,FALSE)),"",VLOOKUP(A167,'[1]Z03 收入决算表(财决03表)'!$A$10:$K$500,4,FALSE))</f>
        <v/>
      </c>
      <c r="D167" s="119" t="str">
        <f>IF(ISERROR(VLOOKUP(A167,'[1]Z03 收入决算表(财决03表)'!$A$10:$K$500,5,FALSE)),"",VLOOKUP(A167,'[1]Z03 收入决算表(财决03表)'!$A$10:$K$500,5,FALSE))</f>
        <v/>
      </c>
      <c r="E167" s="119" t="str">
        <f>IF(ISERROR(VLOOKUP(A167,'[1]Z03 收入决算表(财决03表)'!$A$10:$K$500,6,FALSE)),"",VLOOKUP(A167,'[1]Z03 收入决算表(财决03表)'!$A$10:$K$500,6,FALSE))</f>
        <v/>
      </c>
      <c r="F167" s="119" t="str">
        <f>IF(ISERROR(VLOOKUP(A167,'[1]Z03 收入决算表(财决03表)'!$A$10:$K$500,7,FALSE)),"",VLOOKUP(A167,'[1]Z03 收入决算表(财决03表)'!$A$10:$K$500,7,FALSE))</f>
        <v/>
      </c>
      <c r="G167" s="119" t="str">
        <f>IF(ISERROR(VLOOKUP(A167,'[1]Z03 收入决算表(财决03表)'!$A$10:$K$500,8,FALSE)),"",VLOOKUP(A167,'[1]Z03 收入决算表(财决03表)'!$A$10:$K$500,8,FALSE))</f>
        <v/>
      </c>
      <c r="H167" s="119" t="str">
        <f>IF(ISERROR(VLOOKUP(A167,'[1]Z03 收入决算表(财决03表)'!$A$10:$K$500,9,FALSE)),"",VLOOKUP(A167,'[1]Z03 收入决算表(财决03表)'!$A$10:$K$500,9,FALSE))</f>
        <v/>
      </c>
      <c r="I167" s="119" t="str">
        <f>IF(ISERROR(VLOOKUP(A167,'[1]Z03 收入决算表(财决03表)'!$A$10:$K$500,10,FALSE)),"",VLOOKUP(A167,'[1]Z03 收入决算表(财决03表)'!$A$10:$K$500,10,FALSE))</f>
        <v/>
      </c>
      <c r="J167" s="119" t="str">
        <f>IF(ISERROR(VLOOKUP(A167,'[1]Z03 收入决算表(财决03表)'!$A$10:$K$500,11,FALSE)),"",VLOOKUP(A167,'[1]Z03 收入决算表(财决03表)'!$A$10:$K$500,11,FALSE))</f>
        <v/>
      </c>
      <c r="K167" s="140">
        <f>'[1]Z03 收入决算表(财决03表)'!A166</f>
        <v>0</v>
      </c>
      <c r="L167" s="130">
        <f>'[1]Z03 收入决算表(财决03表)'!$E166</f>
        <v>0</v>
      </c>
      <c r="M167" s="126" t="str">
        <f t="shared" si="5"/>
        <v/>
      </c>
    </row>
    <row r="168" spans="1:13" ht="22.5" customHeight="1">
      <c r="A168" s="188" t="str">
        <f t="shared" si="4"/>
        <v/>
      </c>
      <c r="B168" s="188"/>
      <c r="C168" s="118" t="str">
        <f>IF(ISERROR(VLOOKUP(A168,'[1]Z03 收入决算表(财决03表)'!$A$10:$K$500,4,FALSE)),"",VLOOKUP(A168,'[1]Z03 收入决算表(财决03表)'!$A$10:$K$500,4,FALSE))</f>
        <v/>
      </c>
      <c r="D168" s="119" t="str">
        <f>IF(ISERROR(VLOOKUP(A168,'[1]Z03 收入决算表(财决03表)'!$A$10:$K$500,5,FALSE)),"",VLOOKUP(A168,'[1]Z03 收入决算表(财决03表)'!$A$10:$K$500,5,FALSE))</f>
        <v/>
      </c>
      <c r="E168" s="119" t="str">
        <f>IF(ISERROR(VLOOKUP(A168,'[1]Z03 收入决算表(财决03表)'!$A$10:$K$500,6,FALSE)),"",VLOOKUP(A168,'[1]Z03 收入决算表(财决03表)'!$A$10:$K$500,6,FALSE))</f>
        <v/>
      </c>
      <c r="F168" s="119" t="str">
        <f>IF(ISERROR(VLOOKUP(A168,'[1]Z03 收入决算表(财决03表)'!$A$10:$K$500,7,FALSE)),"",VLOOKUP(A168,'[1]Z03 收入决算表(财决03表)'!$A$10:$K$500,7,FALSE))</f>
        <v/>
      </c>
      <c r="G168" s="119" t="str">
        <f>IF(ISERROR(VLOOKUP(A168,'[1]Z03 收入决算表(财决03表)'!$A$10:$K$500,8,FALSE)),"",VLOOKUP(A168,'[1]Z03 收入决算表(财决03表)'!$A$10:$K$500,8,FALSE))</f>
        <v/>
      </c>
      <c r="H168" s="119" t="str">
        <f>IF(ISERROR(VLOOKUP(A168,'[1]Z03 收入决算表(财决03表)'!$A$10:$K$500,9,FALSE)),"",VLOOKUP(A168,'[1]Z03 收入决算表(财决03表)'!$A$10:$K$500,9,FALSE))</f>
        <v/>
      </c>
      <c r="I168" s="119" t="str">
        <f>IF(ISERROR(VLOOKUP(A168,'[1]Z03 收入决算表(财决03表)'!$A$10:$K$500,10,FALSE)),"",VLOOKUP(A168,'[1]Z03 收入决算表(财决03表)'!$A$10:$K$500,10,FALSE))</f>
        <v/>
      </c>
      <c r="J168" s="119" t="str">
        <f>IF(ISERROR(VLOOKUP(A168,'[1]Z03 收入决算表(财决03表)'!$A$10:$K$500,11,FALSE)),"",VLOOKUP(A168,'[1]Z03 收入决算表(财决03表)'!$A$10:$K$500,11,FALSE))</f>
        <v/>
      </c>
      <c r="K168" s="140">
        <f>'[1]Z03 收入决算表(财决03表)'!A167</f>
        <v>0</v>
      </c>
      <c r="L168" s="130">
        <f>'[1]Z03 收入决算表(财决03表)'!$E167</f>
        <v>0</v>
      </c>
      <c r="M168" s="126" t="str">
        <f t="shared" si="5"/>
        <v/>
      </c>
    </row>
    <row r="169" spans="1:13" ht="22.5" customHeight="1">
      <c r="A169" s="188" t="str">
        <f t="shared" si="4"/>
        <v/>
      </c>
      <c r="B169" s="188"/>
      <c r="C169" s="118" t="str">
        <f>IF(ISERROR(VLOOKUP(A169,'[1]Z03 收入决算表(财决03表)'!$A$10:$K$500,4,FALSE)),"",VLOOKUP(A169,'[1]Z03 收入决算表(财决03表)'!$A$10:$K$500,4,FALSE))</f>
        <v/>
      </c>
      <c r="D169" s="119" t="str">
        <f>IF(ISERROR(VLOOKUP(A169,'[1]Z03 收入决算表(财决03表)'!$A$10:$K$500,5,FALSE)),"",VLOOKUP(A169,'[1]Z03 收入决算表(财决03表)'!$A$10:$K$500,5,FALSE))</f>
        <v/>
      </c>
      <c r="E169" s="119" t="str">
        <f>IF(ISERROR(VLOOKUP(A169,'[1]Z03 收入决算表(财决03表)'!$A$10:$K$500,6,FALSE)),"",VLOOKUP(A169,'[1]Z03 收入决算表(财决03表)'!$A$10:$K$500,6,FALSE))</f>
        <v/>
      </c>
      <c r="F169" s="119" t="str">
        <f>IF(ISERROR(VLOOKUP(A169,'[1]Z03 收入决算表(财决03表)'!$A$10:$K$500,7,FALSE)),"",VLOOKUP(A169,'[1]Z03 收入决算表(财决03表)'!$A$10:$K$500,7,FALSE))</f>
        <v/>
      </c>
      <c r="G169" s="119" t="str">
        <f>IF(ISERROR(VLOOKUP(A169,'[1]Z03 收入决算表(财决03表)'!$A$10:$K$500,8,FALSE)),"",VLOOKUP(A169,'[1]Z03 收入决算表(财决03表)'!$A$10:$K$500,8,FALSE))</f>
        <v/>
      </c>
      <c r="H169" s="119" t="str">
        <f>IF(ISERROR(VLOOKUP(A169,'[1]Z03 收入决算表(财决03表)'!$A$10:$K$500,9,FALSE)),"",VLOOKUP(A169,'[1]Z03 收入决算表(财决03表)'!$A$10:$K$500,9,FALSE))</f>
        <v/>
      </c>
      <c r="I169" s="119" t="str">
        <f>IF(ISERROR(VLOOKUP(A169,'[1]Z03 收入决算表(财决03表)'!$A$10:$K$500,10,FALSE)),"",VLOOKUP(A169,'[1]Z03 收入决算表(财决03表)'!$A$10:$K$500,10,FALSE))</f>
        <v/>
      </c>
      <c r="J169" s="119" t="str">
        <f>IF(ISERROR(VLOOKUP(A169,'[1]Z03 收入决算表(财决03表)'!$A$10:$K$500,11,FALSE)),"",VLOOKUP(A169,'[1]Z03 收入决算表(财决03表)'!$A$10:$K$500,11,FALSE))</f>
        <v/>
      </c>
      <c r="K169" s="140">
        <f>'[1]Z03 收入决算表(财决03表)'!A168</f>
        <v>0</v>
      </c>
      <c r="L169" s="130">
        <f>'[1]Z03 收入决算表(财决03表)'!$E168</f>
        <v>0</v>
      </c>
      <c r="M169" s="126" t="str">
        <f t="shared" si="5"/>
        <v/>
      </c>
    </row>
    <row r="170" spans="1:13" ht="22.5" customHeight="1">
      <c r="A170" s="188" t="str">
        <f t="shared" si="4"/>
        <v/>
      </c>
      <c r="B170" s="188"/>
      <c r="C170" s="118" t="str">
        <f>IF(ISERROR(VLOOKUP(A170,'[1]Z03 收入决算表(财决03表)'!$A$10:$K$500,4,FALSE)),"",VLOOKUP(A170,'[1]Z03 收入决算表(财决03表)'!$A$10:$K$500,4,FALSE))</f>
        <v/>
      </c>
      <c r="D170" s="119" t="str">
        <f>IF(ISERROR(VLOOKUP(A170,'[1]Z03 收入决算表(财决03表)'!$A$10:$K$500,5,FALSE)),"",VLOOKUP(A170,'[1]Z03 收入决算表(财决03表)'!$A$10:$K$500,5,FALSE))</f>
        <v/>
      </c>
      <c r="E170" s="119" t="str">
        <f>IF(ISERROR(VLOOKUP(A170,'[1]Z03 收入决算表(财决03表)'!$A$10:$K$500,6,FALSE)),"",VLOOKUP(A170,'[1]Z03 收入决算表(财决03表)'!$A$10:$K$500,6,FALSE))</f>
        <v/>
      </c>
      <c r="F170" s="119" t="str">
        <f>IF(ISERROR(VLOOKUP(A170,'[1]Z03 收入决算表(财决03表)'!$A$10:$K$500,7,FALSE)),"",VLOOKUP(A170,'[1]Z03 收入决算表(财决03表)'!$A$10:$K$500,7,FALSE))</f>
        <v/>
      </c>
      <c r="G170" s="119" t="str">
        <f>IF(ISERROR(VLOOKUP(A170,'[1]Z03 收入决算表(财决03表)'!$A$10:$K$500,8,FALSE)),"",VLOOKUP(A170,'[1]Z03 收入决算表(财决03表)'!$A$10:$K$500,8,FALSE))</f>
        <v/>
      </c>
      <c r="H170" s="119" t="str">
        <f>IF(ISERROR(VLOOKUP(A170,'[1]Z03 收入决算表(财决03表)'!$A$10:$K$500,9,FALSE)),"",VLOOKUP(A170,'[1]Z03 收入决算表(财决03表)'!$A$10:$K$500,9,FALSE))</f>
        <v/>
      </c>
      <c r="I170" s="119" t="str">
        <f>IF(ISERROR(VLOOKUP(A170,'[1]Z03 收入决算表(财决03表)'!$A$10:$K$500,10,FALSE)),"",VLOOKUP(A170,'[1]Z03 收入决算表(财决03表)'!$A$10:$K$500,10,FALSE))</f>
        <v/>
      </c>
      <c r="J170" s="119" t="str">
        <f>IF(ISERROR(VLOOKUP(A170,'[1]Z03 收入决算表(财决03表)'!$A$10:$K$500,11,FALSE)),"",VLOOKUP(A170,'[1]Z03 收入决算表(财决03表)'!$A$10:$K$500,11,FALSE))</f>
        <v/>
      </c>
      <c r="K170" s="140">
        <f>'[1]Z03 收入决算表(财决03表)'!A169</f>
        <v>0</v>
      </c>
      <c r="L170" s="130">
        <f>'[1]Z03 收入决算表(财决03表)'!$E169</f>
        <v>0</v>
      </c>
      <c r="M170" s="126" t="str">
        <f t="shared" si="5"/>
        <v/>
      </c>
    </row>
    <row r="171" spans="1:13" ht="22.5" customHeight="1">
      <c r="A171" s="188" t="str">
        <f t="shared" si="4"/>
        <v/>
      </c>
      <c r="B171" s="188"/>
      <c r="C171" s="118" t="str">
        <f>IF(ISERROR(VLOOKUP(A171,'[1]Z03 收入决算表(财决03表)'!$A$10:$K$500,4,FALSE)),"",VLOOKUP(A171,'[1]Z03 收入决算表(财决03表)'!$A$10:$K$500,4,FALSE))</f>
        <v/>
      </c>
      <c r="D171" s="119" t="str">
        <f>IF(ISERROR(VLOOKUP(A171,'[1]Z03 收入决算表(财决03表)'!$A$10:$K$500,5,FALSE)),"",VLOOKUP(A171,'[1]Z03 收入决算表(财决03表)'!$A$10:$K$500,5,FALSE))</f>
        <v/>
      </c>
      <c r="E171" s="119" t="str">
        <f>IF(ISERROR(VLOOKUP(A171,'[1]Z03 收入决算表(财决03表)'!$A$10:$K$500,6,FALSE)),"",VLOOKUP(A171,'[1]Z03 收入决算表(财决03表)'!$A$10:$K$500,6,FALSE))</f>
        <v/>
      </c>
      <c r="F171" s="119" t="str">
        <f>IF(ISERROR(VLOOKUP(A171,'[1]Z03 收入决算表(财决03表)'!$A$10:$K$500,7,FALSE)),"",VLOOKUP(A171,'[1]Z03 收入决算表(财决03表)'!$A$10:$K$500,7,FALSE))</f>
        <v/>
      </c>
      <c r="G171" s="119" t="str">
        <f>IF(ISERROR(VLOOKUP(A171,'[1]Z03 收入决算表(财决03表)'!$A$10:$K$500,8,FALSE)),"",VLOOKUP(A171,'[1]Z03 收入决算表(财决03表)'!$A$10:$K$500,8,FALSE))</f>
        <v/>
      </c>
      <c r="H171" s="119" t="str">
        <f>IF(ISERROR(VLOOKUP(A171,'[1]Z03 收入决算表(财决03表)'!$A$10:$K$500,9,FALSE)),"",VLOOKUP(A171,'[1]Z03 收入决算表(财决03表)'!$A$10:$K$500,9,FALSE))</f>
        <v/>
      </c>
      <c r="I171" s="119" t="str">
        <f>IF(ISERROR(VLOOKUP(A171,'[1]Z03 收入决算表(财决03表)'!$A$10:$K$500,10,FALSE)),"",VLOOKUP(A171,'[1]Z03 收入决算表(财决03表)'!$A$10:$K$500,10,FALSE))</f>
        <v/>
      </c>
      <c r="J171" s="119" t="str">
        <f>IF(ISERROR(VLOOKUP(A171,'[1]Z03 收入决算表(财决03表)'!$A$10:$K$500,11,FALSE)),"",VLOOKUP(A171,'[1]Z03 收入决算表(财决03表)'!$A$10:$K$500,11,FALSE))</f>
        <v/>
      </c>
      <c r="K171" s="140">
        <f>'[1]Z03 收入决算表(财决03表)'!A170</f>
        <v>0</v>
      </c>
      <c r="L171" s="130">
        <f>'[1]Z03 收入决算表(财决03表)'!$E170</f>
        <v>0</v>
      </c>
      <c r="M171" s="126" t="str">
        <f t="shared" si="5"/>
        <v/>
      </c>
    </row>
    <row r="172" spans="1:13" ht="22.5" customHeight="1">
      <c r="A172" s="188" t="str">
        <f t="shared" si="4"/>
        <v/>
      </c>
      <c r="B172" s="188"/>
      <c r="C172" s="118" t="str">
        <f>IF(ISERROR(VLOOKUP(A172,'[1]Z03 收入决算表(财决03表)'!$A$10:$K$500,4,FALSE)),"",VLOOKUP(A172,'[1]Z03 收入决算表(财决03表)'!$A$10:$K$500,4,FALSE))</f>
        <v/>
      </c>
      <c r="D172" s="119" t="str">
        <f>IF(ISERROR(VLOOKUP(A172,'[1]Z03 收入决算表(财决03表)'!$A$10:$K$500,5,FALSE)),"",VLOOKUP(A172,'[1]Z03 收入决算表(财决03表)'!$A$10:$K$500,5,FALSE))</f>
        <v/>
      </c>
      <c r="E172" s="119" t="str">
        <f>IF(ISERROR(VLOOKUP(A172,'[1]Z03 收入决算表(财决03表)'!$A$10:$K$500,6,FALSE)),"",VLOOKUP(A172,'[1]Z03 收入决算表(财决03表)'!$A$10:$K$500,6,FALSE))</f>
        <v/>
      </c>
      <c r="F172" s="119" t="str">
        <f>IF(ISERROR(VLOOKUP(A172,'[1]Z03 收入决算表(财决03表)'!$A$10:$K$500,7,FALSE)),"",VLOOKUP(A172,'[1]Z03 收入决算表(财决03表)'!$A$10:$K$500,7,FALSE))</f>
        <v/>
      </c>
      <c r="G172" s="119" t="str">
        <f>IF(ISERROR(VLOOKUP(A172,'[1]Z03 收入决算表(财决03表)'!$A$10:$K$500,8,FALSE)),"",VLOOKUP(A172,'[1]Z03 收入决算表(财决03表)'!$A$10:$K$500,8,FALSE))</f>
        <v/>
      </c>
      <c r="H172" s="119" t="str">
        <f>IF(ISERROR(VLOOKUP(A172,'[1]Z03 收入决算表(财决03表)'!$A$10:$K$500,9,FALSE)),"",VLOOKUP(A172,'[1]Z03 收入决算表(财决03表)'!$A$10:$K$500,9,FALSE))</f>
        <v/>
      </c>
      <c r="I172" s="119" t="str">
        <f>IF(ISERROR(VLOOKUP(A172,'[1]Z03 收入决算表(财决03表)'!$A$10:$K$500,10,FALSE)),"",VLOOKUP(A172,'[1]Z03 收入决算表(财决03表)'!$A$10:$K$500,10,FALSE))</f>
        <v/>
      </c>
      <c r="J172" s="119" t="str">
        <f>IF(ISERROR(VLOOKUP(A172,'[1]Z03 收入决算表(财决03表)'!$A$10:$K$500,11,FALSE)),"",VLOOKUP(A172,'[1]Z03 收入决算表(财决03表)'!$A$10:$K$500,11,FALSE))</f>
        <v/>
      </c>
      <c r="K172" s="140">
        <f>'[1]Z03 收入决算表(财决03表)'!A171</f>
        <v>0</v>
      </c>
      <c r="L172" s="130">
        <f>'[1]Z03 收入决算表(财决03表)'!$E171</f>
        <v>0</v>
      </c>
      <c r="M172" s="126" t="str">
        <f t="shared" si="5"/>
        <v/>
      </c>
    </row>
    <row r="173" spans="1:13" ht="22.5" customHeight="1">
      <c r="A173" s="188" t="str">
        <f t="shared" si="4"/>
        <v/>
      </c>
      <c r="B173" s="188"/>
      <c r="C173" s="118" t="str">
        <f>IF(ISERROR(VLOOKUP(A173,'[1]Z03 收入决算表(财决03表)'!$A$10:$K$500,4,FALSE)),"",VLOOKUP(A173,'[1]Z03 收入决算表(财决03表)'!$A$10:$K$500,4,FALSE))</f>
        <v/>
      </c>
      <c r="D173" s="119" t="str">
        <f>IF(ISERROR(VLOOKUP(A173,'[1]Z03 收入决算表(财决03表)'!$A$10:$K$500,5,FALSE)),"",VLOOKUP(A173,'[1]Z03 收入决算表(财决03表)'!$A$10:$K$500,5,FALSE))</f>
        <v/>
      </c>
      <c r="E173" s="119" t="str">
        <f>IF(ISERROR(VLOOKUP(A173,'[1]Z03 收入决算表(财决03表)'!$A$10:$K$500,6,FALSE)),"",VLOOKUP(A173,'[1]Z03 收入决算表(财决03表)'!$A$10:$K$500,6,FALSE))</f>
        <v/>
      </c>
      <c r="F173" s="119" t="str">
        <f>IF(ISERROR(VLOOKUP(A173,'[1]Z03 收入决算表(财决03表)'!$A$10:$K$500,7,FALSE)),"",VLOOKUP(A173,'[1]Z03 收入决算表(财决03表)'!$A$10:$K$500,7,FALSE))</f>
        <v/>
      </c>
      <c r="G173" s="119" t="str">
        <f>IF(ISERROR(VLOOKUP(A173,'[1]Z03 收入决算表(财决03表)'!$A$10:$K$500,8,FALSE)),"",VLOOKUP(A173,'[1]Z03 收入决算表(财决03表)'!$A$10:$K$500,8,FALSE))</f>
        <v/>
      </c>
      <c r="H173" s="119" t="str">
        <f>IF(ISERROR(VLOOKUP(A173,'[1]Z03 收入决算表(财决03表)'!$A$10:$K$500,9,FALSE)),"",VLOOKUP(A173,'[1]Z03 收入决算表(财决03表)'!$A$10:$K$500,9,FALSE))</f>
        <v/>
      </c>
      <c r="I173" s="119" t="str">
        <f>IF(ISERROR(VLOOKUP(A173,'[1]Z03 收入决算表(财决03表)'!$A$10:$K$500,10,FALSE)),"",VLOOKUP(A173,'[1]Z03 收入决算表(财决03表)'!$A$10:$K$500,10,FALSE))</f>
        <v/>
      </c>
      <c r="J173" s="119" t="str">
        <f>IF(ISERROR(VLOOKUP(A173,'[1]Z03 收入决算表(财决03表)'!$A$10:$K$500,11,FALSE)),"",VLOOKUP(A173,'[1]Z03 收入决算表(财决03表)'!$A$10:$K$500,11,FALSE))</f>
        <v/>
      </c>
      <c r="K173" s="140">
        <f>'[1]Z03 收入决算表(财决03表)'!A172</f>
        <v>0</v>
      </c>
      <c r="L173" s="130">
        <f>'[1]Z03 收入决算表(财决03表)'!$E172</f>
        <v>0</v>
      </c>
      <c r="M173" s="126" t="str">
        <f t="shared" si="5"/>
        <v/>
      </c>
    </row>
    <row r="174" spans="1:13" ht="22.5" customHeight="1">
      <c r="A174" s="188" t="str">
        <f t="shared" si="4"/>
        <v/>
      </c>
      <c r="B174" s="188"/>
      <c r="C174" s="118" t="str">
        <f>IF(ISERROR(VLOOKUP(A174,'[1]Z03 收入决算表(财决03表)'!$A$10:$K$500,4,FALSE)),"",VLOOKUP(A174,'[1]Z03 收入决算表(财决03表)'!$A$10:$K$500,4,FALSE))</f>
        <v/>
      </c>
      <c r="D174" s="119" t="str">
        <f>IF(ISERROR(VLOOKUP(A174,'[1]Z03 收入决算表(财决03表)'!$A$10:$K$500,5,FALSE)),"",VLOOKUP(A174,'[1]Z03 收入决算表(财决03表)'!$A$10:$K$500,5,FALSE))</f>
        <v/>
      </c>
      <c r="E174" s="119" t="str">
        <f>IF(ISERROR(VLOOKUP(A174,'[1]Z03 收入决算表(财决03表)'!$A$10:$K$500,6,FALSE)),"",VLOOKUP(A174,'[1]Z03 收入决算表(财决03表)'!$A$10:$K$500,6,FALSE))</f>
        <v/>
      </c>
      <c r="F174" s="119" t="str">
        <f>IF(ISERROR(VLOOKUP(A174,'[1]Z03 收入决算表(财决03表)'!$A$10:$K$500,7,FALSE)),"",VLOOKUP(A174,'[1]Z03 收入决算表(财决03表)'!$A$10:$K$500,7,FALSE))</f>
        <v/>
      </c>
      <c r="G174" s="119" t="str">
        <f>IF(ISERROR(VLOOKUP(A174,'[1]Z03 收入决算表(财决03表)'!$A$10:$K$500,8,FALSE)),"",VLOOKUP(A174,'[1]Z03 收入决算表(财决03表)'!$A$10:$K$500,8,FALSE))</f>
        <v/>
      </c>
      <c r="H174" s="119" t="str">
        <f>IF(ISERROR(VLOOKUP(A174,'[1]Z03 收入决算表(财决03表)'!$A$10:$K$500,9,FALSE)),"",VLOOKUP(A174,'[1]Z03 收入决算表(财决03表)'!$A$10:$K$500,9,FALSE))</f>
        <v/>
      </c>
      <c r="I174" s="119" t="str">
        <f>IF(ISERROR(VLOOKUP(A174,'[1]Z03 收入决算表(财决03表)'!$A$10:$K$500,10,FALSE)),"",VLOOKUP(A174,'[1]Z03 收入决算表(财决03表)'!$A$10:$K$500,10,FALSE))</f>
        <v/>
      </c>
      <c r="J174" s="119" t="str">
        <f>IF(ISERROR(VLOOKUP(A174,'[1]Z03 收入决算表(财决03表)'!$A$10:$K$500,11,FALSE)),"",VLOOKUP(A174,'[1]Z03 收入决算表(财决03表)'!$A$10:$K$500,11,FALSE))</f>
        <v/>
      </c>
      <c r="K174" s="140">
        <f>'[1]Z03 收入决算表(财决03表)'!A173</f>
        <v>0</v>
      </c>
      <c r="L174" s="130">
        <f>'[1]Z03 收入决算表(财决03表)'!$E173</f>
        <v>0</v>
      </c>
      <c r="M174" s="126" t="str">
        <f t="shared" si="5"/>
        <v/>
      </c>
    </row>
    <row r="175" spans="1:13" ht="22.5" customHeight="1">
      <c r="A175" s="188" t="str">
        <f t="shared" si="4"/>
        <v/>
      </c>
      <c r="B175" s="188"/>
      <c r="C175" s="118" t="str">
        <f>IF(ISERROR(VLOOKUP(A175,'[1]Z03 收入决算表(财决03表)'!$A$10:$K$500,4,FALSE)),"",VLOOKUP(A175,'[1]Z03 收入决算表(财决03表)'!$A$10:$K$500,4,FALSE))</f>
        <v/>
      </c>
      <c r="D175" s="119" t="str">
        <f>IF(ISERROR(VLOOKUP(A175,'[1]Z03 收入决算表(财决03表)'!$A$10:$K$500,5,FALSE)),"",VLOOKUP(A175,'[1]Z03 收入决算表(财决03表)'!$A$10:$K$500,5,FALSE))</f>
        <v/>
      </c>
      <c r="E175" s="119" t="str">
        <f>IF(ISERROR(VLOOKUP(A175,'[1]Z03 收入决算表(财决03表)'!$A$10:$K$500,6,FALSE)),"",VLOOKUP(A175,'[1]Z03 收入决算表(财决03表)'!$A$10:$K$500,6,FALSE))</f>
        <v/>
      </c>
      <c r="F175" s="119" t="str">
        <f>IF(ISERROR(VLOOKUP(A175,'[1]Z03 收入决算表(财决03表)'!$A$10:$K$500,7,FALSE)),"",VLOOKUP(A175,'[1]Z03 收入决算表(财决03表)'!$A$10:$K$500,7,FALSE))</f>
        <v/>
      </c>
      <c r="G175" s="119" t="str">
        <f>IF(ISERROR(VLOOKUP(A175,'[1]Z03 收入决算表(财决03表)'!$A$10:$K$500,8,FALSE)),"",VLOOKUP(A175,'[1]Z03 收入决算表(财决03表)'!$A$10:$K$500,8,FALSE))</f>
        <v/>
      </c>
      <c r="H175" s="119" t="str">
        <f>IF(ISERROR(VLOOKUP(A175,'[1]Z03 收入决算表(财决03表)'!$A$10:$K$500,9,FALSE)),"",VLOOKUP(A175,'[1]Z03 收入决算表(财决03表)'!$A$10:$K$500,9,FALSE))</f>
        <v/>
      </c>
      <c r="I175" s="119" t="str">
        <f>IF(ISERROR(VLOOKUP(A175,'[1]Z03 收入决算表(财决03表)'!$A$10:$K$500,10,FALSE)),"",VLOOKUP(A175,'[1]Z03 收入决算表(财决03表)'!$A$10:$K$500,10,FALSE))</f>
        <v/>
      </c>
      <c r="J175" s="119" t="str">
        <f>IF(ISERROR(VLOOKUP(A175,'[1]Z03 收入决算表(财决03表)'!$A$10:$K$500,11,FALSE)),"",VLOOKUP(A175,'[1]Z03 收入决算表(财决03表)'!$A$10:$K$500,11,FALSE))</f>
        <v/>
      </c>
      <c r="K175" s="140">
        <f>'[1]Z03 收入决算表(财决03表)'!A174</f>
        <v>0</v>
      </c>
      <c r="L175" s="130">
        <f>'[1]Z03 收入决算表(财决03表)'!$E174</f>
        <v>0</v>
      </c>
      <c r="M175" s="126" t="str">
        <f t="shared" si="5"/>
        <v/>
      </c>
    </row>
    <row r="176" spans="1:13" ht="22.5" customHeight="1">
      <c r="A176" s="188" t="str">
        <f t="shared" si="4"/>
        <v/>
      </c>
      <c r="B176" s="188"/>
      <c r="C176" s="118" t="str">
        <f>IF(ISERROR(VLOOKUP(A176,'[1]Z03 收入决算表(财决03表)'!$A$10:$K$500,4,FALSE)),"",VLOOKUP(A176,'[1]Z03 收入决算表(财决03表)'!$A$10:$K$500,4,FALSE))</f>
        <v/>
      </c>
      <c r="D176" s="119" t="str">
        <f>IF(ISERROR(VLOOKUP(A176,'[1]Z03 收入决算表(财决03表)'!$A$10:$K$500,5,FALSE)),"",VLOOKUP(A176,'[1]Z03 收入决算表(财决03表)'!$A$10:$K$500,5,FALSE))</f>
        <v/>
      </c>
      <c r="E176" s="119" t="str">
        <f>IF(ISERROR(VLOOKUP(A176,'[1]Z03 收入决算表(财决03表)'!$A$10:$K$500,6,FALSE)),"",VLOOKUP(A176,'[1]Z03 收入决算表(财决03表)'!$A$10:$K$500,6,FALSE))</f>
        <v/>
      </c>
      <c r="F176" s="119" t="str">
        <f>IF(ISERROR(VLOOKUP(A176,'[1]Z03 收入决算表(财决03表)'!$A$10:$K$500,7,FALSE)),"",VLOOKUP(A176,'[1]Z03 收入决算表(财决03表)'!$A$10:$K$500,7,FALSE))</f>
        <v/>
      </c>
      <c r="G176" s="119" t="str">
        <f>IF(ISERROR(VLOOKUP(A176,'[1]Z03 收入决算表(财决03表)'!$A$10:$K$500,8,FALSE)),"",VLOOKUP(A176,'[1]Z03 收入决算表(财决03表)'!$A$10:$K$500,8,FALSE))</f>
        <v/>
      </c>
      <c r="H176" s="119" t="str">
        <f>IF(ISERROR(VLOOKUP(A176,'[1]Z03 收入决算表(财决03表)'!$A$10:$K$500,9,FALSE)),"",VLOOKUP(A176,'[1]Z03 收入决算表(财决03表)'!$A$10:$K$500,9,FALSE))</f>
        <v/>
      </c>
      <c r="I176" s="119" t="str">
        <f>IF(ISERROR(VLOOKUP(A176,'[1]Z03 收入决算表(财决03表)'!$A$10:$K$500,10,FALSE)),"",VLOOKUP(A176,'[1]Z03 收入决算表(财决03表)'!$A$10:$K$500,10,FALSE))</f>
        <v/>
      </c>
      <c r="J176" s="119" t="str">
        <f>IF(ISERROR(VLOOKUP(A176,'[1]Z03 收入决算表(财决03表)'!$A$10:$K$500,11,FALSE)),"",VLOOKUP(A176,'[1]Z03 收入决算表(财决03表)'!$A$10:$K$500,11,FALSE))</f>
        <v/>
      </c>
      <c r="K176" s="140">
        <f>'[1]Z03 收入决算表(财决03表)'!A175</f>
        <v>0</v>
      </c>
      <c r="L176" s="130">
        <f>'[1]Z03 收入决算表(财决03表)'!$E175</f>
        <v>0</v>
      </c>
      <c r="M176" s="126" t="str">
        <f t="shared" si="5"/>
        <v/>
      </c>
    </row>
    <row r="177" spans="1:13" ht="22.5" customHeight="1">
      <c r="A177" s="188" t="str">
        <f t="shared" si="4"/>
        <v/>
      </c>
      <c r="B177" s="188"/>
      <c r="C177" s="118" t="str">
        <f>IF(ISERROR(VLOOKUP(A177,'[1]Z03 收入决算表(财决03表)'!$A$10:$K$500,4,FALSE)),"",VLOOKUP(A177,'[1]Z03 收入决算表(财决03表)'!$A$10:$K$500,4,FALSE))</f>
        <v/>
      </c>
      <c r="D177" s="119" t="str">
        <f>IF(ISERROR(VLOOKUP(A177,'[1]Z03 收入决算表(财决03表)'!$A$10:$K$500,5,FALSE)),"",VLOOKUP(A177,'[1]Z03 收入决算表(财决03表)'!$A$10:$K$500,5,FALSE))</f>
        <v/>
      </c>
      <c r="E177" s="119" t="str">
        <f>IF(ISERROR(VLOOKUP(A177,'[1]Z03 收入决算表(财决03表)'!$A$10:$K$500,6,FALSE)),"",VLOOKUP(A177,'[1]Z03 收入决算表(财决03表)'!$A$10:$K$500,6,FALSE))</f>
        <v/>
      </c>
      <c r="F177" s="119" t="str">
        <f>IF(ISERROR(VLOOKUP(A177,'[1]Z03 收入决算表(财决03表)'!$A$10:$K$500,7,FALSE)),"",VLOOKUP(A177,'[1]Z03 收入决算表(财决03表)'!$A$10:$K$500,7,FALSE))</f>
        <v/>
      </c>
      <c r="G177" s="119" t="str">
        <f>IF(ISERROR(VLOOKUP(A177,'[1]Z03 收入决算表(财决03表)'!$A$10:$K$500,8,FALSE)),"",VLOOKUP(A177,'[1]Z03 收入决算表(财决03表)'!$A$10:$K$500,8,FALSE))</f>
        <v/>
      </c>
      <c r="H177" s="119" t="str">
        <f>IF(ISERROR(VLOOKUP(A177,'[1]Z03 收入决算表(财决03表)'!$A$10:$K$500,9,FALSE)),"",VLOOKUP(A177,'[1]Z03 收入决算表(财决03表)'!$A$10:$K$500,9,FALSE))</f>
        <v/>
      </c>
      <c r="I177" s="119" t="str">
        <f>IF(ISERROR(VLOOKUP(A177,'[1]Z03 收入决算表(财决03表)'!$A$10:$K$500,10,FALSE)),"",VLOOKUP(A177,'[1]Z03 收入决算表(财决03表)'!$A$10:$K$500,10,FALSE))</f>
        <v/>
      </c>
      <c r="J177" s="119" t="str">
        <f>IF(ISERROR(VLOOKUP(A177,'[1]Z03 收入决算表(财决03表)'!$A$10:$K$500,11,FALSE)),"",VLOOKUP(A177,'[1]Z03 收入决算表(财决03表)'!$A$10:$K$500,11,FALSE))</f>
        <v/>
      </c>
      <c r="K177" s="140">
        <f>'[1]Z03 收入决算表(财决03表)'!A176</f>
        <v>0</v>
      </c>
      <c r="L177" s="130">
        <f>'[1]Z03 收入决算表(财决03表)'!$E176</f>
        <v>0</v>
      </c>
      <c r="M177" s="126" t="str">
        <f t="shared" si="5"/>
        <v/>
      </c>
    </row>
    <row r="178" spans="1:13" ht="22.5" customHeight="1">
      <c r="A178" s="188" t="str">
        <f t="shared" si="4"/>
        <v/>
      </c>
      <c r="B178" s="188"/>
      <c r="C178" s="118" t="str">
        <f>IF(ISERROR(VLOOKUP(A178,'[1]Z03 收入决算表(财决03表)'!$A$10:$K$500,4,FALSE)),"",VLOOKUP(A178,'[1]Z03 收入决算表(财决03表)'!$A$10:$K$500,4,FALSE))</f>
        <v/>
      </c>
      <c r="D178" s="119" t="str">
        <f>IF(ISERROR(VLOOKUP(A178,'[1]Z03 收入决算表(财决03表)'!$A$10:$K$500,5,FALSE)),"",VLOOKUP(A178,'[1]Z03 收入决算表(财决03表)'!$A$10:$K$500,5,FALSE))</f>
        <v/>
      </c>
      <c r="E178" s="119" t="str">
        <f>IF(ISERROR(VLOOKUP(A178,'[1]Z03 收入决算表(财决03表)'!$A$10:$K$500,6,FALSE)),"",VLOOKUP(A178,'[1]Z03 收入决算表(财决03表)'!$A$10:$K$500,6,FALSE))</f>
        <v/>
      </c>
      <c r="F178" s="119" t="str">
        <f>IF(ISERROR(VLOOKUP(A178,'[1]Z03 收入决算表(财决03表)'!$A$10:$K$500,7,FALSE)),"",VLOOKUP(A178,'[1]Z03 收入决算表(财决03表)'!$A$10:$K$500,7,FALSE))</f>
        <v/>
      </c>
      <c r="G178" s="119" t="str">
        <f>IF(ISERROR(VLOOKUP(A178,'[1]Z03 收入决算表(财决03表)'!$A$10:$K$500,8,FALSE)),"",VLOOKUP(A178,'[1]Z03 收入决算表(财决03表)'!$A$10:$K$500,8,FALSE))</f>
        <v/>
      </c>
      <c r="H178" s="119" t="str">
        <f>IF(ISERROR(VLOOKUP(A178,'[1]Z03 收入决算表(财决03表)'!$A$10:$K$500,9,FALSE)),"",VLOOKUP(A178,'[1]Z03 收入决算表(财决03表)'!$A$10:$K$500,9,FALSE))</f>
        <v/>
      </c>
      <c r="I178" s="119" t="str">
        <f>IF(ISERROR(VLOOKUP(A178,'[1]Z03 收入决算表(财决03表)'!$A$10:$K$500,10,FALSE)),"",VLOOKUP(A178,'[1]Z03 收入决算表(财决03表)'!$A$10:$K$500,10,FALSE))</f>
        <v/>
      </c>
      <c r="J178" s="119" t="str">
        <f>IF(ISERROR(VLOOKUP(A178,'[1]Z03 收入决算表(财决03表)'!$A$10:$K$500,11,FALSE)),"",VLOOKUP(A178,'[1]Z03 收入决算表(财决03表)'!$A$10:$K$500,11,FALSE))</f>
        <v/>
      </c>
      <c r="K178" s="140">
        <f>'[1]Z03 收入决算表(财决03表)'!A177</f>
        <v>0</v>
      </c>
      <c r="L178" s="130">
        <f>'[1]Z03 收入决算表(财决03表)'!$E177</f>
        <v>0</v>
      </c>
      <c r="M178" s="126" t="str">
        <f t="shared" si="5"/>
        <v/>
      </c>
    </row>
    <row r="179" spans="1:13" ht="22.5" customHeight="1">
      <c r="A179" s="188" t="str">
        <f t="shared" si="4"/>
        <v/>
      </c>
      <c r="B179" s="188"/>
      <c r="C179" s="118" t="str">
        <f>IF(ISERROR(VLOOKUP(A179,'[1]Z03 收入决算表(财决03表)'!$A$10:$K$500,4,FALSE)),"",VLOOKUP(A179,'[1]Z03 收入决算表(财决03表)'!$A$10:$K$500,4,FALSE))</f>
        <v/>
      </c>
      <c r="D179" s="119" t="str">
        <f>IF(ISERROR(VLOOKUP(A179,'[1]Z03 收入决算表(财决03表)'!$A$10:$K$500,5,FALSE)),"",VLOOKUP(A179,'[1]Z03 收入决算表(财决03表)'!$A$10:$K$500,5,FALSE))</f>
        <v/>
      </c>
      <c r="E179" s="119" t="str">
        <f>IF(ISERROR(VLOOKUP(A179,'[1]Z03 收入决算表(财决03表)'!$A$10:$K$500,6,FALSE)),"",VLOOKUP(A179,'[1]Z03 收入决算表(财决03表)'!$A$10:$K$500,6,FALSE))</f>
        <v/>
      </c>
      <c r="F179" s="119" t="str">
        <f>IF(ISERROR(VLOOKUP(A179,'[1]Z03 收入决算表(财决03表)'!$A$10:$K$500,7,FALSE)),"",VLOOKUP(A179,'[1]Z03 收入决算表(财决03表)'!$A$10:$K$500,7,FALSE))</f>
        <v/>
      </c>
      <c r="G179" s="119" t="str">
        <f>IF(ISERROR(VLOOKUP(A179,'[1]Z03 收入决算表(财决03表)'!$A$10:$K$500,8,FALSE)),"",VLOOKUP(A179,'[1]Z03 收入决算表(财决03表)'!$A$10:$K$500,8,FALSE))</f>
        <v/>
      </c>
      <c r="H179" s="119" t="str">
        <f>IF(ISERROR(VLOOKUP(A179,'[1]Z03 收入决算表(财决03表)'!$A$10:$K$500,9,FALSE)),"",VLOOKUP(A179,'[1]Z03 收入决算表(财决03表)'!$A$10:$K$500,9,FALSE))</f>
        <v/>
      </c>
      <c r="I179" s="119" t="str">
        <f>IF(ISERROR(VLOOKUP(A179,'[1]Z03 收入决算表(财决03表)'!$A$10:$K$500,10,FALSE)),"",VLOOKUP(A179,'[1]Z03 收入决算表(财决03表)'!$A$10:$K$500,10,FALSE))</f>
        <v/>
      </c>
      <c r="J179" s="119" t="str">
        <f>IF(ISERROR(VLOOKUP(A179,'[1]Z03 收入决算表(财决03表)'!$A$10:$K$500,11,FALSE)),"",VLOOKUP(A179,'[1]Z03 收入决算表(财决03表)'!$A$10:$K$500,11,FALSE))</f>
        <v/>
      </c>
      <c r="K179" s="140">
        <f>'[1]Z03 收入决算表(财决03表)'!A178</f>
        <v>0</v>
      </c>
      <c r="L179" s="130">
        <f>'[1]Z03 收入决算表(财决03表)'!$E178</f>
        <v>0</v>
      </c>
      <c r="M179" s="126" t="str">
        <f t="shared" si="5"/>
        <v/>
      </c>
    </row>
    <row r="180" spans="1:13" ht="22.5" customHeight="1">
      <c r="A180" s="188" t="str">
        <f t="shared" si="4"/>
        <v/>
      </c>
      <c r="B180" s="188"/>
      <c r="C180" s="118" t="str">
        <f>IF(ISERROR(VLOOKUP(A180,'[1]Z03 收入决算表(财决03表)'!$A$10:$K$500,4,FALSE)),"",VLOOKUP(A180,'[1]Z03 收入决算表(财决03表)'!$A$10:$K$500,4,FALSE))</f>
        <v/>
      </c>
      <c r="D180" s="119" t="str">
        <f>IF(ISERROR(VLOOKUP(A180,'[1]Z03 收入决算表(财决03表)'!$A$10:$K$500,5,FALSE)),"",VLOOKUP(A180,'[1]Z03 收入决算表(财决03表)'!$A$10:$K$500,5,FALSE))</f>
        <v/>
      </c>
      <c r="E180" s="119" t="str">
        <f>IF(ISERROR(VLOOKUP(A180,'[1]Z03 收入决算表(财决03表)'!$A$10:$K$500,6,FALSE)),"",VLOOKUP(A180,'[1]Z03 收入决算表(财决03表)'!$A$10:$K$500,6,FALSE))</f>
        <v/>
      </c>
      <c r="F180" s="119" t="str">
        <f>IF(ISERROR(VLOOKUP(A180,'[1]Z03 收入决算表(财决03表)'!$A$10:$K$500,7,FALSE)),"",VLOOKUP(A180,'[1]Z03 收入决算表(财决03表)'!$A$10:$K$500,7,FALSE))</f>
        <v/>
      </c>
      <c r="G180" s="119" t="str">
        <f>IF(ISERROR(VLOOKUP(A180,'[1]Z03 收入决算表(财决03表)'!$A$10:$K$500,8,FALSE)),"",VLOOKUP(A180,'[1]Z03 收入决算表(财决03表)'!$A$10:$K$500,8,FALSE))</f>
        <v/>
      </c>
      <c r="H180" s="119" t="str">
        <f>IF(ISERROR(VLOOKUP(A180,'[1]Z03 收入决算表(财决03表)'!$A$10:$K$500,9,FALSE)),"",VLOOKUP(A180,'[1]Z03 收入决算表(财决03表)'!$A$10:$K$500,9,FALSE))</f>
        <v/>
      </c>
      <c r="I180" s="119" t="str">
        <f>IF(ISERROR(VLOOKUP(A180,'[1]Z03 收入决算表(财决03表)'!$A$10:$K$500,10,FALSE)),"",VLOOKUP(A180,'[1]Z03 收入决算表(财决03表)'!$A$10:$K$500,10,FALSE))</f>
        <v/>
      </c>
      <c r="J180" s="119" t="str">
        <f>IF(ISERROR(VLOOKUP(A180,'[1]Z03 收入决算表(财决03表)'!$A$10:$K$500,11,FALSE)),"",VLOOKUP(A180,'[1]Z03 收入决算表(财决03表)'!$A$10:$K$500,11,FALSE))</f>
        <v/>
      </c>
      <c r="K180" s="140">
        <f>'[1]Z03 收入决算表(财决03表)'!A179</f>
        <v>0</v>
      </c>
      <c r="L180" s="130">
        <f>'[1]Z03 收入决算表(财决03表)'!$E179</f>
        <v>0</v>
      </c>
      <c r="M180" s="126" t="str">
        <f t="shared" si="5"/>
        <v/>
      </c>
    </row>
    <row r="181" spans="1:13" ht="22.5" customHeight="1">
      <c r="A181" s="188" t="str">
        <f t="shared" si="4"/>
        <v/>
      </c>
      <c r="B181" s="188"/>
      <c r="C181" s="118" t="str">
        <f>IF(ISERROR(VLOOKUP(A181,'[1]Z03 收入决算表(财决03表)'!$A$10:$K$500,4,FALSE)),"",VLOOKUP(A181,'[1]Z03 收入决算表(财决03表)'!$A$10:$K$500,4,FALSE))</f>
        <v/>
      </c>
      <c r="D181" s="119" t="str">
        <f>IF(ISERROR(VLOOKUP(A181,'[1]Z03 收入决算表(财决03表)'!$A$10:$K$500,5,FALSE)),"",VLOOKUP(A181,'[1]Z03 收入决算表(财决03表)'!$A$10:$K$500,5,FALSE))</f>
        <v/>
      </c>
      <c r="E181" s="119" t="str">
        <f>IF(ISERROR(VLOOKUP(A181,'[1]Z03 收入决算表(财决03表)'!$A$10:$K$500,6,FALSE)),"",VLOOKUP(A181,'[1]Z03 收入决算表(财决03表)'!$A$10:$K$500,6,FALSE))</f>
        <v/>
      </c>
      <c r="F181" s="119" t="str">
        <f>IF(ISERROR(VLOOKUP(A181,'[1]Z03 收入决算表(财决03表)'!$A$10:$K$500,7,FALSE)),"",VLOOKUP(A181,'[1]Z03 收入决算表(财决03表)'!$A$10:$K$500,7,FALSE))</f>
        <v/>
      </c>
      <c r="G181" s="119" t="str">
        <f>IF(ISERROR(VLOOKUP(A181,'[1]Z03 收入决算表(财决03表)'!$A$10:$K$500,8,FALSE)),"",VLOOKUP(A181,'[1]Z03 收入决算表(财决03表)'!$A$10:$K$500,8,FALSE))</f>
        <v/>
      </c>
      <c r="H181" s="119" t="str">
        <f>IF(ISERROR(VLOOKUP(A181,'[1]Z03 收入决算表(财决03表)'!$A$10:$K$500,9,FALSE)),"",VLOOKUP(A181,'[1]Z03 收入决算表(财决03表)'!$A$10:$K$500,9,FALSE))</f>
        <v/>
      </c>
      <c r="I181" s="119" t="str">
        <f>IF(ISERROR(VLOOKUP(A181,'[1]Z03 收入决算表(财决03表)'!$A$10:$K$500,10,FALSE)),"",VLOOKUP(A181,'[1]Z03 收入决算表(财决03表)'!$A$10:$K$500,10,FALSE))</f>
        <v/>
      </c>
      <c r="J181" s="119" t="str">
        <f>IF(ISERROR(VLOOKUP(A181,'[1]Z03 收入决算表(财决03表)'!$A$10:$K$500,11,FALSE)),"",VLOOKUP(A181,'[1]Z03 收入决算表(财决03表)'!$A$10:$K$500,11,FALSE))</f>
        <v/>
      </c>
      <c r="K181" s="140">
        <f>'[1]Z03 收入决算表(财决03表)'!A180</f>
        <v>0</v>
      </c>
      <c r="L181" s="130">
        <f>'[1]Z03 收入决算表(财决03表)'!$E180</f>
        <v>0</v>
      </c>
      <c r="M181" s="126" t="str">
        <f t="shared" si="5"/>
        <v/>
      </c>
    </row>
    <row r="182" spans="1:13" ht="22.5" customHeight="1">
      <c r="A182" s="188" t="str">
        <f t="shared" si="4"/>
        <v/>
      </c>
      <c r="B182" s="188"/>
      <c r="C182" s="118" t="str">
        <f>IF(ISERROR(VLOOKUP(A182,'[1]Z03 收入决算表(财决03表)'!$A$10:$K$500,4,FALSE)),"",VLOOKUP(A182,'[1]Z03 收入决算表(财决03表)'!$A$10:$K$500,4,FALSE))</f>
        <v/>
      </c>
      <c r="D182" s="119" t="str">
        <f>IF(ISERROR(VLOOKUP(A182,'[1]Z03 收入决算表(财决03表)'!$A$10:$K$500,5,FALSE)),"",VLOOKUP(A182,'[1]Z03 收入决算表(财决03表)'!$A$10:$K$500,5,FALSE))</f>
        <v/>
      </c>
      <c r="E182" s="119" t="str">
        <f>IF(ISERROR(VLOOKUP(A182,'[1]Z03 收入决算表(财决03表)'!$A$10:$K$500,6,FALSE)),"",VLOOKUP(A182,'[1]Z03 收入决算表(财决03表)'!$A$10:$K$500,6,FALSE))</f>
        <v/>
      </c>
      <c r="F182" s="119" t="str">
        <f>IF(ISERROR(VLOOKUP(A182,'[1]Z03 收入决算表(财决03表)'!$A$10:$K$500,7,FALSE)),"",VLOOKUP(A182,'[1]Z03 收入决算表(财决03表)'!$A$10:$K$500,7,FALSE))</f>
        <v/>
      </c>
      <c r="G182" s="119" t="str">
        <f>IF(ISERROR(VLOOKUP(A182,'[1]Z03 收入决算表(财决03表)'!$A$10:$K$500,8,FALSE)),"",VLOOKUP(A182,'[1]Z03 收入决算表(财决03表)'!$A$10:$K$500,8,FALSE))</f>
        <v/>
      </c>
      <c r="H182" s="119" t="str">
        <f>IF(ISERROR(VLOOKUP(A182,'[1]Z03 收入决算表(财决03表)'!$A$10:$K$500,9,FALSE)),"",VLOOKUP(A182,'[1]Z03 收入决算表(财决03表)'!$A$10:$K$500,9,FALSE))</f>
        <v/>
      </c>
      <c r="I182" s="119" t="str">
        <f>IF(ISERROR(VLOOKUP(A182,'[1]Z03 收入决算表(财决03表)'!$A$10:$K$500,10,FALSE)),"",VLOOKUP(A182,'[1]Z03 收入决算表(财决03表)'!$A$10:$K$500,10,FALSE))</f>
        <v/>
      </c>
      <c r="J182" s="119" t="str">
        <f>IF(ISERROR(VLOOKUP(A182,'[1]Z03 收入决算表(财决03表)'!$A$10:$K$500,11,FALSE)),"",VLOOKUP(A182,'[1]Z03 收入决算表(财决03表)'!$A$10:$K$500,11,FALSE))</f>
        <v/>
      </c>
      <c r="K182" s="140">
        <f>'[1]Z03 收入决算表(财决03表)'!A181</f>
        <v>0</v>
      </c>
      <c r="L182" s="130">
        <f>'[1]Z03 收入决算表(财决03表)'!$E181</f>
        <v>0</v>
      </c>
      <c r="M182" s="126" t="str">
        <f t="shared" si="5"/>
        <v/>
      </c>
    </row>
    <row r="183" spans="1:13" ht="22.5" customHeight="1">
      <c r="A183" s="188" t="str">
        <f t="shared" si="4"/>
        <v/>
      </c>
      <c r="B183" s="188"/>
      <c r="C183" s="118" t="str">
        <f>IF(ISERROR(VLOOKUP(A183,'[1]Z03 收入决算表(财决03表)'!$A$10:$K$500,4,FALSE)),"",VLOOKUP(A183,'[1]Z03 收入决算表(财决03表)'!$A$10:$K$500,4,FALSE))</f>
        <v/>
      </c>
      <c r="D183" s="119" t="str">
        <f>IF(ISERROR(VLOOKUP(A183,'[1]Z03 收入决算表(财决03表)'!$A$10:$K$500,5,FALSE)),"",VLOOKUP(A183,'[1]Z03 收入决算表(财决03表)'!$A$10:$K$500,5,FALSE))</f>
        <v/>
      </c>
      <c r="E183" s="119" t="str">
        <f>IF(ISERROR(VLOOKUP(A183,'[1]Z03 收入决算表(财决03表)'!$A$10:$K$500,6,FALSE)),"",VLOOKUP(A183,'[1]Z03 收入决算表(财决03表)'!$A$10:$K$500,6,FALSE))</f>
        <v/>
      </c>
      <c r="F183" s="119" t="str">
        <f>IF(ISERROR(VLOOKUP(A183,'[1]Z03 收入决算表(财决03表)'!$A$10:$K$500,7,FALSE)),"",VLOOKUP(A183,'[1]Z03 收入决算表(财决03表)'!$A$10:$K$500,7,FALSE))</f>
        <v/>
      </c>
      <c r="G183" s="119" t="str">
        <f>IF(ISERROR(VLOOKUP(A183,'[1]Z03 收入决算表(财决03表)'!$A$10:$K$500,8,FALSE)),"",VLOOKUP(A183,'[1]Z03 收入决算表(财决03表)'!$A$10:$K$500,8,FALSE))</f>
        <v/>
      </c>
      <c r="H183" s="119" t="str">
        <f>IF(ISERROR(VLOOKUP(A183,'[1]Z03 收入决算表(财决03表)'!$A$10:$K$500,9,FALSE)),"",VLOOKUP(A183,'[1]Z03 收入决算表(财决03表)'!$A$10:$K$500,9,FALSE))</f>
        <v/>
      </c>
      <c r="I183" s="119" t="str">
        <f>IF(ISERROR(VLOOKUP(A183,'[1]Z03 收入决算表(财决03表)'!$A$10:$K$500,10,FALSE)),"",VLOOKUP(A183,'[1]Z03 收入决算表(财决03表)'!$A$10:$K$500,10,FALSE))</f>
        <v/>
      </c>
      <c r="J183" s="119" t="str">
        <f>IF(ISERROR(VLOOKUP(A183,'[1]Z03 收入决算表(财决03表)'!$A$10:$K$500,11,FALSE)),"",VLOOKUP(A183,'[1]Z03 收入决算表(财决03表)'!$A$10:$K$500,11,FALSE))</f>
        <v/>
      </c>
      <c r="K183" s="140">
        <f>'[1]Z03 收入决算表(财决03表)'!A182</f>
        <v>0</v>
      </c>
      <c r="L183" s="130">
        <f>'[1]Z03 收入决算表(财决03表)'!$E182</f>
        <v>0</v>
      </c>
      <c r="M183" s="126" t="str">
        <f t="shared" si="5"/>
        <v/>
      </c>
    </row>
    <row r="184" spans="1:13" ht="22.5" customHeight="1">
      <c r="A184" s="188" t="str">
        <f t="shared" si="4"/>
        <v/>
      </c>
      <c r="B184" s="188"/>
      <c r="C184" s="118" t="str">
        <f>IF(ISERROR(VLOOKUP(A184,'[1]Z03 收入决算表(财决03表)'!$A$10:$K$500,4,FALSE)),"",VLOOKUP(A184,'[1]Z03 收入决算表(财决03表)'!$A$10:$K$500,4,FALSE))</f>
        <v/>
      </c>
      <c r="D184" s="119" t="str">
        <f>IF(ISERROR(VLOOKUP(A184,'[1]Z03 收入决算表(财决03表)'!$A$10:$K$500,5,FALSE)),"",VLOOKUP(A184,'[1]Z03 收入决算表(财决03表)'!$A$10:$K$500,5,FALSE))</f>
        <v/>
      </c>
      <c r="E184" s="119" t="str">
        <f>IF(ISERROR(VLOOKUP(A184,'[1]Z03 收入决算表(财决03表)'!$A$10:$K$500,6,FALSE)),"",VLOOKUP(A184,'[1]Z03 收入决算表(财决03表)'!$A$10:$K$500,6,FALSE))</f>
        <v/>
      </c>
      <c r="F184" s="119" t="str">
        <f>IF(ISERROR(VLOOKUP(A184,'[1]Z03 收入决算表(财决03表)'!$A$10:$K$500,7,FALSE)),"",VLOOKUP(A184,'[1]Z03 收入决算表(财决03表)'!$A$10:$K$500,7,FALSE))</f>
        <v/>
      </c>
      <c r="G184" s="119" t="str">
        <f>IF(ISERROR(VLOOKUP(A184,'[1]Z03 收入决算表(财决03表)'!$A$10:$K$500,8,FALSE)),"",VLOOKUP(A184,'[1]Z03 收入决算表(财决03表)'!$A$10:$K$500,8,FALSE))</f>
        <v/>
      </c>
      <c r="H184" s="119" t="str">
        <f>IF(ISERROR(VLOOKUP(A184,'[1]Z03 收入决算表(财决03表)'!$A$10:$K$500,9,FALSE)),"",VLOOKUP(A184,'[1]Z03 收入决算表(财决03表)'!$A$10:$K$500,9,FALSE))</f>
        <v/>
      </c>
      <c r="I184" s="119" t="str">
        <f>IF(ISERROR(VLOOKUP(A184,'[1]Z03 收入决算表(财决03表)'!$A$10:$K$500,10,FALSE)),"",VLOOKUP(A184,'[1]Z03 收入决算表(财决03表)'!$A$10:$K$500,10,FALSE))</f>
        <v/>
      </c>
      <c r="J184" s="119" t="str">
        <f>IF(ISERROR(VLOOKUP(A184,'[1]Z03 收入决算表(财决03表)'!$A$10:$K$500,11,FALSE)),"",VLOOKUP(A184,'[1]Z03 收入决算表(财决03表)'!$A$10:$K$500,11,FALSE))</f>
        <v/>
      </c>
      <c r="K184" s="140">
        <f>'[1]Z03 收入决算表(财决03表)'!A183</f>
        <v>0</v>
      </c>
      <c r="L184" s="130">
        <f>'[1]Z03 收入决算表(财决03表)'!$E183</f>
        <v>0</v>
      </c>
      <c r="M184" s="126" t="str">
        <f t="shared" si="5"/>
        <v/>
      </c>
    </row>
    <row r="185" spans="1:13" ht="22.5" customHeight="1">
      <c r="A185" s="188" t="str">
        <f t="shared" si="4"/>
        <v/>
      </c>
      <c r="B185" s="188"/>
      <c r="C185" s="118" t="str">
        <f>IF(ISERROR(VLOOKUP(A185,'[1]Z03 收入决算表(财决03表)'!$A$10:$K$500,4,FALSE)),"",VLOOKUP(A185,'[1]Z03 收入决算表(财决03表)'!$A$10:$K$500,4,FALSE))</f>
        <v/>
      </c>
      <c r="D185" s="119" t="str">
        <f>IF(ISERROR(VLOOKUP(A185,'[1]Z03 收入决算表(财决03表)'!$A$10:$K$500,5,FALSE)),"",VLOOKUP(A185,'[1]Z03 收入决算表(财决03表)'!$A$10:$K$500,5,FALSE))</f>
        <v/>
      </c>
      <c r="E185" s="119" t="str">
        <f>IF(ISERROR(VLOOKUP(A185,'[1]Z03 收入决算表(财决03表)'!$A$10:$K$500,6,FALSE)),"",VLOOKUP(A185,'[1]Z03 收入决算表(财决03表)'!$A$10:$K$500,6,FALSE))</f>
        <v/>
      </c>
      <c r="F185" s="119" t="str">
        <f>IF(ISERROR(VLOOKUP(A185,'[1]Z03 收入决算表(财决03表)'!$A$10:$K$500,7,FALSE)),"",VLOOKUP(A185,'[1]Z03 收入决算表(财决03表)'!$A$10:$K$500,7,FALSE))</f>
        <v/>
      </c>
      <c r="G185" s="119" t="str">
        <f>IF(ISERROR(VLOOKUP(A185,'[1]Z03 收入决算表(财决03表)'!$A$10:$K$500,8,FALSE)),"",VLOOKUP(A185,'[1]Z03 收入决算表(财决03表)'!$A$10:$K$500,8,FALSE))</f>
        <v/>
      </c>
      <c r="H185" s="119" t="str">
        <f>IF(ISERROR(VLOOKUP(A185,'[1]Z03 收入决算表(财决03表)'!$A$10:$K$500,9,FALSE)),"",VLOOKUP(A185,'[1]Z03 收入决算表(财决03表)'!$A$10:$K$500,9,FALSE))</f>
        <v/>
      </c>
      <c r="I185" s="119" t="str">
        <f>IF(ISERROR(VLOOKUP(A185,'[1]Z03 收入决算表(财决03表)'!$A$10:$K$500,10,FALSE)),"",VLOOKUP(A185,'[1]Z03 收入决算表(财决03表)'!$A$10:$K$500,10,FALSE))</f>
        <v/>
      </c>
      <c r="J185" s="119" t="str">
        <f>IF(ISERROR(VLOOKUP(A185,'[1]Z03 收入决算表(财决03表)'!$A$10:$K$500,11,FALSE)),"",VLOOKUP(A185,'[1]Z03 收入决算表(财决03表)'!$A$10:$K$500,11,FALSE))</f>
        <v/>
      </c>
      <c r="K185" s="140">
        <f>'[1]Z03 收入决算表(财决03表)'!A184</f>
        <v>0</v>
      </c>
      <c r="L185" s="130">
        <f>'[1]Z03 收入决算表(财决03表)'!$E184</f>
        <v>0</v>
      </c>
      <c r="M185" s="126" t="str">
        <f t="shared" si="5"/>
        <v/>
      </c>
    </row>
    <row r="186" spans="1:13" ht="22.5" customHeight="1">
      <c r="A186" s="188" t="str">
        <f t="shared" si="4"/>
        <v/>
      </c>
      <c r="B186" s="188"/>
      <c r="C186" s="118" t="str">
        <f>IF(ISERROR(VLOOKUP(A186,'[1]Z03 收入决算表(财决03表)'!$A$10:$K$500,4,FALSE)),"",VLOOKUP(A186,'[1]Z03 收入决算表(财决03表)'!$A$10:$K$500,4,FALSE))</f>
        <v/>
      </c>
      <c r="D186" s="119" t="str">
        <f>IF(ISERROR(VLOOKUP(A186,'[1]Z03 收入决算表(财决03表)'!$A$10:$K$500,5,FALSE)),"",VLOOKUP(A186,'[1]Z03 收入决算表(财决03表)'!$A$10:$K$500,5,FALSE))</f>
        <v/>
      </c>
      <c r="E186" s="119" t="str">
        <f>IF(ISERROR(VLOOKUP(A186,'[1]Z03 收入决算表(财决03表)'!$A$10:$K$500,6,FALSE)),"",VLOOKUP(A186,'[1]Z03 收入决算表(财决03表)'!$A$10:$K$500,6,FALSE))</f>
        <v/>
      </c>
      <c r="F186" s="119" t="str">
        <f>IF(ISERROR(VLOOKUP(A186,'[1]Z03 收入决算表(财决03表)'!$A$10:$K$500,7,FALSE)),"",VLOOKUP(A186,'[1]Z03 收入决算表(财决03表)'!$A$10:$K$500,7,FALSE))</f>
        <v/>
      </c>
      <c r="G186" s="119" t="str">
        <f>IF(ISERROR(VLOOKUP(A186,'[1]Z03 收入决算表(财决03表)'!$A$10:$K$500,8,FALSE)),"",VLOOKUP(A186,'[1]Z03 收入决算表(财决03表)'!$A$10:$K$500,8,FALSE))</f>
        <v/>
      </c>
      <c r="H186" s="119" t="str">
        <f>IF(ISERROR(VLOOKUP(A186,'[1]Z03 收入决算表(财决03表)'!$A$10:$K$500,9,FALSE)),"",VLOOKUP(A186,'[1]Z03 收入决算表(财决03表)'!$A$10:$K$500,9,FALSE))</f>
        <v/>
      </c>
      <c r="I186" s="119" t="str">
        <f>IF(ISERROR(VLOOKUP(A186,'[1]Z03 收入决算表(财决03表)'!$A$10:$K$500,10,FALSE)),"",VLOOKUP(A186,'[1]Z03 收入决算表(财决03表)'!$A$10:$K$500,10,FALSE))</f>
        <v/>
      </c>
      <c r="J186" s="119" t="str">
        <f>IF(ISERROR(VLOOKUP(A186,'[1]Z03 收入决算表(财决03表)'!$A$10:$K$500,11,FALSE)),"",VLOOKUP(A186,'[1]Z03 收入决算表(财决03表)'!$A$10:$K$500,11,FALSE))</f>
        <v/>
      </c>
      <c r="K186" s="140">
        <f>'[1]Z03 收入决算表(财决03表)'!A185</f>
        <v>0</v>
      </c>
      <c r="L186" s="130">
        <f>'[1]Z03 收入决算表(财决03表)'!$E185</f>
        <v>0</v>
      </c>
      <c r="M186" s="126" t="str">
        <f t="shared" si="5"/>
        <v/>
      </c>
    </row>
    <row r="187" spans="1:13" ht="22.5" customHeight="1">
      <c r="A187" s="188" t="str">
        <f t="shared" si="4"/>
        <v/>
      </c>
      <c r="B187" s="188"/>
      <c r="C187" s="118" t="str">
        <f>IF(ISERROR(VLOOKUP(A187,'[1]Z03 收入决算表(财决03表)'!$A$10:$K$500,4,FALSE)),"",VLOOKUP(A187,'[1]Z03 收入决算表(财决03表)'!$A$10:$K$500,4,FALSE))</f>
        <v/>
      </c>
      <c r="D187" s="119" t="str">
        <f>IF(ISERROR(VLOOKUP(A187,'[1]Z03 收入决算表(财决03表)'!$A$10:$K$500,5,FALSE)),"",VLOOKUP(A187,'[1]Z03 收入决算表(财决03表)'!$A$10:$K$500,5,FALSE))</f>
        <v/>
      </c>
      <c r="E187" s="119" t="str">
        <f>IF(ISERROR(VLOOKUP(A187,'[1]Z03 收入决算表(财决03表)'!$A$10:$K$500,6,FALSE)),"",VLOOKUP(A187,'[1]Z03 收入决算表(财决03表)'!$A$10:$K$500,6,FALSE))</f>
        <v/>
      </c>
      <c r="F187" s="119" t="str">
        <f>IF(ISERROR(VLOOKUP(A187,'[1]Z03 收入决算表(财决03表)'!$A$10:$K$500,7,FALSE)),"",VLOOKUP(A187,'[1]Z03 收入决算表(财决03表)'!$A$10:$K$500,7,FALSE))</f>
        <v/>
      </c>
      <c r="G187" s="119" t="str">
        <f>IF(ISERROR(VLOOKUP(A187,'[1]Z03 收入决算表(财决03表)'!$A$10:$K$500,8,FALSE)),"",VLOOKUP(A187,'[1]Z03 收入决算表(财决03表)'!$A$10:$K$500,8,FALSE))</f>
        <v/>
      </c>
      <c r="H187" s="119" t="str">
        <f>IF(ISERROR(VLOOKUP(A187,'[1]Z03 收入决算表(财决03表)'!$A$10:$K$500,9,FALSE)),"",VLOOKUP(A187,'[1]Z03 收入决算表(财决03表)'!$A$10:$K$500,9,FALSE))</f>
        <v/>
      </c>
      <c r="I187" s="119" t="str">
        <f>IF(ISERROR(VLOOKUP(A187,'[1]Z03 收入决算表(财决03表)'!$A$10:$K$500,10,FALSE)),"",VLOOKUP(A187,'[1]Z03 收入决算表(财决03表)'!$A$10:$K$500,10,FALSE))</f>
        <v/>
      </c>
      <c r="J187" s="119" t="str">
        <f>IF(ISERROR(VLOOKUP(A187,'[1]Z03 收入决算表(财决03表)'!$A$10:$K$500,11,FALSE)),"",VLOOKUP(A187,'[1]Z03 收入决算表(财决03表)'!$A$10:$K$500,11,FALSE))</f>
        <v/>
      </c>
      <c r="K187" s="140">
        <f>'[1]Z03 收入决算表(财决03表)'!A186</f>
        <v>0</v>
      </c>
      <c r="L187" s="130">
        <f>'[1]Z03 收入决算表(财决03表)'!$E186</f>
        <v>0</v>
      </c>
      <c r="M187" s="126" t="str">
        <f t="shared" si="5"/>
        <v/>
      </c>
    </row>
    <row r="188" spans="1:13" ht="22.5" customHeight="1">
      <c r="A188" s="188" t="str">
        <f t="shared" si="4"/>
        <v/>
      </c>
      <c r="B188" s="188"/>
      <c r="C188" s="118" t="str">
        <f>IF(ISERROR(VLOOKUP(A188,'[1]Z03 收入决算表(财决03表)'!$A$10:$K$500,4,FALSE)),"",VLOOKUP(A188,'[1]Z03 收入决算表(财决03表)'!$A$10:$K$500,4,FALSE))</f>
        <v/>
      </c>
      <c r="D188" s="119" t="str">
        <f>IF(ISERROR(VLOOKUP(A188,'[1]Z03 收入决算表(财决03表)'!$A$10:$K$500,5,FALSE)),"",VLOOKUP(A188,'[1]Z03 收入决算表(财决03表)'!$A$10:$K$500,5,FALSE))</f>
        <v/>
      </c>
      <c r="E188" s="119" t="str">
        <f>IF(ISERROR(VLOOKUP(A188,'[1]Z03 收入决算表(财决03表)'!$A$10:$K$500,6,FALSE)),"",VLOOKUP(A188,'[1]Z03 收入决算表(财决03表)'!$A$10:$K$500,6,FALSE))</f>
        <v/>
      </c>
      <c r="F188" s="119" t="str">
        <f>IF(ISERROR(VLOOKUP(A188,'[1]Z03 收入决算表(财决03表)'!$A$10:$K$500,7,FALSE)),"",VLOOKUP(A188,'[1]Z03 收入决算表(财决03表)'!$A$10:$K$500,7,FALSE))</f>
        <v/>
      </c>
      <c r="G188" s="119" t="str">
        <f>IF(ISERROR(VLOOKUP(A188,'[1]Z03 收入决算表(财决03表)'!$A$10:$K$500,8,FALSE)),"",VLOOKUP(A188,'[1]Z03 收入决算表(财决03表)'!$A$10:$K$500,8,FALSE))</f>
        <v/>
      </c>
      <c r="H188" s="119" t="str">
        <f>IF(ISERROR(VLOOKUP(A188,'[1]Z03 收入决算表(财决03表)'!$A$10:$K$500,9,FALSE)),"",VLOOKUP(A188,'[1]Z03 收入决算表(财决03表)'!$A$10:$K$500,9,FALSE))</f>
        <v/>
      </c>
      <c r="I188" s="119" t="str">
        <f>IF(ISERROR(VLOOKUP(A188,'[1]Z03 收入决算表(财决03表)'!$A$10:$K$500,10,FALSE)),"",VLOOKUP(A188,'[1]Z03 收入决算表(财决03表)'!$A$10:$K$500,10,FALSE))</f>
        <v/>
      </c>
      <c r="J188" s="119" t="str">
        <f>IF(ISERROR(VLOOKUP(A188,'[1]Z03 收入决算表(财决03表)'!$A$10:$K$500,11,FALSE)),"",VLOOKUP(A188,'[1]Z03 收入决算表(财决03表)'!$A$10:$K$500,11,FALSE))</f>
        <v/>
      </c>
      <c r="K188" s="140">
        <f>'[1]Z03 收入决算表(财决03表)'!A187</f>
        <v>0</v>
      </c>
      <c r="L188" s="130">
        <f>'[1]Z03 收入决算表(财决03表)'!$E187</f>
        <v>0</v>
      </c>
      <c r="M188" s="126" t="str">
        <f t="shared" si="5"/>
        <v/>
      </c>
    </row>
    <row r="189" spans="1:13" ht="22.5" customHeight="1">
      <c r="A189" s="188" t="str">
        <f t="shared" si="4"/>
        <v/>
      </c>
      <c r="B189" s="188"/>
      <c r="C189" s="118" t="str">
        <f>IF(ISERROR(VLOOKUP(A189,'[1]Z03 收入决算表(财决03表)'!$A$10:$K$500,4,FALSE)),"",VLOOKUP(A189,'[1]Z03 收入决算表(财决03表)'!$A$10:$K$500,4,FALSE))</f>
        <v/>
      </c>
      <c r="D189" s="119" t="str">
        <f>IF(ISERROR(VLOOKUP(A189,'[1]Z03 收入决算表(财决03表)'!$A$10:$K$500,5,FALSE)),"",VLOOKUP(A189,'[1]Z03 收入决算表(财决03表)'!$A$10:$K$500,5,FALSE))</f>
        <v/>
      </c>
      <c r="E189" s="119" t="str">
        <f>IF(ISERROR(VLOOKUP(A189,'[1]Z03 收入决算表(财决03表)'!$A$10:$K$500,6,FALSE)),"",VLOOKUP(A189,'[1]Z03 收入决算表(财决03表)'!$A$10:$K$500,6,FALSE))</f>
        <v/>
      </c>
      <c r="F189" s="119" t="str">
        <f>IF(ISERROR(VLOOKUP(A189,'[1]Z03 收入决算表(财决03表)'!$A$10:$K$500,7,FALSE)),"",VLOOKUP(A189,'[1]Z03 收入决算表(财决03表)'!$A$10:$K$500,7,FALSE))</f>
        <v/>
      </c>
      <c r="G189" s="119" t="str">
        <f>IF(ISERROR(VLOOKUP(A189,'[1]Z03 收入决算表(财决03表)'!$A$10:$K$500,8,FALSE)),"",VLOOKUP(A189,'[1]Z03 收入决算表(财决03表)'!$A$10:$K$500,8,FALSE))</f>
        <v/>
      </c>
      <c r="H189" s="119" t="str">
        <f>IF(ISERROR(VLOOKUP(A189,'[1]Z03 收入决算表(财决03表)'!$A$10:$K$500,9,FALSE)),"",VLOOKUP(A189,'[1]Z03 收入决算表(财决03表)'!$A$10:$K$500,9,FALSE))</f>
        <v/>
      </c>
      <c r="I189" s="119" t="str">
        <f>IF(ISERROR(VLOOKUP(A189,'[1]Z03 收入决算表(财决03表)'!$A$10:$K$500,10,FALSE)),"",VLOOKUP(A189,'[1]Z03 收入决算表(财决03表)'!$A$10:$K$500,10,FALSE))</f>
        <v/>
      </c>
      <c r="J189" s="119" t="str">
        <f>IF(ISERROR(VLOOKUP(A189,'[1]Z03 收入决算表(财决03表)'!$A$10:$K$500,11,FALSE)),"",VLOOKUP(A189,'[1]Z03 收入决算表(财决03表)'!$A$10:$K$500,11,FALSE))</f>
        <v/>
      </c>
      <c r="K189" s="140">
        <f>'[1]Z03 收入决算表(财决03表)'!A188</f>
        <v>0</v>
      </c>
      <c r="L189" s="130">
        <f>'[1]Z03 收入决算表(财决03表)'!$E188</f>
        <v>0</v>
      </c>
      <c r="M189" s="126" t="str">
        <f t="shared" si="5"/>
        <v/>
      </c>
    </row>
    <row r="190" spans="1:13" ht="22.5" customHeight="1">
      <c r="A190" s="188" t="str">
        <f t="shared" si="4"/>
        <v/>
      </c>
      <c r="B190" s="188"/>
      <c r="C190" s="118" t="str">
        <f>IF(ISERROR(VLOOKUP(A190,'[1]Z03 收入决算表(财决03表)'!$A$10:$K$500,4,FALSE)),"",VLOOKUP(A190,'[1]Z03 收入决算表(财决03表)'!$A$10:$K$500,4,FALSE))</f>
        <v/>
      </c>
      <c r="D190" s="119" t="str">
        <f>IF(ISERROR(VLOOKUP(A190,'[1]Z03 收入决算表(财决03表)'!$A$10:$K$500,5,FALSE)),"",VLOOKUP(A190,'[1]Z03 收入决算表(财决03表)'!$A$10:$K$500,5,FALSE))</f>
        <v/>
      </c>
      <c r="E190" s="119" t="str">
        <f>IF(ISERROR(VLOOKUP(A190,'[1]Z03 收入决算表(财决03表)'!$A$10:$K$500,6,FALSE)),"",VLOOKUP(A190,'[1]Z03 收入决算表(财决03表)'!$A$10:$K$500,6,FALSE))</f>
        <v/>
      </c>
      <c r="F190" s="119" t="str">
        <f>IF(ISERROR(VLOOKUP(A190,'[1]Z03 收入决算表(财决03表)'!$A$10:$K$500,7,FALSE)),"",VLOOKUP(A190,'[1]Z03 收入决算表(财决03表)'!$A$10:$K$500,7,FALSE))</f>
        <v/>
      </c>
      <c r="G190" s="119" t="str">
        <f>IF(ISERROR(VLOOKUP(A190,'[1]Z03 收入决算表(财决03表)'!$A$10:$K$500,8,FALSE)),"",VLOOKUP(A190,'[1]Z03 收入决算表(财决03表)'!$A$10:$K$500,8,FALSE))</f>
        <v/>
      </c>
      <c r="H190" s="119" t="str">
        <f>IF(ISERROR(VLOOKUP(A190,'[1]Z03 收入决算表(财决03表)'!$A$10:$K$500,9,FALSE)),"",VLOOKUP(A190,'[1]Z03 收入决算表(财决03表)'!$A$10:$K$500,9,FALSE))</f>
        <v/>
      </c>
      <c r="I190" s="119" t="str">
        <f>IF(ISERROR(VLOOKUP(A190,'[1]Z03 收入决算表(财决03表)'!$A$10:$K$500,10,FALSE)),"",VLOOKUP(A190,'[1]Z03 收入决算表(财决03表)'!$A$10:$K$500,10,FALSE))</f>
        <v/>
      </c>
      <c r="J190" s="119" t="str">
        <f>IF(ISERROR(VLOOKUP(A190,'[1]Z03 收入决算表(财决03表)'!$A$10:$K$500,11,FALSE)),"",VLOOKUP(A190,'[1]Z03 收入决算表(财决03表)'!$A$10:$K$500,11,FALSE))</f>
        <v/>
      </c>
      <c r="K190" s="140">
        <f>'[1]Z03 收入决算表(财决03表)'!A189</f>
        <v>0</v>
      </c>
      <c r="L190" s="130">
        <f>'[1]Z03 收入决算表(财决03表)'!$E189</f>
        <v>0</v>
      </c>
      <c r="M190" s="126" t="str">
        <f t="shared" si="5"/>
        <v/>
      </c>
    </row>
    <row r="191" spans="1:13" ht="22.5" customHeight="1">
      <c r="A191" s="188" t="str">
        <f t="shared" si="4"/>
        <v/>
      </c>
      <c r="B191" s="188"/>
      <c r="C191" s="118" t="str">
        <f>IF(ISERROR(VLOOKUP(A191,'[1]Z03 收入决算表(财决03表)'!$A$10:$K$500,4,FALSE)),"",VLOOKUP(A191,'[1]Z03 收入决算表(财决03表)'!$A$10:$K$500,4,FALSE))</f>
        <v/>
      </c>
      <c r="D191" s="119" t="str">
        <f>IF(ISERROR(VLOOKUP(A191,'[1]Z03 收入决算表(财决03表)'!$A$10:$K$500,5,FALSE)),"",VLOOKUP(A191,'[1]Z03 收入决算表(财决03表)'!$A$10:$K$500,5,FALSE))</f>
        <v/>
      </c>
      <c r="E191" s="119" t="str">
        <f>IF(ISERROR(VLOOKUP(A191,'[1]Z03 收入决算表(财决03表)'!$A$10:$K$500,6,FALSE)),"",VLOOKUP(A191,'[1]Z03 收入决算表(财决03表)'!$A$10:$K$500,6,FALSE))</f>
        <v/>
      </c>
      <c r="F191" s="119" t="str">
        <f>IF(ISERROR(VLOOKUP(A191,'[1]Z03 收入决算表(财决03表)'!$A$10:$K$500,7,FALSE)),"",VLOOKUP(A191,'[1]Z03 收入决算表(财决03表)'!$A$10:$K$500,7,FALSE))</f>
        <v/>
      </c>
      <c r="G191" s="119" t="str">
        <f>IF(ISERROR(VLOOKUP(A191,'[1]Z03 收入决算表(财决03表)'!$A$10:$K$500,8,FALSE)),"",VLOOKUP(A191,'[1]Z03 收入决算表(财决03表)'!$A$10:$K$500,8,FALSE))</f>
        <v/>
      </c>
      <c r="H191" s="119" t="str">
        <f>IF(ISERROR(VLOOKUP(A191,'[1]Z03 收入决算表(财决03表)'!$A$10:$K$500,9,FALSE)),"",VLOOKUP(A191,'[1]Z03 收入决算表(财决03表)'!$A$10:$K$500,9,FALSE))</f>
        <v/>
      </c>
      <c r="I191" s="119" t="str">
        <f>IF(ISERROR(VLOOKUP(A191,'[1]Z03 收入决算表(财决03表)'!$A$10:$K$500,10,FALSE)),"",VLOOKUP(A191,'[1]Z03 收入决算表(财决03表)'!$A$10:$K$500,10,FALSE))</f>
        <v/>
      </c>
      <c r="J191" s="119" t="str">
        <f>IF(ISERROR(VLOOKUP(A191,'[1]Z03 收入决算表(财决03表)'!$A$10:$K$500,11,FALSE)),"",VLOOKUP(A191,'[1]Z03 收入决算表(财决03表)'!$A$10:$K$500,11,FALSE))</f>
        <v/>
      </c>
      <c r="K191" s="140">
        <f>'[1]Z03 收入决算表(财决03表)'!A190</f>
        <v>0</v>
      </c>
      <c r="L191" s="130">
        <f>'[1]Z03 收入决算表(财决03表)'!$E190</f>
        <v>0</v>
      </c>
      <c r="M191" s="126" t="str">
        <f t="shared" si="5"/>
        <v/>
      </c>
    </row>
    <row r="192" spans="1:13" ht="22.5" customHeight="1">
      <c r="A192" s="188" t="str">
        <f t="shared" si="4"/>
        <v/>
      </c>
      <c r="B192" s="188"/>
      <c r="C192" s="118" t="str">
        <f>IF(ISERROR(VLOOKUP(A192,'[1]Z03 收入决算表(财决03表)'!$A$10:$K$500,4,FALSE)),"",VLOOKUP(A192,'[1]Z03 收入决算表(财决03表)'!$A$10:$K$500,4,FALSE))</f>
        <v/>
      </c>
      <c r="D192" s="119" t="str">
        <f>IF(ISERROR(VLOOKUP(A192,'[1]Z03 收入决算表(财决03表)'!$A$10:$K$500,5,FALSE)),"",VLOOKUP(A192,'[1]Z03 收入决算表(财决03表)'!$A$10:$K$500,5,FALSE))</f>
        <v/>
      </c>
      <c r="E192" s="119" t="str">
        <f>IF(ISERROR(VLOOKUP(A192,'[1]Z03 收入决算表(财决03表)'!$A$10:$K$500,6,FALSE)),"",VLOOKUP(A192,'[1]Z03 收入决算表(财决03表)'!$A$10:$K$500,6,FALSE))</f>
        <v/>
      </c>
      <c r="F192" s="119" t="str">
        <f>IF(ISERROR(VLOOKUP(A192,'[1]Z03 收入决算表(财决03表)'!$A$10:$K$500,7,FALSE)),"",VLOOKUP(A192,'[1]Z03 收入决算表(财决03表)'!$A$10:$K$500,7,FALSE))</f>
        <v/>
      </c>
      <c r="G192" s="119" t="str">
        <f>IF(ISERROR(VLOOKUP(A192,'[1]Z03 收入决算表(财决03表)'!$A$10:$K$500,8,FALSE)),"",VLOOKUP(A192,'[1]Z03 收入决算表(财决03表)'!$A$10:$K$500,8,FALSE))</f>
        <v/>
      </c>
      <c r="H192" s="119" t="str">
        <f>IF(ISERROR(VLOOKUP(A192,'[1]Z03 收入决算表(财决03表)'!$A$10:$K$500,9,FALSE)),"",VLOOKUP(A192,'[1]Z03 收入决算表(财决03表)'!$A$10:$K$500,9,FALSE))</f>
        <v/>
      </c>
      <c r="I192" s="119" t="str">
        <f>IF(ISERROR(VLOOKUP(A192,'[1]Z03 收入决算表(财决03表)'!$A$10:$K$500,10,FALSE)),"",VLOOKUP(A192,'[1]Z03 收入决算表(财决03表)'!$A$10:$K$500,10,FALSE))</f>
        <v/>
      </c>
      <c r="J192" s="119" t="str">
        <f>IF(ISERROR(VLOOKUP(A192,'[1]Z03 收入决算表(财决03表)'!$A$10:$K$500,11,FALSE)),"",VLOOKUP(A192,'[1]Z03 收入决算表(财决03表)'!$A$10:$K$500,11,FALSE))</f>
        <v/>
      </c>
      <c r="K192" s="140">
        <f>'[1]Z03 收入决算表(财决03表)'!A191</f>
        <v>0</v>
      </c>
      <c r="L192" s="130">
        <f>'[1]Z03 收入决算表(财决03表)'!$E191</f>
        <v>0</v>
      </c>
      <c r="M192" s="126" t="str">
        <f t="shared" si="5"/>
        <v/>
      </c>
    </row>
    <row r="193" spans="1:13" ht="22.5" customHeight="1">
      <c r="A193" s="188" t="str">
        <f t="shared" si="4"/>
        <v/>
      </c>
      <c r="B193" s="188"/>
      <c r="C193" s="118" t="str">
        <f>IF(ISERROR(VLOOKUP(A193,'[1]Z03 收入决算表(财决03表)'!$A$10:$K$500,4,FALSE)),"",VLOOKUP(A193,'[1]Z03 收入决算表(财决03表)'!$A$10:$K$500,4,FALSE))</f>
        <v/>
      </c>
      <c r="D193" s="119" t="str">
        <f>IF(ISERROR(VLOOKUP(A193,'[1]Z03 收入决算表(财决03表)'!$A$10:$K$500,5,FALSE)),"",VLOOKUP(A193,'[1]Z03 收入决算表(财决03表)'!$A$10:$K$500,5,FALSE))</f>
        <v/>
      </c>
      <c r="E193" s="119" t="str">
        <f>IF(ISERROR(VLOOKUP(A193,'[1]Z03 收入决算表(财决03表)'!$A$10:$K$500,6,FALSE)),"",VLOOKUP(A193,'[1]Z03 收入决算表(财决03表)'!$A$10:$K$500,6,FALSE))</f>
        <v/>
      </c>
      <c r="F193" s="119" t="str">
        <f>IF(ISERROR(VLOOKUP(A193,'[1]Z03 收入决算表(财决03表)'!$A$10:$K$500,7,FALSE)),"",VLOOKUP(A193,'[1]Z03 收入决算表(财决03表)'!$A$10:$K$500,7,FALSE))</f>
        <v/>
      </c>
      <c r="G193" s="119" t="str">
        <f>IF(ISERROR(VLOOKUP(A193,'[1]Z03 收入决算表(财决03表)'!$A$10:$K$500,8,FALSE)),"",VLOOKUP(A193,'[1]Z03 收入决算表(财决03表)'!$A$10:$K$500,8,FALSE))</f>
        <v/>
      </c>
      <c r="H193" s="119" t="str">
        <f>IF(ISERROR(VLOOKUP(A193,'[1]Z03 收入决算表(财决03表)'!$A$10:$K$500,9,FALSE)),"",VLOOKUP(A193,'[1]Z03 收入决算表(财决03表)'!$A$10:$K$500,9,FALSE))</f>
        <v/>
      </c>
      <c r="I193" s="119" t="str">
        <f>IF(ISERROR(VLOOKUP(A193,'[1]Z03 收入决算表(财决03表)'!$A$10:$K$500,10,FALSE)),"",VLOOKUP(A193,'[1]Z03 收入决算表(财决03表)'!$A$10:$K$500,10,FALSE))</f>
        <v/>
      </c>
      <c r="J193" s="119" t="str">
        <f>IF(ISERROR(VLOOKUP(A193,'[1]Z03 收入决算表(财决03表)'!$A$10:$K$500,11,FALSE)),"",VLOOKUP(A193,'[1]Z03 收入决算表(财决03表)'!$A$10:$K$500,11,FALSE))</f>
        <v/>
      </c>
      <c r="K193" s="140">
        <f>'[1]Z03 收入决算表(财决03表)'!A192</f>
        <v>0</v>
      </c>
      <c r="L193" s="130">
        <f>'[1]Z03 收入决算表(财决03表)'!$E192</f>
        <v>0</v>
      </c>
      <c r="M193" s="126" t="str">
        <f t="shared" si="5"/>
        <v/>
      </c>
    </row>
    <row r="194" spans="1:13" ht="22.5" customHeight="1">
      <c r="A194" s="188" t="str">
        <f t="shared" si="4"/>
        <v/>
      </c>
      <c r="B194" s="188"/>
      <c r="C194" s="118" t="str">
        <f>IF(ISERROR(VLOOKUP(A194,'[1]Z03 收入决算表(财决03表)'!$A$10:$K$500,4,FALSE)),"",VLOOKUP(A194,'[1]Z03 收入决算表(财决03表)'!$A$10:$K$500,4,FALSE))</f>
        <v/>
      </c>
      <c r="D194" s="119" t="str">
        <f>IF(ISERROR(VLOOKUP(A194,'[1]Z03 收入决算表(财决03表)'!$A$10:$K$500,5,FALSE)),"",VLOOKUP(A194,'[1]Z03 收入决算表(财决03表)'!$A$10:$K$500,5,FALSE))</f>
        <v/>
      </c>
      <c r="E194" s="119" t="str">
        <f>IF(ISERROR(VLOOKUP(A194,'[1]Z03 收入决算表(财决03表)'!$A$10:$K$500,6,FALSE)),"",VLOOKUP(A194,'[1]Z03 收入决算表(财决03表)'!$A$10:$K$500,6,FALSE))</f>
        <v/>
      </c>
      <c r="F194" s="119" t="str">
        <f>IF(ISERROR(VLOOKUP(A194,'[1]Z03 收入决算表(财决03表)'!$A$10:$K$500,7,FALSE)),"",VLOOKUP(A194,'[1]Z03 收入决算表(财决03表)'!$A$10:$K$500,7,FALSE))</f>
        <v/>
      </c>
      <c r="G194" s="119" t="str">
        <f>IF(ISERROR(VLOOKUP(A194,'[1]Z03 收入决算表(财决03表)'!$A$10:$K$500,8,FALSE)),"",VLOOKUP(A194,'[1]Z03 收入决算表(财决03表)'!$A$10:$K$500,8,FALSE))</f>
        <v/>
      </c>
      <c r="H194" s="119" t="str">
        <f>IF(ISERROR(VLOOKUP(A194,'[1]Z03 收入决算表(财决03表)'!$A$10:$K$500,9,FALSE)),"",VLOOKUP(A194,'[1]Z03 收入决算表(财决03表)'!$A$10:$K$500,9,FALSE))</f>
        <v/>
      </c>
      <c r="I194" s="119" t="str">
        <f>IF(ISERROR(VLOOKUP(A194,'[1]Z03 收入决算表(财决03表)'!$A$10:$K$500,10,FALSE)),"",VLOOKUP(A194,'[1]Z03 收入决算表(财决03表)'!$A$10:$K$500,10,FALSE))</f>
        <v/>
      </c>
      <c r="J194" s="119" t="str">
        <f>IF(ISERROR(VLOOKUP(A194,'[1]Z03 收入决算表(财决03表)'!$A$10:$K$500,11,FALSE)),"",VLOOKUP(A194,'[1]Z03 收入决算表(财决03表)'!$A$10:$K$500,11,FALSE))</f>
        <v/>
      </c>
      <c r="K194" s="140">
        <f>'[1]Z03 收入决算表(财决03表)'!A193</f>
        <v>0</v>
      </c>
      <c r="L194" s="130">
        <f>'[1]Z03 收入决算表(财决03表)'!$E193</f>
        <v>0</v>
      </c>
      <c r="M194" s="126" t="str">
        <f t="shared" si="5"/>
        <v/>
      </c>
    </row>
    <row r="195" spans="1:13" ht="22.5" customHeight="1">
      <c r="A195" s="188" t="str">
        <f t="shared" si="4"/>
        <v/>
      </c>
      <c r="B195" s="188"/>
      <c r="C195" s="118" t="str">
        <f>IF(ISERROR(VLOOKUP(A195,'[1]Z03 收入决算表(财决03表)'!$A$10:$K$500,4,FALSE)),"",VLOOKUP(A195,'[1]Z03 收入决算表(财决03表)'!$A$10:$K$500,4,FALSE))</f>
        <v/>
      </c>
      <c r="D195" s="119" t="str">
        <f>IF(ISERROR(VLOOKUP(A195,'[1]Z03 收入决算表(财决03表)'!$A$10:$K$500,5,FALSE)),"",VLOOKUP(A195,'[1]Z03 收入决算表(财决03表)'!$A$10:$K$500,5,FALSE))</f>
        <v/>
      </c>
      <c r="E195" s="119" t="str">
        <f>IF(ISERROR(VLOOKUP(A195,'[1]Z03 收入决算表(财决03表)'!$A$10:$K$500,6,FALSE)),"",VLOOKUP(A195,'[1]Z03 收入决算表(财决03表)'!$A$10:$K$500,6,FALSE))</f>
        <v/>
      </c>
      <c r="F195" s="119" t="str">
        <f>IF(ISERROR(VLOOKUP(A195,'[1]Z03 收入决算表(财决03表)'!$A$10:$K$500,7,FALSE)),"",VLOOKUP(A195,'[1]Z03 收入决算表(财决03表)'!$A$10:$K$500,7,FALSE))</f>
        <v/>
      </c>
      <c r="G195" s="119" t="str">
        <f>IF(ISERROR(VLOOKUP(A195,'[1]Z03 收入决算表(财决03表)'!$A$10:$K$500,8,FALSE)),"",VLOOKUP(A195,'[1]Z03 收入决算表(财决03表)'!$A$10:$K$500,8,FALSE))</f>
        <v/>
      </c>
      <c r="H195" s="119" t="str">
        <f>IF(ISERROR(VLOOKUP(A195,'[1]Z03 收入决算表(财决03表)'!$A$10:$K$500,9,FALSE)),"",VLOOKUP(A195,'[1]Z03 收入决算表(财决03表)'!$A$10:$K$500,9,FALSE))</f>
        <v/>
      </c>
      <c r="I195" s="119" t="str">
        <f>IF(ISERROR(VLOOKUP(A195,'[1]Z03 收入决算表(财决03表)'!$A$10:$K$500,10,FALSE)),"",VLOOKUP(A195,'[1]Z03 收入决算表(财决03表)'!$A$10:$K$500,10,FALSE))</f>
        <v/>
      </c>
      <c r="J195" s="119" t="str">
        <f>IF(ISERROR(VLOOKUP(A195,'[1]Z03 收入决算表(财决03表)'!$A$10:$K$500,11,FALSE)),"",VLOOKUP(A195,'[1]Z03 收入决算表(财决03表)'!$A$10:$K$500,11,FALSE))</f>
        <v/>
      </c>
      <c r="K195" s="140">
        <f>'[1]Z03 收入决算表(财决03表)'!A194</f>
        <v>0</v>
      </c>
      <c r="L195" s="130">
        <f>'[1]Z03 收入决算表(财决03表)'!$E194</f>
        <v>0</v>
      </c>
      <c r="M195" s="126" t="str">
        <f t="shared" si="5"/>
        <v/>
      </c>
    </row>
    <row r="196" spans="1:13" ht="22.5" customHeight="1">
      <c r="A196" s="188" t="str">
        <f t="shared" si="4"/>
        <v/>
      </c>
      <c r="B196" s="188"/>
      <c r="C196" s="118" t="str">
        <f>IF(ISERROR(VLOOKUP(A196,'[1]Z03 收入决算表(财决03表)'!$A$10:$K$500,4,FALSE)),"",VLOOKUP(A196,'[1]Z03 收入决算表(财决03表)'!$A$10:$K$500,4,FALSE))</f>
        <v/>
      </c>
      <c r="D196" s="119" t="str">
        <f>IF(ISERROR(VLOOKUP(A196,'[1]Z03 收入决算表(财决03表)'!$A$10:$K$500,5,FALSE)),"",VLOOKUP(A196,'[1]Z03 收入决算表(财决03表)'!$A$10:$K$500,5,FALSE))</f>
        <v/>
      </c>
      <c r="E196" s="119" t="str">
        <f>IF(ISERROR(VLOOKUP(A196,'[1]Z03 收入决算表(财决03表)'!$A$10:$K$500,6,FALSE)),"",VLOOKUP(A196,'[1]Z03 收入决算表(财决03表)'!$A$10:$K$500,6,FALSE))</f>
        <v/>
      </c>
      <c r="F196" s="119" t="str">
        <f>IF(ISERROR(VLOOKUP(A196,'[1]Z03 收入决算表(财决03表)'!$A$10:$K$500,7,FALSE)),"",VLOOKUP(A196,'[1]Z03 收入决算表(财决03表)'!$A$10:$K$500,7,FALSE))</f>
        <v/>
      </c>
      <c r="G196" s="119" t="str">
        <f>IF(ISERROR(VLOOKUP(A196,'[1]Z03 收入决算表(财决03表)'!$A$10:$K$500,8,FALSE)),"",VLOOKUP(A196,'[1]Z03 收入决算表(财决03表)'!$A$10:$K$500,8,FALSE))</f>
        <v/>
      </c>
      <c r="H196" s="119" t="str">
        <f>IF(ISERROR(VLOOKUP(A196,'[1]Z03 收入决算表(财决03表)'!$A$10:$K$500,9,FALSE)),"",VLOOKUP(A196,'[1]Z03 收入决算表(财决03表)'!$A$10:$K$500,9,FALSE))</f>
        <v/>
      </c>
      <c r="I196" s="119" t="str">
        <f>IF(ISERROR(VLOOKUP(A196,'[1]Z03 收入决算表(财决03表)'!$A$10:$K$500,10,FALSE)),"",VLOOKUP(A196,'[1]Z03 收入决算表(财决03表)'!$A$10:$K$500,10,FALSE))</f>
        <v/>
      </c>
      <c r="J196" s="119" t="str">
        <f>IF(ISERROR(VLOOKUP(A196,'[1]Z03 收入决算表(财决03表)'!$A$10:$K$500,11,FALSE)),"",VLOOKUP(A196,'[1]Z03 收入决算表(财决03表)'!$A$10:$K$500,11,FALSE))</f>
        <v/>
      </c>
      <c r="K196" s="140">
        <f>'[1]Z03 收入决算表(财决03表)'!A195</f>
        <v>0</v>
      </c>
      <c r="L196" s="130">
        <f>'[1]Z03 收入决算表(财决03表)'!$E195</f>
        <v>0</v>
      </c>
      <c r="M196" s="126" t="str">
        <f t="shared" si="5"/>
        <v/>
      </c>
    </row>
    <row r="197" spans="1:13" ht="22.5" customHeight="1">
      <c r="A197" s="188" t="str">
        <f t="shared" si="4"/>
        <v/>
      </c>
      <c r="B197" s="188"/>
      <c r="C197" s="118" t="str">
        <f>IF(ISERROR(VLOOKUP(A197,'[1]Z03 收入决算表(财决03表)'!$A$10:$K$500,4,FALSE)),"",VLOOKUP(A197,'[1]Z03 收入决算表(财决03表)'!$A$10:$K$500,4,FALSE))</f>
        <v/>
      </c>
      <c r="D197" s="119" t="str">
        <f>IF(ISERROR(VLOOKUP(A197,'[1]Z03 收入决算表(财决03表)'!$A$10:$K$500,5,FALSE)),"",VLOOKUP(A197,'[1]Z03 收入决算表(财决03表)'!$A$10:$K$500,5,FALSE))</f>
        <v/>
      </c>
      <c r="E197" s="119" t="str">
        <f>IF(ISERROR(VLOOKUP(A197,'[1]Z03 收入决算表(财决03表)'!$A$10:$K$500,6,FALSE)),"",VLOOKUP(A197,'[1]Z03 收入决算表(财决03表)'!$A$10:$K$500,6,FALSE))</f>
        <v/>
      </c>
      <c r="F197" s="119" t="str">
        <f>IF(ISERROR(VLOOKUP(A197,'[1]Z03 收入决算表(财决03表)'!$A$10:$K$500,7,FALSE)),"",VLOOKUP(A197,'[1]Z03 收入决算表(财决03表)'!$A$10:$K$500,7,FALSE))</f>
        <v/>
      </c>
      <c r="G197" s="119" t="str">
        <f>IF(ISERROR(VLOOKUP(A197,'[1]Z03 收入决算表(财决03表)'!$A$10:$K$500,8,FALSE)),"",VLOOKUP(A197,'[1]Z03 收入决算表(财决03表)'!$A$10:$K$500,8,FALSE))</f>
        <v/>
      </c>
      <c r="H197" s="119" t="str">
        <f>IF(ISERROR(VLOOKUP(A197,'[1]Z03 收入决算表(财决03表)'!$A$10:$K$500,9,FALSE)),"",VLOOKUP(A197,'[1]Z03 收入决算表(财决03表)'!$A$10:$K$500,9,FALSE))</f>
        <v/>
      </c>
      <c r="I197" s="119" t="str">
        <f>IF(ISERROR(VLOOKUP(A197,'[1]Z03 收入决算表(财决03表)'!$A$10:$K$500,10,FALSE)),"",VLOOKUP(A197,'[1]Z03 收入决算表(财决03表)'!$A$10:$K$500,10,FALSE))</f>
        <v/>
      </c>
      <c r="J197" s="119" t="str">
        <f>IF(ISERROR(VLOOKUP(A197,'[1]Z03 收入决算表(财决03表)'!$A$10:$K$500,11,FALSE)),"",VLOOKUP(A197,'[1]Z03 收入决算表(财决03表)'!$A$10:$K$500,11,FALSE))</f>
        <v/>
      </c>
      <c r="K197" s="140">
        <f>'[1]Z03 收入决算表(财决03表)'!A196</f>
        <v>0</v>
      </c>
      <c r="L197" s="130">
        <f>'[1]Z03 收入决算表(财决03表)'!$E196</f>
        <v>0</v>
      </c>
      <c r="M197" s="126" t="str">
        <f t="shared" si="5"/>
        <v/>
      </c>
    </row>
    <row r="198" spans="1:13" ht="22.5" customHeight="1">
      <c r="A198" s="188" t="str">
        <f t="shared" si="4"/>
        <v/>
      </c>
      <c r="B198" s="188"/>
      <c r="C198" s="118" t="str">
        <f>IF(ISERROR(VLOOKUP(A198,'[1]Z03 收入决算表(财决03表)'!$A$10:$K$500,4,FALSE)),"",VLOOKUP(A198,'[1]Z03 收入决算表(财决03表)'!$A$10:$K$500,4,FALSE))</f>
        <v/>
      </c>
      <c r="D198" s="119" t="str">
        <f>IF(ISERROR(VLOOKUP(A198,'[1]Z03 收入决算表(财决03表)'!$A$10:$K$500,5,FALSE)),"",VLOOKUP(A198,'[1]Z03 收入决算表(财决03表)'!$A$10:$K$500,5,FALSE))</f>
        <v/>
      </c>
      <c r="E198" s="119" t="str">
        <f>IF(ISERROR(VLOOKUP(A198,'[1]Z03 收入决算表(财决03表)'!$A$10:$K$500,6,FALSE)),"",VLOOKUP(A198,'[1]Z03 收入决算表(财决03表)'!$A$10:$K$500,6,FALSE))</f>
        <v/>
      </c>
      <c r="F198" s="119" t="str">
        <f>IF(ISERROR(VLOOKUP(A198,'[1]Z03 收入决算表(财决03表)'!$A$10:$K$500,7,FALSE)),"",VLOOKUP(A198,'[1]Z03 收入决算表(财决03表)'!$A$10:$K$500,7,FALSE))</f>
        <v/>
      </c>
      <c r="G198" s="119" t="str">
        <f>IF(ISERROR(VLOOKUP(A198,'[1]Z03 收入决算表(财决03表)'!$A$10:$K$500,8,FALSE)),"",VLOOKUP(A198,'[1]Z03 收入决算表(财决03表)'!$A$10:$K$500,8,FALSE))</f>
        <v/>
      </c>
      <c r="H198" s="119" t="str">
        <f>IF(ISERROR(VLOOKUP(A198,'[1]Z03 收入决算表(财决03表)'!$A$10:$K$500,9,FALSE)),"",VLOOKUP(A198,'[1]Z03 收入决算表(财决03表)'!$A$10:$K$500,9,FALSE))</f>
        <v/>
      </c>
      <c r="I198" s="119" t="str">
        <f>IF(ISERROR(VLOOKUP(A198,'[1]Z03 收入决算表(财决03表)'!$A$10:$K$500,10,FALSE)),"",VLOOKUP(A198,'[1]Z03 收入决算表(财决03表)'!$A$10:$K$500,10,FALSE))</f>
        <v/>
      </c>
      <c r="J198" s="119" t="str">
        <f>IF(ISERROR(VLOOKUP(A198,'[1]Z03 收入决算表(财决03表)'!$A$10:$K$500,11,FALSE)),"",VLOOKUP(A198,'[1]Z03 收入决算表(财决03表)'!$A$10:$K$500,11,FALSE))</f>
        <v/>
      </c>
      <c r="K198" s="140">
        <f>'[1]Z03 收入决算表(财决03表)'!A197</f>
        <v>0</v>
      </c>
      <c r="L198" s="130">
        <f>'[1]Z03 收入决算表(财决03表)'!$E197</f>
        <v>0</v>
      </c>
      <c r="M198" s="126" t="str">
        <f t="shared" si="5"/>
        <v/>
      </c>
    </row>
    <row r="199" spans="1:13" ht="22.5" customHeight="1">
      <c r="A199" s="188" t="str">
        <f t="shared" si="4"/>
        <v/>
      </c>
      <c r="B199" s="188"/>
      <c r="C199" s="118" t="str">
        <f>IF(ISERROR(VLOOKUP(A199,'[1]Z03 收入决算表(财决03表)'!$A$10:$K$500,4,FALSE)),"",VLOOKUP(A199,'[1]Z03 收入决算表(财决03表)'!$A$10:$K$500,4,FALSE))</f>
        <v/>
      </c>
      <c r="D199" s="119" t="str">
        <f>IF(ISERROR(VLOOKUP(A199,'[1]Z03 收入决算表(财决03表)'!$A$10:$K$500,5,FALSE)),"",VLOOKUP(A199,'[1]Z03 收入决算表(财决03表)'!$A$10:$K$500,5,FALSE))</f>
        <v/>
      </c>
      <c r="E199" s="119" t="str">
        <f>IF(ISERROR(VLOOKUP(A199,'[1]Z03 收入决算表(财决03表)'!$A$10:$K$500,6,FALSE)),"",VLOOKUP(A199,'[1]Z03 收入决算表(财决03表)'!$A$10:$K$500,6,FALSE))</f>
        <v/>
      </c>
      <c r="F199" s="119" t="str">
        <f>IF(ISERROR(VLOOKUP(A199,'[1]Z03 收入决算表(财决03表)'!$A$10:$K$500,7,FALSE)),"",VLOOKUP(A199,'[1]Z03 收入决算表(财决03表)'!$A$10:$K$500,7,FALSE))</f>
        <v/>
      </c>
      <c r="G199" s="119" t="str">
        <f>IF(ISERROR(VLOOKUP(A199,'[1]Z03 收入决算表(财决03表)'!$A$10:$K$500,8,FALSE)),"",VLOOKUP(A199,'[1]Z03 收入决算表(财决03表)'!$A$10:$K$500,8,FALSE))</f>
        <v/>
      </c>
      <c r="H199" s="119" t="str">
        <f>IF(ISERROR(VLOOKUP(A199,'[1]Z03 收入决算表(财决03表)'!$A$10:$K$500,9,FALSE)),"",VLOOKUP(A199,'[1]Z03 收入决算表(财决03表)'!$A$10:$K$500,9,FALSE))</f>
        <v/>
      </c>
      <c r="I199" s="119" t="str">
        <f>IF(ISERROR(VLOOKUP(A199,'[1]Z03 收入决算表(财决03表)'!$A$10:$K$500,10,FALSE)),"",VLOOKUP(A199,'[1]Z03 收入决算表(财决03表)'!$A$10:$K$500,10,FALSE))</f>
        <v/>
      </c>
      <c r="J199" s="119" t="str">
        <f>IF(ISERROR(VLOOKUP(A199,'[1]Z03 收入决算表(财决03表)'!$A$10:$K$500,11,FALSE)),"",VLOOKUP(A199,'[1]Z03 收入决算表(财决03表)'!$A$10:$K$500,11,FALSE))</f>
        <v/>
      </c>
      <c r="K199" s="140">
        <f>'[1]Z03 收入决算表(财决03表)'!A198</f>
        <v>0</v>
      </c>
      <c r="L199" s="130">
        <f>'[1]Z03 收入决算表(财决03表)'!$E198</f>
        <v>0</v>
      </c>
      <c r="M199" s="126" t="str">
        <f t="shared" si="5"/>
        <v/>
      </c>
    </row>
    <row r="200" spans="1:13" ht="22.5" customHeight="1">
      <c r="A200" s="188" t="str">
        <f t="shared" si="4"/>
        <v/>
      </c>
      <c r="B200" s="188"/>
      <c r="C200" s="118" t="str">
        <f>IF(ISERROR(VLOOKUP(A200,'[1]Z03 收入决算表(财决03表)'!$A$10:$K$500,4,FALSE)),"",VLOOKUP(A200,'[1]Z03 收入决算表(财决03表)'!$A$10:$K$500,4,FALSE))</f>
        <v/>
      </c>
      <c r="D200" s="119" t="str">
        <f>IF(ISERROR(VLOOKUP(A200,'[1]Z03 收入决算表(财决03表)'!$A$10:$K$500,5,FALSE)),"",VLOOKUP(A200,'[1]Z03 收入决算表(财决03表)'!$A$10:$K$500,5,FALSE))</f>
        <v/>
      </c>
      <c r="E200" s="119" t="str">
        <f>IF(ISERROR(VLOOKUP(A200,'[1]Z03 收入决算表(财决03表)'!$A$10:$K$500,6,FALSE)),"",VLOOKUP(A200,'[1]Z03 收入决算表(财决03表)'!$A$10:$K$500,6,FALSE))</f>
        <v/>
      </c>
      <c r="F200" s="119" t="str">
        <f>IF(ISERROR(VLOOKUP(A200,'[1]Z03 收入决算表(财决03表)'!$A$10:$K$500,7,FALSE)),"",VLOOKUP(A200,'[1]Z03 收入决算表(财决03表)'!$A$10:$K$500,7,FALSE))</f>
        <v/>
      </c>
      <c r="G200" s="119" t="str">
        <f>IF(ISERROR(VLOOKUP(A200,'[1]Z03 收入决算表(财决03表)'!$A$10:$K$500,8,FALSE)),"",VLOOKUP(A200,'[1]Z03 收入决算表(财决03表)'!$A$10:$K$500,8,FALSE))</f>
        <v/>
      </c>
      <c r="H200" s="119" t="str">
        <f>IF(ISERROR(VLOOKUP(A200,'[1]Z03 收入决算表(财决03表)'!$A$10:$K$500,9,FALSE)),"",VLOOKUP(A200,'[1]Z03 收入决算表(财决03表)'!$A$10:$K$500,9,FALSE))</f>
        <v/>
      </c>
      <c r="I200" s="119" t="str">
        <f>IF(ISERROR(VLOOKUP(A200,'[1]Z03 收入决算表(财决03表)'!$A$10:$K$500,10,FALSE)),"",VLOOKUP(A200,'[1]Z03 收入决算表(财决03表)'!$A$10:$K$500,10,FALSE))</f>
        <v/>
      </c>
      <c r="J200" s="119" t="str">
        <f>IF(ISERROR(VLOOKUP(A200,'[1]Z03 收入决算表(财决03表)'!$A$10:$K$500,11,FALSE)),"",VLOOKUP(A200,'[1]Z03 收入决算表(财决03表)'!$A$10:$K$500,11,FALSE))</f>
        <v/>
      </c>
      <c r="K200" s="140">
        <f>'[1]Z03 收入决算表(财决03表)'!A199</f>
        <v>0</v>
      </c>
      <c r="L200" s="130">
        <f>'[1]Z03 收入决算表(财决03表)'!$E199</f>
        <v>0</v>
      </c>
      <c r="M200" s="126" t="str">
        <f t="shared" si="5"/>
        <v/>
      </c>
    </row>
    <row r="201" spans="1:13" ht="22.5" customHeight="1">
      <c r="A201" s="188" t="str">
        <f t="shared" si="4"/>
        <v/>
      </c>
      <c r="B201" s="188"/>
      <c r="C201" s="118" t="str">
        <f>IF(ISERROR(VLOOKUP(A201,'[1]Z03 收入决算表(财决03表)'!$A$10:$K$500,4,FALSE)),"",VLOOKUP(A201,'[1]Z03 收入决算表(财决03表)'!$A$10:$K$500,4,FALSE))</f>
        <v/>
      </c>
      <c r="D201" s="119" t="str">
        <f>IF(ISERROR(VLOOKUP(A201,'[1]Z03 收入决算表(财决03表)'!$A$10:$K$500,5,FALSE)),"",VLOOKUP(A201,'[1]Z03 收入决算表(财决03表)'!$A$10:$K$500,5,FALSE))</f>
        <v/>
      </c>
      <c r="E201" s="119" t="str">
        <f>IF(ISERROR(VLOOKUP(A201,'[1]Z03 收入决算表(财决03表)'!$A$10:$K$500,6,FALSE)),"",VLOOKUP(A201,'[1]Z03 收入决算表(财决03表)'!$A$10:$K$500,6,FALSE))</f>
        <v/>
      </c>
      <c r="F201" s="119" t="str">
        <f>IF(ISERROR(VLOOKUP(A201,'[1]Z03 收入决算表(财决03表)'!$A$10:$K$500,7,FALSE)),"",VLOOKUP(A201,'[1]Z03 收入决算表(财决03表)'!$A$10:$K$500,7,FALSE))</f>
        <v/>
      </c>
      <c r="G201" s="119" t="str">
        <f>IF(ISERROR(VLOOKUP(A201,'[1]Z03 收入决算表(财决03表)'!$A$10:$K$500,8,FALSE)),"",VLOOKUP(A201,'[1]Z03 收入决算表(财决03表)'!$A$10:$K$500,8,FALSE))</f>
        <v/>
      </c>
      <c r="H201" s="119" t="str">
        <f>IF(ISERROR(VLOOKUP(A201,'[1]Z03 收入决算表(财决03表)'!$A$10:$K$500,9,FALSE)),"",VLOOKUP(A201,'[1]Z03 收入决算表(财决03表)'!$A$10:$K$500,9,FALSE))</f>
        <v/>
      </c>
      <c r="I201" s="119" t="str">
        <f>IF(ISERROR(VLOOKUP(A201,'[1]Z03 收入决算表(财决03表)'!$A$10:$K$500,10,FALSE)),"",VLOOKUP(A201,'[1]Z03 收入决算表(财决03表)'!$A$10:$K$500,10,FALSE))</f>
        <v/>
      </c>
      <c r="J201" s="119" t="str">
        <f>IF(ISERROR(VLOOKUP(A201,'[1]Z03 收入决算表(财决03表)'!$A$10:$K$500,11,FALSE)),"",VLOOKUP(A201,'[1]Z03 收入决算表(财决03表)'!$A$10:$K$500,11,FALSE))</f>
        <v/>
      </c>
      <c r="K201" s="140">
        <f>'[1]Z03 收入决算表(财决03表)'!A200</f>
        <v>0</v>
      </c>
      <c r="L201" s="130">
        <f>'[1]Z03 收入决算表(财决03表)'!$E200</f>
        <v>0</v>
      </c>
      <c r="M201" s="126" t="str">
        <f t="shared" si="5"/>
        <v/>
      </c>
    </row>
    <row r="202" spans="1:13" ht="22.5" customHeight="1">
      <c r="A202" s="188" t="str">
        <f t="shared" si="4"/>
        <v/>
      </c>
      <c r="B202" s="188"/>
      <c r="C202" s="118" t="str">
        <f>IF(ISERROR(VLOOKUP(A202,'[1]Z03 收入决算表(财决03表)'!$A$10:$K$500,4,FALSE)),"",VLOOKUP(A202,'[1]Z03 收入决算表(财决03表)'!$A$10:$K$500,4,FALSE))</f>
        <v/>
      </c>
      <c r="D202" s="119" t="str">
        <f>IF(ISERROR(VLOOKUP(A202,'[1]Z03 收入决算表(财决03表)'!$A$10:$K$500,5,FALSE)),"",VLOOKUP(A202,'[1]Z03 收入决算表(财决03表)'!$A$10:$K$500,5,FALSE))</f>
        <v/>
      </c>
      <c r="E202" s="119" t="str">
        <f>IF(ISERROR(VLOOKUP(A202,'[1]Z03 收入决算表(财决03表)'!$A$10:$K$500,6,FALSE)),"",VLOOKUP(A202,'[1]Z03 收入决算表(财决03表)'!$A$10:$K$500,6,FALSE))</f>
        <v/>
      </c>
      <c r="F202" s="119" t="str">
        <f>IF(ISERROR(VLOOKUP(A202,'[1]Z03 收入决算表(财决03表)'!$A$10:$K$500,7,FALSE)),"",VLOOKUP(A202,'[1]Z03 收入决算表(财决03表)'!$A$10:$K$500,7,FALSE))</f>
        <v/>
      </c>
      <c r="G202" s="119" t="str">
        <f>IF(ISERROR(VLOOKUP(A202,'[1]Z03 收入决算表(财决03表)'!$A$10:$K$500,8,FALSE)),"",VLOOKUP(A202,'[1]Z03 收入决算表(财决03表)'!$A$10:$K$500,8,FALSE))</f>
        <v/>
      </c>
      <c r="H202" s="119" t="str">
        <f>IF(ISERROR(VLOOKUP(A202,'[1]Z03 收入决算表(财决03表)'!$A$10:$K$500,9,FALSE)),"",VLOOKUP(A202,'[1]Z03 收入决算表(财决03表)'!$A$10:$K$500,9,FALSE))</f>
        <v/>
      </c>
      <c r="I202" s="119" t="str">
        <f>IF(ISERROR(VLOOKUP(A202,'[1]Z03 收入决算表(财决03表)'!$A$10:$K$500,10,FALSE)),"",VLOOKUP(A202,'[1]Z03 收入决算表(财决03表)'!$A$10:$K$500,10,FALSE))</f>
        <v/>
      </c>
      <c r="J202" s="119" t="str">
        <f>IF(ISERROR(VLOOKUP(A202,'[1]Z03 收入决算表(财决03表)'!$A$10:$K$500,11,FALSE)),"",VLOOKUP(A202,'[1]Z03 收入决算表(财决03表)'!$A$10:$K$500,11,FALSE))</f>
        <v/>
      </c>
      <c r="K202" s="140">
        <f>'[1]Z03 收入决算表(财决03表)'!A201</f>
        <v>0</v>
      </c>
      <c r="L202" s="130">
        <f>'[1]Z03 收入决算表(财决03表)'!$E201</f>
        <v>0</v>
      </c>
      <c r="M202" s="126" t="str">
        <f t="shared" si="5"/>
        <v/>
      </c>
    </row>
    <row r="203" spans="1:13" ht="22.5" customHeight="1">
      <c r="A203" s="188" t="str">
        <f t="shared" si="4"/>
        <v/>
      </c>
      <c r="B203" s="188"/>
      <c r="C203" s="118" t="str">
        <f>IF(ISERROR(VLOOKUP(A203,'[1]Z03 收入决算表(财决03表)'!$A$10:$K$500,4,FALSE)),"",VLOOKUP(A203,'[1]Z03 收入决算表(财决03表)'!$A$10:$K$500,4,FALSE))</f>
        <v/>
      </c>
      <c r="D203" s="119" t="str">
        <f>IF(ISERROR(VLOOKUP(A203,'[1]Z03 收入决算表(财决03表)'!$A$10:$K$500,5,FALSE)),"",VLOOKUP(A203,'[1]Z03 收入决算表(财决03表)'!$A$10:$K$500,5,FALSE))</f>
        <v/>
      </c>
      <c r="E203" s="119" t="str">
        <f>IF(ISERROR(VLOOKUP(A203,'[1]Z03 收入决算表(财决03表)'!$A$10:$K$500,6,FALSE)),"",VLOOKUP(A203,'[1]Z03 收入决算表(财决03表)'!$A$10:$K$500,6,FALSE))</f>
        <v/>
      </c>
      <c r="F203" s="119" t="str">
        <f>IF(ISERROR(VLOOKUP(A203,'[1]Z03 收入决算表(财决03表)'!$A$10:$K$500,7,FALSE)),"",VLOOKUP(A203,'[1]Z03 收入决算表(财决03表)'!$A$10:$K$500,7,FALSE))</f>
        <v/>
      </c>
      <c r="G203" s="119" t="str">
        <f>IF(ISERROR(VLOOKUP(A203,'[1]Z03 收入决算表(财决03表)'!$A$10:$K$500,8,FALSE)),"",VLOOKUP(A203,'[1]Z03 收入决算表(财决03表)'!$A$10:$K$500,8,FALSE))</f>
        <v/>
      </c>
      <c r="H203" s="119" t="str">
        <f>IF(ISERROR(VLOOKUP(A203,'[1]Z03 收入决算表(财决03表)'!$A$10:$K$500,9,FALSE)),"",VLOOKUP(A203,'[1]Z03 收入决算表(财决03表)'!$A$10:$K$500,9,FALSE))</f>
        <v/>
      </c>
      <c r="I203" s="119" t="str">
        <f>IF(ISERROR(VLOOKUP(A203,'[1]Z03 收入决算表(财决03表)'!$A$10:$K$500,10,FALSE)),"",VLOOKUP(A203,'[1]Z03 收入决算表(财决03表)'!$A$10:$K$500,10,FALSE))</f>
        <v/>
      </c>
      <c r="J203" s="119" t="str">
        <f>IF(ISERROR(VLOOKUP(A203,'[1]Z03 收入决算表(财决03表)'!$A$10:$K$500,11,FALSE)),"",VLOOKUP(A203,'[1]Z03 收入决算表(财决03表)'!$A$10:$K$500,11,FALSE))</f>
        <v/>
      </c>
      <c r="K203" s="140">
        <f>'[1]Z03 收入决算表(财决03表)'!A202</f>
        <v>0</v>
      </c>
      <c r="L203" s="130">
        <f>'[1]Z03 收入决算表(财决03表)'!$E202</f>
        <v>0</v>
      </c>
      <c r="M203" s="126" t="str">
        <f t="shared" si="5"/>
        <v/>
      </c>
    </row>
    <row r="204" spans="1:13" ht="22.5" customHeight="1">
      <c r="A204" s="188" t="str">
        <f t="shared" ref="A204:A267" si="6">IF(K204&gt;0,K204,"")</f>
        <v/>
      </c>
      <c r="B204" s="188"/>
      <c r="C204" s="118" t="str">
        <f>IF(ISERROR(VLOOKUP(A204,'[1]Z03 收入决算表(财决03表)'!$A$10:$K$500,4,FALSE)),"",VLOOKUP(A204,'[1]Z03 收入决算表(财决03表)'!$A$10:$K$500,4,FALSE))</f>
        <v/>
      </c>
      <c r="D204" s="119" t="str">
        <f>IF(ISERROR(VLOOKUP(A204,'[1]Z03 收入决算表(财决03表)'!$A$10:$K$500,5,FALSE)),"",VLOOKUP(A204,'[1]Z03 收入决算表(财决03表)'!$A$10:$K$500,5,FALSE))</f>
        <v/>
      </c>
      <c r="E204" s="119" t="str">
        <f>IF(ISERROR(VLOOKUP(A204,'[1]Z03 收入决算表(财决03表)'!$A$10:$K$500,6,FALSE)),"",VLOOKUP(A204,'[1]Z03 收入决算表(财决03表)'!$A$10:$K$500,6,FALSE))</f>
        <v/>
      </c>
      <c r="F204" s="119" t="str">
        <f>IF(ISERROR(VLOOKUP(A204,'[1]Z03 收入决算表(财决03表)'!$A$10:$K$500,7,FALSE)),"",VLOOKUP(A204,'[1]Z03 收入决算表(财决03表)'!$A$10:$K$500,7,FALSE))</f>
        <v/>
      </c>
      <c r="G204" s="119" t="str">
        <f>IF(ISERROR(VLOOKUP(A204,'[1]Z03 收入决算表(财决03表)'!$A$10:$K$500,8,FALSE)),"",VLOOKUP(A204,'[1]Z03 收入决算表(财决03表)'!$A$10:$K$500,8,FALSE))</f>
        <v/>
      </c>
      <c r="H204" s="119" t="str">
        <f>IF(ISERROR(VLOOKUP(A204,'[1]Z03 收入决算表(财决03表)'!$A$10:$K$500,9,FALSE)),"",VLOOKUP(A204,'[1]Z03 收入决算表(财决03表)'!$A$10:$K$500,9,FALSE))</f>
        <v/>
      </c>
      <c r="I204" s="119" t="str">
        <f>IF(ISERROR(VLOOKUP(A204,'[1]Z03 收入决算表(财决03表)'!$A$10:$K$500,10,FALSE)),"",VLOOKUP(A204,'[1]Z03 收入决算表(财决03表)'!$A$10:$K$500,10,FALSE))</f>
        <v/>
      </c>
      <c r="J204" s="119" t="str">
        <f>IF(ISERROR(VLOOKUP(A204,'[1]Z03 收入决算表(财决03表)'!$A$10:$K$500,11,FALSE)),"",VLOOKUP(A204,'[1]Z03 收入决算表(财决03表)'!$A$10:$K$500,11,FALSE))</f>
        <v/>
      </c>
      <c r="K204" s="140">
        <f>'[1]Z03 收入决算表(财决03表)'!A203</f>
        <v>0</v>
      </c>
      <c r="L204" s="130">
        <f>'[1]Z03 收入决算表(财决03表)'!$E203</f>
        <v>0</v>
      </c>
      <c r="M204" s="126" t="str">
        <f t="shared" ref="M204:M267" si="7">IF(C204&lt;&gt;"",ROW(),"")</f>
        <v/>
      </c>
    </row>
    <row r="205" spans="1:13" ht="22.5" customHeight="1">
      <c r="A205" s="188" t="str">
        <f t="shared" si="6"/>
        <v/>
      </c>
      <c r="B205" s="188"/>
      <c r="C205" s="118" t="str">
        <f>IF(ISERROR(VLOOKUP(A205,'[1]Z03 收入决算表(财决03表)'!$A$10:$K$500,4,FALSE)),"",VLOOKUP(A205,'[1]Z03 收入决算表(财决03表)'!$A$10:$K$500,4,FALSE))</f>
        <v/>
      </c>
      <c r="D205" s="119" t="str">
        <f>IF(ISERROR(VLOOKUP(A205,'[1]Z03 收入决算表(财决03表)'!$A$10:$K$500,5,FALSE)),"",VLOOKUP(A205,'[1]Z03 收入决算表(财决03表)'!$A$10:$K$500,5,FALSE))</f>
        <v/>
      </c>
      <c r="E205" s="119" t="str">
        <f>IF(ISERROR(VLOOKUP(A205,'[1]Z03 收入决算表(财决03表)'!$A$10:$K$500,6,FALSE)),"",VLOOKUP(A205,'[1]Z03 收入决算表(财决03表)'!$A$10:$K$500,6,FALSE))</f>
        <v/>
      </c>
      <c r="F205" s="119" t="str">
        <f>IF(ISERROR(VLOOKUP(A205,'[1]Z03 收入决算表(财决03表)'!$A$10:$K$500,7,FALSE)),"",VLOOKUP(A205,'[1]Z03 收入决算表(财决03表)'!$A$10:$K$500,7,FALSE))</f>
        <v/>
      </c>
      <c r="G205" s="119" t="str">
        <f>IF(ISERROR(VLOOKUP(A205,'[1]Z03 收入决算表(财决03表)'!$A$10:$K$500,8,FALSE)),"",VLOOKUP(A205,'[1]Z03 收入决算表(财决03表)'!$A$10:$K$500,8,FALSE))</f>
        <v/>
      </c>
      <c r="H205" s="119" t="str">
        <f>IF(ISERROR(VLOOKUP(A205,'[1]Z03 收入决算表(财决03表)'!$A$10:$K$500,9,FALSE)),"",VLOOKUP(A205,'[1]Z03 收入决算表(财决03表)'!$A$10:$K$500,9,FALSE))</f>
        <v/>
      </c>
      <c r="I205" s="119" t="str">
        <f>IF(ISERROR(VLOOKUP(A205,'[1]Z03 收入决算表(财决03表)'!$A$10:$K$500,10,FALSE)),"",VLOOKUP(A205,'[1]Z03 收入决算表(财决03表)'!$A$10:$K$500,10,FALSE))</f>
        <v/>
      </c>
      <c r="J205" s="119" t="str">
        <f>IF(ISERROR(VLOOKUP(A205,'[1]Z03 收入决算表(财决03表)'!$A$10:$K$500,11,FALSE)),"",VLOOKUP(A205,'[1]Z03 收入决算表(财决03表)'!$A$10:$K$500,11,FALSE))</f>
        <v/>
      </c>
      <c r="K205" s="140">
        <f>'[1]Z03 收入决算表(财决03表)'!A204</f>
        <v>0</v>
      </c>
      <c r="L205" s="130">
        <f>'[1]Z03 收入决算表(财决03表)'!$E204</f>
        <v>0</v>
      </c>
      <c r="M205" s="126" t="str">
        <f t="shared" si="7"/>
        <v/>
      </c>
    </row>
    <row r="206" spans="1:13" ht="22.5" customHeight="1">
      <c r="A206" s="188" t="str">
        <f t="shared" si="6"/>
        <v/>
      </c>
      <c r="B206" s="188"/>
      <c r="C206" s="118" t="str">
        <f>IF(ISERROR(VLOOKUP(A206,'[1]Z03 收入决算表(财决03表)'!$A$10:$K$500,4,FALSE)),"",VLOOKUP(A206,'[1]Z03 收入决算表(财决03表)'!$A$10:$K$500,4,FALSE))</f>
        <v/>
      </c>
      <c r="D206" s="119" t="str">
        <f>IF(ISERROR(VLOOKUP(A206,'[1]Z03 收入决算表(财决03表)'!$A$10:$K$500,5,FALSE)),"",VLOOKUP(A206,'[1]Z03 收入决算表(财决03表)'!$A$10:$K$500,5,FALSE))</f>
        <v/>
      </c>
      <c r="E206" s="119" t="str">
        <f>IF(ISERROR(VLOOKUP(A206,'[1]Z03 收入决算表(财决03表)'!$A$10:$K$500,6,FALSE)),"",VLOOKUP(A206,'[1]Z03 收入决算表(财决03表)'!$A$10:$K$500,6,FALSE))</f>
        <v/>
      </c>
      <c r="F206" s="119" t="str">
        <f>IF(ISERROR(VLOOKUP(A206,'[1]Z03 收入决算表(财决03表)'!$A$10:$K$500,7,FALSE)),"",VLOOKUP(A206,'[1]Z03 收入决算表(财决03表)'!$A$10:$K$500,7,FALSE))</f>
        <v/>
      </c>
      <c r="G206" s="119" t="str">
        <f>IF(ISERROR(VLOOKUP(A206,'[1]Z03 收入决算表(财决03表)'!$A$10:$K$500,8,FALSE)),"",VLOOKUP(A206,'[1]Z03 收入决算表(财决03表)'!$A$10:$K$500,8,FALSE))</f>
        <v/>
      </c>
      <c r="H206" s="119" t="str">
        <f>IF(ISERROR(VLOOKUP(A206,'[1]Z03 收入决算表(财决03表)'!$A$10:$K$500,9,FALSE)),"",VLOOKUP(A206,'[1]Z03 收入决算表(财决03表)'!$A$10:$K$500,9,FALSE))</f>
        <v/>
      </c>
      <c r="I206" s="119" t="str">
        <f>IF(ISERROR(VLOOKUP(A206,'[1]Z03 收入决算表(财决03表)'!$A$10:$K$500,10,FALSE)),"",VLOOKUP(A206,'[1]Z03 收入决算表(财决03表)'!$A$10:$K$500,10,FALSE))</f>
        <v/>
      </c>
      <c r="J206" s="119" t="str">
        <f>IF(ISERROR(VLOOKUP(A206,'[1]Z03 收入决算表(财决03表)'!$A$10:$K$500,11,FALSE)),"",VLOOKUP(A206,'[1]Z03 收入决算表(财决03表)'!$A$10:$K$500,11,FALSE))</f>
        <v/>
      </c>
      <c r="K206" s="140">
        <f>'[1]Z03 收入决算表(财决03表)'!A205</f>
        <v>0</v>
      </c>
      <c r="L206" s="130">
        <f>'[1]Z03 收入决算表(财决03表)'!$E205</f>
        <v>0</v>
      </c>
      <c r="M206" s="126" t="str">
        <f t="shared" si="7"/>
        <v/>
      </c>
    </row>
    <row r="207" spans="1:13" ht="22.5" customHeight="1">
      <c r="A207" s="188" t="str">
        <f t="shared" si="6"/>
        <v/>
      </c>
      <c r="B207" s="188"/>
      <c r="C207" s="118" t="str">
        <f>IF(ISERROR(VLOOKUP(A207,'[1]Z03 收入决算表(财决03表)'!$A$10:$K$500,4,FALSE)),"",VLOOKUP(A207,'[1]Z03 收入决算表(财决03表)'!$A$10:$K$500,4,FALSE))</f>
        <v/>
      </c>
      <c r="D207" s="119" t="str">
        <f>IF(ISERROR(VLOOKUP(A207,'[1]Z03 收入决算表(财决03表)'!$A$10:$K$500,5,FALSE)),"",VLOOKUP(A207,'[1]Z03 收入决算表(财决03表)'!$A$10:$K$500,5,FALSE))</f>
        <v/>
      </c>
      <c r="E207" s="119" t="str">
        <f>IF(ISERROR(VLOOKUP(A207,'[1]Z03 收入决算表(财决03表)'!$A$10:$K$500,6,FALSE)),"",VLOOKUP(A207,'[1]Z03 收入决算表(财决03表)'!$A$10:$K$500,6,FALSE))</f>
        <v/>
      </c>
      <c r="F207" s="119" t="str">
        <f>IF(ISERROR(VLOOKUP(A207,'[1]Z03 收入决算表(财决03表)'!$A$10:$K$500,7,FALSE)),"",VLOOKUP(A207,'[1]Z03 收入决算表(财决03表)'!$A$10:$K$500,7,FALSE))</f>
        <v/>
      </c>
      <c r="G207" s="119" t="str">
        <f>IF(ISERROR(VLOOKUP(A207,'[1]Z03 收入决算表(财决03表)'!$A$10:$K$500,8,FALSE)),"",VLOOKUP(A207,'[1]Z03 收入决算表(财决03表)'!$A$10:$K$500,8,FALSE))</f>
        <v/>
      </c>
      <c r="H207" s="119" t="str">
        <f>IF(ISERROR(VLOOKUP(A207,'[1]Z03 收入决算表(财决03表)'!$A$10:$K$500,9,FALSE)),"",VLOOKUP(A207,'[1]Z03 收入决算表(财决03表)'!$A$10:$K$500,9,FALSE))</f>
        <v/>
      </c>
      <c r="I207" s="119" t="str">
        <f>IF(ISERROR(VLOOKUP(A207,'[1]Z03 收入决算表(财决03表)'!$A$10:$K$500,10,FALSE)),"",VLOOKUP(A207,'[1]Z03 收入决算表(财决03表)'!$A$10:$K$500,10,FALSE))</f>
        <v/>
      </c>
      <c r="J207" s="119" t="str">
        <f>IF(ISERROR(VLOOKUP(A207,'[1]Z03 收入决算表(财决03表)'!$A$10:$K$500,11,FALSE)),"",VLOOKUP(A207,'[1]Z03 收入决算表(财决03表)'!$A$10:$K$500,11,FALSE))</f>
        <v/>
      </c>
      <c r="K207" s="140">
        <f>'[1]Z03 收入决算表(财决03表)'!A206</f>
        <v>0</v>
      </c>
      <c r="L207" s="130">
        <f>'[1]Z03 收入决算表(财决03表)'!$E206</f>
        <v>0</v>
      </c>
      <c r="M207" s="126" t="str">
        <f t="shared" si="7"/>
        <v/>
      </c>
    </row>
    <row r="208" spans="1:13" ht="22.5" customHeight="1">
      <c r="A208" s="188" t="str">
        <f t="shared" si="6"/>
        <v/>
      </c>
      <c r="B208" s="188"/>
      <c r="C208" s="118" t="str">
        <f>IF(ISERROR(VLOOKUP(A208,'[1]Z03 收入决算表(财决03表)'!$A$10:$K$500,4,FALSE)),"",VLOOKUP(A208,'[1]Z03 收入决算表(财决03表)'!$A$10:$K$500,4,FALSE))</f>
        <v/>
      </c>
      <c r="D208" s="119" t="str">
        <f>IF(ISERROR(VLOOKUP(A208,'[1]Z03 收入决算表(财决03表)'!$A$10:$K$500,5,FALSE)),"",VLOOKUP(A208,'[1]Z03 收入决算表(财决03表)'!$A$10:$K$500,5,FALSE))</f>
        <v/>
      </c>
      <c r="E208" s="119" t="str">
        <f>IF(ISERROR(VLOOKUP(A208,'[1]Z03 收入决算表(财决03表)'!$A$10:$K$500,6,FALSE)),"",VLOOKUP(A208,'[1]Z03 收入决算表(财决03表)'!$A$10:$K$500,6,FALSE))</f>
        <v/>
      </c>
      <c r="F208" s="119" t="str">
        <f>IF(ISERROR(VLOOKUP(A208,'[1]Z03 收入决算表(财决03表)'!$A$10:$K$500,7,FALSE)),"",VLOOKUP(A208,'[1]Z03 收入决算表(财决03表)'!$A$10:$K$500,7,FALSE))</f>
        <v/>
      </c>
      <c r="G208" s="119" t="str">
        <f>IF(ISERROR(VLOOKUP(A208,'[1]Z03 收入决算表(财决03表)'!$A$10:$K$500,8,FALSE)),"",VLOOKUP(A208,'[1]Z03 收入决算表(财决03表)'!$A$10:$K$500,8,FALSE))</f>
        <v/>
      </c>
      <c r="H208" s="119" t="str">
        <f>IF(ISERROR(VLOOKUP(A208,'[1]Z03 收入决算表(财决03表)'!$A$10:$K$500,9,FALSE)),"",VLOOKUP(A208,'[1]Z03 收入决算表(财决03表)'!$A$10:$K$500,9,FALSE))</f>
        <v/>
      </c>
      <c r="I208" s="119" t="str">
        <f>IF(ISERROR(VLOOKUP(A208,'[1]Z03 收入决算表(财决03表)'!$A$10:$K$500,10,FALSE)),"",VLOOKUP(A208,'[1]Z03 收入决算表(财决03表)'!$A$10:$K$500,10,FALSE))</f>
        <v/>
      </c>
      <c r="J208" s="119" t="str">
        <f>IF(ISERROR(VLOOKUP(A208,'[1]Z03 收入决算表(财决03表)'!$A$10:$K$500,11,FALSE)),"",VLOOKUP(A208,'[1]Z03 收入决算表(财决03表)'!$A$10:$K$500,11,FALSE))</f>
        <v/>
      </c>
      <c r="K208" s="140">
        <f>'[1]Z03 收入决算表(财决03表)'!A207</f>
        <v>0</v>
      </c>
      <c r="L208" s="130">
        <f>'[1]Z03 收入决算表(财决03表)'!$E207</f>
        <v>0</v>
      </c>
      <c r="M208" s="126" t="str">
        <f t="shared" si="7"/>
        <v/>
      </c>
    </row>
    <row r="209" spans="1:13" ht="22.5" customHeight="1">
      <c r="A209" s="188" t="str">
        <f t="shared" si="6"/>
        <v/>
      </c>
      <c r="B209" s="188"/>
      <c r="C209" s="118" t="str">
        <f>IF(ISERROR(VLOOKUP(A209,'[1]Z03 收入决算表(财决03表)'!$A$10:$K$500,4,FALSE)),"",VLOOKUP(A209,'[1]Z03 收入决算表(财决03表)'!$A$10:$K$500,4,FALSE))</f>
        <v/>
      </c>
      <c r="D209" s="119" t="str">
        <f>IF(ISERROR(VLOOKUP(A209,'[1]Z03 收入决算表(财决03表)'!$A$10:$K$500,5,FALSE)),"",VLOOKUP(A209,'[1]Z03 收入决算表(财决03表)'!$A$10:$K$500,5,FALSE))</f>
        <v/>
      </c>
      <c r="E209" s="119" t="str">
        <f>IF(ISERROR(VLOOKUP(A209,'[1]Z03 收入决算表(财决03表)'!$A$10:$K$500,6,FALSE)),"",VLOOKUP(A209,'[1]Z03 收入决算表(财决03表)'!$A$10:$K$500,6,FALSE))</f>
        <v/>
      </c>
      <c r="F209" s="119" t="str">
        <f>IF(ISERROR(VLOOKUP(A209,'[1]Z03 收入决算表(财决03表)'!$A$10:$K$500,7,FALSE)),"",VLOOKUP(A209,'[1]Z03 收入决算表(财决03表)'!$A$10:$K$500,7,FALSE))</f>
        <v/>
      </c>
      <c r="G209" s="119" t="str">
        <f>IF(ISERROR(VLOOKUP(A209,'[1]Z03 收入决算表(财决03表)'!$A$10:$K$500,8,FALSE)),"",VLOOKUP(A209,'[1]Z03 收入决算表(财决03表)'!$A$10:$K$500,8,FALSE))</f>
        <v/>
      </c>
      <c r="H209" s="119" t="str">
        <f>IF(ISERROR(VLOOKUP(A209,'[1]Z03 收入决算表(财决03表)'!$A$10:$K$500,9,FALSE)),"",VLOOKUP(A209,'[1]Z03 收入决算表(财决03表)'!$A$10:$K$500,9,FALSE))</f>
        <v/>
      </c>
      <c r="I209" s="119" t="str">
        <f>IF(ISERROR(VLOOKUP(A209,'[1]Z03 收入决算表(财决03表)'!$A$10:$K$500,10,FALSE)),"",VLOOKUP(A209,'[1]Z03 收入决算表(财决03表)'!$A$10:$K$500,10,FALSE))</f>
        <v/>
      </c>
      <c r="J209" s="119" t="str">
        <f>IF(ISERROR(VLOOKUP(A209,'[1]Z03 收入决算表(财决03表)'!$A$10:$K$500,11,FALSE)),"",VLOOKUP(A209,'[1]Z03 收入决算表(财决03表)'!$A$10:$K$500,11,FALSE))</f>
        <v/>
      </c>
      <c r="K209" s="140">
        <f>'[1]Z03 收入决算表(财决03表)'!A208</f>
        <v>0</v>
      </c>
      <c r="L209" s="130">
        <f>'[1]Z03 收入决算表(财决03表)'!$E208</f>
        <v>0</v>
      </c>
      <c r="M209" s="126" t="str">
        <f t="shared" si="7"/>
        <v/>
      </c>
    </row>
    <row r="210" spans="1:13" ht="22.5" customHeight="1">
      <c r="A210" s="188" t="str">
        <f t="shared" si="6"/>
        <v/>
      </c>
      <c r="B210" s="188"/>
      <c r="C210" s="118" t="str">
        <f>IF(ISERROR(VLOOKUP(A210,'[1]Z03 收入决算表(财决03表)'!$A$10:$K$500,4,FALSE)),"",VLOOKUP(A210,'[1]Z03 收入决算表(财决03表)'!$A$10:$K$500,4,FALSE))</f>
        <v/>
      </c>
      <c r="D210" s="119" t="str">
        <f>IF(ISERROR(VLOOKUP(A210,'[1]Z03 收入决算表(财决03表)'!$A$10:$K$500,5,FALSE)),"",VLOOKUP(A210,'[1]Z03 收入决算表(财决03表)'!$A$10:$K$500,5,FALSE))</f>
        <v/>
      </c>
      <c r="E210" s="119" t="str">
        <f>IF(ISERROR(VLOOKUP(A210,'[1]Z03 收入决算表(财决03表)'!$A$10:$K$500,6,FALSE)),"",VLOOKUP(A210,'[1]Z03 收入决算表(财决03表)'!$A$10:$K$500,6,FALSE))</f>
        <v/>
      </c>
      <c r="F210" s="119" t="str">
        <f>IF(ISERROR(VLOOKUP(A210,'[1]Z03 收入决算表(财决03表)'!$A$10:$K$500,7,FALSE)),"",VLOOKUP(A210,'[1]Z03 收入决算表(财决03表)'!$A$10:$K$500,7,FALSE))</f>
        <v/>
      </c>
      <c r="G210" s="119" t="str">
        <f>IF(ISERROR(VLOOKUP(A210,'[1]Z03 收入决算表(财决03表)'!$A$10:$K$500,8,FALSE)),"",VLOOKUP(A210,'[1]Z03 收入决算表(财决03表)'!$A$10:$K$500,8,FALSE))</f>
        <v/>
      </c>
      <c r="H210" s="119" t="str">
        <f>IF(ISERROR(VLOOKUP(A210,'[1]Z03 收入决算表(财决03表)'!$A$10:$K$500,9,FALSE)),"",VLOOKUP(A210,'[1]Z03 收入决算表(财决03表)'!$A$10:$K$500,9,FALSE))</f>
        <v/>
      </c>
      <c r="I210" s="119" t="str">
        <f>IF(ISERROR(VLOOKUP(A210,'[1]Z03 收入决算表(财决03表)'!$A$10:$K$500,10,FALSE)),"",VLOOKUP(A210,'[1]Z03 收入决算表(财决03表)'!$A$10:$K$500,10,FALSE))</f>
        <v/>
      </c>
      <c r="J210" s="119" t="str">
        <f>IF(ISERROR(VLOOKUP(A210,'[1]Z03 收入决算表(财决03表)'!$A$10:$K$500,11,FALSE)),"",VLOOKUP(A210,'[1]Z03 收入决算表(财决03表)'!$A$10:$K$500,11,FALSE))</f>
        <v/>
      </c>
      <c r="K210" s="140">
        <f>'[1]Z03 收入决算表(财决03表)'!A209</f>
        <v>0</v>
      </c>
      <c r="L210" s="130">
        <f>'[1]Z03 收入决算表(财决03表)'!$E209</f>
        <v>0</v>
      </c>
      <c r="M210" s="126" t="str">
        <f t="shared" si="7"/>
        <v/>
      </c>
    </row>
    <row r="211" spans="1:13" ht="22.5" customHeight="1">
      <c r="A211" s="188" t="str">
        <f t="shared" si="6"/>
        <v/>
      </c>
      <c r="B211" s="188"/>
      <c r="C211" s="118" t="str">
        <f>IF(ISERROR(VLOOKUP(A211,'[1]Z03 收入决算表(财决03表)'!$A$10:$K$500,4,FALSE)),"",VLOOKUP(A211,'[1]Z03 收入决算表(财决03表)'!$A$10:$K$500,4,FALSE))</f>
        <v/>
      </c>
      <c r="D211" s="119" t="str">
        <f>IF(ISERROR(VLOOKUP(A211,'[1]Z03 收入决算表(财决03表)'!$A$10:$K$500,5,FALSE)),"",VLOOKUP(A211,'[1]Z03 收入决算表(财决03表)'!$A$10:$K$500,5,FALSE))</f>
        <v/>
      </c>
      <c r="E211" s="119" t="str">
        <f>IF(ISERROR(VLOOKUP(A211,'[1]Z03 收入决算表(财决03表)'!$A$10:$K$500,6,FALSE)),"",VLOOKUP(A211,'[1]Z03 收入决算表(财决03表)'!$A$10:$K$500,6,FALSE))</f>
        <v/>
      </c>
      <c r="F211" s="119" t="str">
        <f>IF(ISERROR(VLOOKUP(A211,'[1]Z03 收入决算表(财决03表)'!$A$10:$K$500,7,FALSE)),"",VLOOKUP(A211,'[1]Z03 收入决算表(财决03表)'!$A$10:$K$500,7,FALSE))</f>
        <v/>
      </c>
      <c r="G211" s="119" t="str">
        <f>IF(ISERROR(VLOOKUP(A211,'[1]Z03 收入决算表(财决03表)'!$A$10:$K$500,8,FALSE)),"",VLOOKUP(A211,'[1]Z03 收入决算表(财决03表)'!$A$10:$K$500,8,FALSE))</f>
        <v/>
      </c>
      <c r="H211" s="119" t="str">
        <f>IF(ISERROR(VLOOKUP(A211,'[1]Z03 收入决算表(财决03表)'!$A$10:$K$500,9,FALSE)),"",VLOOKUP(A211,'[1]Z03 收入决算表(财决03表)'!$A$10:$K$500,9,FALSE))</f>
        <v/>
      </c>
      <c r="I211" s="119" t="str">
        <f>IF(ISERROR(VLOOKUP(A211,'[1]Z03 收入决算表(财决03表)'!$A$10:$K$500,10,FALSE)),"",VLOOKUP(A211,'[1]Z03 收入决算表(财决03表)'!$A$10:$K$500,10,FALSE))</f>
        <v/>
      </c>
      <c r="J211" s="119" t="str">
        <f>IF(ISERROR(VLOOKUP(A211,'[1]Z03 收入决算表(财决03表)'!$A$10:$K$500,11,FALSE)),"",VLOOKUP(A211,'[1]Z03 收入决算表(财决03表)'!$A$10:$K$500,11,FALSE))</f>
        <v/>
      </c>
      <c r="K211" s="140">
        <f>'[1]Z03 收入决算表(财决03表)'!A210</f>
        <v>0</v>
      </c>
      <c r="L211" s="130">
        <f>'[1]Z03 收入决算表(财决03表)'!$E210</f>
        <v>0</v>
      </c>
      <c r="M211" s="126" t="str">
        <f t="shared" si="7"/>
        <v/>
      </c>
    </row>
    <row r="212" spans="1:13" ht="22.5" customHeight="1">
      <c r="A212" s="188" t="str">
        <f t="shared" si="6"/>
        <v/>
      </c>
      <c r="B212" s="188"/>
      <c r="C212" s="118" t="str">
        <f>IF(ISERROR(VLOOKUP(A212,'[1]Z03 收入决算表(财决03表)'!$A$10:$K$500,4,FALSE)),"",VLOOKUP(A212,'[1]Z03 收入决算表(财决03表)'!$A$10:$K$500,4,FALSE))</f>
        <v/>
      </c>
      <c r="D212" s="119" t="str">
        <f>IF(ISERROR(VLOOKUP(A212,'[1]Z03 收入决算表(财决03表)'!$A$10:$K$500,5,FALSE)),"",VLOOKUP(A212,'[1]Z03 收入决算表(财决03表)'!$A$10:$K$500,5,FALSE))</f>
        <v/>
      </c>
      <c r="E212" s="119" t="str">
        <f>IF(ISERROR(VLOOKUP(A212,'[1]Z03 收入决算表(财决03表)'!$A$10:$K$500,6,FALSE)),"",VLOOKUP(A212,'[1]Z03 收入决算表(财决03表)'!$A$10:$K$500,6,FALSE))</f>
        <v/>
      </c>
      <c r="F212" s="119" t="str">
        <f>IF(ISERROR(VLOOKUP(A212,'[1]Z03 收入决算表(财决03表)'!$A$10:$K$500,7,FALSE)),"",VLOOKUP(A212,'[1]Z03 收入决算表(财决03表)'!$A$10:$K$500,7,FALSE))</f>
        <v/>
      </c>
      <c r="G212" s="119" t="str">
        <f>IF(ISERROR(VLOOKUP(A212,'[1]Z03 收入决算表(财决03表)'!$A$10:$K$500,8,FALSE)),"",VLOOKUP(A212,'[1]Z03 收入决算表(财决03表)'!$A$10:$K$500,8,FALSE))</f>
        <v/>
      </c>
      <c r="H212" s="119" t="str">
        <f>IF(ISERROR(VLOOKUP(A212,'[1]Z03 收入决算表(财决03表)'!$A$10:$K$500,9,FALSE)),"",VLOOKUP(A212,'[1]Z03 收入决算表(财决03表)'!$A$10:$K$500,9,FALSE))</f>
        <v/>
      </c>
      <c r="I212" s="119" t="str">
        <f>IF(ISERROR(VLOOKUP(A212,'[1]Z03 收入决算表(财决03表)'!$A$10:$K$500,10,FALSE)),"",VLOOKUP(A212,'[1]Z03 收入决算表(财决03表)'!$A$10:$K$500,10,FALSE))</f>
        <v/>
      </c>
      <c r="J212" s="119" t="str">
        <f>IF(ISERROR(VLOOKUP(A212,'[1]Z03 收入决算表(财决03表)'!$A$10:$K$500,11,FALSE)),"",VLOOKUP(A212,'[1]Z03 收入决算表(财决03表)'!$A$10:$K$500,11,FALSE))</f>
        <v/>
      </c>
      <c r="K212" s="140">
        <f>'[1]Z03 收入决算表(财决03表)'!A211</f>
        <v>0</v>
      </c>
      <c r="L212" s="130">
        <f>'[1]Z03 收入决算表(财决03表)'!$E211</f>
        <v>0</v>
      </c>
      <c r="M212" s="126" t="str">
        <f t="shared" si="7"/>
        <v/>
      </c>
    </row>
    <row r="213" spans="1:13" ht="22.5" customHeight="1">
      <c r="A213" s="188" t="str">
        <f t="shared" si="6"/>
        <v/>
      </c>
      <c r="B213" s="188"/>
      <c r="C213" s="118" t="str">
        <f>IF(ISERROR(VLOOKUP(A213,'[1]Z03 收入决算表(财决03表)'!$A$10:$K$500,4,FALSE)),"",VLOOKUP(A213,'[1]Z03 收入决算表(财决03表)'!$A$10:$K$500,4,FALSE))</f>
        <v/>
      </c>
      <c r="D213" s="119" t="str">
        <f>IF(ISERROR(VLOOKUP(A213,'[1]Z03 收入决算表(财决03表)'!$A$10:$K$500,5,FALSE)),"",VLOOKUP(A213,'[1]Z03 收入决算表(财决03表)'!$A$10:$K$500,5,FALSE))</f>
        <v/>
      </c>
      <c r="E213" s="119" t="str">
        <f>IF(ISERROR(VLOOKUP(A213,'[1]Z03 收入决算表(财决03表)'!$A$10:$K$500,6,FALSE)),"",VLOOKUP(A213,'[1]Z03 收入决算表(财决03表)'!$A$10:$K$500,6,FALSE))</f>
        <v/>
      </c>
      <c r="F213" s="119" t="str">
        <f>IF(ISERROR(VLOOKUP(A213,'[1]Z03 收入决算表(财决03表)'!$A$10:$K$500,7,FALSE)),"",VLOOKUP(A213,'[1]Z03 收入决算表(财决03表)'!$A$10:$K$500,7,FALSE))</f>
        <v/>
      </c>
      <c r="G213" s="119" t="str">
        <f>IF(ISERROR(VLOOKUP(A213,'[1]Z03 收入决算表(财决03表)'!$A$10:$K$500,8,FALSE)),"",VLOOKUP(A213,'[1]Z03 收入决算表(财决03表)'!$A$10:$K$500,8,FALSE))</f>
        <v/>
      </c>
      <c r="H213" s="119" t="str">
        <f>IF(ISERROR(VLOOKUP(A213,'[1]Z03 收入决算表(财决03表)'!$A$10:$K$500,9,FALSE)),"",VLOOKUP(A213,'[1]Z03 收入决算表(财决03表)'!$A$10:$K$500,9,FALSE))</f>
        <v/>
      </c>
      <c r="I213" s="119" t="str">
        <f>IF(ISERROR(VLOOKUP(A213,'[1]Z03 收入决算表(财决03表)'!$A$10:$K$500,10,FALSE)),"",VLOOKUP(A213,'[1]Z03 收入决算表(财决03表)'!$A$10:$K$500,10,FALSE))</f>
        <v/>
      </c>
      <c r="J213" s="119" t="str">
        <f>IF(ISERROR(VLOOKUP(A213,'[1]Z03 收入决算表(财决03表)'!$A$10:$K$500,11,FALSE)),"",VLOOKUP(A213,'[1]Z03 收入决算表(财决03表)'!$A$10:$K$500,11,FALSE))</f>
        <v/>
      </c>
      <c r="K213" s="140">
        <f>'[1]Z03 收入决算表(财决03表)'!A212</f>
        <v>0</v>
      </c>
      <c r="L213" s="130">
        <f>'[1]Z03 收入决算表(财决03表)'!$E212</f>
        <v>0</v>
      </c>
      <c r="M213" s="126" t="str">
        <f t="shared" si="7"/>
        <v/>
      </c>
    </row>
    <row r="214" spans="1:13" ht="22.5" customHeight="1">
      <c r="A214" s="188" t="str">
        <f t="shared" si="6"/>
        <v/>
      </c>
      <c r="B214" s="188"/>
      <c r="C214" s="118" t="str">
        <f>IF(ISERROR(VLOOKUP(A214,'[1]Z03 收入决算表(财决03表)'!$A$10:$K$500,4,FALSE)),"",VLOOKUP(A214,'[1]Z03 收入决算表(财决03表)'!$A$10:$K$500,4,FALSE))</f>
        <v/>
      </c>
      <c r="D214" s="119" t="str">
        <f>IF(ISERROR(VLOOKUP(A214,'[1]Z03 收入决算表(财决03表)'!$A$10:$K$500,5,FALSE)),"",VLOOKUP(A214,'[1]Z03 收入决算表(财决03表)'!$A$10:$K$500,5,FALSE))</f>
        <v/>
      </c>
      <c r="E214" s="119" t="str">
        <f>IF(ISERROR(VLOOKUP(A214,'[1]Z03 收入决算表(财决03表)'!$A$10:$K$500,6,FALSE)),"",VLOOKUP(A214,'[1]Z03 收入决算表(财决03表)'!$A$10:$K$500,6,FALSE))</f>
        <v/>
      </c>
      <c r="F214" s="119" t="str">
        <f>IF(ISERROR(VLOOKUP(A214,'[1]Z03 收入决算表(财决03表)'!$A$10:$K$500,7,FALSE)),"",VLOOKUP(A214,'[1]Z03 收入决算表(财决03表)'!$A$10:$K$500,7,FALSE))</f>
        <v/>
      </c>
      <c r="G214" s="119" t="str">
        <f>IF(ISERROR(VLOOKUP(A214,'[1]Z03 收入决算表(财决03表)'!$A$10:$K$500,8,FALSE)),"",VLOOKUP(A214,'[1]Z03 收入决算表(财决03表)'!$A$10:$K$500,8,FALSE))</f>
        <v/>
      </c>
      <c r="H214" s="119" t="str">
        <f>IF(ISERROR(VLOOKUP(A214,'[1]Z03 收入决算表(财决03表)'!$A$10:$K$500,9,FALSE)),"",VLOOKUP(A214,'[1]Z03 收入决算表(财决03表)'!$A$10:$K$500,9,FALSE))</f>
        <v/>
      </c>
      <c r="I214" s="119" t="str">
        <f>IF(ISERROR(VLOOKUP(A214,'[1]Z03 收入决算表(财决03表)'!$A$10:$K$500,10,FALSE)),"",VLOOKUP(A214,'[1]Z03 收入决算表(财决03表)'!$A$10:$K$500,10,FALSE))</f>
        <v/>
      </c>
      <c r="J214" s="119" t="str">
        <f>IF(ISERROR(VLOOKUP(A214,'[1]Z03 收入决算表(财决03表)'!$A$10:$K$500,11,FALSE)),"",VLOOKUP(A214,'[1]Z03 收入决算表(财决03表)'!$A$10:$K$500,11,FALSE))</f>
        <v/>
      </c>
      <c r="K214" s="140">
        <f>'[1]Z03 收入决算表(财决03表)'!A213</f>
        <v>0</v>
      </c>
      <c r="L214" s="130">
        <f>'[1]Z03 收入决算表(财决03表)'!$E213</f>
        <v>0</v>
      </c>
      <c r="M214" s="126" t="str">
        <f t="shared" si="7"/>
        <v/>
      </c>
    </row>
    <row r="215" spans="1:13" ht="22.5" customHeight="1">
      <c r="A215" s="188" t="str">
        <f t="shared" si="6"/>
        <v/>
      </c>
      <c r="B215" s="188"/>
      <c r="C215" s="118" t="str">
        <f>IF(ISERROR(VLOOKUP(A215,'[1]Z03 收入决算表(财决03表)'!$A$10:$K$500,4,FALSE)),"",VLOOKUP(A215,'[1]Z03 收入决算表(财决03表)'!$A$10:$K$500,4,FALSE))</f>
        <v/>
      </c>
      <c r="D215" s="119" t="str">
        <f>IF(ISERROR(VLOOKUP(A215,'[1]Z03 收入决算表(财决03表)'!$A$10:$K$500,5,FALSE)),"",VLOOKUP(A215,'[1]Z03 收入决算表(财决03表)'!$A$10:$K$500,5,FALSE))</f>
        <v/>
      </c>
      <c r="E215" s="119" t="str">
        <f>IF(ISERROR(VLOOKUP(A215,'[1]Z03 收入决算表(财决03表)'!$A$10:$K$500,6,FALSE)),"",VLOOKUP(A215,'[1]Z03 收入决算表(财决03表)'!$A$10:$K$500,6,FALSE))</f>
        <v/>
      </c>
      <c r="F215" s="119" t="str">
        <f>IF(ISERROR(VLOOKUP(A215,'[1]Z03 收入决算表(财决03表)'!$A$10:$K$500,7,FALSE)),"",VLOOKUP(A215,'[1]Z03 收入决算表(财决03表)'!$A$10:$K$500,7,FALSE))</f>
        <v/>
      </c>
      <c r="G215" s="119" t="str">
        <f>IF(ISERROR(VLOOKUP(A215,'[1]Z03 收入决算表(财决03表)'!$A$10:$K$500,8,FALSE)),"",VLOOKUP(A215,'[1]Z03 收入决算表(财决03表)'!$A$10:$K$500,8,FALSE))</f>
        <v/>
      </c>
      <c r="H215" s="119" t="str">
        <f>IF(ISERROR(VLOOKUP(A215,'[1]Z03 收入决算表(财决03表)'!$A$10:$K$500,9,FALSE)),"",VLOOKUP(A215,'[1]Z03 收入决算表(财决03表)'!$A$10:$K$500,9,FALSE))</f>
        <v/>
      </c>
      <c r="I215" s="119" t="str">
        <f>IF(ISERROR(VLOOKUP(A215,'[1]Z03 收入决算表(财决03表)'!$A$10:$K$500,10,FALSE)),"",VLOOKUP(A215,'[1]Z03 收入决算表(财决03表)'!$A$10:$K$500,10,FALSE))</f>
        <v/>
      </c>
      <c r="J215" s="119" t="str">
        <f>IF(ISERROR(VLOOKUP(A215,'[1]Z03 收入决算表(财决03表)'!$A$10:$K$500,11,FALSE)),"",VLOOKUP(A215,'[1]Z03 收入决算表(财决03表)'!$A$10:$K$500,11,FALSE))</f>
        <v/>
      </c>
      <c r="K215" s="140">
        <f>'[1]Z03 收入决算表(财决03表)'!A214</f>
        <v>0</v>
      </c>
      <c r="L215" s="130">
        <f>'[1]Z03 收入决算表(财决03表)'!$E214</f>
        <v>0</v>
      </c>
      <c r="M215" s="126" t="str">
        <f t="shared" si="7"/>
        <v/>
      </c>
    </row>
    <row r="216" spans="1:13" ht="22.5" customHeight="1">
      <c r="A216" s="188" t="str">
        <f t="shared" si="6"/>
        <v/>
      </c>
      <c r="B216" s="188"/>
      <c r="C216" s="118" t="str">
        <f>IF(ISERROR(VLOOKUP(A216,'[1]Z03 收入决算表(财决03表)'!$A$10:$K$500,4,FALSE)),"",VLOOKUP(A216,'[1]Z03 收入决算表(财决03表)'!$A$10:$K$500,4,FALSE))</f>
        <v/>
      </c>
      <c r="D216" s="119" t="str">
        <f>IF(ISERROR(VLOOKUP(A216,'[1]Z03 收入决算表(财决03表)'!$A$10:$K$500,5,FALSE)),"",VLOOKUP(A216,'[1]Z03 收入决算表(财决03表)'!$A$10:$K$500,5,FALSE))</f>
        <v/>
      </c>
      <c r="E216" s="119" t="str">
        <f>IF(ISERROR(VLOOKUP(A216,'[1]Z03 收入决算表(财决03表)'!$A$10:$K$500,6,FALSE)),"",VLOOKUP(A216,'[1]Z03 收入决算表(财决03表)'!$A$10:$K$500,6,FALSE))</f>
        <v/>
      </c>
      <c r="F216" s="119" t="str">
        <f>IF(ISERROR(VLOOKUP(A216,'[1]Z03 收入决算表(财决03表)'!$A$10:$K$500,7,FALSE)),"",VLOOKUP(A216,'[1]Z03 收入决算表(财决03表)'!$A$10:$K$500,7,FALSE))</f>
        <v/>
      </c>
      <c r="G216" s="119" t="str">
        <f>IF(ISERROR(VLOOKUP(A216,'[1]Z03 收入决算表(财决03表)'!$A$10:$K$500,8,FALSE)),"",VLOOKUP(A216,'[1]Z03 收入决算表(财决03表)'!$A$10:$K$500,8,FALSE))</f>
        <v/>
      </c>
      <c r="H216" s="119" t="str">
        <f>IF(ISERROR(VLOOKUP(A216,'[1]Z03 收入决算表(财决03表)'!$A$10:$K$500,9,FALSE)),"",VLOOKUP(A216,'[1]Z03 收入决算表(财决03表)'!$A$10:$K$500,9,FALSE))</f>
        <v/>
      </c>
      <c r="I216" s="119" t="str">
        <f>IF(ISERROR(VLOOKUP(A216,'[1]Z03 收入决算表(财决03表)'!$A$10:$K$500,10,FALSE)),"",VLOOKUP(A216,'[1]Z03 收入决算表(财决03表)'!$A$10:$K$500,10,FALSE))</f>
        <v/>
      </c>
      <c r="J216" s="119" t="str">
        <f>IF(ISERROR(VLOOKUP(A216,'[1]Z03 收入决算表(财决03表)'!$A$10:$K$500,11,FALSE)),"",VLOOKUP(A216,'[1]Z03 收入决算表(财决03表)'!$A$10:$K$500,11,FALSE))</f>
        <v/>
      </c>
      <c r="K216" s="140">
        <f>'[1]Z03 收入决算表(财决03表)'!A215</f>
        <v>0</v>
      </c>
      <c r="L216" s="130">
        <f>'[1]Z03 收入决算表(财决03表)'!$E215</f>
        <v>0</v>
      </c>
      <c r="M216" s="126" t="str">
        <f t="shared" si="7"/>
        <v/>
      </c>
    </row>
    <row r="217" spans="1:13" ht="22.5" customHeight="1">
      <c r="A217" s="188" t="str">
        <f t="shared" si="6"/>
        <v/>
      </c>
      <c r="B217" s="188"/>
      <c r="C217" s="118" t="str">
        <f>IF(ISERROR(VLOOKUP(A217,'[1]Z03 收入决算表(财决03表)'!$A$10:$K$500,4,FALSE)),"",VLOOKUP(A217,'[1]Z03 收入决算表(财决03表)'!$A$10:$K$500,4,FALSE))</f>
        <v/>
      </c>
      <c r="D217" s="119" t="str">
        <f>IF(ISERROR(VLOOKUP(A217,'[1]Z03 收入决算表(财决03表)'!$A$10:$K$500,5,FALSE)),"",VLOOKUP(A217,'[1]Z03 收入决算表(财决03表)'!$A$10:$K$500,5,FALSE))</f>
        <v/>
      </c>
      <c r="E217" s="119" t="str">
        <f>IF(ISERROR(VLOOKUP(A217,'[1]Z03 收入决算表(财决03表)'!$A$10:$K$500,6,FALSE)),"",VLOOKUP(A217,'[1]Z03 收入决算表(财决03表)'!$A$10:$K$500,6,FALSE))</f>
        <v/>
      </c>
      <c r="F217" s="119" t="str">
        <f>IF(ISERROR(VLOOKUP(A217,'[1]Z03 收入决算表(财决03表)'!$A$10:$K$500,7,FALSE)),"",VLOOKUP(A217,'[1]Z03 收入决算表(财决03表)'!$A$10:$K$500,7,FALSE))</f>
        <v/>
      </c>
      <c r="G217" s="119" t="str">
        <f>IF(ISERROR(VLOOKUP(A217,'[1]Z03 收入决算表(财决03表)'!$A$10:$K$500,8,FALSE)),"",VLOOKUP(A217,'[1]Z03 收入决算表(财决03表)'!$A$10:$K$500,8,FALSE))</f>
        <v/>
      </c>
      <c r="H217" s="119" t="str">
        <f>IF(ISERROR(VLOOKUP(A217,'[1]Z03 收入决算表(财决03表)'!$A$10:$K$500,9,FALSE)),"",VLOOKUP(A217,'[1]Z03 收入决算表(财决03表)'!$A$10:$K$500,9,FALSE))</f>
        <v/>
      </c>
      <c r="I217" s="119" t="str">
        <f>IF(ISERROR(VLOOKUP(A217,'[1]Z03 收入决算表(财决03表)'!$A$10:$K$500,10,FALSE)),"",VLOOKUP(A217,'[1]Z03 收入决算表(财决03表)'!$A$10:$K$500,10,FALSE))</f>
        <v/>
      </c>
      <c r="J217" s="119" t="str">
        <f>IF(ISERROR(VLOOKUP(A217,'[1]Z03 收入决算表(财决03表)'!$A$10:$K$500,11,FALSE)),"",VLOOKUP(A217,'[1]Z03 收入决算表(财决03表)'!$A$10:$K$500,11,FALSE))</f>
        <v/>
      </c>
      <c r="K217" s="140">
        <f>'[1]Z03 收入决算表(财决03表)'!A216</f>
        <v>0</v>
      </c>
      <c r="L217" s="130">
        <f>'[1]Z03 收入决算表(财决03表)'!$E216</f>
        <v>0</v>
      </c>
      <c r="M217" s="126" t="str">
        <f t="shared" si="7"/>
        <v/>
      </c>
    </row>
    <row r="218" spans="1:13" ht="22.5" customHeight="1">
      <c r="A218" s="188" t="str">
        <f t="shared" si="6"/>
        <v/>
      </c>
      <c r="B218" s="188"/>
      <c r="C218" s="118" t="str">
        <f>IF(ISERROR(VLOOKUP(A218,'[1]Z03 收入决算表(财决03表)'!$A$10:$K$500,4,FALSE)),"",VLOOKUP(A218,'[1]Z03 收入决算表(财决03表)'!$A$10:$K$500,4,FALSE))</f>
        <v/>
      </c>
      <c r="D218" s="119" t="str">
        <f>IF(ISERROR(VLOOKUP(A218,'[1]Z03 收入决算表(财决03表)'!$A$10:$K$500,5,FALSE)),"",VLOOKUP(A218,'[1]Z03 收入决算表(财决03表)'!$A$10:$K$500,5,FALSE))</f>
        <v/>
      </c>
      <c r="E218" s="119" t="str">
        <f>IF(ISERROR(VLOOKUP(A218,'[1]Z03 收入决算表(财决03表)'!$A$10:$K$500,6,FALSE)),"",VLOOKUP(A218,'[1]Z03 收入决算表(财决03表)'!$A$10:$K$500,6,FALSE))</f>
        <v/>
      </c>
      <c r="F218" s="119" t="str">
        <f>IF(ISERROR(VLOOKUP(A218,'[1]Z03 收入决算表(财决03表)'!$A$10:$K$500,7,FALSE)),"",VLOOKUP(A218,'[1]Z03 收入决算表(财决03表)'!$A$10:$K$500,7,FALSE))</f>
        <v/>
      </c>
      <c r="G218" s="119" t="str">
        <f>IF(ISERROR(VLOOKUP(A218,'[1]Z03 收入决算表(财决03表)'!$A$10:$K$500,8,FALSE)),"",VLOOKUP(A218,'[1]Z03 收入决算表(财决03表)'!$A$10:$K$500,8,FALSE))</f>
        <v/>
      </c>
      <c r="H218" s="119" t="str">
        <f>IF(ISERROR(VLOOKUP(A218,'[1]Z03 收入决算表(财决03表)'!$A$10:$K$500,9,FALSE)),"",VLOOKUP(A218,'[1]Z03 收入决算表(财决03表)'!$A$10:$K$500,9,FALSE))</f>
        <v/>
      </c>
      <c r="I218" s="119" t="str">
        <f>IF(ISERROR(VLOOKUP(A218,'[1]Z03 收入决算表(财决03表)'!$A$10:$K$500,10,FALSE)),"",VLOOKUP(A218,'[1]Z03 收入决算表(财决03表)'!$A$10:$K$500,10,FALSE))</f>
        <v/>
      </c>
      <c r="J218" s="119" t="str">
        <f>IF(ISERROR(VLOOKUP(A218,'[1]Z03 收入决算表(财决03表)'!$A$10:$K$500,11,FALSE)),"",VLOOKUP(A218,'[1]Z03 收入决算表(财决03表)'!$A$10:$K$500,11,FALSE))</f>
        <v/>
      </c>
      <c r="K218" s="140">
        <f>'[1]Z03 收入决算表(财决03表)'!A217</f>
        <v>0</v>
      </c>
      <c r="L218" s="130">
        <f>'[1]Z03 收入决算表(财决03表)'!$E217</f>
        <v>0</v>
      </c>
      <c r="M218" s="126" t="str">
        <f t="shared" si="7"/>
        <v/>
      </c>
    </row>
    <row r="219" spans="1:13" ht="22.5" customHeight="1">
      <c r="A219" s="188" t="str">
        <f t="shared" si="6"/>
        <v/>
      </c>
      <c r="B219" s="188"/>
      <c r="C219" s="118" t="str">
        <f>IF(ISERROR(VLOOKUP(A219,'[1]Z03 收入决算表(财决03表)'!$A$10:$K$500,4,FALSE)),"",VLOOKUP(A219,'[1]Z03 收入决算表(财决03表)'!$A$10:$K$500,4,FALSE))</f>
        <v/>
      </c>
      <c r="D219" s="119" t="str">
        <f>IF(ISERROR(VLOOKUP(A219,'[1]Z03 收入决算表(财决03表)'!$A$10:$K$500,5,FALSE)),"",VLOOKUP(A219,'[1]Z03 收入决算表(财决03表)'!$A$10:$K$500,5,FALSE))</f>
        <v/>
      </c>
      <c r="E219" s="119" t="str">
        <f>IF(ISERROR(VLOOKUP(A219,'[1]Z03 收入决算表(财决03表)'!$A$10:$K$500,6,FALSE)),"",VLOOKUP(A219,'[1]Z03 收入决算表(财决03表)'!$A$10:$K$500,6,FALSE))</f>
        <v/>
      </c>
      <c r="F219" s="119" t="str">
        <f>IF(ISERROR(VLOOKUP(A219,'[1]Z03 收入决算表(财决03表)'!$A$10:$K$500,7,FALSE)),"",VLOOKUP(A219,'[1]Z03 收入决算表(财决03表)'!$A$10:$K$500,7,FALSE))</f>
        <v/>
      </c>
      <c r="G219" s="119" t="str">
        <f>IF(ISERROR(VLOOKUP(A219,'[1]Z03 收入决算表(财决03表)'!$A$10:$K$500,8,FALSE)),"",VLOOKUP(A219,'[1]Z03 收入决算表(财决03表)'!$A$10:$K$500,8,FALSE))</f>
        <v/>
      </c>
      <c r="H219" s="119" t="str">
        <f>IF(ISERROR(VLOOKUP(A219,'[1]Z03 收入决算表(财决03表)'!$A$10:$K$500,9,FALSE)),"",VLOOKUP(A219,'[1]Z03 收入决算表(财决03表)'!$A$10:$K$500,9,FALSE))</f>
        <v/>
      </c>
      <c r="I219" s="119" t="str">
        <f>IF(ISERROR(VLOOKUP(A219,'[1]Z03 收入决算表(财决03表)'!$A$10:$K$500,10,FALSE)),"",VLOOKUP(A219,'[1]Z03 收入决算表(财决03表)'!$A$10:$K$500,10,FALSE))</f>
        <v/>
      </c>
      <c r="J219" s="119" t="str">
        <f>IF(ISERROR(VLOOKUP(A219,'[1]Z03 收入决算表(财决03表)'!$A$10:$K$500,11,FALSE)),"",VLOOKUP(A219,'[1]Z03 收入决算表(财决03表)'!$A$10:$K$500,11,FALSE))</f>
        <v/>
      </c>
      <c r="K219" s="140">
        <f>'[1]Z03 收入决算表(财决03表)'!A218</f>
        <v>0</v>
      </c>
      <c r="L219" s="130">
        <f>'[1]Z03 收入决算表(财决03表)'!$E218</f>
        <v>0</v>
      </c>
      <c r="M219" s="126" t="str">
        <f t="shared" si="7"/>
        <v/>
      </c>
    </row>
    <row r="220" spans="1:13" ht="22.5" customHeight="1">
      <c r="A220" s="188" t="str">
        <f t="shared" si="6"/>
        <v/>
      </c>
      <c r="B220" s="188"/>
      <c r="C220" s="118" t="str">
        <f>IF(ISERROR(VLOOKUP(A220,'[1]Z03 收入决算表(财决03表)'!$A$10:$K$500,4,FALSE)),"",VLOOKUP(A220,'[1]Z03 收入决算表(财决03表)'!$A$10:$K$500,4,FALSE))</f>
        <v/>
      </c>
      <c r="D220" s="119" t="str">
        <f>IF(ISERROR(VLOOKUP(A220,'[1]Z03 收入决算表(财决03表)'!$A$10:$K$500,5,FALSE)),"",VLOOKUP(A220,'[1]Z03 收入决算表(财决03表)'!$A$10:$K$500,5,FALSE))</f>
        <v/>
      </c>
      <c r="E220" s="119" t="str">
        <f>IF(ISERROR(VLOOKUP(A220,'[1]Z03 收入决算表(财决03表)'!$A$10:$K$500,6,FALSE)),"",VLOOKUP(A220,'[1]Z03 收入决算表(财决03表)'!$A$10:$K$500,6,FALSE))</f>
        <v/>
      </c>
      <c r="F220" s="119" t="str">
        <f>IF(ISERROR(VLOOKUP(A220,'[1]Z03 收入决算表(财决03表)'!$A$10:$K$500,7,FALSE)),"",VLOOKUP(A220,'[1]Z03 收入决算表(财决03表)'!$A$10:$K$500,7,FALSE))</f>
        <v/>
      </c>
      <c r="G220" s="119" t="str">
        <f>IF(ISERROR(VLOOKUP(A220,'[1]Z03 收入决算表(财决03表)'!$A$10:$K$500,8,FALSE)),"",VLOOKUP(A220,'[1]Z03 收入决算表(财决03表)'!$A$10:$K$500,8,FALSE))</f>
        <v/>
      </c>
      <c r="H220" s="119" t="str">
        <f>IF(ISERROR(VLOOKUP(A220,'[1]Z03 收入决算表(财决03表)'!$A$10:$K$500,9,FALSE)),"",VLOOKUP(A220,'[1]Z03 收入决算表(财决03表)'!$A$10:$K$500,9,FALSE))</f>
        <v/>
      </c>
      <c r="I220" s="119" t="str">
        <f>IF(ISERROR(VLOOKUP(A220,'[1]Z03 收入决算表(财决03表)'!$A$10:$K$500,10,FALSE)),"",VLOOKUP(A220,'[1]Z03 收入决算表(财决03表)'!$A$10:$K$500,10,FALSE))</f>
        <v/>
      </c>
      <c r="J220" s="119" t="str">
        <f>IF(ISERROR(VLOOKUP(A220,'[1]Z03 收入决算表(财决03表)'!$A$10:$K$500,11,FALSE)),"",VLOOKUP(A220,'[1]Z03 收入决算表(财决03表)'!$A$10:$K$500,11,FALSE))</f>
        <v/>
      </c>
      <c r="K220" s="140">
        <f>'[1]Z03 收入决算表(财决03表)'!A219</f>
        <v>0</v>
      </c>
      <c r="L220" s="130">
        <f>'[1]Z03 收入决算表(财决03表)'!$E219</f>
        <v>0</v>
      </c>
      <c r="M220" s="126" t="str">
        <f t="shared" si="7"/>
        <v/>
      </c>
    </row>
    <row r="221" spans="1:13" ht="22.5" customHeight="1">
      <c r="A221" s="188" t="str">
        <f t="shared" si="6"/>
        <v/>
      </c>
      <c r="B221" s="188"/>
      <c r="C221" s="118" t="str">
        <f>IF(ISERROR(VLOOKUP(A221,'[1]Z03 收入决算表(财决03表)'!$A$10:$K$500,4,FALSE)),"",VLOOKUP(A221,'[1]Z03 收入决算表(财决03表)'!$A$10:$K$500,4,FALSE))</f>
        <v/>
      </c>
      <c r="D221" s="119" t="str">
        <f>IF(ISERROR(VLOOKUP(A221,'[1]Z03 收入决算表(财决03表)'!$A$10:$K$500,5,FALSE)),"",VLOOKUP(A221,'[1]Z03 收入决算表(财决03表)'!$A$10:$K$500,5,FALSE))</f>
        <v/>
      </c>
      <c r="E221" s="119" t="str">
        <f>IF(ISERROR(VLOOKUP(A221,'[1]Z03 收入决算表(财决03表)'!$A$10:$K$500,6,FALSE)),"",VLOOKUP(A221,'[1]Z03 收入决算表(财决03表)'!$A$10:$K$500,6,FALSE))</f>
        <v/>
      </c>
      <c r="F221" s="119" t="str">
        <f>IF(ISERROR(VLOOKUP(A221,'[1]Z03 收入决算表(财决03表)'!$A$10:$K$500,7,FALSE)),"",VLOOKUP(A221,'[1]Z03 收入决算表(财决03表)'!$A$10:$K$500,7,FALSE))</f>
        <v/>
      </c>
      <c r="G221" s="119" t="str">
        <f>IF(ISERROR(VLOOKUP(A221,'[1]Z03 收入决算表(财决03表)'!$A$10:$K$500,8,FALSE)),"",VLOOKUP(A221,'[1]Z03 收入决算表(财决03表)'!$A$10:$K$500,8,FALSE))</f>
        <v/>
      </c>
      <c r="H221" s="119" t="str">
        <f>IF(ISERROR(VLOOKUP(A221,'[1]Z03 收入决算表(财决03表)'!$A$10:$K$500,9,FALSE)),"",VLOOKUP(A221,'[1]Z03 收入决算表(财决03表)'!$A$10:$K$500,9,FALSE))</f>
        <v/>
      </c>
      <c r="I221" s="119" t="str">
        <f>IF(ISERROR(VLOOKUP(A221,'[1]Z03 收入决算表(财决03表)'!$A$10:$K$500,10,FALSE)),"",VLOOKUP(A221,'[1]Z03 收入决算表(财决03表)'!$A$10:$K$500,10,FALSE))</f>
        <v/>
      </c>
      <c r="J221" s="119" t="str">
        <f>IF(ISERROR(VLOOKUP(A221,'[1]Z03 收入决算表(财决03表)'!$A$10:$K$500,11,FALSE)),"",VLOOKUP(A221,'[1]Z03 收入决算表(财决03表)'!$A$10:$K$500,11,FALSE))</f>
        <v/>
      </c>
      <c r="K221" s="140">
        <f>'[1]Z03 收入决算表(财决03表)'!A220</f>
        <v>0</v>
      </c>
      <c r="L221" s="130">
        <f>'[1]Z03 收入决算表(财决03表)'!$E220</f>
        <v>0</v>
      </c>
      <c r="M221" s="126" t="str">
        <f t="shared" si="7"/>
        <v/>
      </c>
    </row>
    <row r="222" spans="1:13" ht="22.5" customHeight="1">
      <c r="A222" s="188" t="str">
        <f t="shared" si="6"/>
        <v/>
      </c>
      <c r="B222" s="188"/>
      <c r="C222" s="118" t="str">
        <f>IF(ISERROR(VLOOKUP(A222,'[1]Z03 收入决算表(财决03表)'!$A$10:$K$500,4,FALSE)),"",VLOOKUP(A222,'[1]Z03 收入决算表(财决03表)'!$A$10:$K$500,4,FALSE))</f>
        <v/>
      </c>
      <c r="D222" s="119" t="str">
        <f>IF(ISERROR(VLOOKUP(A222,'[1]Z03 收入决算表(财决03表)'!$A$10:$K$500,5,FALSE)),"",VLOOKUP(A222,'[1]Z03 收入决算表(财决03表)'!$A$10:$K$500,5,FALSE))</f>
        <v/>
      </c>
      <c r="E222" s="119" t="str">
        <f>IF(ISERROR(VLOOKUP(A222,'[1]Z03 收入决算表(财决03表)'!$A$10:$K$500,6,FALSE)),"",VLOOKUP(A222,'[1]Z03 收入决算表(财决03表)'!$A$10:$K$500,6,FALSE))</f>
        <v/>
      </c>
      <c r="F222" s="119" t="str">
        <f>IF(ISERROR(VLOOKUP(A222,'[1]Z03 收入决算表(财决03表)'!$A$10:$K$500,7,FALSE)),"",VLOOKUP(A222,'[1]Z03 收入决算表(财决03表)'!$A$10:$K$500,7,FALSE))</f>
        <v/>
      </c>
      <c r="G222" s="119" t="str">
        <f>IF(ISERROR(VLOOKUP(A222,'[1]Z03 收入决算表(财决03表)'!$A$10:$K$500,8,FALSE)),"",VLOOKUP(A222,'[1]Z03 收入决算表(财决03表)'!$A$10:$K$500,8,FALSE))</f>
        <v/>
      </c>
      <c r="H222" s="119" t="str">
        <f>IF(ISERROR(VLOOKUP(A222,'[1]Z03 收入决算表(财决03表)'!$A$10:$K$500,9,FALSE)),"",VLOOKUP(A222,'[1]Z03 收入决算表(财决03表)'!$A$10:$K$500,9,FALSE))</f>
        <v/>
      </c>
      <c r="I222" s="119" t="str">
        <f>IF(ISERROR(VLOOKUP(A222,'[1]Z03 收入决算表(财决03表)'!$A$10:$K$500,10,FALSE)),"",VLOOKUP(A222,'[1]Z03 收入决算表(财决03表)'!$A$10:$K$500,10,FALSE))</f>
        <v/>
      </c>
      <c r="J222" s="119" t="str">
        <f>IF(ISERROR(VLOOKUP(A222,'[1]Z03 收入决算表(财决03表)'!$A$10:$K$500,11,FALSE)),"",VLOOKUP(A222,'[1]Z03 收入决算表(财决03表)'!$A$10:$K$500,11,FALSE))</f>
        <v/>
      </c>
      <c r="K222" s="140">
        <f>'[1]Z03 收入决算表(财决03表)'!A221</f>
        <v>0</v>
      </c>
      <c r="L222" s="130">
        <f>'[1]Z03 收入决算表(财决03表)'!$E221</f>
        <v>0</v>
      </c>
      <c r="M222" s="126" t="str">
        <f t="shared" si="7"/>
        <v/>
      </c>
    </row>
    <row r="223" spans="1:13" ht="22.5" customHeight="1">
      <c r="A223" s="188" t="str">
        <f t="shared" si="6"/>
        <v/>
      </c>
      <c r="B223" s="188"/>
      <c r="C223" s="118" t="str">
        <f>IF(ISERROR(VLOOKUP(A223,'[1]Z03 收入决算表(财决03表)'!$A$10:$K$500,4,FALSE)),"",VLOOKUP(A223,'[1]Z03 收入决算表(财决03表)'!$A$10:$K$500,4,FALSE))</f>
        <v/>
      </c>
      <c r="D223" s="119" t="str">
        <f>IF(ISERROR(VLOOKUP(A223,'[1]Z03 收入决算表(财决03表)'!$A$10:$K$500,5,FALSE)),"",VLOOKUP(A223,'[1]Z03 收入决算表(财决03表)'!$A$10:$K$500,5,FALSE))</f>
        <v/>
      </c>
      <c r="E223" s="119" t="str">
        <f>IF(ISERROR(VLOOKUP(A223,'[1]Z03 收入决算表(财决03表)'!$A$10:$K$500,6,FALSE)),"",VLOOKUP(A223,'[1]Z03 收入决算表(财决03表)'!$A$10:$K$500,6,FALSE))</f>
        <v/>
      </c>
      <c r="F223" s="119" t="str">
        <f>IF(ISERROR(VLOOKUP(A223,'[1]Z03 收入决算表(财决03表)'!$A$10:$K$500,7,FALSE)),"",VLOOKUP(A223,'[1]Z03 收入决算表(财决03表)'!$A$10:$K$500,7,FALSE))</f>
        <v/>
      </c>
      <c r="G223" s="119" t="str">
        <f>IF(ISERROR(VLOOKUP(A223,'[1]Z03 收入决算表(财决03表)'!$A$10:$K$500,8,FALSE)),"",VLOOKUP(A223,'[1]Z03 收入决算表(财决03表)'!$A$10:$K$500,8,FALSE))</f>
        <v/>
      </c>
      <c r="H223" s="119" t="str">
        <f>IF(ISERROR(VLOOKUP(A223,'[1]Z03 收入决算表(财决03表)'!$A$10:$K$500,9,FALSE)),"",VLOOKUP(A223,'[1]Z03 收入决算表(财决03表)'!$A$10:$K$500,9,FALSE))</f>
        <v/>
      </c>
      <c r="I223" s="119" t="str">
        <f>IF(ISERROR(VLOOKUP(A223,'[1]Z03 收入决算表(财决03表)'!$A$10:$K$500,10,FALSE)),"",VLOOKUP(A223,'[1]Z03 收入决算表(财决03表)'!$A$10:$K$500,10,FALSE))</f>
        <v/>
      </c>
      <c r="J223" s="119" t="str">
        <f>IF(ISERROR(VLOOKUP(A223,'[1]Z03 收入决算表(财决03表)'!$A$10:$K$500,11,FALSE)),"",VLOOKUP(A223,'[1]Z03 收入决算表(财决03表)'!$A$10:$K$500,11,FALSE))</f>
        <v/>
      </c>
      <c r="K223" s="140">
        <f>'[1]Z03 收入决算表(财决03表)'!A222</f>
        <v>0</v>
      </c>
      <c r="L223" s="130">
        <f>'[1]Z03 收入决算表(财决03表)'!$E222</f>
        <v>0</v>
      </c>
      <c r="M223" s="126" t="str">
        <f t="shared" si="7"/>
        <v/>
      </c>
    </row>
    <row r="224" spans="1:13" ht="22.5" customHeight="1">
      <c r="A224" s="188" t="str">
        <f t="shared" si="6"/>
        <v/>
      </c>
      <c r="B224" s="188"/>
      <c r="C224" s="118" t="str">
        <f>IF(ISERROR(VLOOKUP(A224,'[1]Z03 收入决算表(财决03表)'!$A$10:$K$500,4,FALSE)),"",VLOOKUP(A224,'[1]Z03 收入决算表(财决03表)'!$A$10:$K$500,4,FALSE))</f>
        <v/>
      </c>
      <c r="D224" s="119" t="str">
        <f>IF(ISERROR(VLOOKUP(A224,'[1]Z03 收入决算表(财决03表)'!$A$10:$K$500,5,FALSE)),"",VLOOKUP(A224,'[1]Z03 收入决算表(财决03表)'!$A$10:$K$500,5,FALSE))</f>
        <v/>
      </c>
      <c r="E224" s="119" t="str">
        <f>IF(ISERROR(VLOOKUP(A224,'[1]Z03 收入决算表(财决03表)'!$A$10:$K$500,6,FALSE)),"",VLOOKUP(A224,'[1]Z03 收入决算表(财决03表)'!$A$10:$K$500,6,FALSE))</f>
        <v/>
      </c>
      <c r="F224" s="119" t="str">
        <f>IF(ISERROR(VLOOKUP(A224,'[1]Z03 收入决算表(财决03表)'!$A$10:$K$500,7,FALSE)),"",VLOOKUP(A224,'[1]Z03 收入决算表(财决03表)'!$A$10:$K$500,7,FALSE))</f>
        <v/>
      </c>
      <c r="G224" s="119" t="str">
        <f>IF(ISERROR(VLOOKUP(A224,'[1]Z03 收入决算表(财决03表)'!$A$10:$K$500,8,FALSE)),"",VLOOKUP(A224,'[1]Z03 收入决算表(财决03表)'!$A$10:$K$500,8,FALSE))</f>
        <v/>
      </c>
      <c r="H224" s="119" t="str">
        <f>IF(ISERROR(VLOOKUP(A224,'[1]Z03 收入决算表(财决03表)'!$A$10:$K$500,9,FALSE)),"",VLOOKUP(A224,'[1]Z03 收入决算表(财决03表)'!$A$10:$K$500,9,FALSE))</f>
        <v/>
      </c>
      <c r="I224" s="119" t="str">
        <f>IF(ISERROR(VLOOKUP(A224,'[1]Z03 收入决算表(财决03表)'!$A$10:$K$500,10,FALSE)),"",VLOOKUP(A224,'[1]Z03 收入决算表(财决03表)'!$A$10:$K$500,10,FALSE))</f>
        <v/>
      </c>
      <c r="J224" s="119" t="str">
        <f>IF(ISERROR(VLOOKUP(A224,'[1]Z03 收入决算表(财决03表)'!$A$10:$K$500,11,FALSE)),"",VLOOKUP(A224,'[1]Z03 收入决算表(财决03表)'!$A$10:$K$500,11,FALSE))</f>
        <v/>
      </c>
      <c r="K224" s="140">
        <f>'[1]Z03 收入决算表(财决03表)'!A223</f>
        <v>0</v>
      </c>
      <c r="L224" s="130">
        <f>'[1]Z03 收入决算表(财决03表)'!$E223</f>
        <v>0</v>
      </c>
      <c r="M224" s="126" t="str">
        <f t="shared" si="7"/>
        <v/>
      </c>
    </row>
    <row r="225" spans="1:13" ht="22.5" customHeight="1">
      <c r="A225" s="188" t="str">
        <f t="shared" si="6"/>
        <v/>
      </c>
      <c r="B225" s="188"/>
      <c r="C225" s="118" t="str">
        <f>IF(ISERROR(VLOOKUP(A225,'[1]Z03 收入决算表(财决03表)'!$A$10:$K$500,4,FALSE)),"",VLOOKUP(A225,'[1]Z03 收入决算表(财决03表)'!$A$10:$K$500,4,FALSE))</f>
        <v/>
      </c>
      <c r="D225" s="119" t="str">
        <f>IF(ISERROR(VLOOKUP(A225,'[1]Z03 收入决算表(财决03表)'!$A$10:$K$500,5,FALSE)),"",VLOOKUP(A225,'[1]Z03 收入决算表(财决03表)'!$A$10:$K$500,5,FALSE))</f>
        <v/>
      </c>
      <c r="E225" s="119" t="str">
        <f>IF(ISERROR(VLOOKUP(A225,'[1]Z03 收入决算表(财决03表)'!$A$10:$K$500,6,FALSE)),"",VLOOKUP(A225,'[1]Z03 收入决算表(财决03表)'!$A$10:$K$500,6,FALSE))</f>
        <v/>
      </c>
      <c r="F225" s="119" t="str">
        <f>IF(ISERROR(VLOOKUP(A225,'[1]Z03 收入决算表(财决03表)'!$A$10:$K$500,7,FALSE)),"",VLOOKUP(A225,'[1]Z03 收入决算表(财决03表)'!$A$10:$K$500,7,FALSE))</f>
        <v/>
      </c>
      <c r="G225" s="119" t="str">
        <f>IF(ISERROR(VLOOKUP(A225,'[1]Z03 收入决算表(财决03表)'!$A$10:$K$500,8,FALSE)),"",VLOOKUP(A225,'[1]Z03 收入决算表(财决03表)'!$A$10:$K$500,8,FALSE))</f>
        <v/>
      </c>
      <c r="H225" s="119" t="str">
        <f>IF(ISERROR(VLOOKUP(A225,'[1]Z03 收入决算表(财决03表)'!$A$10:$K$500,9,FALSE)),"",VLOOKUP(A225,'[1]Z03 收入决算表(财决03表)'!$A$10:$K$500,9,FALSE))</f>
        <v/>
      </c>
      <c r="I225" s="119" t="str">
        <f>IF(ISERROR(VLOOKUP(A225,'[1]Z03 收入决算表(财决03表)'!$A$10:$K$500,10,FALSE)),"",VLOOKUP(A225,'[1]Z03 收入决算表(财决03表)'!$A$10:$K$500,10,FALSE))</f>
        <v/>
      </c>
      <c r="J225" s="119" t="str">
        <f>IF(ISERROR(VLOOKUP(A225,'[1]Z03 收入决算表(财决03表)'!$A$10:$K$500,11,FALSE)),"",VLOOKUP(A225,'[1]Z03 收入决算表(财决03表)'!$A$10:$K$500,11,FALSE))</f>
        <v/>
      </c>
      <c r="K225" s="140">
        <f>'[1]Z03 收入决算表(财决03表)'!A224</f>
        <v>0</v>
      </c>
      <c r="L225" s="130">
        <f>'[1]Z03 收入决算表(财决03表)'!$E224</f>
        <v>0</v>
      </c>
      <c r="M225" s="126" t="str">
        <f t="shared" si="7"/>
        <v/>
      </c>
    </row>
    <row r="226" spans="1:13" ht="22.5" customHeight="1">
      <c r="A226" s="188" t="str">
        <f t="shared" si="6"/>
        <v/>
      </c>
      <c r="B226" s="188"/>
      <c r="C226" s="118" t="str">
        <f>IF(ISERROR(VLOOKUP(A226,'[1]Z03 收入决算表(财决03表)'!$A$10:$K$500,4,FALSE)),"",VLOOKUP(A226,'[1]Z03 收入决算表(财决03表)'!$A$10:$K$500,4,FALSE))</f>
        <v/>
      </c>
      <c r="D226" s="119" t="str">
        <f>IF(ISERROR(VLOOKUP(A226,'[1]Z03 收入决算表(财决03表)'!$A$10:$K$500,5,FALSE)),"",VLOOKUP(A226,'[1]Z03 收入决算表(财决03表)'!$A$10:$K$500,5,FALSE))</f>
        <v/>
      </c>
      <c r="E226" s="119" t="str">
        <f>IF(ISERROR(VLOOKUP(A226,'[1]Z03 收入决算表(财决03表)'!$A$10:$K$500,6,FALSE)),"",VLOOKUP(A226,'[1]Z03 收入决算表(财决03表)'!$A$10:$K$500,6,FALSE))</f>
        <v/>
      </c>
      <c r="F226" s="119" t="str">
        <f>IF(ISERROR(VLOOKUP(A226,'[1]Z03 收入决算表(财决03表)'!$A$10:$K$500,7,FALSE)),"",VLOOKUP(A226,'[1]Z03 收入决算表(财决03表)'!$A$10:$K$500,7,FALSE))</f>
        <v/>
      </c>
      <c r="G226" s="119" t="str">
        <f>IF(ISERROR(VLOOKUP(A226,'[1]Z03 收入决算表(财决03表)'!$A$10:$K$500,8,FALSE)),"",VLOOKUP(A226,'[1]Z03 收入决算表(财决03表)'!$A$10:$K$500,8,FALSE))</f>
        <v/>
      </c>
      <c r="H226" s="119" t="str">
        <f>IF(ISERROR(VLOOKUP(A226,'[1]Z03 收入决算表(财决03表)'!$A$10:$K$500,9,FALSE)),"",VLOOKUP(A226,'[1]Z03 收入决算表(财决03表)'!$A$10:$K$500,9,FALSE))</f>
        <v/>
      </c>
      <c r="I226" s="119" t="str">
        <f>IF(ISERROR(VLOOKUP(A226,'[1]Z03 收入决算表(财决03表)'!$A$10:$K$500,10,FALSE)),"",VLOOKUP(A226,'[1]Z03 收入决算表(财决03表)'!$A$10:$K$500,10,FALSE))</f>
        <v/>
      </c>
      <c r="J226" s="119" t="str">
        <f>IF(ISERROR(VLOOKUP(A226,'[1]Z03 收入决算表(财决03表)'!$A$10:$K$500,11,FALSE)),"",VLOOKUP(A226,'[1]Z03 收入决算表(财决03表)'!$A$10:$K$500,11,FALSE))</f>
        <v/>
      </c>
      <c r="K226" s="140">
        <f>'[1]Z03 收入决算表(财决03表)'!A225</f>
        <v>0</v>
      </c>
      <c r="L226" s="130">
        <f>'[1]Z03 收入决算表(财决03表)'!$E225</f>
        <v>0</v>
      </c>
      <c r="M226" s="126" t="str">
        <f t="shared" si="7"/>
        <v/>
      </c>
    </row>
    <row r="227" spans="1:13" ht="22.5" customHeight="1">
      <c r="A227" s="188" t="str">
        <f t="shared" si="6"/>
        <v/>
      </c>
      <c r="B227" s="188"/>
      <c r="C227" s="118" t="str">
        <f>IF(ISERROR(VLOOKUP(A227,'[1]Z03 收入决算表(财决03表)'!$A$10:$K$500,4,FALSE)),"",VLOOKUP(A227,'[1]Z03 收入决算表(财决03表)'!$A$10:$K$500,4,FALSE))</f>
        <v/>
      </c>
      <c r="D227" s="119" t="str">
        <f>IF(ISERROR(VLOOKUP(A227,'[1]Z03 收入决算表(财决03表)'!$A$10:$K$500,5,FALSE)),"",VLOOKUP(A227,'[1]Z03 收入决算表(财决03表)'!$A$10:$K$500,5,FALSE))</f>
        <v/>
      </c>
      <c r="E227" s="119" t="str">
        <f>IF(ISERROR(VLOOKUP(A227,'[1]Z03 收入决算表(财决03表)'!$A$10:$K$500,6,FALSE)),"",VLOOKUP(A227,'[1]Z03 收入决算表(财决03表)'!$A$10:$K$500,6,FALSE))</f>
        <v/>
      </c>
      <c r="F227" s="119" t="str">
        <f>IF(ISERROR(VLOOKUP(A227,'[1]Z03 收入决算表(财决03表)'!$A$10:$K$500,7,FALSE)),"",VLOOKUP(A227,'[1]Z03 收入决算表(财决03表)'!$A$10:$K$500,7,FALSE))</f>
        <v/>
      </c>
      <c r="G227" s="119" t="str">
        <f>IF(ISERROR(VLOOKUP(A227,'[1]Z03 收入决算表(财决03表)'!$A$10:$K$500,8,FALSE)),"",VLOOKUP(A227,'[1]Z03 收入决算表(财决03表)'!$A$10:$K$500,8,FALSE))</f>
        <v/>
      </c>
      <c r="H227" s="119" t="str">
        <f>IF(ISERROR(VLOOKUP(A227,'[1]Z03 收入决算表(财决03表)'!$A$10:$K$500,9,FALSE)),"",VLOOKUP(A227,'[1]Z03 收入决算表(财决03表)'!$A$10:$K$500,9,FALSE))</f>
        <v/>
      </c>
      <c r="I227" s="119" t="str">
        <f>IF(ISERROR(VLOOKUP(A227,'[1]Z03 收入决算表(财决03表)'!$A$10:$K$500,10,FALSE)),"",VLOOKUP(A227,'[1]Z03 收入决算表(财决03表)'!$A$10:$K$500,10,FALSE))</f>
        <v/>
      </c>
      <c r="J227" s="119" t="str">
        <f>IF(ISERROR(VLOOKUP(A227,'[1]Z03 收入决算表(财决03表)'!$A$10:$K$500,11,FALSE)),"",VLOOKUP(A227,'[1]Z03 收入决算表(财决03表)'!$A$10:$K$500,11,FALSE))</f>
        <v/>
      </c>
      <c r="K227" s="140">
        <f>'[1]Z03 收入决算表(财决03表)'!A226</f>
        <v>0</v>
      </c>
      <c r="L227" s="130">
        <f>'[1]Z03 收入决算表(财决03表)'!$E226</f>
        <v>0</v>
      </c>
      <c r="M227" s="126" t="str">
        <f t="shared" si="7"/>
        <v/>
      </c>
    </row>
    <row r="228" spans="1:13" ht="22.5" customHeight="1">
      <c r="A228" s="188" t="str">
        <f t="shared" si="6"/>
        <v/>
      </c>
      <c r="B228" s="188"/>
      <c r="C228" s="118" t="str">
        <f>IF(ISERROR(VLOOKUP(A228,'[1]Z03 收入决算表(财决03表)'!$A$10:$K$500,4,FALSE)),"",VLOOKUP(A228,'[1]Z03 收入决算表(财决03表)'!$A$10:$K$500,4,FALSE))</f>
        <v/>
      </c>
      <c r="D228" s="119" t="str">
        <f>IF(ISERROR(VLOOKUP(A228,'[1]Z03 收入决算表(财决03表)'!$A$10:$K$500,5,FALSE)),"",VLOOKUP(A228,'[1]Z03 收入决算表(财决03表)'!$A$10:$K$500,5,FALSE))</f>
        <v/>
      </c>
      <c r="E228" s="119" t="str">
        <f>IF(ISERROR(VLOOKUP(A228,'[1]Z03 收入决算表(财决03表)'!$A$10:$K$500,6,FALSE)),"",VLOOKUP(A228,'[1]Z03 收入决算表(财决03表)'!$A$10:$K$500,6,FALSE))</f>
        <v/>
      </c>
      <c r="F228" s="119" t="str">
        <f>IF(ISERROR(VLOOKUP(A228,'[1]Z03 收入决算表(财决03表)'!$A$10:$K$500,7,FALSE)),"",VLOOKUP(A228,'[1]Z03 收入决算表(财决03表)'!$A$10:$K$500,7,FALSE))</f>
        <v/>
      </c>
      <c r="G228" s="119" t="str">
        <f>IF(ISERROR(VLOOKUP(A228,'[1]Z03 收入决算表(财决03表)'!$A$10:$K$500,8,FALSE)),"",VLOOKUP(A228,'[1]Z03 收入决算表(财决03表)'!$A$10:$K$500,8,FALSE))</f>
        <v/>
      </c>
      <c r="H228" s="119" t="str">
        <f>IF(ISERROR(VLOOKUP(A228,'[1]Z03 收入决算表(财决03表)'!$A$10:$K$500,9,FALSE)),"",VLOOKUP(A228,'[1]Z03 收入决算表(财决03表)'!$A$10:$K$500,9,FALSE))</f>
        <v/>
      </c>
      <c r="I228" s="119" t="str">
        <f>IF(ISERROR(VLOOKUP(A228,'[1]Z03 收入决算表(财决03表)'!$A$10:$K$500,10,FALSE)),"",VLOOKUP(A228,'[1]Z03 收入决算表(财决03表)'!$A$10:$K$500,10,FALSE))</f>
        <v/>
      </c>
      <c r="J228" s="119" t="str">
        <f>IF(ISERROR(VLOOKUP(A228,'[1]Z03 收入决算表(财决03表)'!$A$10:$K$500,11,FALSE)),"",VLOOKUP(A228,'[1]Z03 收入决算表(财决03表)'!$A$10:$K$500,11,FALSE))</f>
        <v/>
      </c>
      <c r="K228" s="140">
        <f>'[1]Z03 收入决算表(财决03表)'!A227</f>
        <v>0</v>
      </c>
      <c r="L228" s="130">
        <f>'[1]Z03 收入决算表(财决03表)'!$E227</f>
        <v>0</v>
      </c>
      <c r="M228" s="126" t="str">
        <f t="shared" si="7"/>
        <v/>
      </c>
    </row>
    <row r="229" spans="1:13" ht="22.5" customHeight="1">
      <c r="A229" s="188" t="str">
        <f t="shared" si="6"/>
        <v/>
      </c>
      <c r="B229" s="188"/>
      <c r="C229" s="118" t="str">
        <f>IF(ISERROR(VLOOKUP(A229,'[1]Z03 收入决算表(财决03表)'!$A$10:$K$500,4,FALSE)),"",VLOOKUP(A229,'[1]Z03 收入决算表(财决03表)'!$A$10:$K$500,4,FALSE))</f>
        <v/>
      </c>
      <c r="D229" s="119" t="str">
        <f>IF(ISERROR(VLOOKUP(A229,'[1]Z03 收入决算表(财决03表)'!$A$10:$K$500,5,FALSE)),"",VLOOKUP(A229,'[1]Z03 收入决算表(财决03表)'!$A$10:$K$500,5,FALSE))</f>
        <v/>
      </c>
      <c r="E229" s="119" t="str">
        <f>IF(ISERROR(VLOOKUP(A229,'[1]Z03 收入决算表(财决03表)'!$A$10:$K$500,6,FALSE)),"",VLOOKUP(A229,'[1]Z03 收入决算表(财决03表)'!$A$10:$K$500,6,FALSE))</f>
        <v/>
      </c>
      <c r="F229" s="119" t="str">
        <f>IF(ISERROR(VLOOKUP(A229,'[1]Z03 收入决算表(财决03表)'!$A$10:$K$500,7,FALSE)),"",VLOOKUP(A229,'[1]Z03 收入决算表(财决03表)'!$A$10:$K$500,7,FALSE))</f>
        <v/>
      </c>
      <c r="G229" s="119" t="str">
        <f>IF(ISERROR(VLOOKUP(A229,'[1]Z03 收入决算表(财决03表)'!$A$10:$K$500,8,FALSE)),"",VLOOKUP(A229,'[1]Z03 收入决算表(财决03表)'!$A$10:$K$500,8,FALSE))</f>
        <v/>
      </c>
      <c r="H229" s="119" t="str">
        <f>IF(ISERROR(VLOOKUP(A229,'[1]Z03 收入决算表(财决03表)'!$A$10:$K$500,9,FALSE)),"",VLOOKUP(A229,'[1]Z03 收入决算表(财决03表)'!$A$10:$K$500,9,FALSE))</f>
        <v/>
      </c>
      <c r="I229" s="119" t="str">
        <f>IF(ISERROR(VLOOKUP(A229,'[1]Z03 收入决算表(财决03表)'!$A$10:$K$500,10,FALSE)),"",VLOOKUP(A229,'[1]Z03 收入决算表(财决03表)'!$A$10:$K$500,10,FALSE))</f>
        <v/>
      </c>
      <c r="J229" s="119" t="str">
        <f>IF(ISERROR(VLOOKUP(A229,'[1]Z03 收入决算表(财决03表)'!$A$10:$K$500,11,FALSE)),"",VLOOKUP(A229,'[1]Z03 收入决算表(财决03表)'!$A$10:$K$500,11,FALSE))</f>
        <v/>
      </c>
      <c r="K229" s="140">
        <f>'[1]Z03 收入决算表(财决03表)'!A228</f>
        <v>0</v>
      </c>
      <c r="L229" s="130">
        <f>'[1]Z03 收入决算表(财决03表)'!$E228</f>
        <v>0</v>
      </c>
      <c r="M229" s="126" t="str">
        <f t="shared" si="7"/>
        <v/>
      </c>
    </row>
    <row r="230" spans="1:13" ht="22.5" customHeight="1">
      <c r="A230" s="188" t="str">
        <f t="shared" si="6"/>
        <v/>
      </c>
      <c r="B230" s="188"/>
      <c r="C230" s="118" t="str">
        <f>IF(ISERROR(VLOOKUP(A230,'[1]Z03 收入决算表(财决03表)'!$A$10:$K$500,4,FALSE)),"",VLOOKUP(A230,'[1]Z03 收入决算表(财决03表)'!$A$10:$K$500,4,FALSE))</f>
        <v/>
      </c>
      <c r="D230" s="119" t="str">
        <f>IF(ISERROR(VLOOKUP(A230,'[1]Z03 收入决算表(财决03表)'!$A$10:$K$500,5,FALSE)),"",VLOOKUP(A230,'[1]Z03 收入决算表(财决03表)'!$A$10:$K$500,5,FALSE))</f>
        <v/>
      </c>
      <c r="E230" s="119" t="str">
        <f>IF(ISERROR(VLOOKUP(A230,'[1]Z03 收入决算表(财决03表)'!$A$10:$K$500,6,FALSE)),"",VLOOKUP(A230,'[1]Z03 收入决算表(财决03表)'!$A$10:$K$500,6,FALSE))</f>
        <v/>
      </c>
      <c r="F230" s="119" t="str">
        <f>IF(ISERROR(VLOOKUP(A230,'[1]Z03 收入决算表(财决03表)'!$A$10:$K$500,7,FALSE)),"",VLOOKUP(A230,'[1]Z03 收入决算表(财决03表)'!$A$10:$K$500,7,FALSE))</f>
        <v/>
      </c>
      <c r="G230" s="119" t="str">
        <f>IF(ISERROR(VLOOKUP(A230,'[1]Z03 收入决算表(财决03表)'!$A$10:$K$500,8,FALSE)),"",VLOOKUP(A230,'[1]Z03 收入决算表(财决03表)'!$A$10:$K$500,8,FALSE))</f>
        <v/>
      </c>
      <c r="H230" s="119" t="str">
        <f>IF(ISERROR(VLOOKUP(A230,'[1]Z03 收入决算表(财决03表)'!$A$10:$K$500,9,FALSE)),"",VLOOKUP(A230,'[1]Z03 收入决算表(财决03表)'!$A$10:$K$500,9,FALSE))</f>
        <v/>
      </c>
      <c r="I230" s="119" t="str">
        <f>IF(ISERROR(VLOOKUP(A230,'[1]Z03 收入决算表(财决03表)'!$A$10:$K$500,10,FALSE)),"",VLOOKUP(A230,'[1]Z03 收入决算表(财决03表)'!$A$10:$K$500,10,FALSE))</f>
        <v/>
      </c>
      <c r="J230" s="119" t="str">
        <f>IF(ISERROR(VLOOKUP(A230,'[1]Z03 收入决算表(财决03表)'!$A$10:$K$500,11,FALSE)),"",VLOOKUP(A230,'[1]Z03 收入决算表(财决03表)'!$A$10:$K$500,11,FALSE))</f>
        <v/>
      </c>
      <c r="K230" s="140">
        <f>'[1]Z03 收入决算表(财决03表)'!A229</f>
        <v>0</v>
      </c>
      <c r="L230" s="130">
        <f>'[1]Z03 收入决算表(财决03表)'!$E229</f>
        <v>0</v>
      </c>
      <c r="M230" s="126" t="str">
        <f t="shared" si="7"/>
        <v/>
      </c>
    </row>
    <row r="231" spans="1:13" ht="22.5" customHeight="1">
      <c r="A231" s="188" t="str">
        <f t="shared" si="6"/>
        <v/>
      </c>
      <c r="B231" s="188"/>
      <c r="C231" s="118" t="str">
        <f>IF(ISERROR(VLOOKUP(A231,'[1]Z03 收入决算表(财决03表)'!$A$10:$K$500,4,FALSE)),"",VLOOKUP(A231,'[1]Z03 收入决算表(财决03表)'!$A$10:$K$500,4,FALSE))</f>
        <v/>
      </c>
      <c r="D231" s="119" t="str">
        <f>IF(ISERROR(VLOOKUP(A231,'[1]Z03 收入决算表(财决03表)'!$A$10:$K$500,5,FALSE)),"",VLOOKUP(A231,'[1]Z03 收入决算表(财决03表)'!$A$10:$K$500,5,FALSE))</f>
        <v/>
      </c>
      <c r="E231" s="119" t="str">
        <f>IF(ISERROR(VLOOKUP(A231,'[1]Z03 收入决算表(财决03表)'!$A$10:$K$500,6,FALSE)),"",VLOOKUP(A231,'[1]Z03 收入决算表(财决03表)'!$A$10:$K$500,6,FALSE))</f>
        <v/>
      </c>
      <c r="F231" s="119" t="str">
        <f>IF(ISERROR(VLOOKUP(A231,'[1]Z03 收入决算表(财决03表)'!$A$10:$K$500,7,FALSE)),"",VLOOKUP(A231,'[1]Z03 收入决算表(财决03表)'!$A$10:$K$500,7,FALSE))</f>
        <v/>
      </c>
      <c r="G231" s="119" t="str">
        <f>IF(ISERROR(VLOOKUP(A231,'[1]Z03 收入决算表(财决03表)'!$A$10:$K$500,8,FALSE)),"",VLOOKUP(A231,'[1]Z03 收入决算表(财决03表)'!$A$10:$K$500,8,FALSE))</f>
        <v/>
      </c>
      <c r="H231" s="119" t="str">
        <f>IF(ISERROR(VLOOKUP(A231,'[1]Z03 收入决算表(财决03表)'!$A$10:$K$500,9,FALSE)),"",VLOOKUP(A231,'[1]Z03 收入决算表(财决03表)'!$A$10:$K$500,9,FALSE))</f>
        <v/>
      </c>
      <c r="I231" s="119" t="str">
        <f>IF(ISERROR(VLOOKUP(A231,'[1]Z03 收入决算表(财决03表)'!$A$10:$K$500,10,FALSE)),"",VLOOKUP(A231,'[1]Z03 收入决算表(财决03表)'!$A$10:$K$500,10,FALSE))</f>
        <v/>
      </c>
      <c r="J231" s="119" t="str">
        <f>IF(ISERROR(VLOOKUP(A231,'[1]Z03 收入决算表(财决03表)'!$A$10:$K$500,11,FALSE)),"",VLOOKUP(A231,'[1]Z03 收入决算表(财决03表)'!$A$10:$K$500,11,FALSE))</f>
        <v/>
      </c>
      <c r="K231" s="140">
        <f>'[1]Z03 收入决算表(财决03表)'!A230</f>
        <v>0</v>
      </c>
      <c r="L231" s="130">
        <f>'[1]Z03 收入决算表(财决03表)'!$E230</f>
        <v>0</v>
      </c>
      <c r="M231" s="126" t="str">
        <f t="shared" si="7"/>
        <v/>
      </c>
    </row>
    <row r="232" spans="1:13" ht="22.5" customHeight="1">
      <c r="A232" s="188" t="str">
        <f t="shared" si="6"/>
        <v/>
      </c>
      <c r="B232" s="188"/>
      <c r="C232" s="118" t="str">
        <f>IF(ISERROR(VLOOKUP(A232,'[1]Z03 收入决算表(财决03表)'!$A$10:$K$500,4,FALSE)),"",VLOOKUP(A232,'[1]Z03 收入决算表(财决03表)'!$A$10:$K$500,4,FALSE))</f>
        <v/>
      </c>
      <c r="D232" s="119" t="str">
        <f>IF(ISERROR(VLOOKUP(A232,'[1]Z03 收入决算表(财决03表)'!$A$10:$K$500,5,FALSE)),"",VLOOKUP(A232,'[1]Z03 收入决算表(财决03表)'!$A$10:$K$500,5,FALSE))</f>
        <v/>
      </c>
      <c r="E232" s="119" t="str">
        <f>IF(ISERROR(VLOOKUP(A232,'[1]Z03 收入决算表(财决03表)'!$A$10:$K$500,6,FALSE)),"",VLOOKUP(A232,'[1]Z03 收入决算表(财决03表)'!$A$10:$K$500,6,FALSE))</f>
        <v/>
      </c>
      <c r="F232" s="119" t="str">
        <f>IF(ISERROR(VLOOKUP(A232,'[1]Z03 收入决算表(财决03表)'!$A$10:$K$500,7,FALSE)),"",VLOOKUP(A232,'[1]Z03 收入决算表(财决03表)'!$A$10:$K$500,7,FALSE))</f>
        <v/>
      </c>
      <c r="G232" s="119" t="str">
        <f>IF(ISERROR(VLOOKUP(A232,'[1]Z03 收入决算表(财决03表)'!$A$10:$K$500,8,FALSE)),"",VLOOKUP(A232,'[1]Z03 收入决算表(财决03表)'!$A$10:$K$500,8,FALSE))</f>
        <v/>
      </c>
      <c r="H232" s="119" t="str">
        <f>IF(ISERROR(VLOOKUP(A232,'[1]Z03 收入决算表(财决03表)'!$A$10:$K$500,9,FALSE)),"",VLOOKUP(A232,'[1]Z03 收入决算表(财决03表)'!$A$10:$K$500,9,FALSE))</f>
        <v/>
      </c>
      <c r="I232" s="119" t="str">
        <f>IF(ISERROR(VLOOKUP(A232,'[1]Z03 收入决算表(财决03表)'!$A$10:$K$500,10,FALSE)),"",VLOOKUP(A232,'[1]Z03 收入决算表(财决03表)'!$A$10:$K$500,10,FALSE))</f>
        <v/>
      </c>
      <c r="J232" s="119" t="str">
        <f>IF(ISERROR(VLOOKUP(A232,'[1]Z03 收入决算表(财决03表)'!$A$10:$K$500,11,FALSE)),"",VLOOKUP(A232,'[1]Z03 收入决算表(财决03表)'!$A$10:$K$500,11,FALSE))</f>
        <v/>
      </c>
      <c r="K232" s="140">
        <f>'[1]Z03 收入决算表(财决03表)'!A231</f>
        <v>0</v>
      </c>
      <c r="L232" s="130">
        <f>'[1]Z03 收入决算表(财决03表)'!$E231</f>
        <v>0</v>
      </c>
      <c r="M232" s="126" t="str">
        <f t="shared" si="7"/>
        <v/>
      </c>
    </row>
    <row r="233" spans="1:13" ht="22.5" customHeight="1">
      <c r="A233" s="188" t="str">
        <f t="shared" si="6"/>
        <v/>
      </c>
      <c r="B233" s="188"/>
      <c r="C233" s="118" t="str">
        <f>IF(ISERROR(VLOOKUP(A233,'[1]Z03 收入决算表(财决03表)'!$A$10:$K$500,4,FALSE)),"",VLOOKUP(A233,'[1]Z03 收入决算表(财决03表)'!$A$10:$K$500,4,FALSE))</f>
        <v/>
      </c>
      <c r="D233" s="119" t="str">
        <f>IF(ISERROR(VLOOKUP(A233,'[1]Z03 收入决算表(财决03表)'!$A$10:$K$500,5,FALSE)),"",VLOOKUP(A233,'[1]Z03 收入决算表(财决03表)'!$A$10:$K$500,5,FALSE))</f>
        <v/>
      </c>
      <c r="E233" s="119" t="str">
        <f>IF(ISERROR(VLOOKUP(A233,'[1]Z03 收入决算表(财决03表)'!$A$10:$K$500,6,FALSE)),"",VLOOKUP(A233,'[1]Z03 收入决算表(财决03表)'!$A$10:$K$500,6,FALSE))</f>
        <v/>
      </c>
      <c r="F233" s="119" t="str">
        <f>IF(ISERROR(VLOOKUP(A233,'[1]Z03 收入决算表(财决03表)'!$A$10:$K$500,7,FALSE)),"",VLOOKUP(A233,'[1]Z03 收入决算表(财决03表)'!$A$10:$K$500,7,FALSE))</f>
        <v/>
      </c>
      <c r="G233" s="119" t="str">
        <f>IF(ISERROR(VLOOKUP(A233,'[1]Z03 收入决算表(财决03表)'!$A$10:$K$500,8,FALSE)),"",VLOOKUP(A233,'[1]Z03 收入决算表(财决03表)'!$A$10:$K$500,8,FALSE))</f>
        <v/>
      </c>
      <c r="H233" s="119" t="str">
        <f>IF(ISERROR(VLOOKUP(A233,'[1]Z03 收入决算表(财决03表)'!$A$10:$K$500,9,FALSE)),"",VLOOKUP(A233,'[1]Z03 收入决算表(财决03表)'!$A$10:$K$500,9,FALSE))</f>
        <v/>
      </c>
      <c r="I233" s="119" t="str">
        <f>IF(ISERROR(VLOOKUP(A233,'[1]Z03 收入决算表(财决03表)'!$A$10:$K$500,10,FALSE)),"",VLOOKUP(A233,'[1]Z03 收入决算表(财决03表)'!$A$10:$K$500,10,FALSE))</f>
        <v/>
      </c>
      <c r="J233" s="119" t="str">
        <f>IF(ISERROR(VLOOKUP(A233,'[1]Z03 收入决算表(财决03表)'!$A$10:$K$500,11,FALSE)),"",VLOOKUP(A233,'[1]Z03 收入决算表(财决03表)'!$A$10:$K$500,11,FALSE))</f>
        <v/>
      </c>
      <c r="K233" s="140">
        <f>'[1]Z03 收入决算表(财决03表)'!A232</f>
        <v>0</v>
      </c>
      <c r="L233" s="130">
        <f>'[1]Z03 收入决算表(财决03表)'!$E232</f>
        <v>0</v>
      </c>
      <c r="M233" s="126" t="str">
        <f t="shared" si="7"/>
        <v/>
      </c>
    </row>
    <row r="234" spans="1:13" ht="22.5" customHeight="1">
      <c r="A234" s="188" t="str">
        <f t="shared" si="6"/>
        <v/>
      </c>
      <c r="B234" s="188"/>
      <c r="C234" s="118" t="str">
        <f>IF(ISERROR(VLOOKUP(A234,'[1]Z03 收入决算表(财决03表)'!$A$10:$K$500,4,FALSE)),"",VLOOKUP(A234,'[1]Z03 收入决算表(财决03表)'!$A$10:$K$500,4,FALSE))</f>
        <v/>
      </c>
      <c r="D234" s="119" t="str">
        <f>IF(ISERROR(VLOOKUP(A234,'[1]Z03 收入决算表(财决03表)'!$A$10:$K$500,5,FALSE)),"",VLOOKUP(A234,'[1]Z03 收入决算表(财决03表)'!$A$10:$K$500,5,FALSE))</f>
        <v/>
      </c>
      <c r="E234" s="119" t="str">
        <f>IF(ISERROR(VLOOKUP(A234,'[1]Z03 收入决算表(财决03表)'!$A$10:$K$500,6,FALSE)),"",VLOOKUP(A234,'[1]Z03 收入决算表(财决03表)'!$A$10:$K$500,6,FALSE))</f>
        <v/>
      </c>
      <c r="F234" s="119" t="str">
        <f>IF(ISERROR(VLOOKUP(A234,'[1]Z03 收入决算表(财决03表)'!$A$10:$K$500,7,FALSE)),"",VLOOKUP(A234,'[1]Z03 收入决算表(财决03表)'!$A$10:$K$500,7,FALSE))</f>
        <v/>
      </c>
      <c r="G234" s="119" t="str">
        <f>IF(ISERROR(VLOOKUP(A234,'[1]Z03 收入决算表(财决03表)'!$A$10:$K$500,8,FALSE)),"",VLOOKUP(A234,'[1]Z03 收入决算表(财决03表)'!$A$10:$K$500,8,FALSE))</f>
        <v/>
      </c>
      <c r="H234" s="119" t="str">
        <f>IF(ISERROR(VLOOKUP(A234,'[1]Z03 收入决算表(财决03表)'!$A$10:$K$500,9,FALSE)),"",VLOOKUP(A234,'[1]Z03 收入决算表(财决03表)'!$A$10:$K$500,9,FALSE))</f>
        <v/>
      </c>
      <c r="I234" s="119" t="str">
        <f>IF(ISERROR(VLOOKUP(A234,'[1]Z03 收入决算表(财决03表)'!$A$10:$K$500,10,FALSE)),"",VLOOKUP(A234,'[1]Z03 收入决算表(财决03表)'!$A$10:$K$500,10,FALSE))</f>
        <v/>
      </c>
      <c r="J234" s="119" t="str">
        <f>IF(ISERROR(VLOOKUP(A234,'[1]Z03 收入决算表(财决03表)'!$A$10:$K$500,11,FALSE)),"",VLOOKUP(A234,'[1]Z03 收入决算表(财决03表)'!$A$10:$K$500,11,FALSE))</f>
        <v/>
      </c>
      <c r="K234" s="140">
        <f>'[1]Z03 收入决算表(财决03表)'!A233</f>
        <v>0</v>
      </c>
      <c r="L234" s="130">
        <f>'[1]Z03 收入决算表(财决03表)'!$E233</f>
        <v>0</v>
      </c>
      <c r="M234" s="126" t="str">
        <f t="shared" si="7"/>
        <v/>
      </c>
    </row>
    <row r="235" spans="1:13" ht="22.5" customHeight="1">
      <c r="A235" s="188" t="str">
        <f t="shared" si="6"/>
        <v/>
      </c>
      <c r="B235" s="188"/>
      <c r="C235" s="118" t="str">
        <f>IF(ISERROR(VLOOKUP(A235,'[1]Z03 收入决算表(财决03表)'!$A$10:$K$500,4,FALSE)),"",VLOOKUP(A235,'[1]Z03 收入决算表(财决03表)'!$A$10:$K$500,4,FALSE))</f>
        <v/>
      </c>
      <c r="D235" s="119" t="str">
        <f>IF(ISERROR(VLOOKUP(A235,'[1]Z03 收入决算表(财决03表)'!$A$10:$K$500,5,FALSE)),"",VLOOKUP(A235,'[1]Z03 收入决算表(财决03表)'!$A$10:$K$500,5,FALSE))</f>
        <v/>
      </c>
      <c r="E235" s="119" t="str">
        <f>IF(ISERROR(VLOOKUP(A235,'[1]Z03 收入决算表(财决03表)'!$A$10:$K$500,6,FALSE)),"",VLOOKUP(A235,'[1]Z03 收入决算表(财决03表)'!$A$10:$K$500,6,FALSE))</f>
        <v/>
      </c>
      <c r="F235" s="119" t="str">
        <f>IF(ISERROR(VLOOKUP(A235,'[1]Z03 收入决算表(财决03表)'!$A$10:$K$500,7,FALSE)),"",VLOOKUP(A235,'[1]Z03 收入决算表(财决03表)'!$A$10:$K$500,7,FALSE))</f>
        <v/>
      </c>
      <c r="G235" s="119" t="str">
        <f>IF(ISERROR(VLOOKUP(A235,'[1]Z03 收入决算表(财决03表)'!$A$10:$K$500,8,FALSE)),"",VLOOKUP(A235,'[1]Z03 收入决算表(财决03表)'!$A$10:$K$500,8,FALSE))</f>
        <v/>
      </c>
      <c r="H235" s="119" t="str">
        <f>IF(ISERROR(VLOOKUP(A235,'[1]Z03 收入决算表(财决03表)'!$A$10:$K$500,9,FALSE)),"",VLOOKUP(A235,'[1]Z03 收入决算表(财决03表)'!$A$10:$K$500,9,FALSE))</f>
        <v/>
      </c>
      <c r="I235" s="119" t="str">
        <f>IF(ISERROR(VLOOKUP(A235,'[1]Z03 收入决算表(财决03表)'!$A$10:$K$500,10,FALSE)),"",VLOOKUP(A235,'[1]Z03 收入决算表(财决03表)'!$A$10:$K$500,10,FALSE))</f>
        <v/>
      </c>
      <c r="J235" s="119" t="str">
        <f>IF(ISERROR(VLOOKUP(A235,'[1]Z03 收入决算表(财决03表)'!$A$10:$K$500,11,FALSE)),"",VLOOKUP(A235,'[1]Z03 收入决算表(财决03表)'!$A$10:$K$500,11,FALSE))</f>
        <v/>
      </c>
      <c r="K235" s="140">
        <f>'[1]Z03 收入决算表(财决03表)'!A234</f>
        <v>0</v>
      </c>
      <c r="L235" s="130">
        <f>'[1]Z03 收入决算表(财决03表)'!$E234</f>
        <v>0</v>
      </c>
      <c r="M235" s="126" t="str">
        <f t="shared" si="7"/>
        <v/>
      </c>
    </row>
    <row r="236" spans="1:13" ht="22.5" customHeight="1">
      <c r="A236" s="188" t="str">
        <f t="shared" si="6"/>
        <v/>
      </c>
      <c r="B236" s="188"/>
      <c r="C236" s="118" t="str">
        <f>IF(ISERROR(VLOOKUP(A236,'[1]Z03 收入决算表(财决03表)'!$A$10:$K$500,4,FALSE)),"",VLOOKUP(A236,'[1]Z03 收入决算表(财决03表)'!$A$10:$K$500,4,FALSE))</f>
        <v/>
      </c>
      <c r="D236" s="119" t="str">
        <f>IF(ISERROR(VLOOKUP(A236,'[1]Z03 收入决算表(财决03表)'!$A$10:$K$500,5,FALSE)),"",VLOOKUP(A236,'[1]Z03 收入决算表(财决03表)'!$A$10:$K$500,5,FALSE))</f>
        <v/>
      </c>
      <c r="E236" s="119" t="str">
        <f>IF(ISERROR(VLOOKUP(A236,'[1]Z03 收入决算表(财决03表)'!$A$10:$K$500,6,FALSE)),"",VLOOKUP(A236,'[1]Z03 收入决算表(财决03表)'!$A$10:$K$500,6,FALSE))</f>
        <v/>
      </c>
      <c r="F236" s="119" t="str">
        <f>IF(ISERROR(VLOOKUP(A236,'[1]Z03 收入决算表(财决03表)'!$A$10:$K$500,7,FALSE)),"",VLOOKUP(A236,'[1]Z03 收入决算表(财决03表)'!$A$10:$K$500,7,FALSE))</f>
        <v/>
      </c>
      <c r="G236" s="119" t="str">
        <f>IF(ISERROR(VLOOKUP(A236,'[1]Z03 收入决算表(财决03表)'!$A$10:$K$500,8,FALSE)),"",VLOOKUP(A236,'[1]Z03 收入决算表(财决03表)'!$A$10:$K$500,8,FALSE))</f>
        <v/>
      </c>
      <c r="H236" s="119" t="str">
        <f>IF(ISERROR(VLOOKUP(A236,'[1]Z03 收入决算表(财决03表)'!$A$10:$K$500,9,FALSE)),"",VLOOKUP(A236,'[1]Z03 收入决算表(财决03表)'!$A$10:$K$500,9,FALSE))</f>
        <v/>
      </c>
      <c r="I236" s="119" t="str">
        <f>IF(ISERROR(VLOOKUP(A236,'[1]Z03 收入决算表(财决03表)'!$A$10:$K$500,10,FALSE)),"",VLOOKUP(A236,'[1]Z03 收入决算表(财决03表)'!$A$10:$K$500,10,FALSE))</f>
        <v/>
      </c>
      <c r="J236" s="119" t="str">
        <f>IF(ISERROR(VLOOKUP(A236,'[1]Z03 收入决算表(财决03表)'!$A$10:$K$500,11,FALSE)),"",VLOOKUP(A236,'[1]Z03 收入决算表(财决03表)'!$A$10:$K$500,11,FALSE))</f>
        <v/>
      </c>
      <c r="K236" s="140">
        <f>'[1]Z03 收入决算表(财决03表)'!A235</f>
        <v>0</v>
      </c>
      <c r="L236" s="130">
        <f>'[1]Z03 收入决算表(财决03表)'!$E235</f>
        <v>0</v>
      </c>
      <c r="M236" s="126" t="str">
        <f t="shared" si="7"/>
        <v/>
      </c>
    </row>
    <row r="237" spans="1:13" ht="22.5" customHeight="1">
      <c r="A237" s="188" t="str">
        <f t="shared" si="6"/>
        <v/>
      </c>
      <c r="B237" s="188"/>
      <c r="C237" s="118" t="str">
        <f>IF(ISERROR(VLOOKUP(A237,'[1]Z03 收入决算表(财决03表)'!$A$10:$K$500,4,FALSE)),"",VLOOKUP(A237,'[1]Z03 收入决算表(财决03表)'!$A$10:$K$500,4,FALSE))</f>
        <v/>
      </c>
      <c r="D237" s="119" t="str">
        <f>IF(ISERROR(VLOOKUP(A237,'[1]Z03 收入决算表(财决03表)'!$A$10:$K$500,5,FALSE)),"",VLOOKUP(A237,'[1]Z03 收入决算表(财决03表)'!$A$10:$K$500,5,FALSE))</f>
        <v/>
      </c>
      <c r="E237" s="119" t="str">
        <f>IF(ISERROR(VLOOKUP(A237,'[1]Z03 收入决算表(财决03表)'!$A$10:$K$500,6,FALSE)),"",VLOOKUP(A237,'[1]Z03 收入决算表(财决03表)'!$A$10:$K$500,6,FALSE))</f>
        <v/>
      </c>
      <c r="F237" s="119" t="str">
        <f>IF(ISERROR(VLOOKUP(A237,'[1]Z03 收入决算表(财决03表)'!$A$10:$K$500,7,FALSE)),"",VLOOKUP(A237,'[1]Z03 收入决算表(财决03表)'!$A$10:$K$500,7,FALSE))</f>
        <v/>
      </c>
      <c r="G237" s="119" t="str">
        <f>IF(ISERROR(VLOOKUP(A237,'[1]Z03 收入决算表(财决03表)'!$A$10:$K$500,8,FALSE)),"",VLOOKUP(A237,'[1]Z03 收入决算表(财决03表)'!$A$10:$K$500,8,FALSE))</f>
        <v/>
      </c>
      <c r="H237" s="119" t="str">
        <f>IF(ISERROR(VLOOKUP(A237,'[1]Z03 收入决算表(财决03表)'!$A$10:$K$500,9,FALSE)),"",VLOOKUP(A237,'[1]Z03 收入决算表(财决03表)'!$A$10:$K$500,9,FALSE))</f>
        <v/>
      </c>
      <c r="I237" s="119" t="str">
        <f>IF(ISERROR(VLOOKUP(A237,'[1]Z03 收入决算表(财决03表)'!$A$10:$K$500,10,FALSE)),"",VLOOKUP(A237,'[1]Z03 收入决算表(财决03表)'!$A$10:$K$500,10,FALSE))</f>
        <v/>
      </c>
      <c r="J237" s="119" t="str">
        <f>IF(ISERROR(VLOOKUP(A237,'[1]Z03 收入决算表(财决03表)'!$A$10:$K$500,11,FALSE)),"",VLOOKUP(A237,'[1]Z03 收入决算表(财决03表)'!$A$10:$K$500,11,FALSE))</f>
        <v/>
      </c>
      <c r="K237" s="140">
        <f>'[1]Z03 收入决算表(财决03表)'!A236</f>
        <v>0</v>
      </c>
      <c r="L237" s="130">
        <f>'[1]Z03 收入决算表(财决03表)'!$E236</f>
        <v>0</v>
      </c>
      <c r="M237" s="126" t="str">
        <f t="shared" si="7"/>
        <v/>
      </c>
    </row>
    <row r="238" spans="1:13" ht="22.5" customHeight="1">
      <c r="A238" s="188" t="str">
        <f t="shared" si="6"/>
        <v/>
      </c>
      <c r="B238" s="188"/>
      <c r="C238" s="118" t="str">
        <f>IF(ISERROR(VLOOKUP(A238,'[1]Z03 收入决算表(财决03表)'!$A$10:$K$500,4,FALSE)),"",VLOOKUP(A238,'[1]Z03 收入决算表(财决03表)'!$A$10:$K$500,4,FALSE))</f>
        <v/>
      </c>
      <c r="D238" s="119" t="str">
        <f>IF(ISERROR(VLOOKUP(A238,'[1]Z03 收入决算表(财决03表)'!$A$10:$K$500,5,FALSE)),"",VLOOKUP(A238,'[1]Z03 收入决算表(财决03表)'!$A$10:$K$500,5,FALSE))</f>
        <v/>
      </c>
      <c r="E238" s="119" t="str">
        <f>IF(ISERROR(VLOOKUP(A238,'[1]Z03 收入决算表(财决03表)'!$A$10:$K$500,6,FALSE)),"",VLOOKUP(A238,'[1]Z03 收入决算表(财决03表)'!$A$10:$K$500,6,FALSE))</f>
        <v/>
      </c>
      <c r="F238" s="119" t="str">
        <f>IF(ISERROR(VLOOKUP(A238,'[1]Z03 收入决算表(财决03表)'!$A$10:$K$500,7,FALSE)),"",VLOOKUP(A238,'[1]Z03 收入决算表(财决03表)'!$A$10:$K$500,7,FALSE))</f>
        <v/>
      </c>
      <c r="G238" s="119" t="str">
        <f>IF(ISERROR(VLOOKUP(A238,'[1]Z03 收入决算表(财决03表)'!$A$10:$K$500,8,FALSE)),"",VLOOKUP(A238,'[1]Z03 收入决算表(财决03表)'!$A$10:$K$500,8,FALSE))</f>
        <v/>
      </c>
      <c r="H238" s="119" t="str">
        <f>IF(ISERROR(VLOOKUP(A238,'[1]Z03 收入决算表(财决03表)'!$A$10:$K$500,9,FALSE)),"",VLOOKUP(A238,'[1]Z03 收入决算表(财决03表)'!$A$10:$K$500,9,FALSE))</f>
        <v/>
      </c>
      <c r="I238" s="119" t="str">
        <f>IF(ISERROR(VLOOKUP(A238,'[1]Z03 收入决算表(财决03表)'!$A$10:$K$500,10,FALSE)),"",VLOOKUP(A238,'[1]Z03 收入决算表(财决03表)'!$A$10:$K$500,10,FALSE))</f>
        <v/>
      </c>
      <c r="J238" s="119" t="str">
        <f>IF(ISERROR(VLOOKUP(A238,'[1]Z03 收入决算表(财决03表)'!$A$10:$K$500,11,FALSE)),"",VLOOKUP(A238,'[1]Z03 收入决算表(财决03表)'!$A$10:$K$500,11,FALSE))</f>
        <v/>
      </c>
      <c r="K238" s="140">
        <f>'[1]Z03 收入决算表(财决03表)'!A237</f>
        <v>0</v>
      </c>
      <c r="L238" s="130">
        <f>'[1]Z03 收入决算表(财决03表)'!$E237</f>
        <v>0</v>
      </c>
      <c r="M238" s="126" t="str">
        <f t="shared" si="7"/>
        <v/>
      </c>
    </row>
    <row r="239" spans="1:13" ht="22.5" customHeight="1">
      <c r="A239" s="188" t="str">
        <f t="shared" si="6"/>
        <v/>
      </c>
      <c r="B239" s="188"/>
      <c r="C239" s="118" t="str">
        <f>IF(ISERROR(VLOOKUP(A239,'[1]Z03 收入决算表(财决03表)'!$A$10:$K$500,4,FALSE)),"",VLOOKUP(A239,'[1]Z03 收入决算表(财决03表)'!$A$10:$K$500,4,FALSE))</f>
        <v/>
      </c>
      <c r="D239" s="119" t="str">
        <f>IF(ISERROR(VLOOKUP(A239,'[1]Z03 收入决算表(财决03表)'!$A$10:$K$500,5,FALSE)),"",VLOOKUP(A239,'[1]Z03 收入决算表(财决03表)'!$A$10:$K$500,5,FALSE))</f>
        <v/>
      </c>
      <c r="E239" s="119" t="str">
        <f>IF(ISERROR(VLOOKUP(A239,'[1]Z03 收入决算表(财决03表)'!$A$10:$K$500,6,FALSE)),"",VLOOKUP(A239,'[1]Z03 收入决算表(财决03表)'!$A$10:$K$500,6,FALSE))</f>
        <v/>
      </c>
      <c r="F239" s="119" t="str">
        <f>IF(ISERROR(VLOOKUP(A239,'[1]Z03 收入决算表(财决03表)'!$A$10:$K$500,7,FALSE)),"",VLOOKUP(A239,'[1]Z03 收入决算表(财决03表)'!$A$10:$K$500,7,FALSE))</f>
        <v/>
      </c>
      <c r="G239" s="119" t="str">
        <f>IF(ISERROR(VLOOKUP(A239,'[1]Z03 收入决算表(财决03表)'!$A$10:$K$500,8,FALSE)),"",VLOOKUP(A239,'[1]Z03 收入决算表(财决03表)'!$A$10:$K$500,8,FALSE))</f>
        <v/>
      </c>
      <c r="H239" s="119" t="str">
        <f>IF(ISERROR(VLOOKUP(A239,'[1]Z03 收入决算表(财决03表)'!$A$10:$K$500,9,FALSE)),"",VLOOKUP(A239,'[1]Z03 收入决算表(财决03表)'!$A$10:$K$500,9,FALSE))</f>
        <v/>
      </c>
      <c r="I239" s="119" t="str">
        <f>IF(ISERROR(VLOOKUP(A239,'[1]Z03 收入决算表(财决03表)'!$A$10:$K$500,10,FALSE)),"",VLOOKUP(A239,'[1]Z03 收入决算表(财决03表)'!$A$10:$K$500,10,FALSE))</f>
        <v/>
      </c>
      <c r="J239" s="119" t="str">
        <f>IF(ISERROR(VLOOKUP(A239,'[1]Z03 收入决算表(财决03表)'!$A$10:$K$500,11,FALSE)),"",VLOOKUP(A239,'[1]Z03 收入决算表(财决03表)'!$A$10:$K$500,11,FALSE))</f>
        <v/>
      </c>
      <c r="K239" s="140">
        <f>'[1]Z03 收入决算表(财决03表)'!A238</f>
        <v>0</v>
      </c>
      <c r="L239" s="130">
        <f>'[1]Z03 收入决算表(财决03表)'!$E238</f>
        <v>0</v>
      </c>
      <c r="M239" s="126" t="str">
        <f t="shared" si="7"/>
        <v/>
      </c>
    </row>
    <row r="240" spans="1:13" ht="22.5" customHeight="1">
      <c r="A240" s="188" t="str">
        <f t="shared" si="6"/>
        <v/>
      </c>
      <c r="B240" s="188"/>
      <c r="C240" s="118" t="str">
        <f>IF(ISERROR(VLOOKUP(A240,'[1]Z03 收入决算表(财决03表)'!$A$10:$K$500,4,FALSE)),"",VLOOKUP(A240,'[1]Z03 收入决算表(财决03表)'!$A$10:$K$500,4,FALSE))</f>
        <v/>
      </c>
      <c r="D240" s="119" t="str">
        <f>IF(ISERROR(VLOOKUP(A240,'[1]Z03 收入决算表(财决03表)'!$A$10:$K$500,5,FALSE)),"",VLOOKUP(A240,'[1]Z03 收入决算表(财决03表)'!$A$10:$K$500,5,FALSE))</f>
        <v/>
      </c>
      <c r="E240" s="119" t="str">
        <f>IF(ISERROR(VLOOKUP(A240,'[1]Z03 收入决算表(财决03表)'!$A$10:$K$500,6,FALSE)),"",VLOOKUP(A240,'[1]Z03 收入决算表(财决03表)'!$A$10:$K$500,6,FALSE))</f>
        <v/>
      </c>
      <c r="F240" s="119" t="str">
        <f>IF(ISERROR(VLOOKUP(A240,'[1]Z03 收入决算表(财决03表)'!$A$10:$K$500,7,FALSE)),"",VLOOKUP(A240,'[1]Z03 收入决算表(财决03表)'!$A$10:$K$500,7,FALSE))</f>
        <v/>
      </c>
      <c r="G240" s="119" t="str">
        <f>IF(ISERROR(VLOOKUP(A240,'[1]Z03 收入决算表(财决03表)'!$A$10:$K$500,8,FALSE)),"",VLOOKUP(A240,'[1]Z03 收入决算表(财决03表)'!$A$10:$K$500,8,FALSE))</f>
        <v/>
      </c>
      <c r="H240" s="119" t="str">
        <f>IF(ISERROR(VLOOKUP(A240,'[1]Z03 收入决算表(财决03表)'!$A$10:$K$500,9,FALSE)),"",VLOOKUP(A240,'[1]Z03 收入决算表(财决03表)'!$A$10:$K$500,9,FALSE))</f>
        <v/>
      </c>
      <c r="I240" s="119" t="str">
        <f>IF(ISERROR(VLOOKUP(A240,'[1]Z03 收入决算表(财决03表)'!$A$10:$K$500,10,FALSE)),"",VLOOKUP(A240,'[1]Z03 收入决算表(财决03表)'!$A$10:$K$500,10,FALSE))</f>
        <v/>
      </c>
      <c r="J240" s="119" t="str">
        <f>IF(ISERROR(VLOOKUP(A240,'[1]Z03 收入决算表(财决03表)'!$A$10:$K$500,11,FALSE)),"",VLOOKUP(A240,'[1]Z03 收入决算表(财决03表)'!$A$10:$K$500,11,FALSE))</f>
        <v/>
      </c>
      <c r="K240" s="140">
        <f>'[1]Z03 收入决算表(财决03表)'!A239</f>
        <v>0</v>
      </c>
      <c r="L240" s="130">
        <f>'[1]Z03 收入决算表(财决03表)'!$E239</f>
        <v>0</v>
      </c>
      <c r="M240" s="126" t="str">
        <f t="shared" si="7"/>
        <v/>
      </c>
    </row>
    <row r="241" spans="1:13" ht="22.5" customHeight="1">
      <c r="A241" s="188" t="str">
        <f t="shared" si="6"/>
        <v/>
      </c>
      <c r="B241" s="188"/>
      <c r="C241" s="118" t="str">
        <f>IF(ISERROR(VLOOKUP(A241,'[1]Z03 收入决算表(财决03表)'!$A$10:$K$500,4,FALSE)),"",VLOOKUP(A241,'[1]Z03 收入决算表(财决03表)'!$A$10:$K$500,4,FALSE))</f>
        <v/>
      </c>
      <c r="D241" s="119" t="str">
        <f>IF(ISERROR(VLOOKUP(A241,'[1]Z03 收入决算表(财决03表)'!$A$10:$K$500,5,FALSE)),"",VLOOKUP(A241,'[1]Z03 收入决算表(财决03表)'!$A$10:$K$500,5,FALSE))</f>
        <v/>
      </c>
      <c r="E241" s="119" t="str">
        <f>IF(ISERROR(VLOOKUP(A241,'[1]Z03 收入决算表(财决03表)'!$A$10:$K$500,6,FALSE)),"",VLOOKUP(A241,'[1]Z03 收入决算表(财决03表)'!$A$10:$K$500,6,FALSE))</f>
        <v/>
      </c>
      <c r="F241" s="119" t="str">
        <f>IF(ISERROR(VLOOKUP(A241,'[1]Z03 收入决算表(财决03表)'!$A$10:$K$500,7,FALSE)),"",VLOOKUP(A241,'[1]Z03 收入决算表(财决03表)'!$A$10:$K$500,7,FALSE))</f>
        <v/>
      </c>
      <c r="G241" s="119" t="str">
        <f>IF(ISERROR(VLOOKUP(A241,'[1]Z03 收入决算表(财决03表)'!$A$10:$K$500,8,FALSE)),"",VLOOKUP(A241,'[1]Z03 收入决算表(财决03表)'!$A$10:$K$500,8,FALSE))</f>
        <v/>
      </c>
      <c r="H241" s="119" t="str">
        <f>IF(ISERROR(VLOOKUP(A241,'[1]Z03 收入决算表(财决03表)'!$A$10:$K$500,9,FALSE)),"",VLOOKUP(A241,'[1]Z03 收入决算表(财决03表)'!$A$10:$K$500,9,FALSE))</f>
        <v/>
      </c>
      <c r="I241" s="119" t="str">
        <f>IF(ISERROR(VLOOKUP(A241,'[1]Z03 收入决算表(财决03表)'!$A$10:$K$500,10,FALSE)),"",VLOOKUP(A241,'[1]Z03 收入决算表(财决03表)'!$A$10:$K$500,10,FALSE))</f>
        <v/>
      </c>
      <c r="J241" s="119" t="str">
        <f>IF(ISERROR(VLOOKUP(A241,'[1]Z03 收入决算表(财决03表)'!$A$10:$K$500,11,FALSE)),"",VLOOKUP(A241,'[1]Z03 收入决算表(财决03表)'!$A$10:$K$500,11,FALSE))</f>
        <v/>
      </c>
      <c r="K241" s="140">
        <f>'[1]Z03 收入决算表(财决03表)'!A240</f>
        <v>0</v>
      </c>
      <c r="L241" s="130">
        <f>'[1]Z03 收入决算表(财决03表)'!$E240</f>
        <v>0</v>
      </c>
      <c r="M241" s="126" t="str">
        <f t="shared" si="7"/>
        <v/>
      </c>
    </row>
    <row r="242" spans="1:13" ht="22.5" customHeight="1">
      <c r="A242" s="188" t="str">
        <f t="shared" si="6"/>
        <v/>
      </c>
      <c r="B242" s="188"/>
      <c r="C242" s="118" t="str">
        <f>IF(ISERROR(VLOOKUP(A242,'[1]Z03 收入决算表(财决03表)'!$A$10:$K$500,4,FALSE)),"",VLOOKUP(A242,'[1]Z03 收入决算表(财决03表)'!$A$10:$K$500,4,FALSE))</f>
        <v/>
      </c>
      <c r="D242" s="119" t="str">
        <f>IF(ISERROR(VLOOKUP(A242,'[1]Z03 收入决算表(财决03表)'!$A$10:$K$500,5,FALSE)),"",VLOOKUP(A242,'[1]Z03 收入决算表(财决03表)'!$A$10:$K$500,5,FALSE))</f>
        <v/>
      </c>
      <c r="E242" s="119" t="str">
        <f>IF(ISERROR(VLOOKUP(A242,'[1]Z03 收入决算表(财决03表)'!$A$10:$K$500,6,FALSE)),"",VLOOKUP(A242,'[1]Z03 收入决算表(财决03表)'!$A$10:$K$500,6,FALSE))</f>
        <v/>
      </c>
      <c r="F242" s="119" t="str">
        <f>IF(ISERROR(VLOOKUP(A242,'[1]Z03 收入决算表(财决03表)'!$A$10:$K$500,7,FALSE)),"",VLOOKUP(A242,'[1]Z03 收入决算表(财决03表)'!$A$10:$K$500,7,FALSE))</f>
        <v/>
      </c>
      <c r="G242" s="119" t="str">
        <f>IF(ISERROR(VLOOKUP(A242,'[1]Z03 收入决算表(财决03表)'!$A$10:$K$500,8,FALSE)),"",VLOOKUP(A242,'[1]Z03 收入决算表(财决03表)'!$A$10:$K$500,8,FALSE))</f>
        <v/>
      </c>
      <c r="H242" s="119" t="str">
        <f>IF(ISERROR(VLOOKUP(A242,'[1]Z03 收入决算表(财决03表)'!$A$10:$K$500,9,FALSE)),"",VLOOKUP(A242,'[1]Z03 收入决算表(财决03表)'!$A$10:$K$500,9,FALSE))</f>
        <v/>
      </c>
      <c r="I242" s="119" t="str">
        <f>IF(ISERROR(VLOOKUP(A242,'[1]Z03 收入决算表(财决03表)'!$A$10:$K$500,10,FALSE)),"",VLOOKUP(A242,'[1]Z03 收入决算表(财决03表)'!$A$10:$K$500,10,FALSE))</f>
        <v/>
      </c>
      <c r="J242" s="119" t="str">
        <f>IF(ISERROR(VLOOKUP(A242,'[1]Z03 收入决算表(财决03表)'!$A$10:$K$500,11,FALSE)),"",VLOOKUP(A242,'[1]Z03 收入决算表(财决03表)'!$A$10:$K$500,11,FALSE))</f>
        <v/>
      </c>
      <c r="K242" s="140">
        <f>'[1]Z03 收入决算表(财决03表)'!A241</f>
        <v>0</v>
      </c>
      <c r="L242" s="130">
        <f>'[1]Z03 收入决算表(财决03表)'!$E241</f>
        <v>0</v>
      </c>
      <c r="M242" s="126" t="str">
        <f t="shared" si="7"/>
        <v/>
      </c>
    </row>
    <row r="243" spans="1:13" ht="22.5" customHeight="1">
      <c r="A243" s="188" t="str">
        <f t="shared" si="6"/>
        <v/>
      </c>
      <c r="B243" s="188"/>
      <c r="C243" s="118" t="str">
        <f>IF(ISERROR(VLOOKUP(A243,'[1]Z03 收入决算表(财决03表)'!$A$10:$K$500,4,FALSE)),"",VLOOKUP(A243,'[1]Z03 收入决算表(财决03表)'!$A$10:$K$500,4,FALSE))</f>
        <v/>
      </c>
      <c r="D243" s="119" t="str">
        <f>IF(ISERROR(VLOOKUP(A243,'[1]Z03 收入决算表(财决03表)'!$A$10:$K$500,5,FALSE)),"",VLOOKUP(A243,'[1]Z03 收入决算表(财决03表)'!$A$10:$K$500,5,FALSE))</f>
        <v/>
      </c>
      <c r="E243" s="119" t="str">
        <f>IF(ISERROR(VLOOKUP(A243,'[1]Z03 收入决算表(财决03表)'!$A$10:$K$500,6,FALSE)),"",VLOOKUP(A243,'[1]Z03 收入决算表(财决03表)'!$A$10:$K$500,6,FALSE))</f>
        <v/>
      </c>
      <c r="F243" s="119" t="str">
        <f>IF(ISERROR(VLOOKUP(A243,'[1]Z03 收入决算表(财决03表)'!$A$10:$K$500,7,FALSE)),"",VLOOKUP(A243,'[1]Z03 收入决算表(财决03表)'!$A$10:$K$500,7,FALSE))</f>
        <v/>
      </c>
      <c r="G243" s="119" t="str">
        <f>IF(ISERROR(VLOOKUP(A243,'[1]Z03 收入决算表(财决03表)'!$A$10:$K$500,8,FALSE)),"",VLOOKUP(A243,'[1]Z03 收入决算表(财决03表)'!$A$10:$K$500,8,FALSE))</f>
        <v/>
      </c>
      <c r="H243" s="119" t="str">
        <f>IF(ISERROR(VLOOKUP(A243,'[1]Z03 收入决算表(财决03表)'!$A$10:$K$500,9,FALSE)),"",VLOOKUP(A243,'[1]Z03 收入决算表(财决03表)'!$A$10:$K$500,9,FALSE))</f>
        <v/>
      </c>
      <c r="I243" s="119" t="str">
        <f>IF(ISERROR(VLOOKUP(A243,'[1]Z03 收入决算表(财决03表)'!$A$10:$K$500,10,FALSE)),"",VLOOKUP(A243,'[1]Z03 收入决算表(财决03表)'!$A$10:$K$500,10,FALSE))</f>
        <v/>
      </c>
      <c r="J243" s="119" t="str">
        <f>IF(ISERROR(VLOOKUP(A243,'[1]Z03 收入决算表(财决03表)'!$A$10:$K$500,11,FALSE)),"",VLOOKUP(A243,'[1]Z03 收入决算表(财决03表)'!$A$10:$K$500,11,FALSE))</f>
        <v/>
      </c>
      <c r="K243" s="140">
        <f>'[1]Z03 收入决算表(财决03表)'!A242</f>
        <v>0</v>
      </c>
      <c r="L243" s="130">
        <f>'[1]Z03 收入决算表(财决03表)'!$E242</f>
        <v>0</v>
      </c>
      <c r="M243" s="126" t="str">
        <f t="shared" si="7"/>
        <v/>
      </c>
    </row>
    <row r="244" spans="1:13" ht="22.5" customHeight="1">
      <c r="A244" s="188" t="str">
        <f t="shared" si="6"/>
        <v/>
      </c>
      <c r="B244" s="188"/>
      <c r="C244" s="118" t="str">
        <f>IF(ISERROR(VLOOKUP(A244,'[1]Z03 收入决算表(财决03表)'!$A$10:$K$500,4,FALSE)),"",VLOOKUP(A244,'[1]Z03 收入决算表(财决03表)'!$A$10:$K$500,4,FALSE))</f>
        <v/>
      </c>
      <c r="D244" s="119" t="str">
        <f>IF(ISERROR(VLOOKUP(A244,'[1]Z03 收入决算表(财决03表)'!$A$10:$K$500,5,FALSE)),"",VLOOKUP(A244,'[1]Z03 收入决算表(财决03表)'!$A$10:$K$500,5,FALSE))</f>
        <v/>
      </c>
      <c r="E244" s="119" t="str">
        <f>IF(ISERROR(VLOOKUP(A244,'[1]Z03 收入决算表(财决03表)'!$A$10:$K$500,6,FALSE)),"",VLOOKUP(A244,'[1]Z03 收入决算表(财决03表)'!$A$10:$K$500,6,FALSE))</f>
        <v/>
      </c>
      <c r="F244" s="119" t="str">
        <f>IF(ISERROR(VLOOKUP(A244,'[1]Z03 收入决算表(财决03表)'!$A$10:$K$500,7,FALSE)),"",VLOOKUP(A244,'[1]Z03 收入决算表(财决03表)'!$A$10:$K$500,7,FALSE))</f>
        <v/>
      </c>
      <c r="G244" s="119" t="str">
        <f>IF(ISERROR(VLOOKUP(A244,'[1]Z03 收入决算表(财决03表)'!$A$10:$K$500,8,FALSE)),"",VLOOKUP(A244,'[1]Z03 收入决算表(财决03表)'!$A$10:$K$500,8,FALSE))</f>
        <v/>
      </c>
      <c r="H244" s="119" t="str">
        <f>IF(ISERROR(VLOOKUP(A244,'[1]Z03 收入决算表(财决03表)'!$A$10:$K$500,9,FALSE)),"",VLOOKUP(A244,'[1]Z03 收入决算表(财决03表)'!$A$10:$K$500,9,FALSE))</f>
        <v/>
      </c>
      <c r="I244" s="119" t="str">
        <f>IF(ISERROR(VLOOKUP(A244,'[1]Z03 收入决算表(财决03表)'!$A$10:$K$500,10,FALSE)),"",VLOOKUP(A244,'[1]Z03 收入决算表(财决03表)'!$A$10:$K$500,10,FALSE))</f>
        <v/>
      </c>
      <c r="J244" s="119" t="str">
        <f>IF(ISERROR(VLOOKUP(A244,'[1]Z03 收入决算表(财决03表)'!$A$10:$K$500,11,FALSE)),"",VLOOKUP(A244,'[1]Z03 收入决算表(财决03表)'!$A$10:$K$500,11,FALSE))</f>
        <v/>
      </c>
      <c r="K244" s="140">
        <f>'[1]Z03 收入决算表(财决03表)'!A243</f>
        <v>0</v>
      </c>
      <c r="L244" s="130">
        <f>'[1]Z03 收入决算表(财决03表)'!$E243</f>
        <v>0</v>
      </c>
      <c r="M244" s="126" t="str">
        <f t="shared" si="7"/>
        <v/>
      </c>
    </row>
    <row r="245" spans="1:13" ht="22.5" customHeight="1">
      <c r="A245" s="188" t="str">
        <f t="shared" si="6"/>
        <v/>
      </c>
      <c r="B245" s="188"/>
      <c r="C245" s="118" t="str">
        <f>IF(ISERROR(VLOOKUP(A245,'[1]Z03 收入决算表(财决03表)'!$A$10:$K$500,4,FALSE)),"",VLOOKUP(A245,'[1]Z03 收入决算表(财决03表)'!$A$10:$K$500,4,FALSE))</f>
        <v/>
      </c>
      <c r="D245" s="119" t="str">
        <f>IF(ISERROR(VLOOKUP(A245,'[1]Z03 收入决算表(财决03表)'!$A$10:$K$500,5,FALSE)),"",VLOOKUP(A245,'[1]Z03 收入决算表(财决03表)'!$A$10:$K$500,5,FALSE))</f>
        <v/>
      </c>
      <c r="E245" s="119" t="str">
        <f>IF(ISERROR(VLOOKUP(A245,'[1]Z03 收入决算表(财决03表)'!$A$10:$K$500,6,FALSE)),"",VLOOKUP(A245,'[1]Z03 收入决算表(财决03表)'!$A$10:$K$500,6,FALSE))</f>
        <v/>
      </c>
      <c r="F245" s="119" t="str">
        <f>IF(ISERROR(VLOOKUP(A245,'[1]Z03 收入决算表(财决03表)'!$A$10:$K$500,7,FALSE)),"",VLOOKUP(A245,'[1]Z03 收入决算表(财决03表)'!$A$10:$K$500,7,FALSE))</f>
        <v/>
      </c>
      <c r="G245" s="119" t="str">
        <f>IF(ISERROR(VLOOKUP(A245,'[1]Z03 收入决算表(财决03表)'!$A$10:$K$500,8,FALSE)),"",VLOOKUP(A245,'[1]Z03 收入决算表(财决03表)'!$A$10:$K$500,8,FALSE))</f>
        <v/>
      </c>
      <c r="H245" s="119" t="str">
        <f>IF(ISERROR(VLOOKUP(A245,'[1]Z03 收入决算表(财决03表)'!$A$10:$K$500,9,FALSE)),"",VLOOKUP(A245,'[1]Z03 收入决算表(财决03表)'!$A$10:$K$500,9,FALSE))</f>
        <v/>
      </c>
      <c r="I245" s="119" t="str">
        <f>IF(ISERROR(VLOOKUP(A245,'[1]Z03 收入决算表(财决03表)'!$A$10:$K$500,10,FALSE)),"",VLOOKUP(A245,'[1]Z03 收入决算表(财决03表)'!$A$10:$K$500,10,FALSE))</f>
        <v/>
      </c>
      <c r="J245" s="119" t="str">
        <f>IF(ISERROR(VLOOKUP(A245,'[1]Z03 收入决算表(财决03表)'!$A$10:$K$500,11,FALSE)),"",VLOOKUP(A245,'[1]Z03 收入决算表(财决03表)'!$A$10:$K$500,11,FALSE))</f>
        <v/>
      </c>
      <c r="K245" s="140">
        <f>'[1]Z03 收入决算表(财决03表)'!A244</f>
        <v>0</v>
      </c>
      <c r="L245" s="130">
        <f>'[1]Z03 收入决算表(财决03表)'!$E244</f>
        <v>0</v>
      </c>
      <c r="M245" s="126" t="str">
        <f t="shared" si="7"/>
        <v/>
      </c>
    </row>
    <row r="246" spans="1:13" ht="22.5" customHeight="1">
      <c r="A246" s="188" t="str">
        <f t="shared" si="6"/>
        <v/>
      </c>
      <c r="B246" s="188"/>
      <c r="C246" s="118" t="str">
        <f>IF(ISERROR(VLOOKUP(A246,'[1]Z03 收入决算表(财决03表)'!$A$10:$K$500,4,FALSE)),"",VLOOKUP(A246,'[1]Z03 收入决算表(财决03表)'!$A$10:$K$500,4,FALSE))</f>
        <v/>
      </c>
      <c r="D246" s="119" t="str">
        <f>IF(ISERROR(VLOOKUP(A246,'[1]Z03 收入决算表(财决03表)'!$A$10:$K$500,5,FALSE)),"",VLOOKUP(A246,'[1]Z03 收入决算表(财决03表)'!$A$10:$K$500,5,FALSE))</f>
        <v/>
      </c>
      <c r="E246" s="119" t="str">
        <f>IF(ISERROR(VLOOKUP(A246,'[1]Z03 收入决算表(财决03表)'!$A$10:$K$500,6,FALSE)),"",VLOOKUP(A246,'[1]Z03 收入决算表(财决03表)'!$A$10:$K$500,6,FALSE))</f>
        <v/>
      </c>
      <c r="F246" s="119" t="str">
        <f>IF(ISERROR(VLOOKUP(A246,'[1]Z03 收入决算表(财决03表)'!$A$10:$K$500,7,FALSE)),"",VLOOKUP(A246,'[1]Z03 收入决算表(财决03表)'!$A$10:$K$500,7,FALSE))</f>
        <v/>
      </c>
      <c r="G246" s="119" t="str">
        <f>IF(ISERROR(VLOOKUP(A246,'[1]Z03 收入决算表(财决03表)'!$A$10:$K$500,8,FALSE)),"",VLOOKUP(A246,'[1]Z03 收入决算表(财决03表)'!$A$10:$K$500,8,FALSE))</f>
        <v/>
      </c>
      <c r="H246" s="119" t="str">
        <f>IF(ISERROR(VLOOKUP(A246,'[1]Z03 收入决算表(财决03表)'!$A$10:$K$500,9,FALSE)),"",VLOOKUP(A246,'[1]Z03 收入决算表(财决03表)'!$A$10:$K$500,9,FALSE))</f>
        <v/>
      </c>
      <c r="I246" s="119" t="str">
        <f>IF(ISERROR(VLOOKUP(A246,'[1]Z03 收入决算表(财决03表)'!$A$10:$K$500,10,FALSE)),"",VLOOKUP(A246,'[1]Z03 收入决算表(财决03表)'!$A$10:$K$500,10,FALSE))</f>
        <v/>
      </c>
      <c r="J246" s="119" t="str">
        <f>IF(ISERROR(VLOOKUP(A246,'[1]Z03 收入决算表(财决03表)'!$A$10:$K$500,11,FALSE)),"",VLOOKUP(A246,'[1]Z03 收入决算表(财决03表)'!$A$10:$K$500,11,FALSE))</f>
        <v/>
      </c>
      <c r="K246" s="140">
        <f>'[1]Z03 收入决算表(财决03表)'!A245</f>
        <v>0</v>
      </c>
      <c r="L246" s="130">
        <f>'[1]Z03 收入决算表(财决03表)'!$E245</f>
        <v>0</v>
      </c>
      <c r="M246" s="126" t="str">
        <f t="shared" si="7"/>
        <v/>
      </c>
    </row>
    <row r="247" spans="1:13" ht="22.5" customHeight="1">
      <c r="A247" s="188" t="str">
        <f t="shared" si="6"/>
        <v/>
      </c>
      <c r="B247" s="188"/>
      <c r="C247" s="118" t="str">
        <f>IF(ISERROR(VLOOKUP(A247,'[1]Z03 收入决算表(财决03表)'!$A$10:$K$500,4,FALSE)),"",VLOOKUP(A247,'[1]Z03 收入决算表(财决03表)'!$A$10:$K$500,4,FALSE))</f>
        <v/>
      </c>
      <c r="D247" s="119" t="str">
        <f>IF(ISERROR(VLOOKUP(A247,'[1]Z03 收入决算表(财决03表)'!$A$10:$K$500,5,FALSE)),"",VLOOKUP(A247,'[1]Z03 收入决算表(财决03表)'!$A$10:$K$500,5,FALSE))</f>
        <v/>
      </c>
      <c r="E247" s="119" t="str">
        <f>IF(ISERROR(VLOOKUP(A247,'[1]Z03 收入决算表(财决03表)'!$A$10:$K$500,6,FALSE)),"",VLOOKUP(A247,'[1]Z03 收入决算表(财决03表)'!$A$10:$K$500,6,FALSE))</f>
        <v/>
      </c>
      <c r="F247" s="119" t="str">
        <f>IF(ISERROR(VLOOKUP(A247,'[1]Z03 收入决算表(财决03表)'!$A$10:$K$500,7,FALSE)),"",VLOOKUP(A247,'[1]Z03 收入决算表(财决03表)'!$A$10:$K$500,7,FALSE))</f>
        <v/>
      </c>
      <c r="G247" s="119" t="str">
        <f>IF(ISERROR(VLOOKUP(A247,'[1]Z03 收入决算表(财决03表)'!$A$10:$K$500,8,FALSE)),"",VLOOKUP(A247,'[1]Z03 收入决算表(财决03表)'!$A$10:$K$500,8,FALSE))</f>
        <v/>
      </c>
      <c r="H247" s="119" t="str">
        <f>IF(ISERROR(VLOOKUP(A247,'[1]Z03 收入决算表(财决03表)'!$A$10:$K$500,9,FALSE)),"",VLOOKUP(A247,'[1]Z03 收入决算表(财决03表)'!$A$10:$K$500,9,FALSE))</f>
        <v/>
      </c>
      <c r="I247" s="119" t="str">
        <f>IF(ISERROR(VLOOKUP(A247,'[1]Z03 收入决算表(财决03表)'!$A$10:$K$500,10,FALSE)),"",VLOOKUP(A247,'[1]Z03 收入决算表(财决03表)'!$A$10:$K$500,10,FALSE))</f>
        <v/>
      </c>
      <c r="J247" s="119" t="str">
        <f>IF(ISERROR(VLOOKUP(A247,'[1]Z03 收入决算表(财决03表)'!$A$10:$K$500,11,FALSE)),"",VLOOKUP(A247,'[1]Z03 收入决算表(财决03表)'!$A$10:$K$500,11,FALSE))</f>
        <v/>
      </c>
      <c r="K247" s="140">
        <f>'[1]Z03 收入决算表(财决03表)'!A246</f>
        <v>0</v>
      </c>
      <c r="L247" s="130">
        <f>'[1]Z03 收入决算表(财决03表)'!$E246</f>
        <v>0</v>
      </c>
      <c r="M247" s="126" t="str">
        <f t="shared" si="7"/>
        <v/>
      </c>
    </row>
    <row r="248" spans="1:13" ht="22.5" customHeight="1">
      <c r="A248" s="188" t="str">
        <f t="shared" si="6"/>
        <v/>
      </c>
      <c r="B248" s="188"/>
      <c r="C248" s="118" t="str">
        <f>IF(ISERROR(VLOOKUP(A248,'[1]Z03 收入决算表(财决03表)'!$A$10:$K$500,4,FALSE)),"",VLOOKUP(A248,'[1]Z03 收入决算表(财决03表)'!$A$10:$K$500,4,FALSE))</f>
        <v/>
      </c>
      <c r="D248" s="119" t="str">
        <f>IF(ISERROR(VLOOKUP(A248,'[1]Z03 收入决算表(财决03表)'!$A$10:$K$500,5,FALSE)),"",VLOOKUP(A248,'[1]Z03 收入决算表(财决03表)'!$A$10:$K$500,5,FALSE))</f>
        <v/>
      </c>
      <c r="E248" s="119" t="str">
        <f>IF(ISERROR(VLOOKUP(A248,'[1]Z03 收入决算表(财决03表)'!$A$10:$K$500,6,FALSE)),"",VLOOKUP(A248,'[1]Z03 收入决算表(财决03表)'!$A$10:$K$500,6,FALSE))</f>
        <v/>
      </c>
      <c r="F248" s="119" t="str">
        <f>IF(ISERROR(VLOOKUP(A248,'[1]Z03 收入决算表(财决03表)'!$A$10:$K$500,7,FALSE)),"",VLOOKUP(A248,'[1]Z03 收入决算表(财决03表)'!$A$10:$K$500,7,FALSE))</f>
        <v/>
      </c>
      <c r="G248" s="119" t="str">
        <f>IF(ISERROR(VLOOKUP(A248,'[1]Z03 收入决算表(财决03表)'!$A$10:$K$500,8,FALSE)),"",VLOOKUP(A248,'[1]Z03 收入决算表(财决03表)'!$A$10:$K$500,8,FALSE))</f>
        <v/>
      </c>
      <c r="H248" s="119" t="str">
        <f>IF(ISERROR(VLOOKUP(A248,'[1]Z03 收入决算表(财决03表)'!$A$10:$K$500,9,FALSE)),"",VLOOKUP(A248,'[1]Z03 收入决算表(财决03表)'!$A$10:$K$500,9,FALSE))</f>
        <v/>
      </c>
      <c r="I248" s="119" t="str">
        <f>IF(ISERROR(VLOOKUP(A248,'[1]Z03 收入决算表(财决03表)'!$A$10:$K$500,10,FALSE)),"",VLOOKUP(A248,'[1]Z03 收入决算表(财决03表)'!$A$10:$K$500,10,FALSE))</f>
        <v/>
      </c>
      <c r="J248" s="119" t="str">
        <f>IF(ISERROR(VLOOKUP(A248,'[1]Z03 收入决算表(财决03表)'!$A$10:$K$500,11,FALSE)),"",VLOOKUP(A248,'[1]Z03 收入决算表(财决03表)'!$A$10:$K$500,11,FALSE))</f>
        <v/>
      </c>
      <c r="K248" s="140">
        <f>'[1]Z03 收入决算表(财决03表)'!A247</f>
        <v>0</v>
      </c>
      <c r="L248" s="130">
        <f>'[1]Z03 收入决算表(财决03表)'!$E247</f>
        <v>0</v>
      </c>
      <c r="M248" s="126" t="str">
        <f t="shared" si="7"/>
        <v/>
      </c>
    </row>
    <row r="249" spans="1:13" ht="22.5" customHeight="1">
      <c r="A249" s="188" t="str">
        <f t="shared" si="6"/>
        <v/>
      </c>
      <c r="B249" s="188"/>
      <c r="C249" s="118" t="str">
        <f>IF(ISERROR(VLOOKUP(A249,'[1]Z03 收入决算表(财决03表)'!$A$10:$K$500,4,FALSE)),"",VLOOKUP(A249,'[1]Z03 收入决算表(财决03表)'!$A$10:$K$500,4,FALSE))</f>
        <v/>
      </c>
      <c r="D249" s="119" t="str">
        <f>IF(ISERROR(VLOOKUP(A249,'[1]Z03 收入决算表(财决03表)'!$A$10:$K$500,5,FALSE)),"",VLOOKUP(A249,'[1]Z03 收入决算表(财决03表)'!$A$10:$K$500,5,FALSE))</f>
        <v/>
      </c>
      <c r="E249" s="119" t="str">
        <f>IF(ISERROR(VLOOKUP(A249,'[1]Z03 收入决算表(财决03表)'!$A$10:$K$500,6,FALSE)),"",VLOOKUP(A249,'[1]Z03 收入决算表(财决03表)'!$A$10:$K$500,6,FALSE))</f>
        <v/>
      </c>
      <c r="F249" s="119" t="str">
        <f>IF(ISERROR(VLOOKUP(A249,'[1]Z03 收入决算表(财决03表)'!$A$10:$K$500,7,FALSE)),"",VLOOKUP(A249,'[1]Z03 收入决算表(财决03表)'!$A$10:$K$500,7,FALSE))</f>
        <v/>
      </c>
      <c r="G249" s="119" t="str">
        <f>IF(ISERROR(VLOOKUP(A249,'[1]Z03 收入决算表(财决03表)'!$A$10:$K$500,8,FALSE)),"",VLOOKUP(A249,'[1]Z03 收入决算表(财决03表)'!$A$10:$K$500,8,FALSE))</f>
        <v/>
      </c>
      <c r="H249" s="119" t="str">
        <f>IF(ISERROR(VLOOKUP(A249,'[1]Z03 收入决算表(财决03表)'!$A$10:$K$500,9,FALSE)),"",VLOOKUP(A249,'[1]Z03 收入决算表(财决03表)'!$A$10:$K$500,9,FALSE))</f>
        <v/>
      </c>
      <c r="I249" s="119" t="str">
        <f>IF(ISERROR(VLOOKUP(A249,'[1]Z03 收入决算表(财决03表)'!$A$10:$K$500,10,FALSE)),"",VLOOKUP(A249,'[1]Z03 收入决算表(财决03表)'!$A$10:$K$500,10,FALSE))</f>
        <v/>
      </c>
      <c r="J249" s="119" t="str">
        <f>IF(ISERROR(VLOOKUP(A249,'[1]Z03 收入决算表(财决03表)'!$A$10:$K$500,11,FALSE)),"",VLOOKUP(A249,'[1]Z03 收入决算表(财决03表)'!$A$10:$K$500,11,FALSE))</f>
        <v/>
      </c>
      <c r="K249" s="140">
        <f>'[1]Z03 收入决算表(财决03表)'!A248</f>
        <v>0</v>
      </c>
      <c r="L249" s="130">
        <f>'[1]Z03 收入决算表(财决03表)'!$E248</f>
        <v>0</v>
      </c>
      <c r="M249" s="126" t="str">
        <f t="shared" si="7"/>
        <v/>
      </c>
    </row>
    <row r="250" spans="1:13" ht="22.5" customHeight="1">
      <c r="A250" s="188" t="str">
        <f t="shared" si="6"/>
        <v/>
      </c>
      <c r="B250" s="188"/>
      <c r="C250" s="118" t="str">
        <f>IF(ISERROR(VLOOKUP(A250,'[1]Z03 收入决算表(财决03表)'!$A$10:$K$500,4,FALSE)),"",VLOOKUP(A250,'[1]Z03 收入决算表(财决03表)'!$A$10:$K$500,4,FALSE))</f>
        <v/>
      </c>
      <c r="D250" s="119" t="str">
        <f>IF(ISERROR(VLOOKUP(A250,'[1]Z03 收入决算表(财决03表)'!$A$10:$K$500,5,FALSE)),"",VLOOKUP(A250,'[1]Z03 收入决算表(财决03表)'!$A$10:$K$500,5,FALSE))</f>
        <v/>
      </c>
      <c r="E250" s="119" t="str">
        <f>IF(ISERROR(VLOOKUP(A250,'[1]Z03 收入决算表(财决03表)'!$A$10:$K$500,6,FALSE)),"",VLOOKUP(A250,'[1]Z03 收入决算表(财决03表)'!$A$10:$K$500,6,FALSE))</f>
        <v/>
      </c>
      <c r="F250" s="119" t="str">
        <f>IF(ISERROR(VLOOKUP(A250,'[1]Z03 收入决算表(财决03表)'!$A$10:$K$500,7,FALSE)),"",VLOOKUP(A250,'[1]Z03 收入决算表(财决03表)'!$A$10:$K$500,7,FALSE))</f>
        <v/>
      </c>
      <c r="G250" s="119" t="str">
        <f>IF(ISERROR(VLOOKUP(A250,'[1]Z03 收入决算表(财决03表)'!$A$10:$K$500,8,FALSE)),"",VLOOKUP(A250,'[1]Z03 收入决算表(财决03表)'!$A$10:$K$500,8,FALSE))</f>
        <v/>
      </c>
      <c r="H250" s="119" t="str">
        <f>IF(ISERROR(VLOOKUP(A250,'[1]Z03 收入决算表(财决03表)'!$A$10:$K$500,9,FALSE)),"",VLOOKUP(A250,'[1]Z03 收入决算表(财决03表)'!$A$10:$K$500,9,FALSE))</f>
        <v/>
      </c>
      <c r="I250" s="119" t="str">
        <f>IF(ISERROR(VLOOKUP(A250,'[1]Z03 收入决算表(财决03表)'!$A$10:$K$500,10,FALSE)),"",VLOOKUP(A250,'[1]Z03 收入决算表(财决03表)'!$A$10:$K$500,10,FALSE))</f>
        <v/>
      </c>
      <c r="J250" s="119" t="str">
        <f>IF(ISERROR(VLOOKUP(A250,'[1]Z03 收入决算表(财决03表)'!$A$10:$K$500,11,FALSE)),"",VLOOKUP(A250,'[1]Z03 收入决算表(财决03表)'!$A$10:$K$500,11,FALSE))</f>
        <v/>
      </c>
      <c r="K250" s="140">
        <f>'[1]Z03 收入决算表(财决03表)'!A249</f>
        <v>0</v>
      </c>
      <c r="L250" s="130">
        <f>'[1]Z03 收入决算表(财决03表)'!$E249</f>
        <v>0</v>
      </c>
      <c r="M250" s="126" t="str">
        <f t="shared" si="7"/>
        <v/>
      </c>
    </row>
    <row r="251" spans="1:13" ht="22.5" customHeight="1">
      <c r="A251" s="188" t="str">
        <f t="shared" si="6"/>
        <v/>
      </c>
      <c r="B251" s="188"/>
      <c r="C251" s="118" t="str">
        <f>IF(ISERROR(VLOOKUP(A251,'[1]Z03 收入决算表(财决03表)'!$A$10:$K$500,4,FALSE)),"",VLOOKUP(A251,'[1]Z03 收入决算表(财决03表)'!$A$10:$K$500,4,FALSE))</f>
        <v/>
      </c>
      <c r="D251" s="119" t="str">
        <f>IF(ISERROR(VLOOKUP(A251,'[1]Z03 收入决算表(财决03表)'!$A$10:$K$500,5,FALSE)),"",VLOOKUP(A251,'[1]Z03 收入决算表(财决03表)'!$A$10:$K$500,5,FALSE))</f>
        <v/>
      </c>
      <c r="E251" s="119" t="str">
        <f>IF(ISERROR(VLOOKUP(A251,'[1]Z03 收入决算表(财决03表)'!$A$10:$K$500,6,FALSE)),"",VLOOKUP(A251,'[1]Z03 收入决算表(财决03表)'!$A$10:$K$500,6,FALSE))</f>
        <v/>
      </c>
      <c r="F251" s="119" t="str">
        <f>IF(ISERROR(VLOOKUP(A251,'[1]Z03 收入决算表(财决03表)'!$A$10:$K$500,7,FALSE)),"",VLOOKUP(A251,'[1]Z03 收入决算表(财决03表)'!$A$10:$K$500,7,FALSE))</f>
        <v/>
      </c>
      <c r="G251" s="119" t="str">
        <f>IF(ISERROR(VLOOKUP(A251,'[1]Z03 收入决算表(财决03表)'!$A$10:$K$500,8,FALSE)),"",VLOOKUP(A251,'[1]Z03 收入决算表(财决03表)'!$A$10:$K$500,8,FALSE))</f>
        <v/>
      </c>
      <c r="H251" s="119" t="str">
        <f>IF(ISERROR(VLOOKUP(A251,'[1]Z03 收入决算表(财决03表)'!$A$10:$K$500,9,FALSE)),"",VLOOKUP(A251,'[1]Z03 收入决算表(财决03表)'!$A$10:$K$500,9,FALSE))</f>
        <v/>
      </c>
      <c r="I251" s="119" t="str">
        <f>IF(ISERROR(VLOOKUP(A251,'[1]Z03 收入决算表(财决03表)'!$A$10:$K$500,10,FALSE)),"",VLOOKUP(A251,'[1]Z03 收入决算表(财决03表)'!$A$10:$K$500,10,FALSE))</f>
        <v/>
      </c>
      <c r="J251" s="119" t="str">
        <f>IF(ISERROR(VLOOKUP(A251,'[1]Z03 收入决算表(财决03表)'!$A$10:$K$500,11,FALSE)),"",VLOOKUP(A251,'[1]Z03 收入决算表(财决03表)'!$A$10:$K$500,11,FALSE))</f>
        <v/>
      </c>
      <c r="K251" s="140">
        <f>'[1]Z03 收入决算表(财决03表)'!A250</f>
        <v>0</v>
      </c>
      <c r="L251" s="130">
        <f>'[1]Z03 收入决算表(财决03表)'!$E250</f>
        <v>0</v>
      </c>
      <c r="M251" s="126" t="str">
        <f t="shared" si="7"/>
        <v/>
      </c>
    </row>
    <row r="252" spans="1:13" ht="22.5" customHeight="1">
      <c r="A252" s="188" t="str">
        <f t="shared" si="6"/>
        <v/>
      </c>
      <c r="B252" s="188"/>
      <c r="C252" s="118" t="str">
        <f>IF(ISERROR(VLOOKUP(A252,'[1]Z03 收入决算表(财决03表)'!$A$10:$K$500,4,FALSE)),"",VLOOKUP(A252,'[1]Z03 收入决算表(财决03表)'!$A$10:$K$500,4,FALSE))</f>
        <v/>
      </c>
      <c r="D252" s="119" t="str">
        <f>IF(ISERROR(VLOOKUP(A252,'[1]Z03 收入决算表(财决03表)'!$A$10:$K$500,5,FALSE)),"",VLOOKUP(A252,'[1]Z03 收入决算表(财决03表)'!$A$10:$K$500,5,FALSE))</f>
        <v/>
      </c>
      <c r="E252" s="119" t="str">
        <f>IF(ISERROR(VLOOKUP(A252,'[1]Z03 收入决算表(财决03表)'!$A$10:$K$500,6,FALSE)),"",VLOOKUP(A252,'[1]Z03 收入决算表(财决03表)'!$A$10:$K$500,6,FALSE))</f>
        <v/>
      </c>
      <c r="F252" s="119" t="str">
        <f>IF(ISERROR(VLOOKUP(A252,'[1]Z03 收入决算表(财决03表)'!$A$10:$K$500,7,FALSE)),"",VLOOKUP(A252,'[1]Z03 收入决算表(财决03表)'!$A$10:$K$500,7,FALSE))</f>
        <v/>
      </c>
      <c r="G252" s="119" t="str">
        <f>IF(ISERROR(VLOOKUP(A252,'[1]Z03 收入决算表(财决03表)'!$A$10:$K$500,8,FALSE)),"",VLOOKUP(A252,'[1]Z03 收入决算表(财决03表)'!$A$10:$K$500,8,FALSE))</f>
        <v/>
      </c>
      <c r="H252" s="119" t="str">
        <f>IF(ISERROR(VLOOKUP(A252,'[1]Z03 收入决算表(财决03表)'!$A$10:$K$500,9,FALSE)),"",VLOOKUP(A252,'[1]Z03 收入决算表(财决03表)'!$A$10:$K$500,9,FALSE))</f>
        <v/>
      </c>
      <c r="I252" s="119" t="str">
        <f>IF(ISERROR(VLOOKUP(A252,'[1]Z03 收入决算表(财决03表)'!$A$10:$K$500,10,FALSE)),"",VLOOKUP(A252,'[1]Z03 收入决算表(财决03表)'!$A$10:$K$500,10,FALSE))</f>
        <v/>
      </c>
      <c r="J252" s="119" t="str">
        <f>IF(ISERROR(VLOOKUP(A252,'[1]Z03 收入决算表(财决03表)'!$A$10:$K$500,11,FALSE)),"",VLOOKUP(A252,'[1]Z03 收入决算表(财决03表)'!$A$10:$K$500,11,FALSE))</f>
        <v/>
      </c>
      <c r="K252" s="140">
        <f>'[1]Z03 收入决算表(财决03表)'!A251</f>
        <v>0</v>
      </c>
      <c r="L252" s="130">
        <f>'[1]Z03 收入决算表(财决03表)'!$E251</f>
        <v>0</v>
      </c>
      <c r="M252" s="126" t="str">
        <f t="shared" si="7"/>
        <v/>
      </c>
    </row>
    <row r="253" spans="1:13" ht="22.5" customHeight="1">
      <c r="A253" s="188" t="str">
        <f t="shared" si="6"/>
        <v/>
      </c>
      <c r="B253" s="188"/>
      <c r="C253" s="118" t="str">
        <f>IF(ISERROR(VLOOKUP(A253,'[1]Z03 收入决算表(财决03表)'!$A$10:$K$500,4,FALSE)),"",VLOOKUP(A253,'[1]Z03 收入决算表(财决03表)'!$A$10:$K$500,4,FALSE))</f>
        <v/>
      </c>
      <c r="D253" s="119" t="str">
        <f>IF(ISERROR(VLOOKUP(A253,'[1]Z03 收入决算表(财决03表)'!$A$10:$K$500,5,FALSE)),"",VLOOKUP(A253,'[1]Z03 收入决算表(财决03表)'!$A$10:$K$500,5,FALSE))</f>
        <v/>
      </c>
      <c r="E253" s="119" t="str">
        <f>IF(ISERROR(VLOOKUP(A253,'[1]Z03 收入决算表(财决03表)'!$A$10:$K$500,6,FALSE)),"",VLOOKUP(A253,'[1]Z03 收入决算表(财决03表)'!$A$10:$K$500,6,FALSE))</f>
        <v/>
      </c>
      <c r="F253" s="119" t="str">
        <f>IF(ISERROR(VLOOKUP(A253,'[1]Z03 收入决算表(财决03表)'!$A$10:$K$500,7,FALSE)),"",VLOOKUP(A253,'[1]Z03 收入决算表(财决03表)'!$A$10:$K$500,7,FALSE))</f>
        <v/>
      </c>
      <c r="G253" s="119" t="str">
        <f>IF(ISERROR(VLOOKUP(A253,'[1]Z03 收入决算表(财决03表)'!$A$10:$K$500,8,FALSE)),"",VLOOKUP(A253,'[1]Z03 收入决算表(财决03表)'!$A$10:$K$500,8,FALSE))</f>
        <v/>
      </c>
      <c r="H253" s="119" t="str">
        <f>IF(ISERROR(VLOOKUP(A253,'[1]Z03 收入决算表(财决03表)'!$A$10:$K$500,9,FALSE)),"",VLOOKUP(A253,'[1]Z03 收入决算表(财决03表)'!$A$10:$K$500,9,FALSE))</f>
        <v/>
      </c>
      <c r="I253" s="119" t="str">
        <f>IF(ISERROR(VLOOKUP(A253,'[1]Z03 收入决算表(财决03表)'!$A$10:$K$500,10,FALSE)),"",VLOOKUP(A253,'[1]Z03 收入决算表(财决03表)'!$A$10:$K$500,10,FALSE))</f>
        <v/>
      </c>
      <c r="J253" s="119" t="str">
        <f>IF(ISERROR(VLOOKUP(A253,'[1]Z03 收入决算表(财决03表)'!$A$10:$K$500,11,FALSE)),"",VLOOKUP(A253,'[1]Z03 收入决算表(财决03表)'!$A$10:$K$500,11,FALSE))</f>
        <v/>
      </c>
      <c r="K253" s="140">
        <f>'[1]Z03 收入决算表(财决03表)'!A252</f>
        <v>0</v>
      </c>
      <c r="L253" s="130">
        <f>'[1]Z03 收入决算表(财决03表)'!$E252</f>
        <v>0</v>
      </c>
      <c r="M253" s="126" t="str">
        <f t="shared" si="7"/>
        <v/>
      </c>
    </row>
    <row r="254" spans="1:13" ht="22.5" customHeight="1">
      <c r="A254" s="188" t="str">
        <f t="shared" si="6"/>
        <v/>
      </c>
      <c r="B254" s="188"/>
      <c r="C254" s="118" t="str">
        <f>IF(ISERROR(VLOOKUP(A254,'[1]Z03 收入决算表(财决03表)'!$A$10:$K$500,4,FALSE)),"",VLOOKUP(A254,'[1]Z03 收入决算表(财决03表)'!$A$10:$K$500,4,FALSE))</f>
        <v/>
      </c>
      <c r="D254" s="119" t="str">
        <f>IF(ISERROR(VLOOKUP(A254,'[1]Z03 收入决算表(财决03表)'!$A$10:$K$500,5,FALSE)),"",VLOOKUP(A254,'[1]Z03 收入决算表(财决03表)'!$A$10:$K$500,5,FALSE))</f>
        <v/>
      </c>
      <c r="E254" s="119" t="str">
        <f>IF(ISERROR(VLOOKUP(A254,'[1]Z03 收入决算表(财决03表)'!$A$10:$K$500,6,FALSE)),"",VLOOKUP(A254,'[1]Z03 收入决算表(财决03表)'!$A$10:$K$500,6,FALSE))</f>
        <v/>
      </c>
      <c r="F254" s="119" t="str">
        <f>IF(ISERROR(VLOOKUP(A254,'[1]Z03 收入决算表(财决03表)'!$A$10:$K$500,7,FALSE)),"",VLOOKUP(A254,'[1]Z03 收入决算表(财决03表)'!$A$10:$K$500,7,FALSE))</f>
        <v/>
      </c>
      <c r="G254" s="119" t="str">
        <f>IF(ISERROR(VLOOKUP(A254,'[1]Z03 收入决算表(财决03表)'!$A$10:$K$500,8,FALSE)),"",VLOOKUP(A254,'[1]Z03 收入决算表(财决03表)'!$A$10:$K$500,8,FALSE))</f>
        <v/>
      </c>
      <c r="H254" s="119" t="str">
        <f>IF(ISERROR(VLOOKUP(A254,'[1]Z03 收入决算表(财决03表)'!$A$10:$K$500,9,FALSE)),"",VLOOKUP(A254,'[1]Z03 收入决算表(财决03表)'!$A$10:$K$500,9,FALSE))</f>
        <v/>
      </c>
      <c r="I254" s="119" t="str">
        <f>IF(ISERROR(VLOOKUP(A254,'[1]Z03 收入决算表(财决03表)'!$A$10:$K$500,10,FALSE)),"",VLOOKUP(A254,'[1]Z03 收入决算表(财决03表)'!$A$10:$K$500,10,FALSE))</f>
        <v/>
      </c>
      <c r="J254" s="119" t="str">
        <f>IF(ISERROR(VLOOKUP(A254,'[1]Z03 收入决算表(财决03表)'!$A$10:$K$500,11,FALSE)),"",VLOOKUP(A254,'[1]Z03 收入决算表(财决03表)'!$A$10:$K$500,11,FALSE))</f>
        <v/>
      </c>
      <c r="K254" s="140">
        <f>'[1]Z03 收入决算表(财决03表)'!A253</f>
        <v>0</v>
      </c>
      <c r="L254" s="130">
        <f>'[1]Z03 收入决算表(财决03表)'!$E253</f>
        <v>0</v>
      </c>
      <c r="M254" s="126" t="str">
        <f t="shared" si="7"/>
        <v/>
      </c>
    </row>
    <row r="255" spans="1:13" ht="22.5" customHeight="1">
      <c r="A255" s="188" t="str">
        <f t="shared" si="6"/>
        <v/>
      </c>
      <c r="B255" s="188"/>
      <c r="C255" s="118" t="str">
        <f>IF(ISERROR(VLOOKUP(A255,'[1]Z03 收入决算表(财决03表)'!$A$10:$K$500,4,FALSE)),"",VLOOKUP(A255,'[1]Z03 收入决算表(财决03表)'!$A$10:$K$500,4,FALSE))</f>
        <v/>
      </c>
      <c r="D255" s="119" t="str">
        <f>IF(ISERROR(VLOOKUP(A255,'[1]Z03 收入决算表(财决03表)'!$A$10:$K$500,5,FALSE)),"",VLOOKUP(A255,'[1]Z03 收入决算表(财决03表)'!$A$10:$K$500,5,FALSE))</f>
        <v/>
      </c>
      <c r="E255" s="119" t="str">
        <f>IF(ISERROR(VLOOKUP(A255,'[1]Z03 收入决算表(财决03表)'!$A$10:$K$500,6,FALSE)),"",VLOOKUP(A255,'[1]Z03 收入决算表(财决03表)'!$A$10:$K$500,6,FALSE))</f>
        <v/>
      </c>
      <c r="F255" s="119" t="str">
        <f>IF(ISERROR(VLOOKUP(A255,'[1]Z03 收入决算表(财决03表)'!$A$10:$K$500,7,FALSE)),"",VLOOKUP(A255,'[1]Z03 收入决算表(财决03表)'!$A$10:$K$500,7,FALSE))</f>
        <v/>
      </c>
      <c r="G255" s="119" t="str">
        <f>IF(ISERROR(VLOOKUP(A255,'[1]Z03 收入决算表(财决03表)'!$A$10:$K$500,8,FALSE)),"",VLOOKUP(A255,'[1]Z03 收入决算表(财决03表)'!$A$10:$K$500,8,FALSE))</f>
        <v/>
      </c>
      <c r="H255" s="119" t="str">
        <f>IF(ISERROR(VLOOKUP(A255,'[1]Z03 收入决算表(财决03表)'!$A$10:$K$500,9,FALSE)),"",VLOOKUP(A255,'[1]Z03 收入决算表(财决03表)'!$A$10:$K$500,9,FALSE))</f>
        <v/>
      </c>
      <c r="I255" s="119" t="str">
        <f>IF(ISERROR(VLOOKUP(A255,'[1]Z03 收入决算表(财决03表)'!$A$10:$K$500,10,FALSE)),"",VLOOKUP(A255,'[1]Z03 收入决算表(财决03表)'!$A$10:$K$500,10,FALSE))</f>
        <v/>
      </c>
      <c r="J255" s="119" t="str">
        <f>IF(ISERROR(VLOOKUP(A255,'[1]Z03 收入决算表(财决03表)'!$A$10:$K$500,11,FALSE)),"",VLOOKUP(A255,'[1]Z03 收入决算表(财决03表)'!$A$10:$K$500,11,FALSE))</f>
        <v/>
      </c>
      <c r="K255" s="140">
        <f>'[1]Z03 收入决算表(财决03表)'!A254</f>
        <v>0</v>
      </c>
      <c r="L255" s="130">
        <f>'[1]Z03 收入决算表(财决03表)'!$E254</f>
        <v>0</v>
      </c>
      <c r="M255" s="126" t="str">
        <f t="shared" si="7"/>
        <v/>
      </c>
    </row>
    <row r="256" spans="1:13" ht="22.5" customHeight="1">
      <c r="A256" s="188" t="str">
        <f t="shared" si="6"/>
        <v/>
      </c>
      <c r="B256" s="188"/>
      <c r="C256" s="118" t="str">
        <f>IF(ISERROR(VLOOKUP(A256,'[1]Z03 收入决算表(财决03表)'!$A$10:$K$500,4,FALSE)),"",VLOOKUP(A256,'[1]Z03 收入决算表(财决03表)'!$A$10:$K$500,4,FALSE))</f>
        <v/>
      </c>
      <c r="D256" s="119" t="str">
        <f>IF(ISERROR(VLOOKUP(A256,'[1]Z03 收入决算表(财决03表)'!$A$10:$K$500,5,FALSE)),"",VLOOKUP(A256,'[1]Z03 收入决算表(财决03表)'!$A$10:$K$500,5,FALSE))</f>
        <v/>
      </c>
      <c r="E256" s="119" t="str">
        <f>IF(ISERROR(VLOOKUP(A256,'[1]Z03 收入决算表(财决03表)'!$A$10:$K$500,6,FALSE)),"",VLOOKUP(A256,'[1]Z03 收入决算表(财决03表)'!$A$10:$K$500,6,FALSE))</f>
        <v/>
      </c>
      <c r="F256" s="119" t="str">
        <f>IF(ISERROR(VLOOKUP(A256,'[1]Z03 收入决算表(财决03表)'!$A$10:$K$500,7,FALSE)),"",VLOOKUP(A256,'[1]Z03 收入决算表(财决03表)'!$A$10:$K$500,7,FALSE))</f>
        <v/>
      </c>
      <c r="G256" s="119" t="str">
        <f>IF(ISERROR(VLOOKUP(A256,'[1]Z03 收入决算表(财决03表)'!$A$10:$K$500,8,FALSE)),"",VLOOKUP(A256,'[1]Z03 收入决算表(财决03表)'!$A$10:$K$500,8,FALSE))</f>
        <v/>
      </c>
      <c r="H256" s="119" t="str">
        <f>IF(ISERROR(VLOOKUP(A256,'[1]Z03 收入决算表(财决03表)'!$A$10:$K$500,9,FALSE)),"",VLOOKUP(A256,'[1]Z03 收入决算表(财决03表)'!$A$10:$K$500,9,FALSE))</f>
        <v/>
      </c>
      <c r="I256" s="119" t="str">
        <f>IF(ISERROR(VLOOKUP(A256,'[1]Z03 收入决算表(财决03表)'!$A$10:$K$500,10,FALSE)),"",VLOOKUP(A256,'[1]Z03 收入决算表(财决03表)'!$A$10:$K$500,10,FALSE))</f>
        <v/>
      </c>
      <c r="J256" s="119" t="str">
        <f>IF(ISERROR(VLOOKUP(A256,'[1]Z03 收入决算表(财决03表)'!$A$10:$K$500,11,FALSE)),"",VLOOKUP(A256,'[1]Z03 收入决算表(财决03表)'!$A$10:$K$500,11,FALSE))</f>
        <v/>
      </c>
      <c r="K256" s="140">
        <f>'[1]Z03 收入决算表(财决03表)'!A255</f>
        <v>0</v>
      </c>
      <c r="L256" s="130">
        <f>'[1]Z03 收入决算表(财决03表)'!$E255</f>
        <v>0</v>
      </c>
      <c r="M256" s="126" t="str">
        <f t="shared" si="7"/>
        <v/>
      </c>
    </row>
    <row r="257" spans="1:13" ht="22.5" customHeight="1">
      <c r="A257" s="188" t="str">
        <f t="shared" si="6"/>
        <v/>
      </c>
      <c r="B257" s="188"/>
      <c r="C257" s="118" t="str">
        <f>IF(ISERROR(VLOOKUP(A257,'[1]Z03 收入决算表(财决03表)'!$A$10:$K$500,4,FALSE)),"",VLOOKUP(A257,'[1]Z03 收入决算表(财决03表)'!$A$10:$K$500,4,FALSE))</f>
        <v/>
      </c>
      <c r="D257" s="119" t="str">
        <f>IF(ISERROR(VLOOKUP(A257,'[1]Z03 收入决算表(财决03表)'!$A$10:$K$500,5,FALSE)),"",VLOOKUP(A257,'[1]Z03 收入决算表(财决03表)'!$A$10:$K$500,5,FALSE))</f>
        <v/>
      </c>
      <c r="E257" s="119" t="str">
        <f>IF(ISERROR(VLOOKUP(A257,'[1]Z03 收入决算表(财决03表)'!$A$10:$K$500,6,FALSE)),"",VLOOKUP(A257,'[1]Z03 收入决算表(财决03表)'!$A$10:$K$500,6,FALSE))</f>
        <v/>
      </c>
      <c r="F257" s="119" t="str">
        <f>IF(ISERROR(VLOOKUP(A257,'[1]Z03 收入决算表(财决03表)'!$A$10:$K$500,7,FALSE)),"",VLOOKUP(A257,'[1]Z03 收入决算表(财决03表)'!$A$10:$K$500,7,FALSE))</f>
        <v/>
      </c>
      <c r="G257" s="119" t="str">
        <f>IF(ISERROR(VLOOKUP(A257,'[1]Z03 收入决算表(财决03表)'!$A$10:$K$500,8,FALSE)),"",VLOOKUP(A257,'[1]Z03 收入决算表(财决03表)'!$A$10:$K$500,8,FALSE))</f>
        <v/>
      </c>
      <c r="H257" s="119" t="str">
        <f>IF(ISERROR(VLOOKUP(A257,'[1]Z03 收入决算表(财决03表)'!$A$10:$K$500,9,FALSE)),"",VLOOKUP(A257,'[1]Z03 收入决算表(财决03表)'!$A$10:$K$500,9,FALSE))</f>
        <v/>
      </c>
      <c r="I257" s="119" t="str">
        <f>IF(ISERROR(VLOOKUP(A257,'[1]Z03 收入决算表(财决03表)'!$A$10:$K$500,10,FALSE)),"",VLOOKUP(A257,'[1]Z03 收入决算表(财决03表)'!$A$10:$K$500,10,FALSE))</f>
        <v/>
      </c>
      <c r="J257" s="119" t="str">
        <f>IF(ISERROR(VLOOKUP(A257,'[1]Z03 收入决算表(财决03表)'!$A$10:$K$500,11,FALSE)),"",VLOOKUP(A257,'[1]Z03 收入决算表(财决03表)'!$A$10:$K$500,11,FALSE))</f>
        <v/>
      </c>
      <c r="K257" s="140">
        <f>'[1]Z03 收入决算表(财决03表)'!A256</f>
        <v>0</v>
      </c>
      <c r="L257" s="130">
        <f>'[1]Z03 收入决算表(财决03表)'!$E256</f>
        <v>0</v>
      </c>
      <c r="M257" s="126" t="str">
        <f t="shared" si="7"/>
        <v/>
      </c>
    </row>
    <row r="258" spans="1:13" ht="22.5" customHeight="1">
      <c r="A258" s="188" t="str">
        <f t="shared" si="6"/>
        <v/>
      </c>
      <c r="B258" s="188"/>
      <c r="C258" s="118" t="str">
        <f>IF(ISERROR(VLOOKUP(A258,'[1]Z03 收入决算表(财决03表)'!$A$10:$K$500,4,FALSE)),"",VLOOKUP(A258,'[1]Z03 收入决算表(财决03表)'!$A$10:$K$500,4,FALSE))</f>
        <v/>
      </c>
      <c r="D258" s="119" t="str">
        <f>IF(ISERROR(VLOOKUP(A258,'[1]Z03 收入决算表(财决03表)'!$A$10:$K$500,5,FALSE)),"",VLOOKUP(A258,'[1]Z03 收入决算表(财决03表)'!$A$10:$K$500,5,FALSE))</f>
        <v/>
      </c>
      <c r="E258" s="119" t="str">
        <f>IF(ISERROR(VLOOKUP(A258,'[1]Z03 收入决算表(财决03表)'!$A$10:$K$500,6,FALSE)),"",VLOOKUP(A258,'[1]Z03 收入决算表(财决03表)'!$A$10:$K$500,6,FALSE))</f>
        <v/>
      </c>
      <c r="F258" s="119" t="str">
        <f>IF(ISERROR(VLOOKUP(A258,'[1]Z03 收入决算表(财决03表)'!$A$10:$K$500,7,FALSE)),"",VLOOKUP(A258,'[1]Z03 收入决算表(财决03表)'!$A$10:$K$500,7,FALSE))</f>
        <v/>
      </c>
      <c r="G258" s="119" t="str">
        <f>IF(ISERROR(VLOOKUP(A258,'[1]Z03 收入决算表(财决03表)'!$A$10:$K$500,8,FALSE)),"",VLOOKUP(A258,'[1]Z03 收入决算表(财决03表)'!$A$10:$K$500,8,FALSE))</f>
        <v/>
      </c>
      <c r="H258" s="119" t="str">
        <f>IF(ISERROR(VLOOKUP(A258,'[1]Z03 收入决算表(财决03表)'!$A$10:$K$500,9,FALSE)),"",VLOOKUP(A258,'[1]Z03 收入决算表(财决03表)'!$A$10:$K$500,9,FALSE))</f>
        <v/>
      </c>
      <c r="I258" s="119" t="str">
        <f>IF(ISERROR(VLOOKUP(A258,'[1]Z03 收入决算表(财决03表)'!$A$10:$K$500,10,FALSE)),"",VLOOKUP(A258,'[1]Z03 收入决算表(财决03表)'!$A$10:$K$500,10,FALSE))</f>
        <v/>
      </c>
      <c r="J258" s="119" t="str">
        <f>IF(ISERROR(VLOOKUP(A258,'[1]Z03 收入决算表(财决03表)'!$A$10:$K$500,11,FALSE)),"",VLOOKUP(A258,'[1]Z03 收入决算表(财决03表)'!$A$10:$K$500,11,FALSE))</f>
        <v/>
      </c>
      <c r="K258" s="140">
        <f>'[1]Z03 收入决算表(财决03表)'!A257</f>
        <v>0</v>
      </c>
      <c r="L258" s="130">
        <f>'[1]Z03 收入决算表(财决03表)'!$E257</f>
        <v>0</v>
      </c>
      <c r="M258" s="126" t="str">
        <f t="shared" si="7"/>
        <v/>
      </c>
    </row>
    <row r="259" spans="1:13" ht="22.5" customHeight="1">
      <c r="A259" s="188" t="str">
        <f t="shared" si="6"/>
        <v/>
      </c>
      <c r="B259" s="188"/>
      <c r="C259" s="118" t="str">
        <f>IF(ISERROR(VLOOKUP(A259,'[1]Z03 收入决算表(财决03表)'!$A$10:$K$500,4,FALSE)),"",VLOOKUP(A259,'[1]Z03 收入决算表(财决03表)'!$A$10:$K$500,4,FALSE))</f>
        <v/>
      </c>
      <c r="D259" s="119" t="str">
        <f>IF(ISERROR(VLOOKUP(A259,'[1]Z03 收入决算表(财决03表)'!$A$10:$K$500,5,FALSE)),"",VLOOKUP(A259,'[1]Z03 收入决算表(财决03表)'!$A$10:$K$500,5,FALSE))</f>
        <v/>
      </c>
      <c r="E259" s="119" t="str">
        <f>IF(ISERROR(VLOOKUP(A259,'[1]Z03 收入决算表(财决03表)'!$A$10:$K$500,6,FALSE)),"",VLOOKUP(A259,'[1]Z03 收入决算表(财决03表)'!$A$10:$K$500,6,FALSE))</f>
        <v/>
      </c>
      <c r="F259" s="119" t="str">
        <f>IF(ISERROR(VLOOKUP(A259,'[1]Z03 收入决算表(财决03表)'!$A$10:$K$500,7,FALSE)),"",VLOOKUP(A259,'[1]Z03 收入决算表(财决03表)'!$A$10:$K$500,7,FALSE))</f>
        <v/>
      </c>
      <c r="G259" s="119" t="str">
        <f>IF(ISERROR(VLOOKUP(A259,'[1]Z03 收入决算表(财决03表)'!$A$10:$K$500,8,FALSE)),"",VLOOKUP(A259,'[1]Z03 收入决算表(财决03表)'!$A$10:$K$500,8,FALSE))</f>
        <v/>
      </c>
      <c r="H259" s="119" t="str">
        <f>IF(ISERROR(VLOOKUP(A259,'[1]Z03 收入决算表(财决03表)'!$A$10:$K$500,9,FALSE)),"",VLOOKUP(A259,'[1]Z03 收入决算表(财决03表)'!$A$10:$K$500,9,FALSE))</f>
        <v/>
      </c>
      <c r="I259" s="119" t="str">
        <f>IF(ISERROR(VLOOKUP(A259,'[1]Z03 收入决算表(财决03表)'!$A$10:$K$500,10,FALSE)),"",VLOOKUP(A259,'[1]Z03 收入决算表(财决03表)'!$A$10:$K$500,10,FALSE))</f>
        <v/>
      </c>
      <c r="J259" s="119" t="str">
        <f>IF(ISERROR(VLOOKUP(A259,'[1]Z03 收入决算表(财决03表)'!$A$10:$K$500,11,FALSE)),"",VLOOKUP(A259,'[1]Z03 收入决算表(财决03表)'!$A$10:$K$500,11,FALSE))</f>
        <v/>
      </c>
      <c r="K259" s="140">
        <f>'[1]Z03 收入决算表(财决03表)'!A258</f>
        <v>0</v>
      </c>
      <c r="L259" s="130">
        <f>'[1]Z03 收入决算表(财决03表)'!$E258</f>
        <v>0</v>
      </c>
      <c r="M259" s="126" t="str">
        <f t="shared" si="7"/>
        <v/>
      </c>
    </row>
    <row r="260" spans="1:13" ht="22.5" customHeight="1">
      <c r="A260" s="188" t="str">
        <f t="shared" si="6"/>
        <v/>
      </c>
      <c r="B260" s="188"/>
      <c r="C260" s="118" t="str">
        <f>IF(ISERROR(VLOOKUP(A260,'[1]Z03 收入决算表(财决03表)'!$A$10:$K$500,4,FALSE)),"",VLOOKUP(A260,'[1]Z03 收入决算表(财决03表)'!$A$10:$K$500,4,FALSE))</f>
        <v/>
      </c>
      <c r="D260" s="119" t="str">
        <f>IF(ISERROR(VLOOKUP(A260,'[1]Z03 收入决算表(财决03表)'!$A$10:$K$500,5,FALSE)),"",VLOOKUP(A260,'[1]Z03 收入决算表(财决03表)'!$A$10:$K$500,5,FALSE))</f>
        <v/>
      </c>
      <c r="E260" s="119" t="str">
        <f>IF(ISERROR(VLOOKUP(A260,'[1]Z03 收入决算表(财决03表)'!$A$10:$K$500,6,FALSE)),"",VLOOKUP(A260,'[1]Z03 收入决算表(财决03表)'!$A$10:$K$500,6,FALSE))</f>
        <v/>
      </c>
      <c r="F260" s="119" t="str">
        <f>IF(ISERROR(VLOOKUP(A260,'[1]Z03 收入决算表(财决03表)'!$A$10:$K$500,7,FALSE)),"",VLOOKUP(A260,'[1]Z03 收入决算表(财决03表)'!$A$10:$K$500,7,FALSE))</f>
        <v/>
      </c>
      <c r="G260" s="119" t="str">
        <f>IF(ISERROR(VLOOKUP(A260,'[1]Z03 收入决算表(财决03表)'!$A$10:$K$500,8,FALSE)),"",VLOOKUP(A260,'[1]Z03 收入决算表(财决03表)'!$A$10:$K$500,8,FALSE))</f>
        <v/>
      </c>
      <c r="H260" s="119" t="str">
        <f>IF(ISERROR(VLOOKUP(A260,'[1]Z03 收入决算表(财决03表)'!$A$10:$K$500,9,FALSE)),"",VLOOKUP(A260,'[1]Z03 收入决算表(财决03表)'!$A$10:$K$500,9,FALSE))</f>
        <v/>
      </c>
      <c r="I260" s="119" t="str">
        <f>IF(ISERROR(VLOOKUP(A260,'[1]Z03 收入决算表(财决03表)'!$A$10:$K$500,10,FALSE)),"",VLOOKUP(A260,'[1]Z03 收入决算表(财决03表)'!$A$10:$K$500,10,FALSE))</f>
        <v/>
      </c>
      <c r="J260" s="119" t="str">
        <f>IF(ISERROR(VLOOKUP(A260,'[1]Z03 收入决算表(财决03表)'!$A$10:$K$500,11,FALSE)),"",VLOOKUP(A260,'[1]Z03 收入决算表(财决03表)'!$A$10:$K$500,11,FALSE))</f>
        <v/>
      </c>
      <c r="K260" s="140">
        <f>'[1]Z03 收入决算表(财决03表)'!A259</f>
        <v>0</v>
      </c>
      <c r="L260" s="130">
        <f>'[1]Z03 收入决算表(财决03表)'!$E259</f>
        <v>0</v>
      </c>
      <c r="M260" s="126" t="str">
        <f t="shared" si="7"/>
        <v/>
      </c>
    </row>
    <row r="261" spans="1:13" ht="22.5" customHeight="1">
      <c r="A261" s="188" t="str">
        <f t="shared" si="6"/>
        <v/>
      </c>
      <c r="B261" s="188"/>
      <c r="C261" s="118" t="str">
        <f>IF(ISERROR(VLOOKUP(A261,'[1]Z03 收入决算表(财决03表)'!$A$10:$K$500,4,FALSE)),"",VLOOKUP(A261,'[1]Z03 收入决算表(财决03表)'!$A$10:$K$500,4,FALSE))</f>
        <v/>
      </c>
      <c r="D261" s="119" t="str">
        <f>IF(ISERROR(VLOOKUP(A261,'[1]Z03 收入决算表(财决03表)'!$A$10:$K$500,5,FALSE)),"",VLOOKUP(A261,'[1]Z03 收入决算表(财决03表)'!$A$10:$K$500,5,FALSE))</f>
        <v/>
      </c>
      <c r="E261" s="119" t="str">
        <f>IF(ISERROR(VLOOKUP(A261,'[1]Z03 收入决算表(财决03表)'!$A$10:$K$500,6,FALSE)),"",VLOOKUP(A261,'[1]Z03 收入决算表(财决03表)'!$A$10:$K$500,6,FALSE))</f>
        <v/>
      </c>
      <c r="F261" s="119" t="str">
        <f>IF(ISERROR(VLOOKUP(A261,'[1]Z03 收入决算表(财决03表)'!$A$10:$K$500,7,FALSE)),"",VLOOKUP(A261,'[1]Z03 收入决算表(财决03表)'!$A$10:$K$500,7,FALSE))</f>
        <v/>
      </c>
      <c r="G261" s="119" t="str">
        <f>IF(ISERROR(VLOOKUP(A261,'[1]Z03 收入决算表(财决03表)'!$A$10:$K$500,8,FALSE)),"",VLOOKUP(A261,'[1]Z03 收入决算表(财决03表)'!$A$10:$K$500,8,FALSE))</f>
        <v/>
      </c>
      <c r="H261" s="119" t="str">
        <f>IF(ISERROR(VLOOKUP(A261,'[1]Z03 收入决算表(财决03表)'!$A$10:$K$500,9,FALSE)),"",VLOOKUP(A261,'[1]Z03 收入决算表(财决03表)'!$A$10:$K$500,9,FALSE))</f>
        <v/>
      </c>
      <c r="I261" s="119" t="str">
        <f>IF(ISERROR(VLOOKUP(A261,'[1]Z03 收入决算表(财决03表)'!$A$10:$K$500,10,FALSE)),"",VLOOKUP(A261,'[1]Z03 收入决算表(财决03表)'!$A$10:$K$500,10,FALSE))</f>
        <v/>
      </c>
      <c r="J261" s="119" t="str">
        <f>IF(ISERROR(VLOOKUP(A261,'[1]Z03 收入决算表(财决03表)'!$A$10:$K$500,11,FALSE)),"",VLOOKUP(A261,'[1]Z03 收入决算表(财决03表)'!$A$10:$K$500,11,FALSE))</f>
        <v/>
      </c>
      <c r="K261" s="140">
        <f>'[1]Z03 收入决算表(财决03表)'!A260</f>
        <v>0</v>
      </c>
      <c r="L261" s="130">
        <f>'[1]Z03 收入决算表(财决03表)'!$E260</f>
        <v>0</v>
      </c>
      <c r="M261" s="126" t="str">
        <f t="shared" si="7"/>
        <v/>
      </c>
    </row>
    <row r="262" spans="1:13" ht="22.5" customHeight="1">
      <c r="A262" s="188" t="str">
        <f t="shared" si="6"/>
        <v/>
      </c>
      <c r="B262" s="188"/>
      <c r="C262" s="118" t="str">
        <f>IF(ISERROR(VLOOKUP(A262,'[1]Z03 收入决算表(财决03表)'!$A$10:$K$500,4,FALSE)),"",VLOOKUP(A262,'[1]Z03 收入决算表(财决03表)'!$A$10:$K$500,4,FALSE))</f>
        <v/>
      </c>
      <c r="D262" s="119" t="str">
        <f>IF(ISERROR(VLOOKUP(A262,'[1]Z03 收入决算表(财决03表)'!$A$10:$K$500,5,FALSE)),"",VLOOKUP(A262,'[1]Z03 收入决算表(财决03表)'!$A$10:$K$500,5,FALSE))</f>
        <v/>
      </c>
      <c r="E262" s="119" t="str">
        <f>IF(ISERROR(VLOOKUP(A262,'[1]Z03 收入决算表(财决03表)'!$A$10:$K$500,6,FALSE)),"",VLOOKUP(A262,'[1]Z03 收入决算表(财决03表)'!$A$10:$K$500,6,FALSE))</f>
        <v/>
      </c>
      <c r="F262" s="119" t="str">
        <f>IF(ISERROR(VLOOKUP(A262,'[1]Z03 收入决算表(财决03表)'!$A$10:$K$500,7,FALSE)),"",VLOOKUP(A262,'[1]Z03 收入决算表(财决03表)'!$A$10:$K$500,7,FALSE))</f>
        <v/>
      </c>
      <c r="G262" s="119" t="str">
        <f>IF(ISERROR(VLOOKUP(A262,'[1]Z03 收入决算表(财决03表)'!$A$10:$K$500,8,FALSE)),"",VLOOKUP(A262,'[1]Z03 收入决算表(财决03表)'!$A$10:$K$500,8,FALSE))</f>
        <v/>
      </c>
      <c r="H262" s="119" t="str">
        <f>IF(ISERROR(VLOOKUP(A262,'[1]Z03 收入决算表(财决03表)'!$A$10:$K$500,9,FALSE)),"",VLOOKUP(A262,'[1]Z03 收入决算表(财决03表)'!$A$10:$K$500,9,FALSE))</f>
        <v/>
      </c>
      <c r="I262" s="119" t="str">
        <f>IF(ISERROR(VLOOKUP(A262,'[1]Z03 收入决算表(财决03表)'!$A$10:$K$500,10,FALSE)),"",VLOOKUP(A262,'[1]Z03 收入决算表(财决03表)'!$A$10:$K$500,10,FALSE))</f>
        <v/>
      </c>
      <c r="J262" s="119" t="str">
        <f>IF(ISERROR(VLOOKUP(A262,'[1]Z03 收入决算表(财决03表)'!$A$10:$K$500,11,FALSE)),"",VLOOKUP(A262,'[1]Z03 收入决算表(财决03表)'!$A$10:$K$500,11,FALSE))</f>
        <v/>
      </c>
      <c r="K262" s="140">
        <f>'[1]Z03 收入决算表(财决03表)'!A261</f>
        <v>0</v>
      </c>
      <c r="L262" s="130">
        <f>'[1]Z03 收入决算表(财决03表)'!$E261</f>
        <v>0</v>
      </c>
      <c r="M262" s="126" t="str">
        <f t="shared" si="7"/>
        <v/>
      </c>
    </row>
    <row r="263" spans="1:13" ht="22.5" customHeight="1">
      <c r="A263" s="188" t="str">
        <f t="shared" si="6"/>
        <v/>
      </c>
      <c r="B263" s="188"/>
      <c r="C263" s="118" t="str">
        <f>IF(ISERROR(VLOOKUP(A263,'[1]Z03 收入决算表(财决03表)'!$A$10:$K$500,4,FALSE)),"",VLOOKUP(A263,'[1]Z03 收入决算表(财决03表)'!$A$10:$K$500,4,FALSE))</f>
        <v/>
      </c>
      <c r="D263" s="119" t="str">
        <f>IF(ISERROR(VLOOKUP(A263,'[1]Z03 收入决算表(财决03表)'!$A$10:$K$500,5,FALSE)),"",VLOOKUP(A263,'[1]Z03 收入决算表(财决03表)'!$A$10:$K$500,5,FALSE))</f>
        <v/>
      </c>
      <c r="E263" s="119" t="str">
        <f>IF(ISERROR(VLOOKUP(A263,'[1]Z03 收入决算表(财决03表)'!$A$10:$K$500,6,FALSE)),"",VLOOKUP(A263,'[1]Z03 收入决算表(财决03表)'!$A$10:$K$500,6,FALSE))</f>
        <v/>
      </c>
      <c r="F263" s="119" t="str">
        <f>IF(ISERROR(VLOOKUP(A263,'[1]Z03 收入决算表(财决03表)'!$A$10:$K$500,7,FALSE)),"",VLOOKUP(A263,'[1]Z03 收入决算表(财决03表)'!$A$10:$K$500,7,FALSE))</f>
        <v/>
      </c>
      <c r="G263" s="119" t="str">
        <f>IF(ISERROR(VLOOKUP(A263,'[1]Z03 收入决算表(财决03表)'!$A$10:$K$500,8,FALSE)),"",VLOOKUP(A263,'[1]Z03 收入决算表(财决03表)'!$A$10:$K$500,8,FALSE))</f>
        <v/>
      </c>
      <c r="H263" s="119" t="str">
        <f>IF(ISERROR(VLOOKUP(A263,'[1]Z03 收入决算表(财决03表)'!$A$10:$K$500,9,FALSE)),"",VLOOKUP(A263,'[1]Z03 收入决算表(财决03表)'!$A$10:$K$500,9,FALSE))</f>
        <v/>
      </c>
      <c r="I263" s="119" t="str">
        <f>IF(ISERROR(VLOOKUP(A263,'[1]Z03 收入决算表(财决03表)'!$A$10:$K$500,10,FALSE)),"",VLOOKUP(A263,'[1]Z03 收入决算表(财决03表)'!$A$10:$K$500,10,FALSE))</f>
        <v/>
      </c>
      <c r="J263" s="119" t="str">
        <f>IF(ISERROR(VLOOKUP(A263,'[1]Z03 收入决算表(财决03表)'!$A$10:$K$500,11,FALSE)),"",VLOOKUP(A263,'[1]Z03 收入决算表(财决03表)'!$A$10:$K$500,11,FALSE))</f>
        <v/>
      </c>
      <c r="K263" s="140">
        <f>'[1]Z03 收入决算表(财决03表)'!A262</f>
        <v>0</v>
      </c>
      <c r="L263" s="130">
        <f>'[1]Z03 收入决算表(财决03表)'!$E262</f>
        <v>0</v>
      </c>
      <c r="M263" s="126" t="str">
        <f t="shared" si="7"/>
        <v/>
      </c>
    </row>
    <row r="264" spans="1:13" ht="22.5" customHeight="1">
      <c r="A264" s="188" t="str">
        <f t="shared" si="6"/>
        <v/>
      </c>
      <c r="B264" s="188"/>
      <c r="C264" s="118" t="str">
        <f>IF(ISERROR(VLOOKUP(A264,'[1]Z03 收入决算表(财决03表)'!$A$10:$K$500,4,FALSE)),"",VLOOKUP(A264,'[1]Z03 收入决算表(财决03表)'!$A$10:$K$500,4,FALSE))</f>
        <v/>
      </c>
      <c r="D264" s="119" t="str">
        <f>IF(ISERROR(VLOOKUP(A264,'[1]Z03 收入决算表(财决03表)'!$A$10:$K$500,5,FALSE)),"",VLOOKUP(A264,'[1]Z03 收入决算表(财决03表)'!$A$10:$K$500,5,FALSE))</f>
        <v/>
      </c>
      <c r="E264" s="119" t="str">
        <f>IF(ISERROR(VLOOKUP(A264,'[1]Z03 收入决算表(财决03表)'!$A$10:$K$500,6,FALSE)),"",VLOOKUP(A264,'[1]Z03 收入决算表(财决03表)'!$A$10:$K$500,6,FALSE))</f>
        <v/>
      </c>
      <c r="F264" s="119" t="str">
        <f>IF(ISERROR(VLOOKUP(A264,'[1]Z03 收入决算表(财决03表)'!$A$10:$K$500,7,FALSE)),"",VLOOKUP(A264,'[1]Z03 收入决算表(财决03表)'!$A$10:$K$500,7,FALSE))</f>
        <v/>
      </c>
      <c r="G264" s="119" t="str">
        <f>IF(ISERROR(VLOOKUP(A264,'[1]Z03 收入决算表(财决03表)'!$A$10:$K$500,8,FALSE)),"",VLOOKUP(A264,'[1]Z03 收入决算表(财决03表)'!$A$10:$K$500,8,FALSE))</f>
        <v/>
      </c>
      <c r="H264" s="119" t="str">
        <f>IF(ISERROR(VLOOKUP(A264,'[1]Z03 收入决算表(财决03表)'!$A$10:$K$500,9,FALSE)),"",VLOOKUP(A264,'[1]Z03 收入决算表(财决03表)'!$A$10:$K$500,9,FALSE))</f>
        <v/>
      </c>
      <c r="I264" s="119" t="str">
        <f>IF(ISERROR(VLOOKUP(A264,'[1]Z03 收入决算表(财决03表)'!$A$10:$K$500,10,FALSE)),"",VLOOKUP(A264,'[1]Z03 收入决算表(财决03表)'!$A$10:$K$500,10,FALSE))</f>
        <v/>
      </c>
      <c r="J264" s="119" t="str">
        <f>IF(ISERROR(VLOOKUP(A264,'[1]Z03 收入决算表(财决03表)'!$A$10:$K$500,11,FALSE)),"",VLOOKUP(A264,'[1]Z03 收入决算表(财决03表)'!$A$10:$K$500,11,FALSE))</f>
        <v/>
      </c>
      <c r="K264" s="140">
        <f>'[1]Z03 收入决算表(财决03表)'!A263</f>
        <v>0</v>
      </c>
      <c r="L264" s="130">
        <f>'[1]Z03 收入决算表(财决03表)'!$E263</f>
        <v>0</v>
      </c>
      <c r="M264" s="126" t="str">
        <f t="shared" si="7"/>
        <v/>
      </c>
    </row>
    <row r="265" spans="1:13" ht="22.5" customHeight="1">
      <c r="A265" s="188" t="str">
        <f t="shared" si="6"/>
        <v/>
      </c>
      <c r="B265" s="188"/>
      <c r="C265" s="118" t="str">
        <f>IF(ISERROR(VLOOKUP(A265,'[1]Z03 收入决算表(财决03表)'!$A$10:$K$500,4,FALSE)),"",VLOOKUP(A265,'[1]Z03 收入决算表(财决03表)'!$A$10:$K$500,4,FALSE))</f>
        <v/>
      </c>
      <c r="D265" s="119" t="str">
        <f>IF(ISERROR(VLOOKUP(A265,'[1]Z03 收入决算表(财决03表)'!$A$10:$K$500,5,FALSE)),"",VLOOKUP(A265,'[1]Z03 收入决算表(财决03表)'!$A$10:$K$500,5,FALSE))</f>
        <v/>
      </c>
      <c r="E265" s="119" t="str">
        <f>IF(ISERROR(VLOOKUP(A265,'[1]Z03 收入决算表(财决03表)'!$A$10:$K$500,6,FALSE)),"",VLOOKUP(A265,'[1]Z03 收入决算表(财决03表)'!$A$10:$K$500,6,FALSE))</f>
        <v/>
      </c>
      <c r="F265" s="119" t="str">
        <f>IF(ISERROR(VLOOKUP(A265,'[1]Z03 收入决算表(财决03表)'!$A$10:$K$500,7,FALSE)),"",VLOOKUP(A265,'[1]Z03 收入决算表(财决03表)'!$A$10:$K$500,7,FALSE))</f>
        <v/>
      </c>
      <c r="G265" s="119" t="str">
        <f>IF(ISERROR(VLOOKUP(A265,'[1]Z03 收入决算表(财决03表)'!$A$10:$K$500,8,FALSE)),"",VLOOKUP(A265,'[1]Z03 收入决算表(财决03表)'!$A$10:$K$500,8,FALSE))</f>
        <v/>
      </c>
      <c r="H265" s="119" t="str">
        <f>IF(ISERROR(VLOOKUP(A265,'[1]Z03 收入决算表(财决03表)'!$A$10:$K$500,9,FALSE)),"",VLOOKUP(A265,'[1]Z03 收入决算表(财决03表)'!$A$10:$K$500,9,FALSE))</f>
        <v/>
      </c>
      <c r="I265" s="119" t="str">
        <f>IF(ISERROR(VLOOKUP(A265,'[1]Z03 收入决算表(财决03表)'!$A$10:$K$500,10,FALSE)),"",VLOOKUP(A265,'[1]Z03 收入决算表(财决03表)'!$A$10:$K$500,10,FALSE))</f>
        <v/>
      </c>
      <c r="J265" s="119" t="str">
        <f>IF(ISERROR(VLOOKUP(A265,'[1]Z03 收入决算表(财决03表)'!$A$10:$K$500,11,FALSE)),"",VLOOKUP(A265,'[1]Z03 收入决算表(财决03表)'!$A$10:$K$500,11,FALSE))</f>
        <v/>
      </c>
      <c r="K265" s="140">
        <f>'[1]Z03 收入决算表(财决03表)'!A264</f>
        <v>0</v>
      </c>
      <c r="L265" s="130">
        <f>'[1]Z03 收入决算表(财决03表)'!$E264</f>
        <v>0</v>
      </c>
      <c r="M265" s="126" t="str">
        <f t="shared" si="7"/>
        <v/>
      </c>
    </row>
    <row r="266" spans="1:13" ht="22.5" customHeight="1">
      <c r="A266" s="188" t="str">
        <f t="shared" si="6"/>
        <v/>
      </c>
      <c r="B266" s="188"/>
      <c r="C266" s="118" t="str">
        <f>IF(ISERROR(VLOOKUP(A266,'[1]Z03 收入决算表(财决03表)'!$A$10:$K$500,4,FALSE)),"",VLOOKUP(A266,'[1]Z03 收入决算表(财决03表)'!$A$10:$K$500,4,FALSE))</f>
        <v/>
      </c>
      <c r="D266" s="119" t="str">
        <f>IF(ISERROR(VLOOKUP(A266,'[1]Z03 收入决算表(财决03表)'!$A$10:$K$500,5,FALSE)),"",VLOOKUP(A266,'[1]Z03 收入决算表(财决03表)'!$A$10:$K$500,5,FALSE))</f>
        <v/>
      </c>
      <c r="E266" s="119" t="str">
        <f>IF(ISERROR(VLOOKUP(A266,'[1]Z03 收入决算表(财决03表)'!$A$10:$K$500,6,FALSE)),"",VLOOKUP(A266,'[1]Z03 收入决算表(财决03表)'!$A$10:$K$500,6,FALSE))</f>
        <v/>
      </c>
      <c r="F266" s="119" t="str">
        <f>IF(ISERROR(VLOOKUP(A266,'[1]Z03 收入决算表(财决03表)'!$A$10:$K$500,7,FALSE)),"",VLOOKUP(A266,'[1]Z03 收入决算表(财决03表)'!$A$10:$K$500,7,FALSE))</f>
        <v/>
      </c>
      <c r="G266" s="119" t="str">
        <f>IF(ISERROR(VLOOKUP(A266,'[1]Z03 收入决算表(财决03表)'!$A$10:$K$500,8,FALSE)),"",VLOOKUP(A266,'[1]Z03 收入决算表(财决03表)'!$A$10:$K$500,8,FALSE))</f>
        <v/>
      </c>
      <c r="H266" s="119" t="str">
        <f>IF(ISERROR(VLOOKUP(A266,'[1]Z03 收入决算表(财决03表)'!$A$10:$K$500,9,FALSE)),"",VLOOKUP(A266,'[1]Z03 收入决算表(财决03表)'!$A$10:$K$500,9,FALSE))</f>
        <v/>
      </c>
      <c r="I266" s="119" t="str">
        <f>IF(ISERROR(VLOOKUP(A266,'[1]Z03 收入决算表(财决03表)'!$A$10:$K$500,10,FALSE)),"",VLOOKUP(A266,'[1]Z03 收入决算表(财决03表)'!$A$10:$K$500,10,FALSE))</f>
        <v/>
      </c>
      <c r="J266" s="119" t="str">
        <f>IF(ISERROR(VLOOKUP(A266,'[1]Z03 收入决算表(财决03表)'!$A$10:$K$500,11,FALSE)),"",VLOOKUP(A266,'[1]Z03 收入决算表(财决03表)'!$A$10:$K$500,11,FALSE))</f>
        <v/>
      </c>
      <c r="K266" s="140">
        <f>'[1]Z03 收入决算表(财决03表)'!A265</f>
        <v>0</v>
      </c>
      <c r="L266" s="130">
        <f>'[1]Z03 收入决算表(财决03表)'!$E265</f>
        <v>0</v>
      </c>
      <c r="M266" s="126" t="str">
        <f t="shared" si="7"/>
        <v/>
      </c>
    </row>
    <row r="267" spans="1:13" ht="22.5" customHeight="1">
      <c r="A267" s="188" t="str">
        <f t="shared" si="6"/>
        <v/>
      </c>
      <c r="B267" s="188"/>
      <c r="C267" s="118" t="str">
        <f>IF(ISERROR(VLOOKUP(A267,'[1]Z03 收入决算表(财决03表)'!$A$10:$K$500,4,FALSE)),"",VLOOKUP(A267,'[1]Z03 收入决算表(财决03表)'!$A$10:$K$500,4,FALSE))</f>
        <v/>
      </c>
      <c r="D267" s="119" t="str">
        <f>IF(ISERROR(VLOOKUP(A267,'[1]Z03 收入决算表(财决03表)'!$A$10:$K$500,5,FALSE)),"",VLOOKUP(A267,'[1]Z03 收入决算表(财决03表)'!$A$10:$K$500,5,FALSE))</f>
        <v/>
      </c>
      <c r="E267" s="119" t="str">
        <f>IF(ISERROR(VLOOKUP(A267,'[1]Z03 收入决算表(财决03表)'!$A$10:$K$500,6,FALSE)),"",VLOOKUP(A267,'[1]Z03 收入决算表(财决03表)'!$A$10:$K$500,6,FALSE))</f>
        <v/>
      </c>
      <c r="F267" s="119" t="str">
        <f>IF(ISERROR(VLOOKUP(A267,'[1]Z03 收入决算表(财决03表)'!$A$10:$K$500,7,FALSE)),"",VLOOKUP(A267,'[1]Z03 收入决算表(财决03表)'!$A$10:$K$500,7,FALSE))</f>
        <v/>
      </c>
      <c r="G267" s="119" t="str">
        <f>IF(ISERROR(VLOOKUP(A267,'[1]Z03 收入决算表(财决03表)'!$A$10:$K$500,8,FALSE)),"",VLOOKUP(A267,'[1]Z03 收入决算表(财决03表)'!$A$10:$K$500,8,FALSE))</f>
        <v/>
      </c>
      <c r="H267" s="119" t="str">
        <f>IF(ISERROR(VLOOKUP(A267,'[1]Z03 收入决算表(财决03表)'!$A$10:$K$500,9,FALSE)),"",VLOOKUP(A267,'[1]Z03 收入决算表(财决03表)'!$A$10:$K$500,9,FALSE))</f>
        <v/>
      </c>
      <c r="I267" s="119" t="str">
        <f>IF(ISERROR(VLOOKUP(A267,'[1]Z03 收入决算表(财决03表)'!$A$10:$K$500,10,FALSE)),"",VLOOKUP(A267,'[1]Z03 收入决算表(财决03表)'!$A$10:$K$500,10,FALSE))</f>
        <v/>
      </c>
      <c r="J267" s="119" t="str">
        <f>IF(ISERROR(VLOOKUP(A267,'[1]Z03 收入决算表(财决03表)'!$A$10:$K$500,11,FALSE)),"",VLOOKUP(A267,'[1]Z03 收入决算表(财决03表)'!$A$10:$K$500,11,FALSE))</f>
        <v/>
      </c>
      <c r="K267" s="140">
        <f>'[1]Z03 收入决算表(财决03表)'!A266</f>
        <v>0</v>
      </c>
      <c r="L267" s="130">
        <f>'[1]Z03 收入决算表(财决03表)'!$E266</f>
        <v>0</v>
      </c>
      <c r="M267" s="126" t="str">
        <f t="shared" si="7"/>
        <v/>
      </c>
    </row>
    <row r="268" spans="1:13" ht="22.5" customHeight="1">
      <c r="A268" s="188" t="str">
        <f t="shared" ref="A268:A300" si="8">IF(K268&gt;0,K268,"")</f>
        <v/>
      </c>
      <c r="B268" s="188"/>
      <c r="C268" s="118" t="str">
        <f>IF(ISERROR(VLOOKUP(A268,'[1]Z03 收入决算表(财决03表)'!$A$10:$K$500,4,FALSE)),"",VLOOKUP(A268,'[1]Z03 收入决算表(财决03表)'!$A$10:$K$500,4,FALSE))</f>
        <v/>
      </c>
      <c r="D268" s="119" t="str">
        <f>IF(ISERROR(VLOOKUP(A268,'[1]Z03 收入决算表(财决03表)'!$A$10:$K$500,5,FALSE)),"",VLOOKUP(A268,'[1]Z03 收入决算表(财决03表)'!$A$10:$K$500,5,FALSE))</f>
        <v/>
      </c>
      <c r="E268" s="119" t="str">
        <f>IF(ISERROR(VLOOKUP(A268,'[1]Z03 收入决算表(财决03表)'!$A$10:$K$500,6,FALSE)),"",VLOOKUP(A268,'[1]Z03 收入决算表(财决03表)'!$A$10:$K$500,6,FALSE))</f>
        <v/>
      </c>
      <c r="F268" s="119" t="str">
        <f>IF(ISERROR(VLOOKUP(A268,'[1]Z03 收入决算表(财决03表)'!$A$10:$K$500,7,FALSE)),"",VLOOKUP(A268,'[1]Z03 收入决算表(财决03表)'!$A$10:$K$500,7,FALSE))</f>
        <v/>
      </c>
      <c r="G268" s="119" t="str">
        <f>IF(ISERROR(VLOOKUP(A268,'[1]Z03 收入决算表(财决03表)'!$A$10:$K$500,8,FALSE)),"",VLOOKUP(A268,'[1]Z03 收入决算表(财决03表)'!$A$10:$K$500,8,FALSE))</f>
        <v/>
      </c>
      <c r="H268" s="119" t="str">
        <f>IF(ISERROR(VLOOKUP(A268,'[1]Z03 收入决算表(财决03表)'!$A$10:$K$500,9,FALSE)),"",VLOOKUP(A268,'[1]Z03 收入决算表(财决03表)'!$A$10:$K$500,9,FALSE))</f>
        <v/>
      </c>
      <c r="I268" s="119" t="str">
        <f>IF(ISERROR(VLOOKUP(A268,'[1]Z03 收入决算表(财决03表)'!$A$10:$K$500,10,FALSE)),"",VLOOKUP(A268,'[1]Z03 收入决算表(财决03表)'!$A$10:$K$500,10,FALSE))</f>
        <v/>
      </c>
      <c r="J268" s="119" t="str">
        <f>IF(ISERROR(VLOOKUP(A268,'[1]Z03 收入决算表(财决03表)'!$A$10:$K$500,11,FALSE)),"",VLOOKUP(A268,'[1]Z03 收入决算表(财决03表)'!$A$10:$K$500,11,FALSE))</f>
        <v/>
      </c>
      <c r="K268" s="140">
        <f>'[1]Z03 收入决算表(财决03表)'!A267</f>
        <v>0</v>
      </c>
      <c r="L268" s="130">
        <f>'[1]Z03 收入决算表(财决03表)'!$E267</f>
        <v>0</v>
      </c>
      <c r="M268" s="126" t="str">
        <f t="shared" ref="M268:M302" si="9">IF(C268&lt;&gt;"",ROW(),"")</f>
        <v/>
      </c>
    </row>
    <row r="269" spans="1:13" ht="22.5" customHeight="1">
      <c r="A269" s="188" t="str">
        <f t="shared" si="8"/>
        <v/>
      </c>
      <c r="B269" s="188"/>
      <c r="C269" s="118" t="str">
        <f>IF(ISERROR(VLOOKUP(A269,'[1]Z03 收入决算表(财决03表)'!$A$10:$K$500,4,FALSE)),"",VLOOKUP(A269,'[1]Z03 收入决算表(财决03表)'!$A$10:$K$500,4,FALSE))</f>
        <v/>
      </c>
      <c r="D269" s="119" t="str">
        <f>IF(ISERROR(VLOOKUP(A269,'[1]Z03 收入决算表(财决03表)'!$A$10:$K$500,5,FALSE)),"",VLOOKUP(A269,'[1]Z03 收入决算表(财决03表)'!$A$10:$K$500,5,FALSE))</f>
        <v/>
      </c>
      <c r="E269" s="119" t="str">
        <f>IF(ISERROR(VLOOKUP(A269,'[1]Z03 收入决算表(财决03表)'!$A$10:$K$500,6,FALSE)),"",VLOOKUP(A269,'[1]Z03 收入决算表(财决03表)'!$A$10:$K$500,6,FALSE))</f>
        <v/>
      </c>
      <c r="F269" s="119" t="str">
        <f>IF(ISERROR(VLOOKUP(A269,'[1]Z03 收入决算表(财决03表)'!$A$10:$K$500,7,FALSE)),"",VLOOKUP(A269,'[1]Z03 收入决算表(财决03表)'!$A$10:$K$500,7,FALSE))</f>
        <v/>
      </c>
      <c r="G269" s="119" t="str">
        <f>IF(ISERROR(VLOOKUP(A269,'[1]Z03 收入决算表(财决03表)'!$A$10:$K$500,8,FALSE)),"",VLOOKUP(A269,'[1]Z03 收入决算表(财决03表)'!$A$10:$K$500,8,FALSE))</f>
        <v/>
      </c>
      <c r="H269" s="119" t="str">
        <f>IF(ISERROR(VLOOKUP(A269,'[1]Z03 收入决算表(财决03表)'!$A$10:$K$500,9,FALSE)),"",VLOOKUP(A269,'[1]Z03 收入决算表(财决03表)'!$A$10:$K$500,9,FALSE))</f>
        <v/>
      </c>
      <c r="I269" s="119" t="str">
        <f>IF(ISERROR(VLOOKUP(A269,'[1]Z03 收入决算表(财决03表)'!$A$10:$K$500,10,FALSE)),"",VLOOKUP(A269,'[1]Z03 收入决算表(财决03表)'!$A$10:$K$500,10,FALSE))</f>
        <v/>
      </c>
      <c r="J269" s="119" t="str">
        <f>IF(ISERROR(VLOOKUP(A269,'[1]Z03 收入决算表(财决03表)'!$A$10:$K$500,11,FALSE)),"",VLOOKUP(A269,'[1]Z03 收入决算表(财决03表)'!$A$10:$K$500,11,FALSE))</f>
        <v/>
      </c>
      <c r="K269" s="140">
        <f>'[1]Z03 收入决算表(财决03表)'!A268</f>
        <v>0</v>
      </c>
      <c r="L269" s="130">
        <f>'[1]Z03 收入决算表(财决03表)'!$E268</f>
        <v>0</v>
      </c>
      <c r="M269" s="126" t="str">
        <f t="shared" si="9"/>
        <v/>
      </c>
    </row>
    <row r="270" spans="1:13" ht="22.5" customHeight="1">
      <c r="A270" s="188" t="str">
        <f t="shared" si="8"/>
        <v/>
      </c>
      <c r="B270" s="188"/>
      <c r="C270" s="118" t="str">
        <f>IF(ISERROR(VLOOKUP(A270,'[1]Z03 收入决算表(财决03表)'!$A$10:$K$500,4,FALSE)),"",VLOOKUP(A270,'[1]Z03 收入决算表(财决03表)'!$A$10:$K$500,4,FALSE))</f>
        <v/>
      </c>
      <c r="D270" s="119" t="str">
        <f>IF(ISERROR(VLOOKUP(A270,'[1]Z03 收入决算表(财决03表)'!$A$10:$K$500,5,FALSE)),"",VLOOKUP(A270,'[1]Z03 收入决算表(财决03表)'!$A$10:$K$500,5,FALSE))</f>
        <v/>
      </c>
      <c r="E270" s="119" t="str">
        <f>IF(ISERROR(VLOOKUP(A270,'[1]Z03 收入决算表(财决03表)'!$A$10:$K$500,6,FALSE)),"",VLOOKUP(A270,'[1]Z03 收入决算表(财决03表)'!$A$10:$K$500,6,FALSE))</f>
        <v/>
      </c>
      <c r="F270" s="119" t="str">
        <f>IF(ISERROR(VLOOKUP(A270,'[1]Z03 收入决算表(财决03表)'!$A$10:$K$500,7,FALSE)),"",VLOOKUP(A270,'[1]Z03 收入决算表(财决03表)'!$A$10:$K$500,7,FALSE))</f>
        <v/>
      </c>
      <c r="G270" s="119" t="str">
        <f>IF(ISERROR(VLOOKUP(A270,'[1]Z03 收入决算表(财决03表)'!$A$10:$K$500,8,FALSE)),"",VLOOKUP(A270,'[1]Z03 收入决算表(财决03表)'!$A$10:$K$500,8,FALSE))</f>
        <v/>
      </c>
      <c r="H270" s="119" t="str">
        <f>IF(ISERROR(VLOOKUP(A270,'[1]Z03 收入决算表(财决03表)'!$A$10:$K$500,9,FALSE)),"",VLOOKUP(A270,'[1]Z03 收入决算表(财决03表)'!$A$10:$K$500,9,FALSE))</f>
        <v/>
      </c>
      <c r="I270" s="119" t="str">
        <f>IF(ISERROR(VLOOKUP(A270,'[1]Z03 收入决算表(财决03表)'!$A$10:$K$500,10,FALSE)),"",VLOOKUP(A270,'[1]Z03 收入决算表(财决03表)'!$A$10:$K$500,10,FALSE))</f>
        <v/>
      </c>
      <c r="J270" s="119" t="str">
        <f>IF(ISERROR(VLOOKUP(A270,'[1]Z03 收入决算表(财决03表)'!$A$10:$K$500,11,FALSE)),"",VLOOKUP(A270,'[1]Z03 收入决算表(财决03表)'!$A$10:$K$500,11,FALSE))</f>
        <v/>
      </c>
      <c r="K270" s="140">
        <f>'[1]Z03 收入决算表(财决03表)'!A269</f>
        <v>0</v>
      </c>
      <c r="L270" s="130">
        <f>'[1]Z03 收入决算表(财决03表)'!$E269</f>
        <v>0</v>
      </c>
      <c r="M270" s="126" t="str">
        <f t="shared" si="9"/>
        <v/>
      </c>
    </row>
    <row r="271" spans="1:13" ht="22.5" customHeight="1">
      <c r="A271" s="188" t="str">
        <f t="shared" si="8"/>
        <v/>
      </c>
      <c r="B271" s="188"/>
      <c r="C271" s="118" t="str">
        <f>IF(ISERROR(VLOOKUP(A271,'[1]Z03 收入决算表(财决03表)'!$A$10:$K$500,4,FALSE)),"",VLOOKUP(A271,'[1]Z03 收入决算表(财决03表)'!$A$10:$K$500,4,FALSE))</f>
        <v/>
      </c>
      <c r="D271" s="119" t="str">
        <f>IF(ISERROR(VLOOKUP(A271,'[1]Z03 收入决算表(财决03表)'!$A$10:$K$500,5,FALSE)),"",VLOOKUP(A271,'[1]Z03 收入决算表(财决03表)'!$A$10:$K$500,5,FALSE))</f>
        <v/>
      </c>
      <c r="E271" s="119" t="str">
        <f>IF(ISERROR(VLOOKUP(A271,'[1]Z03 收入决算表(财决03表)'!$A$10:$K$500,6,FALSE)),"",VLOOKUP(A271,'[1]Z03 收入决算表(财决03表)'!$A$10:$K$500,6,FALSE))</f>
        <v/>
      </c>
      <c r="F271" s="119" t="str">
        <f>IF(ISERROR(VLOOKUP(A271,'[1]Z03 收入决算表(财决03表)'!$A$10:$K$500,7,FALSE)),"",VLOOKUP(A271,'[1]Z03 收入决算表(财决03表)'!$A$10:$K$500,7,FALSE))</f>
        <v/>
      </c>
      <c r="G271" s="119" t="str">
        <f>IF(ISERROR(VLOOKUP(A271,'[1]Z03 收入决算表(财决03表)'!$A$10:$K$500,8,FALSE)),"",VLOOKUP(A271,'[1]Z03 收入决算表(财决03表)'!$A$10:$K$500,8,FALSE))</f>
        <v/>
      </c>
      <c r="H271" s="119" t="str">
        <f>IF(ISERROR(VLOOKUP(A271,'[1]Z03 收入决算表(财决03表)'!$A$10:$K$500,9,FALSE)),"",VLOOKUP(A271,'[1]Z03 收入决算表(财决03表)'!$A$10:$K$500,9,FALSE))</f>
        <v/>
      </c>
      <c r="I271" s="119" t="str">
        <f>IF(ISERROR(VLOOKUP(A271,'[1]Z03 收入决算表(财决03表)'!$A$10:$K$500,10,FALSE)),"",VLOOKUP(A271,'[1]Z03 收入决算表(财决03表)'!$A$10:$K$500,10,FALSE))</f>
        <v/>
      </c>
      <c r="J271" s="119" t="str">
        <f>IF(ISERROR(VLOOKUP(A271,'[1]Z03 收入决算表(财决03表)'!$A$10:$K$500,11,FALSE)),"",VLOOKUP(A271,'[1]Z03 收入决算表(财决03表)'!$A$10:$K$500,11,FALSE))</f>
        <v/>
      </c>
      <c r="K271" s="140">
        <f>'[1]Z03 收入决算表(财决03表)'!A270</f>
        <v>0</v>
      </c>
      <c r="L271" s="130">
        <f>'[1]Z03 收入决算表(财决03表)'!$E270</f>
        <v>0</v>
      </c>
      <c r="M271" s="126" t="str">
        <f t="shared" si="9"/>
        <v/>
      </c>
    </row>
    <row r="272" spans="1:13" ht="22.5" customHeight="1">
      <c r="A272" s="188" t="str">
        <f t="shared" si="8"/>
        <v/>
      </c>
      <c r="B272" s="188"/>
      <c r="C272" s="118" t="str">
        <f>IF(ISERROR(VLOOKUP(A272,'[1]Z03 收入决算表(财决03表)'!$A$10:$K$500,4,FALSE)),"",VLOOKUP(A272,'[1]Z03 收入决算表(财决03表)'!$A$10:$K$500,4,FALSE))</f>
        <v/>
      </c>
      <c r="D272" s="119" t="str">
        <f>IF(ISERROR(VLOOKUP(A272,'[1]Z03 收入决算表(财决03表)'!$A$10:$K$500,5,FALSE)),"",VLOOKUP(A272,'[1]Z03 收入决算表(财决03表)'!$A$10:$K$500,5,FALSE))</f>
        <v/>
      </c>
      <c r="E272" s="119" t="str">
        <f>IF(ISERROR(VLOOKUP(A272,'[1]Z03 收入决算表(财决03表)'!$A$10:$K$500,6,FALSE)),"",VLOOKUP(A272,'[1]Z03 收入决算表(财决03表)'!$A$10:$K$500,6,FALSE))</f>
        <v/>
      </c>
      <c r="F272" s="119" t="str">
        <f>IF(ISERROR(VLOOKUP(A272,'[1]Z03 收入决算表(财决03表)'!$A$10:$K$500,7,FALSE)),"",VLOOKUP(A272,'[1]Z03 收入决算表(财决03表)'!$A$10:$K$500,7,FALSE))</f>
        <v/>
      </c>
      <c r="G272" s="119" t="str">
        <f>IF(ISERROR(VLOOKUP(A272,'[1]Z03 收入决算表(财决03表)'!$A$10:$K$500,8,FALSE)),"",VLOOKUP(A272,'[1]Z03 收入决算表(财决03表)'!$A$10:$K$500,8,FALSE))</f>
        <v/>
      </c>
      <c r="H272" s="119" t="str">
        <f>IF(ISERROR(VLOOKUP(A272,'[1]Z03 收入决算表(财决03表)'!$A$10:$K$500,9,FALSE)),"",VLOOKUP(A272,'[1]Z03 收入决算表(财决03表)'!$A$10:$K$500,9,FALSE))</f>
        <v/>
      </c>
      <c r="I272" s="119" t="str">
        <f>IF(ISERROR(VLOOKUP(A272,'[1]Z03 收入决算表(财决03表)'!$A$10:$K$500,10,FALSE)),"",VLOOKUP(A272,'[1]Z03 收入决算表(财决03表)'!$A$10:$K$500,10,FALSE))</f>
        <v/>
      </c>
      <c r="J272" s="119" t="str">
        <f>IF(ISERROR(VLOOKUP(A272,'[1]Z03 收入决算表(财决03表)'!$A$10:$K$500,11,FALSE)),"",VLOOKUP(A272,'[1]Z03 收入决算表(财决03表)'!$A$10:$K$500,11,FALSE))</f>
        <v/>
      </c>
      <c r="K272" s="140">
        <f>'[1]Z03 收入决算表(财决03表)'!A271</f>
        <v>0</v>
      </c>
      <c r="L272" s="130">
        <f>'[1]Z03 收入决算表(财决03表)'!$E271</f>
        <v>0</v>
      </c>
      <c r="M272" s="126" t="str">
        <f t="shared" si="9"/>
        <v/>
      </c>
    </row>
    <row r="273" spans="1:13" ht="22.5" customHeight="1">
      <c r="A273" s="188" t="str">
        <f t="shared" si="8"/>
        <v/>
      </c>
      <c r="B273" s="188"/>
      <c r="C273" s="118" t="str">
        <f>IF(ISERROR(VLOOKUP(A273,'[1]Z03 收入决算表(财决03表)'!$A$10:$K$500,4,FALSE)),"",VLOOKUP(A273,'[1]Z03 收入决算表(财决03表)'!$A$10:$K$500,4,FALSE))</f>
        <v/>
      </c>
      <c r="D273" s="119" t="str">
        <f>IF(ISERROR(VLOOKUP(A273,'[1]Z03 收入决算表(财决03表)'!$A$10:$K$500,5,FALSE)),"",VLOOKUP(A273,'[1]Z03 收入决算表(财决03表)'!$A$10:$K$500,5,FALSE))</f>
        <v/>
      </c>
      <c r="E273" s="119" t="str">
        <f>IF(ISERROR(VLOOKUP(A273,'[1]Z03 收入决算表(财决03表)'!$A$10:$K$500,6,FALSE)),"",VLOOKUP(A273,'[1]Z03 收入决算表(财决03表)'!$A$10:$K$500,6,FALSE))</f>
        <v/>
      </c>
      <c r="F273" s="119" t="str">
        <f>IF(ISERROR(VLOOKUP(A273,'[1]Z03 收入决算表(财决03表)'!$A$10:$K$500,7,FALSE)),"",VLOOKUP(A273,'[1]Z03 收入决算表(财决03表)'!$A$10:$K$500,7,FALSE))</f>
        <v/>
      </c>
      <c r="G273" s="119" t="str">
        <f>IF(ISERROR(VLOOKUP(A273,'[1]Z03 收入决算表(财决03表)'!$A$10:$K$500,8,FALSE)),"",VLOOKUP(A273,'[1]Z03 收入决算表(财决03表)'!$A$10:$K$500,8,FALSE))</f>
        <v/>
      </c>
      <c r="H273" s="119" t="str">
        <f>IF(ISERROR(VLOOKUP(A273,'[1]Z03 收入决算表(财决03表)'!$A$10:$K$500,9,FALSE)),"",VLOOKUP(A273,'[1]Z03 收入决算表(财决03表)'!$A$10:$K$500,9,FALSE))</f>
        <v/>
      </c>
      <c r="I273" s="119" t="str">
        <f>IF(ISERROR(VLOOKUP(A273,'[1]Z03 收入决算表(财决03表)'!$A$10:$K$500,10,FALSE)),"",VLOOKUP(A273,'[1]Z03 收入决算表(财决03表)'!$A$10:$K$500,10,FALSE))</f>
        <v/>
      </c>
      <c r="J273" s="119" t="str">
        <f>IF(ISERROR(VLOOKUP(A273,'[1]Z03 收入决算表(财决03表)'!$A$10:$K$500,11,FALSE)),"",VLOOKUP(A273,'[1]Z03 收入决算表(财决03表)'!$A$10:$K$500,11,FALSE))</f>
        <v/>
      </c>
      <c r="K273" s="140">
        <f>'[1]Z03 收入决算表(财决03表)'!A272</f>
        <v>0</v>
      </c>
      <c r="L273" s="130">
        <f>'[1]Z03 收入决算表(财决03表)'!$E272</f>
        <v>0</v>
      </c>
      <c r="M273" s="126" t="str">
        <f t="shared" si="9"/>
        <v/>
      </c>
    </row>
    <row r="274" spans="1:13" ht="22.5" customHeight="1">
      <c r="A274" s="188" t="str">
        <f t="shared" si="8"/>
        <v/>
      </c>
      <c r="B274" s="188"/>
      <c r="C274" s="118" t="str">
        <f>IF(ISERROR(VLOOKUP(A274,'[1]Z03 收入决算表(财决03表)'!$A$10:$K$500,4,FALSE)),"",VLOOKUP(A274,'[1]Z03 收入决算表(财决03表)'!$A$10:$K$500,4,FALSE))</f>
        <v/>
      </c>
      <c r="D274" s="119" t="str">
        <f>IF(ISERROR(VLOOKUP(A274,'[1]Z03 收入决算表(财决03表)'!$A$10:$K$500,5,FALSE)),"",VLOOKUP(A274,'[1]Z03 收入决算表(财决03表)'!$A$10:$K$500,5,FALSE))</f>
        <v/>
      </c>
      <c r="E274" s="119" t="str">
        <f>IF(ISERROR(VLOOKUP(A274,'[1]Z03 收入决算表(财决03表)'!$A$10:$K$500,6,FALSE)),"",VLOOKUP(A274,'[1]Z03 收入决算表(财决03表)'!$A$10:$K$500,6,FALSE))</f>
        <v/>
      </c>
      <c r="F274" s="119" t="str">
        <f>IF(ISERROR(VLOOKUP(A274,'[1]Z03 收入决算表(财决03表)'!$A$10:$K$500,7,FALSE)),"",VLOOKUP(A274,'[1]Z03 收入决算表(财决03表)'!$A$10:$K$500,7,FALSE))</f>
        <v/>
      </c>
      <c r="G274" s="119" t="str">
        <f>IF(ISERROR(VLOOKUP(A274,'[1]Z03 收入决算表(财决03表)'!$A$10:$K$500,8,FALSE)),"",VLOOKUP(A274,'[1]Z03 收入决算表(财决03表)'!$A$10:$K$500,8,FALSE))</f>
        <v/>
      </c>
      <c r="H274" s="119" t="str">
        <f>IF(ISERROR(VLOOKUP(A274,'[1]Z03 收入决算表(财决03表)'!$A$10:$K$500,9,FALSE)),"",VLOOKUP(A274,'[1]Z03 收入决算表(财决03表)'!$A$10:$K$500,9,FALSE))</f>
        <v/>
      </c>
      <c r="I274" s="119" t="str">
        <f>IF(ISERROR(VLOOKUP(A274,'[1]Z03 收入决算表(财决03表)'!$A$10:$K$500,10,FALSE)),"",VLOOKUP(A274,'[1]Z03 收入决算表(财决03表)'!$A$10:$K$500,10,FALSE))</f>
        <v/>
      </c>
      <c r="J274" s="119" t="str">
        <f>IF(ISERROR(VLOOKUP(A274,'[1]Z03 收入决算表(财决03表)'!$A$10:$K$500,11,FALSE)),"",VLOOKUP(A274,'[1]Z03 收入决算表(财决03表)'!$A$10:$K$500,11,FALSE))</f>
        <v/>
      </c>
      <c r="K274" s="140">
        <f>'[1]Z03 收入决算表(财决03表)'!A273</f>
        <v>0</v>
      </c>
      <c r="L274" s="130">
        <f>'[1]Z03 收入决算表(财决03表)'!$E273</f>
        <v>0</v>
      </c>
      <c r="M274" s="126" t="str">
        <f t="shared" si="9"/>
        <v/>
      </c>
    </row>
    <row r="275" spans="1:13" ht="22.5" customHeight="1">
      <c r="A275" s="188" t="str">
        <f t="shared" si="8"/>
        <v/>
      </c>
      <c r="B275" s="188"/>
      <c r="C275" s="118" t="str">
        <f>IF(ISERROR(VLOOKUP(A275,'[1]Z03 收入决算表(财决03表)'!$A$10:$K$500,4,FALSE)),"",VLOOKUP(A275,'[1]Z03 收入决算表(财决03表)'!$A$10:$K$500,4,FALSE))</f>
        <v/>
      </c>
      <c r="D275" s="119" t="str">
        <f>IF(ISERROR(VLOOKUP(A275,'[1]Z03 收入决算表(财决03表)'!$A$10:$K$500,5,FALSE)),"",VLOOKUP(A275,'[1]Z03 收入决算表(财决03表)'!$A$10:$K$500,5,FALSE))</f>
        <v/>
      </c>
      <c r="E275" s="119" t="str">
        <f>IF(ISERROR(VLOOKUP(A275,'[1]Z03 收入决算表(财决03表)'!$A$10:$K$500,6,FALSE)),"",VLOOKUP(A275,'[1]Z03 收入决算表(财决03表)'!$A$10:$K$500,6,FALSE))</f>
        <v/>
      </c>
      <c r="F275" s="119" t="str">
        <f>IF(ISERROR(VLOOKUP(A275,'[1]Z03 收入决算表(财决03表)'!$A$10:$K$500,7,FALSE)),"",VLOOKUP(A275,'[1]Z03 收入决算表(财决03表)'!$A$10:$K$500,7,FALSE))</f>
        <v/>
      </c>
      <c r="G275" s="119" t="str">
        <f>IF(ISERROR(VLOOKUP(A275,'[1]Z03 收入决算表(财决03表)'!$A$10:$K$500,8,FALSE)),"",VLOOKUP(A275,'[1]Z03 收入决算表(财决03表)'!$A$10:$K$500,8,FALSE))</f>
        <v/>
      </c>
      <c r="H275" s="119" t="str">
        <f>IF(ISERROR(VLOOKUP(A275,'[1]Z03 收入决算表(财决03表)'!$A$10:$K$500,9,FALSE)),"",VLOOKUP(A275,'[1]Z03 收入决算表(财决03表)'!$A$10:$K$500,9,FALSE))</f>
        <v/>
      </c>
      <c r="I275" s="119" t="str">
        <f>IF(ISERROR(VLOOKUP(A275,'[1]Z03 收入决算表(财决03表)'!$A$10:$K$500,10,FALSE)),"",VLOOKUP(A275,'[1]Z03 收入决算表(财决03表)'!$A$10:$K$500,10,FALSE))</f>
        <v/>
      </c>
      <c r="J275" s="119" t="str">
        <f>IF(ISERROR(VLOOKUP(A275,'[1]Z03 收入决算表(财决03表)'!$A$10:$K$500,11,FALSE)),"",VLOOKUP(A275,'[1]Z03 收入决算表(财决03表)'!$A$10:$K$500,11,FALSE))</f>
        <v/>
      </c>
      <c r="K275" s="140">
        <f>'[1]Z03 收入决算表(财决03表)'!A274</f>
        <v>0</v>
      </c>
      <c r="L275" s="130">
        <f>'[1]Z03 收入决算表(财决03表)'!$E274</f>
        <v>0</v>
      </c>
      <c r="M275" s="126" t="str">
        <f t="shared" si="9"/>
        <v/>
      </c>
    </row>
    <row r="276" spans="1:13" ht="22.5" customHeight="1">
      <c r="A276" s="188" t="str">
        <f t="shared" si="8"/>
        <v/>
      </c>
      <c r="B276" s="188"/>
      <c r="C276" s="118" t="str">
        <f>IF(ISERROR(VLOOKUP(A276,'[1]Z03 收入决算表(财决03表)'!$A$10:$K$500,4,FALSE)),"",VLOOKUP(A276,'[1]Z03 收入决算表(财决03表)'!$A$10:$K$500,4,FALSE))</f>
        <v/>
      </c>
      <c r="D276" s="119" t="str">
        <f>IF(ISERROR(VLOOKUP(A276,'[1]Z03 收入决算表(财决03表)'!$A$10:$K$500,5,FALSE)),"",VLOOKUP(A276,'[1]Z03 收入决算表(财决03表)'!$A$10:$K$500,5,FALSE))</f>
        <v/>
      </c>
      <c r="E276" s="119" t="str">
        <f>IF(ISERROR(VLOOKUP(A276,'[1]Z03 收入决算表(财决03表)'!$A$10:$K$500,6,FALSE)),"",VLOOKUP(A276,'[1]Z03 收入决算表(财决03表)'!$A$10:$K$500,6,FALSE))</f>
        <v/>
      </c>
      <c r="F276" s="119" t="str">
        <f>IF(ISERROR(VLOOKUP(A276,'[1]Z03 收入决算表(财决03表)'!$A$10:$K$500,7,FALSE)),"",VLOOKUP(A276,'[1]Z03 收入决算表(财决03表)'!$A$10:$K$500,7,FALSE))</f>
        <v/>
      </c>
      <c r="G276" s="119" t="str">
        <f>IF(ISERROR(VLOOKUP(A276,'[1]Z03 收入决算表(财决03表)'!$A$10:$K$500,8,FALSE)),"",VLOOKUP(A276,'[1]Z03 收入决算表(财决03表)'!$A$10:$K$500,8,FALSE))</f>
        <v/>
      </c>
      <c r="H276" s="119" t="str">
        <f>IF(ISERROR(VLOOKUP(A276,'[1]Z03 收入决算表(财决03表)'!$A$10:$K$500,9,FALSE)),"",VLOOKUP(A276,'[1]Z03 收入决算表(财决03表)'!$A$10:$K$500,9,FALSE))</f>
        <v/>
      </c>
      <c r="I276" s="119" t="str">
        <f>IF(ISERROR(VLOOKUP(A276,'[1]Z03 收入决算表(财决03表)'!$A$10:$K$500,10,FALSE)),"",VLOOKUP(A276,'[1]Z03 收入决算表(财决03表)'!$A$10:$K$500,10,FALSE))</f>
        <v/>
      </c>
      <c r="J276" s="119" t="str">
        <f>IF(ISERROR(VLOOKUP(A276,'[1]Z03 收入决算表(财决03表)'!$A$10:$K$500,11,FALSE)),"",VLOOKUP(A276,'[1]Z03 收入决算表(财决03表)'!$A$10:$K$500,11,FALSE))</f>
        <v/>
      </c>
      <c r="K276" s="140">
        <f>'[1]Z03 收入决算表(财决03表)'!A275</f>
        <v>0</v>
      </c>
      <c r="L276" s="130">
        <f>'[1]Z03 收入决算表(财决03表)'!$E275</f>
        <v>0</v>
      </c>
      <c r="M276" s="126" t="str">
        <f t="shared" si="9"/>
        <v/>
      </c>
    </row>
    <row r="277" spans="1:13" ht="22.5" customHeight="1">
      <c r="A277" s="188" t="str">
        <f t="shared" si="8"/>
        <v/>
      </c>
      <c r="B277" s="188"/>
      <c r="C277" s="118" t="str">
        <f>IF(ISERROR(VLOOKUP(A277,'[1]Z03 收入决算表(财决03表)'!$A$10:$K$500,4,FALSE)),"",VLOOKUP(A277,'[1]Z03 收入决算表(财决03表)'!$A$10:$K$500,4,FALSE))</f>
        <v/>
      </c>
      <c r="D277" s="119" t="str">
        <f>IF(ISERROR(VLOOKUP(A277,'[1]Z03 收入决算表(财决03表)'!$A$10:$K$500,5,FALSE)),"",VLOOKUP(A277,'[1]Z03 收入决算表(财决03表)'!$A$10:$K$500,5,FALSE))</f>
        <v/>
      </c>
      <c r="E277" s="119" t="str">
        <f>IF(ISERROR(VLOOKUP(A277,'[1]Z03 收入决算表(财决03表)'!$A$10:$K$500,6,FALSE)),"",VLOOKUP(A277,'[1]Z03 收入决算表(财决03表)'!$A$10:$K$500,6,FALSE))</f>
        <v/>
      </c>
      <c r="F277" s="119" t="str">
        <f>IF(ISERROR(VLOOKUP(A277,'[1]Z03 收入决算表(财决03表)'!$A$10:$K$500,7,FALSE)),"",VLOOKUP(A277,'[1]Z03 收入决算表(财决03表)'!$A$10:$K$500,7,FALSE))</f>
        <v/>
      </c>
      <c r="G277" s="119" t="str">
        <f>IF(ISERROR(VLOOKUP(A277,'[1]Z03 收入决算表(财决03表)'!$A$10:$K$500,8,FALSE)),"",VLOOKUP(A277,'[1]Z03 收入决算表(财决03表)'!$A$10:$K$500,8,FALSE))</f>
        <v/>
      </c>
      <c r="H277" s="119" t="str">
        <f>IF(ISERROR(VLOOKUP(A277,'[1]Z03 收入决算表(财决03表)'!$A$10:$K$500,9,FALSE)),"",VLOOKUP(A277,'[1]Z03 收入决算表(财决03表)'!$A$10:$K$500,9,FALSE))</f>
        <v/>
      </c>
      <c r="I277" s="119" t="str">
        <f>IF(ISERROR(VLOOKUP(A277,'[1]Z03 收入决算表(财决03表)'!$A$10:$K$500,10,FALSE)),"",VLOOKUP(A277,'[1]Z03 收入决算表(财决03表)'!$A$10:$K$500,10,FALSE))</f>
        <v/>
      </c>
      <c r="J277" s="119" t="str">
        <f>IF(ISERROR(VLOOKUP(A277,'[1]Z03 收入决算表(财决03表)'!$A$10:$K$500,11,FALSE)),"",VLOOKUP(A277,'[1]Z03 收入决算表(财决03表)'!$A$10:$K$500,11,FALSE))</f>
        <v/>
      </c>
      <c r="K277" s="140">
        <f>'[1]Z03 收入决算表(财决03表)'!A276</f>
        <v>0</v>
      </c>
      <c r="L277" s="130">
        <f>'[1]Z03 收入决算表(财决03表)'!$E276</f>
        <v>0</v>
      </c>
      <c r="M277" s="126" t="str">
        <f t="shared" si="9"/>
        <v/>
      </c>
    </row>
    <row r="278" spans="1:13" ht="22.5" customHeight="1">
      <c r="A278" s="188" t="str">
        <f t="shared" si="8"/>
        <v/>
      </c>
      <c r="B278" s="188"/>
      <c r="C278" s="118" t="str">
        <f>IF(ISERROR(VLOOKUP(A278,'[1]Z03 收入决算表(财决03表)'!$A$10:$K$500,4,FALSE)),"",VLOOKUP(A278,'[1]Z03 收入决算表(财决03表)'!$A$10:$K$500,4,FALSE))</f>
        <v/>
      </c>
      <c r="D278" s="119" t="str">
        <f>IF(ISERROR(VLOOKUP(A278,'[1]Z03 收入决算表(财决03表)'!$A$10:$K$500,5,FALSE)),"",VLOOKUP(A278,'[1]Z03 收入决算表(财决03表)'!$A$10:$K$500,5,FALSE))</f>
        <v/>
      </c>
      <c r="E278" s="119" t="str">
        <f>IF(ISERROR(VLOOKUP(A278,'[1]Z03 收入决算表(财决03表)'!$A$10:$K$500,6,FALSE)),"",VLOOKUP(A278,'[1]Z03 收入决算表(财决03表)'!$A$10:$K$500,6,FALSE))</f>
        <v/>
      </c>
      <c r="F278" s="119" t="str">
        <f>IF(ISERROR(VLOOKUP(A278,'[1]Z03 收入决算表(财决03表)'!$A$10:$K$500,7,FALSE)),"",VLOOKUP(A278,'[1]Z03 收入决算表(财决03表)'!$A$10:$K$500,7,FALSE))</f>
        <v/>
      </c>
      <c r="G278" s="119" t="str">
        <f>IF(ISERROR(VLOOKUP(A278,'[1]Z03 收入决算表(财决03表)'!$A$10:$K$500,8,FALSE)),"",VLOOKUP(A278,'[1]Z03 收入决算表(财决03表)'!$A$10:$K$500,8,FALSE))</f>
        <v/>
      </c>
      <c r="H278" s="119" t="str">
        <f>IF(ISERROR(VLOOKUP(A278,'[1]Z03 收入决算表(财决03表)'!$A$10:$K$500,9,FALSE)),"",VLOOKUP(A278,'[1]Z03 收入决算表(财决03表)'!$A$10:$K$500,9,FALSE))</f>
        <v/>
      </c>
      <c r="I278" s="119" t="str">
        <f>IF(ISERROR(VLOOKUP(A278,'[1]Z03 收入决算表(财决03表)'!$A$10:$K$500,10,FALSE)),"",VLOOKUP(A278,'[1]Z03 收入决算表(财决03表)'!$A$10:$K$500,10,FALSE))</f>
        <v/>
      </c>
      <c r="J278" s="119" t="str">
        <f>IF(ISERROR(VLOOKUP(A278,'[1]Z03 收入决算表(财决03表)'!$A$10:$K$500,11,FALSE)),"",VLOOKUP(A278,'[1]Z03 收入决算表(财决03表)'!$A$10:$K$500,11,FALSE))</f>
        <v/>
      </c>
      <c r="K278" s="140">
        <f>'[1]Z03 收入决算表(财决03表)'!A277</f>
        <v>0</v>
      </c>
      <c r="L278" s="130">
        <f>'[1]Z03 收入决算表(财决03表)'!$E277</f>
        <v>0</v>
      </c>
      <c r="M278" s="126" t="str">
        <f t="shared" si="9"/>
        <v/>
      </c>
    </row>
    <row r="279" spans="1:13" ht="22.5" customHeight="1">
      <c r="A279" s="188" t="str">
        <f t="shared" si="8"/>
        <v/>
      </c>
      <c r="B279" s="188"/>
      <c r="C279" s="118" t="str">
        <f>IF(ISERROR(VLOOKUP(A279,'[1]Z03 收入决算表(财决03表)'!$A$10:$K$500,4,FALSE)),"",VLOOKUP(A279,'[1]Z03 收入决算表(财决03表)'!$A$10:$K$500,4,FALSE))</f>
        <v/>
      </c>
      <c r="D279" s="119" t="str">
        <f>IF(ISERROR(VLOOKUP(A279,'[1]Z03 收入决算表(财决03表)'!$A$10:$K$500,5,FALSE)),"",VLOOKUP(A279,'[1]Z03 收入决算表(财决03表)'!$A$10:$K$500,5,FALSE))</f>
        <v/>
      </c>
      <c r="E279" s="119" t="str">
        <f>IF(ISERROR(VLOOKUP(A279,'[1]Z03 收入决算表(财决03表)'!$A$10:$K$500,6,FALSE)),"",VLOOKUP(A279,'[1]Z03 收入决算表(财决03表)'!$A$10:$K$500,6,FALSE))</f>
        <v/>
      </c>
      <c r="F279" s="119" t="str">
        <f>IF(ISERROR(VLOOKUP(A279,'[1]Z03 收入决算表(财决03表)'!$A$10:$K$500,7,FALSE)),"",VLOOKUP(A279,'[1]Z03 收入决算表(财决03表)'!$A$10:$K$500,7,FALSE))</f>
        <v/>
      </c>
      <c r="G279" s="119" t="str">
        <f>IF(ISERROR(VLOOKUP(A279,'[1]Z03 收入决算表(财决03表)'!$A$10:$K$500,8,FALSE)),"",VLOOKUP(A279,'[1]Z03 收入决算表(财决03表)'!$A$10:$K$500,8,FALSE))</f>
        <v/>
      </c>
      <c r="H279" s="119" t="str">
        <f>IF(ISERROR(VLOOKUP(A279,'[1]Z03 收入决算表(财决03表)'!$A$10:$K$500,9,FALSE)),"",VLOOKUP(A279,'[1]Z03 收入决算表(财决03表)'!$A$10:$K$500,9,FALSE))</f>
        <v/>
      </c>
      <c r="I279" s="119" t="str">
        <f>IF(ISERROR(VLOOKUP(A279,'[1]Z03 收入决算表(财决03表)'!$A$10:$K$500,10,FALSE)),"",VLOOKUP(A279,'[1]Z03 收入决算表(财决03表)'!$A$10:$K$500,10,FALSE))</f>
        <v/>
      </c>
      <c r="J279" s="119" t="str">
        <f>IF(ISERROR(VLOOKUP(A279,'[1]Z03 收入决算表(财决03表)'!$A$10:$K$500,11,FALSE)),"",VLOOKUP(A279,'[1]Z03 收入决算表(财决03表)'!$A$10:$K$500,11,FALSE))</f>
        <v/>
      </c>
      <c r="K279" s="140">
        <f>'[1]Z03 收入决算表(财决03表)'!A278</f>
        <v>0</v>
      </c>
      <c r="L279" s="130">
        <f>'[1]Z03 收入决算表(财决03表)'!$E278</f>
        <v>0</v>
      </c>
      <c r="M279" s="126" t="str">
        <f t="shared" si="9"/>
        <v/>
      </c>
    </row>
    <row r="280" spans="1:13" ht="22.5" customHeight="1">
      <c r="A280" s="188" t="str">
        <f t="shared" si="8"/>
        <v/>
      </c>
      <c r="B280" s="188"/>
      <c r="C280" s="118" t="str">
        <f>IF(ISERROR(VLOOKUP(A280,'[1]Z03 收入决算表(财决03表)'!$A$10:$K$500,4,FALSE)),"",VLOOKUP(A280,'[1]Z03 收入决算表(财决03表)'!$A$10:$K$500,4,FALSE))</f>
        <v/>
      </c>
      <c r="D280" s="119" t="str">
        <f>IF(ISERROR(VLOOKUP(A280,'[1]Z03 收入决算表(财决03表)'!$A$10:$K$500,5,FALSE)),"",VLOOKUP(A280,'[1]Z03 收入决算表(财决03表)'!$A$10:$K$500,5,FALSE))</f>
        <v/>
      </c>
      <c r="E280" s="119" t="str">
        <f>IF(ISERROR(VLOOKUP(A280,'[1]Z03 收入决算表(财决03表)'!$A$10:$K$500,6,FALSE)),"",VLOOKUP(A280,'[1]Z03 收入决算表(财决03表)'!$A$10:$K$500,6,FALSE))</f>
        <v/>
      </c>
      <c r="F280" s="119" t="str">
        <f>IF(ISERROR(VLOOKUP(A280,'[1]Z03 收入决算表(财决03表)'!$A$10:$K$500,7,FALSE)),"",VLOOKUP(A280,'[1]Z03 收入决算表(财决03表)'!$A$10:$K$500,7,FALSE))</f>
        <v/>
      </c>
      <c r="G280" s="119" t="str">
        <f>IF(ISERROR(VLOOKUP(A280,'[1]Z03 收入决算表(财决03表)'!$A$10:$K$500,8,FALSE)),"",VLOOKUP(A280,'[1]Z03 收入决算表(财决03表)'!$A$10:$K$500,8,FALSE))</f>
        <v/>
      </c>
      <c r="H280" s="119" t="str">
        <f>IF(ISERROR(VLOOKUP(A280,'[1]Z03 收入决算表(财决03表)'!$A$10:$K$500,9,FALSE)),"",VLOOKUP(A280,'[1]Z03 收入决算表(财决03表)'!$A$10:$K$500,9,FALSE))</f>
        <v/>
      </c>
      <c r="I280" s="119" t="str">
        <f>IF(ISERROR(VLOOKUP(A280,'[1]Z03 收入决算表(财决03表)'!$A$10:$K$500,10,FALSE)),"",VLOOKUP(A280,'[1]Z03 收入决算表(财决03表)'!$A$10:$K$500,10,FALSE))</f>
        <v/>
      </c>
      <c r="J280" s="119" t="str">
        <f>IF(ISERROR(VLOOKUP(A280,'[1]Z03 收入决算表(财决03表)'!$A$10:$K$500,11,FALSE)),"",VLOOKUP(A280,'[1]Z03 收入决算表(财决03表)'!$A$10:$K$500,11,FALSE))</f>
        <v/>
      </c>
      <c r="K280" s="140">
        <f>'[1]Z03 收入决算表(财决03表)'!A279</f>
        <v>0</v>
      </c>
      <c r="L280" s="130">
        <f>'[1]Z03 收入决算表(财决03表)'!$E279</f>
        <v>0</v>
      </c>
      <c r="M280" s="126" t="str">
        <f t="shared" si="9"/>
        <v/>
      </c>
    </row>
    <row r="281" spans="1:13" ht="22.5" customHeight="1">
      <c r="A281" s="188" t="str">
        <f t="shared" si="8"/>
        <v/>
      </c>
      <c r="B281" s="188"/>
      <c r="C281" s="118" t="str">
        <f>IF(ISERROR(VLOOKUP(A281,'[1]Z03 收入决算表(财决03表)'!$A$10:$K$500,4,FALSE)),"",VLOOKUP(A281,'[1]Z03 收入决算表(财决03表)'!$A$10:$K$500,4,FALSE))</f>
        <v/>
      </c>
      <c r="D281" s="119" t="str">
        <f>IF(ISERROR(VLOOKUP(A281,'[1]Z03 收入决算表(财决03表)'!$A$10:$K$500,5,FALSE)),"",VLOOKUP(A281,'[1]Z03 收入决算表(财决03表)'!$A$10:$K$500,5,FALSE))</f>
        <v/>
      </c>
      <c r="E281" s="119" t="str">
        <f>IF(ISERROR(VLOOKUP(A281,'[1]Z03 收入决算表(财决03表)'!$A$10:$K$500,6,FALSE)),"",VLOOKUP(A281,'[1]Z03 收入决算表(财决03表)'!$A$10:$K$500,6,FALSE))</f>
        <v/>
      </c>
      <c r="F281" s="119" t="str">
        <f>IF(ISERROR(VLOOKUP(A281,'[1]Z03 收入决算表(财决03表)'!$A$10:$K$500,7,FALSE)),"",VLOOKUP(A281,'[1]Z03 收入决算表(财决03表)'!$A$10:$K$500,7,FALSE))</f>
        <v/>
      </c>
      <c r="G281" s="119" t="str">
        <f>IF(ISERROR(VLOOKUP(A281,'[1]Z03 收入决算表(财决03表)'!$A$10:$K$500,8,FALSE)),"",VLOOKUP(A281,'[1]Z03 收入决算表(财决03表)'!$A$10:$K$500,8,FALSE))</f>
        <v/>
      </c>
      <c r="H281" s="119" t="str">
        <f>IF(ISERROR(VLOOKUP(A281,'[1]Z03 收入决算表(财决03表)'!$A$10:$K$500,9,FALSE)),"",VLOOKUP(A281,'[1]Z03 收入决算表(财决03表)'!$A$10:$K$500,9,FALSE))</f>
        <v/>
      </c>
      <c r="I281" s="119" t="str">
        <f>IF(ISERROR(VLOOKUP(A281,'[1]Z03 收入决算表(财决03表)'!$A$10:$K$500,10,FALSE)),"",VLOOKUP(A281,'[1]Z03 收入决算表(财决03表)'!$A$10:$K$500,10,FALSE))</f>
        <v/>
      </c>
      <c r="J281" s="119" t="str">
        <f>IF(ISERROR(VLOOKUP(A281,'[1]Z03 收入决算表(财决03表)'!$A$10:$K$500,11,FALSE)),"",VLOOKUP(A281,'[1]Z03 收入决算表(财决03表)'!$A$10:$K$500,11,FALSE))</f>
        <v/>
      </c>
      <c r="K281" s="140">
        <f>'[1]Z03 收入决算表(财决03表)'!A280</f>
        <v>0</v>
      </c>
      <c r="L281" s="130">
        <f>'[1]Z03 收入决算表(财决03表)'!$E280</f>
        <v>0</v>
      </c>
      <c r="M281" s="126" t="str">
        <f t="shared" si="9"/>
        <v/>
      </c>
    </row>
    <row r="282" spans="1:13" ht="22.5" customHeight="1">
      <c r="A282" s="188" t="str">
        <f t="shared" si="8"/>
        <v/>
      </c>
      <c r="B282" s="188"/>
      <c r="C282" s="118" t="str">
        <f>IF(ISERROR(VLOOKUP(A282,'[1]Z03 收入决算表(财决03表)'!$A$10:$K$500,4,FALSE)),"",VLOOKUP(A282,'[1]Z03 收入决算表(财决03表)'!$A$10:$K$500,4,FALSE))</f>
        <v/>
      </c>
      <c r="D282" s="119" t="str">
        <f>IF(ISERROR(VLOOKUP(A282,'[1]Z03 收入决算表(财决03表)'!$A$10:$K$500,5,FALSE)),"",VLOOKUP(A282,'[1]Z03 收入决算表(财决03表)'!$A$10:$K$500,5,FALSE))</f>
        <v/>
      </c>
      <c r="E282" s="119" t="str">
        <f>IF(ISERROR(VLOOKUP(A282,'[1]Z03 收入决算表(财决03表)'!$A$10:$K$500,6,FALSE)),"",VLOOKUP(A282,'[1]Z03 收入决算表(财决03表)'!$A$10:$K$500,6,FALSE))</f>
        <v/>
      </c>
      <c r="F282" s="119" t="str">
        <f>IF(ISERROR(VLOOKUP(A282,'[1]Z03 收入决算表(财决03表)'!$A$10:$K$500,7,FALSE)),"",VLOOKUP(A282,'[1]Z03 收入决算表(财决03表)'!$A$10:$K$500,7,FALSE))</f>
        <v/>
      </c>
      <c r="G282" s="119" t="str">
        <f>IF(ISERROR(VLOOKUP(A282,'[1]Z03 收入决算表(财决03表)'!$A$10:$K$500,8,FALSE)),"",VLOOKUP(A282,'[1]Z03 收入决算表(财决03表)'!$A$10:$K$500,8,FALSE))</f>
        <v/>
      </c>
      <c r="H282" s="119" t="str">
        <f>IF(ISERROR(VLOOKUP(A282,'[1]Z03 收入决算表(财决03表)'!$A$10:$K$500,9,FALSE)),"",VLOOKUP(A282,'[1]Z03 收入决算表(财决03表)'!$A$10:$K$500,9,FALSE))</f>
        <v/>
      </c>
      <c r="I282" s="119" t="str">
        <f>IF(ISERROR(VLOOKUP(A282,'[1]Z03 收入决算表(财决03表)'!$A$10:$K$500,10,FALSE)),"",VLOOKUP(A282,'[1]Z03 收入决算表(财决03表)'!$A$10:$K$500,10,FALSE))</f>
        <v/>
      </c>
      <c r="J282" s="119" t="str">
        <f>IF(ISERROR(VLOOKUP(A282,'[1]Z03 收入决算表(财决03表)'!$A$10:$K$500,11,FALSE)),"",VLOOKUP(A282,'[1]Z03 收入决算表(财决03表)'!$A$10:$K$500,11,FALSE))</f>
        <v/>
      </c>
      <c r="K282" s="140">
        <f>'[1]Z03 收入决算表(财决03表)'!A281</f>
        <v>0</v>
      </c>
      <c r="L282" s="130">
        <f>'[1]Z03 收入决算表(财决03表)'!$E281</f>
        <v>0</v>
      </c>
      <c r="M282" s="126" t="str">
        <f t="shared" si="9"/>
        <v/>
      </c>
    </row>
    <row r="283" spans="1:13" ht="22.5" customHeight="1">
      <c r="A283" s="188" t="str">
        <f t="shared" si="8"/>
        <v/>
      </c>
      <c r="B283" s="188"/>
      <c r="C283" s="118" t="str">
        <f>IF(ISERROR(VLOOKUP(A283,'[1]Z03 收入决算表(财决03表)'!$A$10:$K$500,4,FALSE)),"",VLOOKUP(A283,'[1]Z03 收入决算表(财决03表)'!$A$10:$K$500,4,FALSE))</f>
        <v/>
      </c>
      <c r="D283" s="119" t="str">
        <f>IF(ISERROR(VLOOKUP(A283,'[1]Z03 收入决算表(财决03表)'!$A$10:$K$500,5,FALSE)),"",VLOOKUP(A283,'[1]Z03 收入决算表(财决03表)'!$A$10:$K$500,5,FALSE))</f>
        <v/>
      </c>
      <c r="E283" s="119" t="str">
        <f>IF(ISERROR(VLOOKUP(A283,'[1]Z03 收入决算表(财决03表)'!$A$10:$K$500,6,FALSE)),"",VLOOKUP(A283,'[1]Z03 收入决算表(财决03表)'!$A$10:$K$500,6,FALSE))</f>
        <v/>
      </c>
      <c r="F283" s="119" t="str">
        <f>IF(ISERROR(VLOOKUP(A283,'[1]Z03 收入决算表(财决03表)'!$A$10:$K$500,7,FALSE)),"",VLOOKUP(A283,'[1]Z03 收入决算表(财决03表)'!$A$10:$K$500,7,FALSE))</f>
        <v/>
      </c>
      <c r="G283" s="119" t="str">
        <f>IF(ISERROR(VLOOKUP(A283,'[1]Z03 收入决算表(财决03表)'!$A$10:$K$500,8,FALSE)),"",VLOOKUP(A283,'[1]Z03 收入决算表(财决03表)'!$A$10:$K$500,8,FALSE))</f>
        <v/>
      </c>
      <c r="H283" s="119" t="str">
        <f>IF(ISERROR(VLOOKUP(A283,'[1]Z03 收入决算表(财决03表)'!$A$10:$K$500,9,FALSE)),"",VLOOKUP(A283,'[1]Z03 收入决算表(财决03表)'!$A$10:$K$500,9,FALSE))</f>
        <v/>
      </c>
      <c r="I283" s="119" t="str">
        <f>IF(ISERROR(VLOOKUP(A283,'[1]Z03 收入决算表(财决03表)'!$A$10:$K$500,10,FALSE)),"",VLOOKUP(A283,'[1]Z03 收入决算表(财决03表)'!$A$10:$K$500,10,FALSE))</f>
        <v/>
      </c>
      <c r="J283" s="119" t="str">
        <f>IF(ISERROR(VLOOKUP(A283,'[1]Z03 收入决算表(财决03表)'!$A$10:$K$500,11,FALSE)),"",VLOOKUP(A283,'[1]Z03 收入决算表(财决03表)'!$A$10:$K$500,11,FALSE))</f>
        <v/>
      </c>
      <c r="K283" s="140">
        <f>'[1]Z03 收入决算表(财决03表)'!A282</f>
        <v>0</v>
      </c>
      <c r="L283" s="130">
        <f>'[1]Z03 收入决算表(财决03表)'!$E282</f>
        <v>0</v>
      </c>
      <c r="M283" s="126" t="str">
        <f t="shared" si="9"/>
        <v/>
      </c>
    </row>
    <row r="284" spans="1:13" ht="22.5" customHeight="1">
      <c r="A284" s="188" t="str">
        <f t="shared" si="8"/>
        <v/>
      </c>
      <c r="B284" s="188"/>
      <c r="C284" s="118" t="str">
        <f>IF(ISERROR(VLOOKUP(A284,'[1]Z03 收入决算表(财决03表)'!$A$10:$K$500,4,FALSE)),"",VLOOKUP(A284,'[1]Z03 收入决算表(财决03表)'!$A$10:$K$500,4,FALSE))</f>
        <v/>
      </c>
      <c r="D284" s="119" t="str">
        <f>IF(ISERROR(VLOOKUP(A284,'[1]Z03 收入决算表(财决03表)'!$A$10:$K$500,5,FALSE)),"",VLOOKUP(A284,'[1]Z03 收入决算表(财决03表)'!$A$10:$K$500,5,FALSE))</f>
        <v/>
      </c>
      <c r="E284" s="119" t="str">
        <f>IF(ISERROR(VLOOKUP(A284,'[1]Z03 收入决算表(财决03表)'!$A$10:$K$500,6,FALSE)),"",VLOOKUP(A284,'[1]Z03 收入决算表(财决03表)'!$A$10:$K$500,6,FALSE))</f>
        <v/>
      </c>
      <c r="F284" s="119" t="str">
        <f>IF(ISERROR(VLOOKUP(A284,'[1]Z03 收入决算表(财决03表)'!$A$10:$K$500,7,FALSE)),"",VLOOKUP(A284,'[1]Z03 收入决算表(财决03表)'!$A$10:$K$500,7,FALSE))</f>
        <v/>
      </c>
      <c r="G284" s="119" t="str">
        <f>IF(ISERROR(VLOOKUP(A284,'[1]Z03 收入决算表(财决03表)'!$A$10:$K$500,8,FALSE)),"",VLOOKUP(A284,'[1]Z03 收入决算表(财决03表)'!$A$10:$K$500,8,FALSE))</f>
        <v/>
      </c>
      <c r="H284" s="119" t="str">
        <f>IF(ISERROR(VLOOKUP(A284,'[1]Z03 收入决算表(财决03表)'!$A$10:$K$500,9,FALSE)),"",VLOOKUP(A284,'[1]Z03 收入决算表(财决03表)'!$A$10:$K$500,9,FALSE))</f>
        <v/>
      </c>
      <c r="I284" s="119" t="str">
        <f>IF(ISERROR(VLOOKUP(A284,'[1]Z03 收入决算表(财决03表)'!$A$10:$K$500,10,FALSE)),"",VLOOKUP(A284,'[1]Z03 收入决算表(财决03表)'!$A$10:$K$500,10,FALSE))</f>
        <v/>
      </c>
      <c r="J284" s="119" t="str">
        <f>IF(ISERROR(VLOOKUP(A284,'[1]Z03 收入决算表(财决03表)'!$A$10:$K$500,11,FALSE)),"",VLOOKUP(A284,'[1]Z03 收入决算表(财决03表)'!$A$10:$K$500,11,FALSE))</f>
        <v/>
      </c>
      <c r="K284" s="140">
        <f>'[1]Z03 收入决算表(财决03表)'!A283</f>
        <v>0</v>
      </c>
      <c r="L284" s="130">
        <f>'[1]Z03 收入决算表(财决03表)'!$E283</f>
        <v>0</v>
      </c>
      <c r="M284" s="126" t="str">
        <f t="shared" si="9"/>
        <v/>
      </c>
    </row>
    <row r="285" spans="1:13" ht="22.5" customHeight="1">
      <c r="A285" s="188" t="str">
        <f t="shared" si="8"/>
        <v/>
      </c>
      <c r="B285" s="188"/>
      <c r="C285" s="118" t="str">
        <f>IF(ISERROR(VLOOKUP(A285,'[1]Z03 收入决算表(财决03表)'!$A$10:$K$500,4,FALSE)),"",VLOOKUP(A285,'[1]Z03 收入决算表(财决03表)'!$A$10:$K$500,4,FALSE))</f>
        <v/>
      </c>
      <c r="D285" s="119" t="str">
        <f>IF(ISERROR(VLOOKUP(A285,'[1]Z03 收入决算表(财决03表)'!$A$10:$K$500,5,FALSE)),"",VLOOKUP(A285,'[1]Z03 收入决算表(财决03表)'!$A$10:$K$500,5,FALSE))</f>
        <v/>
      </c>
      <c r="E285" s="119" t="str">
        <f>IF(ISERROR(VLOOKUP(A285,'[1]Z03 收入决算表(财决03表)'!$A$10:$K$500,6,FALSE)),"",VLOOKUP(A285,'[1]Z03 收入决算表(财决03表)'!$A$10:$K$500,6,FALSE))</f>
        <v/>
      </c>
      <c r="F285" s="119" t="str">
        <f>IF(ISERROR(VLOOKUP(A285,'[1]Z03 收入决算表(财决03表)'!$A$10:$K$500,7,FALSE)),"",VLOOKUP(A285,'[1]Z03 收入决算表(财决03表)'!$A$10:$K$500,7,FALSE))</f>
        <v/>
      </c>
      <c r="G285" s="119" t="str">
        <f>IF(ISERROR(VLOOKUP(A285,'[1]Z03 收入决算表(财决03表)'!$A$10:$K$500,8,FALSE)),"",VLOOKUP(A285,'[1]Z03 收入决算表(财决03表)'!$A$10:$K$500,8,FALSE))</f>
        <v/>
      </c>
      <c r="H285" s="119" t="str">
        <f>IF(ISERROR(VLOOKUP(A285,'[1]Z03 收入决算表(财决03表)'!$A$10:$K$500,9,FALSE)),"",VLOOKUP(A285,'[1]Z03 收入决算表(财决03表)'!$A$10:$K$500,9,FALSE))</f>
        <v/>
      </c>
      <c r="I285" s="119" t="str">
        <f>IF(ISERROR(VLOOKUP(A285,'[1]Z03 收入决算表(财决03表)'!$A$10:$K$500,10,FALSE)),"",VLOOKUP(A285,'[1]Z03 收入决算表(财决03表)'!$A$10:$K$500,10,FALSE))</f>
        <v/>
      </c>
      <c r="J285" s="119" t="str">
        <f>IF(ISERROR(VLOOKUP(A285,'[1]Z03 收入决算表(财决03表)'!$A$10:$K$500,11,FALSE)),"",VLOOKUP(A285,'[1]Z03 收入决算表(财决03表)'!$A$10:$K$500,11,FALSE))</f>
        <v/>
      </c>
      <c r="K285" s="140">
        <f>'[1]Z03 收入决算表(财决03表)'!A284</f>
        <v>0</v>
      </c>
      <c r="L285" s="130">
        <f>'[1]Z03 收入决算表(财决03表)'!$E284</f>
        <v>0</v>
      </c>
      <c r="M285" s="126" t="str">
        <f t="shared" si="9"/>
        <v/>
      </c>
    </row>
    <row r="286" spans="1:13" ht="22.5" customHeight="1">
      <c r="A286" s="188" t="str">
        <f t="shared" si="8"/>
        <v/>
      </c>
      <c r="B286" s="188"/>
      <c r="C286" s="118" t="str">
        <f>IF(ISERROR(VLOOKUP(A286,'[1]Z03 收入决算表(财决03表)'!$A$10:$K$500,4,FALSE)),"",VLOOKUP(A286,'[1]Z03 收入决算表(财决03表)'!$A$10:$K$500,4,FALSE))</f>
        <v/>
      </c>
      <c r="D286" s="119" t="str">
        <f>IF(ISERROR(VLOOKUP(A286,'[1]Z03 收入决算表(财决03表)'!$A$10:$K$500,5,FALSE)),"",VLOOKUP(A286,'[1]Z03 收入决算表(财决03表)'!$A$10:$K$500,5,FALSE))</f>
        <v/>
      </c>
      <c r="E286" s="119" t="str">
        <f>IF(ISERROR(VLOOKUP(A286,'[1]Z03 收入决算表(财决03表)'!$A$10:$K$500,6,FALSE)),"",VLOOKUP(A286,'[1]Z03 收入决算表(财决03表)'!$A$10:$K$500,6,FALSE))</f>
        <v/>
      </c>
      <c r="F286" s="119" t="str">
        <f>IF(ISERROR(VLOOKUP(A286,'[1]Z03 收入决算表(财决03表)'!$A$10:$K$500,7,FALSE)),"",VLOOKUP(A286,'[1]Z03 收入决算表(财决03表)'!$A$10:$K$500,7,FALSE))</f>
        <v/>
      </c>
      <c r="G286" s="119" t="str">
        <f>IF(ISERROR(VLOOKUP(A286,'[1]Z03 收入决算表(财决03表)'!$A$10:$K$500,8,FALSE)),"",VLOOKUP(A286,'[1]Z03 收入决算表(财决03表)'!$A$10:$K$500,8,FALSE))</f>
        <v/>
      </c>
      <c r="H286" s="119" t="str">
        <f>IF(ISERROR(VLOOKUP(A286,'[1]Z03 收入决算表(财决03表)'!$A$10:$K$500,9,FALSE)),"",VLOOKUP(A286,'[1]Z03 收入决算表(财决03表)'!$A$10:$K$500,9,FALSE))</f>
        <v/>
      </c>
      <c r="I286" s="119" t="str">
        <f>IF(ISERROR(VLOOKUP(A286,'[1]Z03 收入决算表(财决03表)'!$A$10:$K$500,10,FALSE)),"",VLOOKUP(A286,'[1]Z03 收入决算表(财决03表)'!$A$10:$K$500,10,FALSE))</f>
        <v/>
      </c>
      <c r="J286" s="119" t="str">
        <f>IF(ISERROR(VLOOKUP(A286,'[1]Z03 收入决算表(财决03表)'!$A$10:$K$500,11,FALSE)),"",VLOOKUP(A286,'[1]Z03 收入决算表(财决03表)'!$A$10:$K$500,11,FALSE))</f>
        <v/>
      </c>
      <c r="K286" s="140">
        <f>'[1]Z03 收入决算表(财决03表)'!A285</f>
        <v>0</v>
      </c>
      <c r="L286" s="130">
        <f>'[1]Z03 收入决算表(财决03表)'!$E285</f>
        <v>0</v>
      </c>
      <c r="M286" s="126" t="str">
        <f t="shared" si="9"/>
        <v/>
      </c>
    </row>
    <row r="287" spans="1:13" ht="22.5" customHeight="1">
      <c r="A287" s="188" t="str">
        <f t="shared" si="8"/>
        <v/>
      </c>
      <c r="B287" s="188"/>
      <c r="C287" s="118" t="str">
        <f>IF(ISERROR(VLOOKUP(A287,'[1]Z03 收入决算表(财决03表)'!$A$10:$K$500,4,FALSE)),"",VLOOKUP(A287,'[1]Z03 收入决算表(财决03表)'!$A$10:$K$500,4,FALSE))</f>
        <v/>
      </c>
      <c r="D287" s="119" t="str">
        <f>IF(ISERROR(VLOOKUP(A287,'[1]Z03 收入决算表(财决03表)'!$A$10:$K$500,5,FALSE)),"",VLOOKUP(A287,'[1]Z03 收入决算表(财决03表)'!$A$10:$K$500,5,FALSE))</f>
        <v/>
      </c>
      <c r="E287" s="119" t="str">
        <f>IF(ISERROR(VLOOKUP(A287,'[1]Z03 收入决算表(财决03表)'!$A$10:$K$500,6,FALSE)),"",VLOOKUP(A287,'[1]Z03 收入决算表(财决03表)'!$A$10:$K$500,6,FALSE))</f>
        <v/>
      </c>
      <c r="F287" s="119" t="str">
        <f>IF(ISERROR(VLOOKUP(A287,'[1]Z03 收入决算表(财决03表)'!$A$10:$K$500,7,FALSE)),"",VLOOKUP(A287,'[1]Z03 收入决算表(财决03表)'!$A$10:$K$500,7,FALSE))</f>
        <v/>
      </c>
      <c r="G287" s="119" t="str">
        <f>IF(ISERROR(VLOOKUP(A287,'[1]Z03 收入决算表(财决03表)'!$A$10:$K$500,8,FALSE)),"",VLOOKUP(A287,'[1]Z03 收入决算表(财决03表)'!$A$10:$K$500,8,FALSE))</f>
        <v/>
      </c>
      <c r="H287" s="119" t="str">
        <f>IF(ISERROR(VLOOKUP(A287,'[1]Z03 收入决算表(财决03表)'!$A$10:$K$500,9,FALSE)),"",VLOOKUP(A287,'[1]Z03 收入决算表(财决03表)'!$A$10:$K$500,9,FALSE))</f>
        <v/>
      </c>
      <c r="I287" s="119" t="str">
        <f>IF(ISERROR(VLOOKUP(A287,'[1]Z03 收入决算表(财决03表)'!$A$10:$K$500,10,FALSE)),"",VLOOKUP(A287,'[1]Z03 收入决算表(财决03表)'!$A$10:$K$500,10,FALSE))</f>
        <v/>
      </c>
      <c r="J287" s="119" t="str">
        <f>IF(ISERROR(VLOOKUP(A287,'[1]Z03 收入决算表(财决03表)'!$A$10:$K$500,11,FALSE)),"",VLOOKUP(A287,'[1]Z03 收入决算表(财决03表)'!$A$10:$K$500,11,FALSE))</f>
        <v/>
      </c>
      <c r="K287" s="140">
        <f>'[1]Z03 收入决算表(财决03表)'!A286</f>
        <v>0</v>
      </c>
      <c r="L287" s="130">
        <f>'[1]Z03 收入决算表(财决03表)'!$E286</f>
        <v>0</v>
      </c>
      <c r="M287" s="126" t="str">
        <f t="shared" si="9"/>
        <v/>
      </c>
    </row>
    <row r="288" spans="1:13" ht="22.5" customHeight="1">
      <c r="A288" s="188" t="str">
        <f t="shared" si="8"/>
        <v/>
      </c>
      <c r="B288" s="188"/>
      <c r="C288" s="118" t="str">
        <f>IF(ISERROR(VLOOKUP(A288,'[1]Z03 收入决算表(财决03表)'!$A$10:$K$500,4,FALSE)),"",VLOOKUP(A288,'[1]Z03 收入决算表(财决03表)'!$A$10:$K$500,4,FALSE))</f>
        <v/>
      </c>
      <c r="D288" s="119" t="str">
        <f>IF(ISERROR(VLOOKUP(A288,'[1]Z03 收入决算表(财决03表)'!$A$10:$K$500,5,FALSE)),"",VLOOKUP(A288,'[1]Z03 收入决算表(财决03表)'!$A$10:$K$500,5,FALSE))</f>
        <v/>
      </c>
      <c r="E288" s="119" t="str">
        <f>IF(ISERROR(VLOOKUP(A288,'[1]Z03 收入决算表(财决03表)'!$A$10:$K$500,6,FALSE)),"",VLOOKUP(A288,'[1]Z03 收入决算表(财决03表)'!$A$10:$K$500,6,FALSE))</f>
        <v/>
      </c>
      <c r="F288" s="119" t="str">
        <f>IF(ISERROR(VLOOKUP(A288,'[1]Z03 收入决算表(财决03表)'!$A$10:$K$500,7,FALSE)),"",VLOOKUP(A288,'[1]Z03 收入决算表(财决03表)'!$A$10:$K$500,7,FALSE))</f>
        <v/>
      </c>
      <c r="G288" s="119" t="str">
        <f>IF(ISERROR(VLOOKUP(A288,'[1]Z03 收入决算表(财决03表)'!$A$10:$K$500,8,FALSE)),"",VLOOKUP(A288,'[1]Z03 收入决算表(财决03表)'!$A$10:$K$500,8,FALSE))</f>
        <v/>
      </c>
      <c r="H288" s="119" t="str">
        <f>IF(ISERROR(VLOOKUP(A288,'[1]Z03 收入决算表(财决03表)'!$A$10:$K$500,9,FALSE)),"",VLOOKUP(A288,'[1]Z03 收入决算表(财决03表)'!$A$10:$K$500,9,FALSE))</f>
        <v/>
      </c>
      <c r="I288" s="119" t="str">
        <f>IF(ISERROR(VLOOKUP(A288,'[1]Z03 收入决算表(财决03表)'!$A$10:$K$500,10,FALSE)),"",VLOOKUP(A288,'[1]Z03 收入决算表(财决03表)'!$A$10:$K$500,10,FALSE))</f>
        <v/>
      </c>
      <c r="J288" s="119" t="str">
        <f>IF(ISERROR(VLOOKUP(A288,'[1]Z03 收入决算表(财决03表)'!$A$10:$K$500,11,FALSE)),"",VLOOKUP(A288,'[1]Z03 收入决算表(财决03表)'!$A$10:$K$500,11,FALSE))</f>
        <v/>
      </c>
      <c r="K288" s="140">
        <f>'[1]Z03 收入决算表(财决03表)'!A287</f>
        <v>0</v>
      </c>
      <c r="L288" s="130">
        <f>'[1]Z03 收入决算表(财决03表)'!$E287</f>
        <v>0</v>
      </c>
      <c r="M288" s="126" t="str">
        <f t="shared" si="9"/>
        <v/>
      </c>
    </row>
    <row r="289" spans="1:13" ht="22.5" customHeight="1">
      <c r="A289" s="188" t="str">
        <f t="shared" si="8"/>
        <v/>
      </c>
      <c r="B289" s="188"/>
      <c r="C289" s="118" t="str">
        <f>IF(ISERROR(VLOOKUP(A289,'[1]Z03 收入决算表(财决03表)'!$A$10:$K$500,4,FALSE)),"",VLOOKUP(A289,'[1]Z03 收入决算表(财决03表)'!$A$10:$K$500,4,FALSE))</f>
        <v/>
      </c>
      <c r="D289" s="119" t="str">
        <f>IF(ISERROR(VLOOKUP(A289,'[1]Z03 收入决算表(财决03表)'!$A$10:$K$500,5,FALSE)),"",VLOOKUP(A289,'[1]Z03 收入决算表(财决03表)'!$A$10:$K$500,5,FALSE))</f>
        <v/>
      </c>
      <c r="E289" s="119" t="str">
        <f>IF(ISERROR(VLOOKUP(A289,'[1]Z03 收入决算表(财决03表)'!$A$10:$K$500,6,FALSE)),"",VLOOKUP(A289,'[1]Z03 收入决算表(财决03表)'!$A$10:$K$500,6,FALSE))</f>
        <v/>
      </c>
      <c r="F289" s="119" t="str">
        <f>IF(ISERROR(VLOOKUP(A289,'[1]Z03 收入决算表(财决03表)'!$A$10:$K$500,7,FALSE)),"",VLOOKUP(A289,'[1]Z03 收入决算表(财决03表)'!$A$10:$K$500,7,FALSE))</f>
        <v/>
      </c>
      <c r="G289" s="119" t="str">
        <f>IF(ISERROR(VLOOKUP(A289,'[1]Z03 收入决算表(财决03表)'!$A$10:$K$500,8,FALSE)),"",VLOOKUP(A289,'[1]Z03 收入决算表(财决03表)'!$A$10:$K$500,8,FALSE))</f>
        <v/>
      </c>
      <c r="H289" s="119" t="str">
        <f>IF(ISERROR(VLOOKUP(A289,'[1]Z03 收入决算表(财决03表)'!$A$10:$K$500,9,FALSE)),"",VLOOKUP(A289,'[1]Z03 收入决算表(财决03表)'!$A$10:$K$500,9,FALSE))</f>
        <v/>
      </c>
      <c r="I289" s="119" t="str">
        <f>IF(ISERROR(VLOOKUP(A289,'[1]Z03 收入决算表(财决03表)'!$A$10:$K$500,10,FALSE)),"",VLOOKUP(A289,'[1]Z03 收入决算表(财决03表)'!$A$10:$K$500,10,FALSE))</f>
        <v/>
      </c>
      <c r="J289" s="119" t="str">
        <f>IF(ISERROR(VLOOKUP(A289,'[1]Z03 收入决算表(财决03表)'!$A$10:$K$500,11,FALSE)),"",VLOOKUP(A289,'[1]Z03 收入决算表(财决03表)'!$A$10:$K$500,11,FALSE))</f>
        <v/>
      </c>
      <c r="K289" s="140">
        <f>'[1]Z03 收入决算表(财决03表)'!A288</f>
        <v>0</v>
      </c>
      <c r="L289" s="130">
        <f>'[1]Z03 收入决算表(财决03表)'!$E288</f>
        <v>0</v>
      </c>
      <c r="M289" s="126" t="str">
        <f t="shared" si="9"/>
        <v/>
      </c>
    </row>
    <row r="290" spans="1:13" ht="22.5" customHeight="1">
      <c r="A290" s="188" t="str">
        <f t="shared" si="8"/>
        <v/>
      </c>
      <c r="B290" s="188"/>
      <c r="C290" s="118" t="str">
        <f>IF(ISERROR(VLOOKUP(A290,'[1]Z03 收入决算表(财决03表)'!$A$10:$K$500,4,FALSE)),"",VLOOKUP(A290,'[1]Z03 收入决算表(财决03表)'!$A$10:$K$500,4,FALSE))</f>
        <v/>
      </c>
      <c r="D290" s="119" t="str">
        <f>IF(ISERROR(VLOOKUP(A290,'[1]Z03 收入决算表(财决03表)'!$A$10:$K$500,5,FALSE)),"",VLOOKUP(A290,'[1]Z03 收入决算表(财决03表)'!$A$10:$K$500,5,FALSE))</f>
        <v/>
      </c>
      <c r="E290" s="119" t="str">
        <f>IF(ISERROR(VLOOKUP(A290,'[1]Z03 收入决算表(财决03表)'!$A$10:$K$500,6,FALSE)),"",VLOOKUP(A290,'[1]Z03 收入决算表(财决03表)'!$A$10:$K$500,6,FALSE))</f>
        <v/>
      </c>
      <c r="F290" s="119" t="str">
        <f>IF(ISERROR(VLOOKUP(A290,'[1]Z03 收入决算表(财决03表)'!$A$10:$K$500,7,FALSE)),"",VLOOKUP(A290,'[1]Z03 收入决算表(财决03表)'!$A$10:$K$500,7,FALSE))</f>
        <v/>
      </c>
      <c r="G290" s="119" t="str">
        <f>IF(ISERROR(VLOOKUP(A290,'[1]Z03 收入决算表(财决03表)'!$A$10:$K$500,8,FALSE)),"",VLOOKUP(A290,'[1]Z03 收入决算表(财决03表)'!$A$10:$K$500,8,FALSE))</f>
        <v/>
      </c>
      <c r="H290" s="119" t="str">
        <f>IF(ISERROR(VLOOKUP(A290,'[1]Z03 收入决算表(财决03表)'!$A$10:$K$500,9,FALSE)),"",VLOOKUP(A290,'[1]Z03 收入决算表(财决03表)'!$A$10:$K$500,9,FALSE))</f>
        <v/>
      </c>
      <c r="I290" s="119" t="str">
        <f>IF(ISERROR(VLOOKUP(A290,'[1]Z03 收入决算表(财决03表)'!$A$10:$K$500,10,FALSE)),"",VLOOKUP(A290,'[1]Z03 收入决算表(财决03表)'!$A$10:$K$500,10,FALSE))</f>
        <v/>
      </c>
      <c r="J290" s="119" t="str">
        <f>IF(ISERROR(VLOOKUP(A290,'[1]Z03 收入决算表(财决03表)'!$A$10:$K$500,11,FALSE)),"",VLOOKUP(A290,'[1]Z03 收入决算表(财决03表)'!$A$10:$K$500,11,FALSE))</f>
        <v/>
      </c>
      <c r="K290" s="140">
        <f>'[1]Z03 收入决算表(财决03表)'!A289</f>
        <v>0</v>
      </c>
      <c r="L290" s="130">
        <f>'[1]Z03 收入决算表(财决03表)'!$E289</f>
        <v>0</v>
      </c>
      <c r="M290" s="126" t="str">
        <f t="shared" si="9"/>
        <v/>
      </c>
    </row>
    <row r="291" spans="1:13" ht="22.5" customHeight="1">
      <c r="A291" s="188" t="str">
        <f t="shared" si="8"/>
        <v/>
      </c>
      <c r="B291" s="188"/>
      <c r="C291" s="118" t="str">
        <f>IF(ISERROR(VLOOKUP(A291,'[1]Z03 收入决算表(财决03表)'!$A$10:$K$500,4,FALSE)),"",VLOOKUP(A291,'[1]Z03 收入决算表(财决03表)'!$A$10:$K$500,4,FALSE))</f>
        <v/>
      </c>
      <c r="D291" s="119" t="str">
        <f>IF(ISERROR(VLOOKUP(A291,'[1]Z03 收入决算表(财决03表)'!$A$10:$K$500,5,FALSE)),"",VLOOKUP(A291,'[1]Z03 收入决算表(财决03表)'!$A$10:$K$500,5,FALSE))</f>
        <v/>
      </c>
      <c r="E291" s="119" t="str">
        <f>IF(ISERROR(VLOOKUP(A291,'[1]Z03 收入决算表(财决03表)'!$A$10:$K$500,6,FALSE)),"",VLOOKUP(A291,'[1]Z03 收入决算表(财决03表)'!$A$10:$K$500,6,FALSE))</f>
        <v/>
      </c>
      <c r="F291" s="119" t="str">
        <f>IF(ISERROR(VLOOKUP(A291,'[1]Z03 收入决算表(财决03表)'!$A$10:$K$500,7,FALSE)),"",VLOOKUP(A291,'[1]Z03 收入决算表(财决03表)'!$A$10:$K$500,7,FALSE))</f>
        <v/>
      </c>
      <c r="G291" s="119" t="str">
        <f>IF(ISERROR(VLOOKUP(A291,'[1]Z03 收入决算表(财决03表)'!$A$10:$K$500,8,FALSE)),"",VLOOKUP(A291,'[1]Z03 收入决算表(财决03表)'!$A$10:$K$500,8,FALSE))</f>
        <v/>
      </c>
      <c r="H291" s="119" t="str">
        <f>IF(ISERROR(VLOOKUP(A291,'[1]Z03 收入决算表(财决03表)'!$A$10:$K$500,9,FALSE)),"",VLOOKUP(A291,'[1]Z03 收入决算表(财决03表)'!$A$10:$K$500,9,FALSE))</f>
        <v/>
      </c>
      <c r="I291" s="119" t="str">
        <f>IF(ISERROR(VLOOKUP(A291,'[1]Z03 收入决算表(财决03表)'!$A$10:$K$500,10,FALSE)),"",VLOOKUP(A291,'[1]Z03 收入决算表(财决03表)'!$A$10:$K$500,10,FALSE))</f>
        <v/>
      </c>
      <c r="J291" s="119" t="str">
        <f>IF(ISERROR(VLOOKUP(A291,'[1]Z03 收入决算表(财决03表)'!$A$10:$K$500,11,FALSE)),"",VLOOKUP(A291,'[1]Z03 收入决算表(财决03表)'!$A$10:$K$500,11,FALSE))</f>
        <v/>
      </c>
      <c r="K291" s="140">
        <f>'[1]Z03 收入决算表(财决03表)'!A290</f>
        <v>0</v>
      </c>
      <c r="L291" s="130">
        <f>'[1]Z03 收入决算表(财决03表)'!$E290</f>
        <v>0</v>
      </c>
      <c r="M291" s="126" t="str">
        <f t="shared" si="9"/>
        <v/>
      </c>
    </row>
    <row r="292" spans="1:13" ht="22.5" customHeight="1">
      <c r="A292" s="188" t="str">
        <f t="shared" si="8"/>
        <v/>
      </c>
      <c r="B292" s="188"/>
      <c r="C292" s="118" t="str">
        <f>IF(ISERROR(VLOOKUP(A292,'[1]Z03 收入决算表(财决03表)'!$A$10:$K$500,4,FALSE)),"",VLOOKUP(A292,'[1]Z03 收入决算表(财决03表)'!$A$10:$K$500,4,FALSE))</f>
        <v/>
      </c>
      <c r="D292" s="119" t="str">
        <f>IF(ISERROR(VLOOKUP(A292,'[1]Z03 收入决算表(财决03表)'!$A$10:$K$500,5,FALSE)),"",VLOOKUP(A292,'[1]Z03 收入决算表(财决03表)'!$A$10:$K$500,5,FALSE))</f>
        <v/>
      </c>
      <c r="E292" s="119" t="str">
        <f>IF(ISERROR(VLOOKUP(A292,'[1]Z03 收入决算表(财决03表)'!$A$10:$K$500,6,FALSE)),"",VLOOKUP(A292,'[1]Z03 收入决算表(财决03表)'!$A$10:$K$500,6,FALSE))</f>
        <v/>
      </c>
      <c r="F292" s="119" t="str">
        <f>IF(ISERROR(VLOOKUP(A292,'[1]Z03 收入决算表(财决03表)'!$A$10:$K$500,7,FALSE)),"",VLOOKUP(A292,'[1]Z03 收入决算表(财决03表)'!$A$10:$K$500,7,FALSE))</f>
        <v/>
      </c>
      <c r="G292" s="119" t="str">
        <f>IF(ISERROR(VLOOKUP(A292,'[1]Z03 收入决算表(财决03表)'!$A$10:$K$500,8,FALSE)),"",VLOOKUP(A292,'[1]Z03 收入决算表(财决03表)'!$A$10:$K$500,8,FALSE))</f>
        <v/>
      </c>
      <c r="H292" s="119" t="str">
        <f>IF(ISERROR(VLOOKUP(A292,'[1]Z03 收入决算表(财决03表)'!$A$10:$K$500,9,FALSE)),"",VLOOKUP(A292,'[1]Z03 收入决算表(财决03表)'!$A$10:$K$500,9,FALSE))</f>
        <v/>
      </c>
      <c r="I292" s="119" t="str">
        <f>IF(ISERROR(VLOOKUP(A292,'[1]Z03 收入决算表(财决03表)'!$A$10:$K$500,10,FALSE)),"",VLOOKUP(A292,'[1]Z03 收入决算表(财决03表)'!$A$10:$K$500,10,FALSE))</f>
        <v/>
      </c>
      <c r="J292" s="119" t="str">
        <f>IF(ISERROR(VLOOKUP(A292,'[1]Z03 收入决算表(财决03表)'!$A$10:$K$500,11,FALSE)),"",VLOOKUP(A292,'[1]Z03 收入决算表(财决03表)'!$A$10:$K$500,11,FALSE))</f>
        <v/>
      </c>
      <c r="K292" s="140">
        <f>'[1]Z03 收入决算表(财决03表)'!A291</f>
        <v>0</v>
      </c>
      <c r="L292" s="130">
        <f>'[1]Z03 收入决算表(财决03表)'!$E291</f>
        <v>0</v>
      </c>
      <c r="M292" s="126" t="str">
        <f t="shared" si="9"/>
        <v/>
      </c>
    </row>
    <row r="293" spans="1:13" ht="22.5" customHeight="1">
      <c r="A293" s="188" t="str">
        <f t="shared" si="8"/>
        <v/>
      </c>
      <c r="B293" s="188"/>
      <c r="C293" s="118" t="str">
        <f>IF(ISERROR(VLOOKUP(A293,'[1]Z03 收入决算表(财决03表)'!$A$10:$K$500,4,FALSE)),"",VLOOKUP(A293,'[1]Z03 收入决算表(财决03表)'!$A$10:$K$500,4,FALSE))</f>
        <v/>
      </c>
      <c r="D293" s="119" t="str">
        <f>IF(ISERROR(VLOOKUP(A293,'[1]Z03 收入决算表(财决03表)'!$A$10:$K$500,5,FALSE)),"",VLOOKUP(A293,'[1]Z03 收入决算表(财决03表)'!$A$10:$K$500,5,FALSE))</f>
        <v/>
      </c>
      <c r="E293" s="119" t="str">
        <f>IF(ISERROR(VLOOKUP(A293,'[1]Z03 收入决算表(财决03表)'!$A$10:$K$500,6,FALSE)),"",VLOOKUP(A293,'[1]Z03 收入决算表(财决03表)'!$A$10:$K$500,6,FALSE))</f>
        <v/>
      </c>
      <c r="F293" s="119" t="str">
        <f>IF(ISERROR(VLOOKUP(A293,'[1]Z03 收入决算表(财决03表)'!$A$10:$K$500,7,FALSE)),"",VLOOKUP(A293,'[1]Z03 收入决算表(财决03表)'!$A$10:$K$500,7,FALSE))</f>
        <v/>
      </c>
      <c r="G293" s="119" t="str">
        <f>IF(ISERROR(VLOOKUP(A293,'[1]Z03 收入决算表(财决03表)'!$A$10:$K$500,8,FALSE)),"",VLOOKUP(A293,'[1]Z03 收入决算表(财决03表)'!$A$10:$K$500,8,FALSE))</f>
        <v/>
      </c>
      <c r="H293" s="119" t="str">
        <f>IF(ISERROR(VLOOKUP(A293,'[1]Z03 收入决算表(财决03表)'!$A$10:$K$500,9,FALSE)),"",VLOOKUP(A293,'[1]Z03 收入决算表(财决03表)'!$A$10:$K$500,9,FALSE))</f>
        <v/>
      </c>
      <c r="I293" s="119" t="str">
        <f>IF(ISERROR(VLOOKUP(A293,'[1]Z03 收入决算表(财决03表)'!$A$10:$K$500,10,FALSE)),"",VLOOKUP(A293,'[1]Z03 收入决算表(财决03表)'!$A$10:$K$500,10,FALSE))</f>
        <v/>
      </c>
      <c r="J293" s="119" t="str">
        <f>IF(ISERROR(VLOOKUP(A293,'[1]Z03 收入决算表(财决03表)'!$A$10:$K$500,11,FALSE)),"",VLOOKUP(A293,'[1]Z03 收入决算表(财决03表)'!$A$10:$K$500,11,FALSE))</f>
        <v/>
      </c>
      <c r="K293" s="140">
        <f>'[1]Z03 收入决算表(财决03表)'!A292</f>
        <v>0</v>
      </c>
      <c r="L293" s="130">
        <f>'[1]Z03 收入决算表(财决03表)'!$E292</f>
        <v>0</v>
      </c>
      <c r="M293" s="126" t="str">
        <f t="shared" si="9"/>
        <v/>
      </c>
    </row>
    <row r="294" spans="1:13" ht="22.5" customHeight="1">
      <c r="A294" s="188" t="str">
        <f t="shared" si="8"/>
        <v/>
      </c>
      <c r="B294" s="188"/>
      <c r="C294" s="118" t="str">
        <f>IF(ISERROR(VLOOKUP(A294,'[1]Z03 收入决算表(财决03表)'!$A$10:$K$500,4,FALSE)),"",VLOOKUP(A294,'[1]Z03 收入决算表(财决03表)'!$A$10:$K$500,4,FALSE))</f>
        <v/>
      </c>
      <c r="D294" s="119" t="str">
        <f>IF(ISERROR(VLOOKUP(A294,'[1]Z03 收入决算表(财决03表)'!$A$10:$K$500,5,FALSE)),"",VLOOKUP(A294,'[1]Z03 收入决算表(财决03表)'!$A$10:$K$500,5,FALSE))</f>
        <v/>
      </c>
      <c r="E294" s="119" t="str">
        <f>IF(ISERROR(VLOOKUP(A294,'[1]Z03 收入决算表(财决03表)'!$A$10:$K$500,6,FALSE)),"",VLOOKUP(A294,'[1]Z03 收入决算表(财决03表)'!$A$10:$K$500,6,FALSE))</f>
        <v/>
      </c>
      <c r="F294" s="119" t="str">
        <f>IF(ISERROR(VLOOKUP(A294,'[1]Z03 收入决算表(财决03表)'!$A$10:$K$500,7,FALSE)),"",VLOOKUP(A294,'[1]Z03 收入决算表(财决03表)'!$A$10:$K$500,7,FALSE))</f>
        <v/>
      </c>
      <c r="G294" s="119" t="str">
        <f>IF(ISERROR(VLOOKUP(A294,'[1]Z03 收入决算表(财决03表)'!$A$10:$K$500,8,FALSE)),"",VLOOKUP(A294,'[1]Z03 收入决算表(财决03表)'!$A$10:$K$500,8,FALSE))</f>
        <v/>
      </c>
      <c r="H294" s="119" t="str">
        <f>IF(ISERROR(VLOOKUP(A294,'[1]Z03 收入决算表(财决03表)'!$A$10:$K$500,9,FALSE)),"",VLOOKUP(A294,'[1]Z03 收入决算表(财决03表)'!$A$10:$K$500,9,FALSE))</f>
        <v/>
      </c>
      <c r="I294" s="119" t="str">
        <f>IF(ISERROR(VLOOKUP(A294,'[1]Z03 收入决算表(财决03表)'!$A$10:$K$500,10,FALSE)),"",VLOOKUP(A294,'[1]Z03 收入决算表(财决03表)'!$A$10:$K$500,10,FALSE))</f>
        <v/>
      </c>
      <c r="J294" s="119" t="str">
        <f>IF(ISERROR(VLOOKUP(A294,'[1]Z03 收入决算表(财决03表)'!$A$10:$K$500,11,FALSE)),"",VLOOKUP(A294,'[1]Z03 收入决算表(财决03表)'!$A$10:$K$500,11,FALSE))</f>
        <v/>
      </c>
      <c r="K294" s="140">
        <f>'[1]Z03 收入决算表(财决03表)'!A293</f>
        <v>0</v>
      </c>
      <c r="L294" s="130">
        <f>'[1]Z03 收入决算表(财决03表)'!$E293</f>
        <v>0</v>
      </c>
      <c r="M294" s="126" t="str">
        <f t="shared" si="9"/>
        <v/>
      </c>
    </row>
    <row r="295" spans="1:13" ht="22.5" customHeight="1">
      <c r="A295" s="188" t="str">
        <f t="shared" si="8"/>
        <v/>
      </c>
      <c r="B295" s="188"/>
      <c r="C295" s="118" t="str">
        <f>IF(ISERROR(VLOOKUP(A295,'[1]Z03 收入决算表(财决03表)'!$A$10:$K$500,4,FALSE)),"",VLOOKUP(A295,'[1]Z03 收入决算表(财决03表)'!$A$10:$K$500,4,FALSE))</f>
        <v/>
      </c>
      <c r="D295" s="119" t="str">
        <f>IF(ISERROR(VLOOKUP(A295,'[1]Z03 收入决算表(财决03表)'!$A$10:$K$500,5,FALSE)),"",VLOOKUP(A295,'[1]Z03 收入决算表(财决03表)'!$A$10:$K$500,5,FALSE))</f>
        <v/>
      </c>
      <c r="E295" s="119" t="str">
        <f>IF(ISERROR(VLOOKUP(A295,'[1]Z03 收入决算表(财决03表)'!$A$10:$K$500,6,FALSE)),"",VLOOKUP(A295,'[1]Z03 收入决算表(财决03表)'!$A$10:$K$500,6,FALSE))</f>
        <v/>
      </c>
      <c r="F295" s="119" t="str">
        <f>IF(ISERROR(VLOOKUP(A295,'[1]Z03 收入决算表(财决03表)'!$A$10:$K$500,7,FALSE)),"",VLOOKUP(A295,'[1]Z03 收入决算表(财决03表)'!$A$10:$K$500,7,FALSE))</f>
        <v/>
      </c>
      <c r="G295" s="119" t="str">
        <f>IF(ISERROR(VLOOKUP(A295,'[1]Z03 收入决算表(财决03表)'!$A$10:$K$500,8,FALSE)),"",VLOOKUP(A295,'[1]Z03 收入决算表(财决03表)'!$A$10:$K$500,8,FALSE))</f>
        <v/>
      </c>
      <c r="H295" s="119" t="str">
        <f>IF(ISERROR(VLOOKUP(A295,'[1]Z03 收入决算表(财决03表)'!$A$10:$K$500,9,FALSE)),"",VLOOKUP(A295,'[1]Z03 收入决算表(财决03表)'!$A$10:$K$500,9,FALSE))</f>
        <v/>
      </c>
      <c r="I295" s="119" t="str">
        <f>IF(ISERROR(VLOOKUP(A295,'[1]Z03 收入决算表(财决03表)'!$A$10:$K$500,10,FALSE)),"",VLOOKUP(A295,'[1]Z03 收入决算表(财决03表)'!$A$10:$K$500,10,FALSE))</f>
        <v/>
      </c>
      <c r="J295" s="119" t="str">
        <f>IF(ISERROR(VLOOKUP(A295,'[1]Z03 收入决算表(财决03表)'!$A$10:$K$500,11,FALSE)),"",VLOOKUP(A295,'[1]Z03 收入决算表(财决03表)'!$A$10:$K$500,11,FALSE))</f>
        <v/>
      </c>
      <c r="K295" s="140">
        <f>'[1]Z03 收入决算表(财决03表)'!A294</f>
        <v>0</v>
      </c>
      <c r="L295" s="130">
        <f>'[1]Z03 收入决算表(财决03表)'!$E294</f>
        <v>0</v>
      </c>
      <c r="M295" s="126" t="str">
        <f t="shared" si="9"/>
        <v/>
      </c>
    </row>
    <row r="296" spans="1:13" ht="22.5" customHeight="1">
      <c r="A296" s="188" t="str">
        <f t="shared" si="8"/>
        <v/>
      </c>
      <c r="B296" s="188"/>
      <c r="C296" s="118" t="str">
        <f>IF(ISERROR(VLOOKUP(A296,'[1]Z03 收入决算表(财决03表)'!$A$10:$K$500,4,FALSE)),"",VLOOKUP(A296,'[1]Z03 收入决算表(财决03表)'!$A$10:$K$500,4,FALSE))</f>
        <v/>
      </c>
      <c r="D296" s="119" t="str">
        <f>IF(ISERROR(VLOOKUP(A296,'[1]Z03 收入决算表(财决03表)'!$A$10:$K$500,5,FALSE)),"",VLOOKUP(A296,'[1]Z03 收入决算表(财决03表)'!$A$10:$K$500,5,FALSE))</f>
        <v/>
      </c>
      <c r="E296" s="119" t="str">
        <f>IF(ISERROR(VLOOKUP(A296,'[1]Z03 收入决算表(财决03表)'!$A$10:$K$500,6,FALSE)),"",VLOOKUP(A296,'[1]Z03 收入决算表(财决03表)'!$A$10:$K$500,6,FALSE))</f>
        <v/>
      </c>
      <c r="F296" s="119" t="str">
        <f>IF(ISERROR(VLOOKUP(A296,'[1]Z03 收入决算表(财决03表)'!$A$10:$K$500,7,FALSE)),"",VLOOKUP(A296,'[1]Z03 收入决算表(财决03表)'!$A$10:$K$500,7,FALSE))</f>
        <v/>
      </c>
      <c r="G296" s="119" t="str">
        <f>IF(ISERROR(VLOOKUP(A296,'[1]Z03 收入决算表(财决03表)'!$A$10:$K$500,8,FALSE)),"",VLOOKUP(A296,'[1]Z03 收入决算表(财决03表)'!$A$10:$K$500,8,FALSE))</f>
        <v/>
      </c>
      <c r="H296" s="119" t="str">
        <f>IF(ISERROR(VLOOKUP(A296,'[1]Z03 收入决算表(财决03表)'!$A$10:$K$500,9,FALSE)),"",VLOOKUP(A296,'[1]Z03 收入决算表(财决03表)'!$A$10:$K$500,9,FALSE))</f>
        <v/>
      </c>
      <c r="I296" s="119" t="str">
        <f>IF(ISERROR(VLOOKUP(A296,'[1]Z03 收入决算表(财决03表)'!$A$10:$K$500,10,FALSE)),"",VLOOKUP(A296,'[1]Z03 收入决算表(财决03表)'!$A$10:$K$500,10,FALSE))</f>
        <v/>
      </c>
      <c r="J296" s="119" t="str">
        <f>IF(ISERROR(VLOOKUP(A296,'[1]Z03 收入决算表(财决03表)'!$A$10:$K$500,11,FALSE)),"",VLOOKUP(A296,'[1]Z03 收入决算表(财决03表)'!$A$10:$K$500,11,FALSE))</f>
        <v/>
      </c>
      <c r="K296" s="140">
        <f>'[1]Z03 收入决算表(财决03表)'!A295</f>
        <v>0</v>
      </c>
      <c r="L296" s="130">
        <f>'[1]Z03 收入决算表(财决03表)'!$E295</f>
        <v>0</v>
      </c>
      <c r="M296" s="126" t="str">
        <f t="shared" si="9"/>
        <v/>
      </c>
    </row>
    <row r="297" spans="1:13" ht="22.5" customHeight="1">
      <c r="A297" s="188" t="str">
        <f t="shared" si="8"/>
        <v/>
      </c>
      <c r="B297" s="188"/>
      <c r="C297" s="118" t="str">
        <f>IF(ISERROR(VLOOKUP(A297,'[1]Z03 收入决算表(财决03表)'!$A$10:$K$500,4,FALSE)),"",VLOOKUP(A297,'[1]Z03 收入决算表(财决03表)'!$A$10:$K$500,4,FALSE))</f>
        <v/>
      </c>
      <c r="D297" s="119" t="str">
        <f>IF(ISERROR(VLOOKUP(A297,'[1]Z03 收入决算表(财决03表)'!$A$10:$K$500,5,FALSE)),"",VLOOKUP(A297,'[1]Z03 收入决算表(财决03表)'!$A$10:$K$500,5,FALSE))</f>
        <v/>
      </c>
      <c r="E297" s="119" t="str">
        <f>IF(ISERROR(VLOOKUP(A297,'[1]Z03 收入决算表(财决03表)'!$A$10:$K$500,6,FALSE)),"",VLOOKUP(A297,'[1]Z03 收入决算表(财决03表)'!$A$10:$K$500,6,FALSE))</f>
        <v/>
      </c>
      <c r="F297" s="119" t="str">
        <f>IF(ISERROR(VLOOKUP(A297,'[1]Z03 收入决算表(财决03表)'!$A$10:$K$500,7,FALSE)),"",VLOOKUP(A297,'[1]Z03 收入决算表(财决03表)'!$A$10:$K$500,7,FALSE))</f>
        <v/>
      </c>
      <c r="G297" s="119" t="str">
        <f>IF(ISERROR(VLOOKUP(A297,'[1]Z03 收入决算表(财决03表)'!$A$10:$K$500,8,FALSE)),"",VLOOKUP(A297,'[1]Z03 收入决算表(财决03表)'!$A$10:$K$500,8,FALSE))</f>
        <v/>
      </c>
      <c r="H297" s="119" t="str">
        <f>IF(ISERROR(VLOOKUP(A297,'[1]Z03 收入决算表(财决03表)'!$A$10:$K$500,9,FALSE)),"",VLOOKUP(A297,'[1]Z03 收入决算表(财决03表)'!$A$10:$K$500,9,FALSE))</f>
        <v/>
      </c>
      <c r="I297" s="119" t="str">
        <f>IF(ISERROR(VLOOKUP(A297,'[1]Z03 收入决算表(财决03表)'!$A$10:$K$500,10,FALSE)),"",VLOOKUP(A297,'[1]Z03 收入决算表(财决03表)'!$A$10:$K$500,10,FALSE))</f>
        <v/>
      </c>
      <c r="J297" s="119" t="str">
        <f>IF(ISERROR(VLOOKUP(A297,'[1]Z03 收入决算表(财决03表)'!$A$10:$K$500,11,FALSE)),"",VLOOKUP(A297,'[1]Z03 收入决算表(财决03表)'!$A$10:$K$500,11,FALSE))</f>
        <v/>
      </c>
      <c r="K297" s="140">
        <f>'[1]Z03 收入决算表(财决03表)'!A296</f>
        <v>0</v>
      </c>
      <c r="L297" s="130">
        <f>'[1]Z03 收入决算表(财决03表)'!$E296</f>
        <v>0</v>
      </c>
      <c r="M297" s="126" t="str">
        <f t="shared" si="9"/>
        <v/>
      </c>
    </row>
    <row r="298" spans="1:13" ht="22.5" customHeight="1">
      <c r="A298" s="188" t="str">
        <f t="shared" si="8"/>
        <v/>
      </c>
      <c r="B298" s="188"/>
      <c r="C298" s="118" t="str">
        <f>IF(ISERROR(VLOOKUP(A298,'[1]Z03 收入决算表(财决03表)'!$A$10:$K$500,4,FALSE)),"",VLOOKUP(A298,'[1]Z03 收入决算表(财决03表)'!$A$10:$K$500,4,FALSE))</f>
        <v/>
      </c>
      <c r="D298" s="119" t="str">
        <f>IF(ISERROR(VLOOKUP(A298,'[1]Z03 收入决算表(财决03表)'!$A$10:$K$500,5,FALSE)),"",VLOOKUP(A298,'[1]Z03 收入决算表(财决03表)'!$A$10:$K$500,5,FALSE))</f>
        <v/>
      </c>
      <c r="E298" s="119" t="str">
        <f>IF(ISERROR(VLOOKUP(A298,'[1]Z03 收入决算表(财决03表)'!$A$10:$K$500,6,FALSE)),"",VLOOKUP(A298,'[1]Z03 收入决算表(财决03表)'!$A$10:$K$500,6,FALSE))</f>
        <v/>
      </c>
      <c r="F298" s="119" t="str">
        <f>IF(ISERROR(VLOOKUP(A298,'[1]Z03 收入决算表(财决03表)'!$A$10:$K$500,7,FALSE)),"",VLOOKUP(A298,'[1]Z03 收入决算表(财决03表)'!$A$10:$K$500,7,FALSE))</f>
        <v/>
      </c>
      <c r="G298" s="119" t="str">
        <f>IF(ISERROR(VLOOKUP(A298,'[1]Z03 收入决算表(财决03表)'!$A$10:$K$500,8,FALSE)),"",VLOOKUP(A298,'[1]Z03 收入决算表(财决03表)'!$A$10:$K$500,8,FALSE))</f>
        <v/>
      </c>
      <c r="H298" s="119" t="str">
        <f>IF(ISERROR(VLOOKUP(A298,'[1]Z03 收入决算表(财决03表)'!$A$10:$K$500,9,FALSE)),"",VLOOKUP(A298,'[1]Z03 收入决算表(财决03表)'!$A$10:$K$500,9,FALSE))</f>
        <v/>
      </c>
      <c r="I298" s="119" t="str">
        <f>IF(ISERROR(VLOOKUP(A298,'[1]Z03 收入决算表(财决03表)'!$A$10:$K$500,10,FALSE)),"",VLOOKUP(A298,'[1]Z03 收入决算表(财决03表)'!$A$10:$K$500,10,FALSE))</f>
        <v/>
      </c>
      <c r="J298" s="119" t="str">
        <f>IF(ISERROR(VLOOKUP(A298,'[1]Z03 收入决算表(财决03表)'!$A$10:$K$500,11,FALSE)),"",VLOOKUP(A298,'[1]Z03 收入决算表(财决03表)'!$A$10:$K$500,11,FALSE))</f>
        <v/>
      </c>
      <c r="K298" s="140">
        <f>'[1]Z03 收入决算表(财决03表)'!A297</f>
        <v>0</v>
      </c>
      <c r="L298" s="130">
        <f>'[1]Z03 收入决算表(财决03表)'!$E297</f>
        <v>0</v>
      </c>
      <c r="M298" s="126" t="str">
        <f t="shared" si="9"/>
        <v/>
      </c>
    </row>
    <row r="299" spans="1:13" ht="22.5" customHeight="1">
      <c r="A299" s="188" t="str">
        <f t="shared" si="8"/>
        <v/>
      </c>
      <c r="B299" s="188"/>
      <c r="C299" s="118" t="str">
        <f>IF(ISERROR(VLOOKUP(A299,'[1]Z03 收入决算表(财决03表)'!$A$10:$K$500,4,FALSE)),"",VLOOKUP(A299,'[1]Z03 收入决算表(财决03表)'!$A$10:$K$500,4,FALSE))</f>
        <v/>
      </c>
      <c r="D299" s="119" t="str">
        <f>IF(ISERROR(VLOOKUP(A299,'[1]Z03 收入决算表(财决03表)'!$A$10:$K$500,5,FALSE)),"",VLOOKUP(A299,'[1]Z03 收入决算表(财决03表)'!$A$10:$K$500,5,FALSE))</f>
        <v/>
      </c>
      <c r="E299" s="119" t="str">
        <f>IF(ISERROR(VLOOKUP(A299,'[1]Z03 收入决算表(财决03表)'!$A$10:$K$500,6,FALSE)),"",VLOOKUP(A299,'[1]Z03 收入决算表(财决03表)'!$A$10:$K$500,6,FALSE))</f>
        <v/>
      </c>
      <c r="F299" s="119" t="str">
        <f>IF(ISERROR(VLOOKUP(A299,'[1]Z03 收入决算表(财决03表)'!$A$10:$K$500,7,FALSE)),"",VLOOKUP(A299,'[1]Z03 收入决算表(财决03表)'!$A$10:$K$500,7,FALSE))</f>
        <v/>
      </c>
      <c r="G299" s="119" t="str">
        <f>IF(ISERROR(VLOOKUP(A299,'[1]Z03 收入决算表(财决03表)'!$A$10:$K$500,8,FALSE)),"",VLOOKUP(A299,'[1]Z03 收入决算表(财决03表)'!$A$10:$K$500,8,FALSE))</f>
        <v/>
      </c>
      <c r="H299" s="119" t="str">
        <f>IF(ISERROR(VLOOKUP(A299,'[1]Z03 收入决算表(财决03表)'!$A$10:$K$500,9,FALSE)),"",VLOOKUP(A299,'[1]Z03 收入决算表(财决03表)'!$A$10:$K$500,9,FALSE))</f>
        <v/>
      </c>
      <c r="I299" s="119" t="str">
        <f>IF(ISERROR(VLOOKUP(A299,'[1]Z03 收入决算表(财决03表)'!$A$10:$K$500,10,FALSE)),"",VLOOKUP(A299,'[1]Z03 收入决算表(财决03表)'!$A$10:$K$500,10,FALSE))</f>
        <v/>
      </c>
      <c r="J299" s="119" t="str">
        <f>IF(ISERROR(VLOOKUP(A299,'[1]Z03 收入决算表(财决03表)'!$A$10:$K$500,11,FALSE)),"",VLOOKUP(A299,'[1]Z03 收入决算表(财决03表)'!$A$10:$K$500,11,FALSE))</f>
        <v/>
      </c>
      <c r="K299" s="140">
        <f>'[1]Z03 收入决算表(财决03表)'!A298</f>
        <v>0</v>
      </c>
      <c r="L299" s="130">
        <f>'[1]Z03 收入决算表(财决03表)'!$E298</f>
        <v>0</v>
      </c>
      <c r="M299" s="126" t="str">
        <f t="shared" si="9"/>
        <v/>
      </c>
    </row>
    <row r="300" spans="1:13" ht="22.5" customHeight="1">
      <c r="A300" s="188" t="str">
        <f t="shared" si="8"/>
        <v/>
      </c>
      <c r="B300" s="188"/>
      <c r="C300" s="118" t="str">
        <f>IF(ISERROR(VLOOKUP(A300,'[1]Z03 收入决算表(财决03表)'!$A$10:$K$500,4,FALSE)),"",VLOOKUP(A300,'[1]Z03 收入决算表(财决03表)'!$A$10:$K$500,4,FALSE))</f>
        <v/>
      </c>
      <c r="D300" s="119" t="str">
        <f>IF(ISERROR(VLOOKUP(A300,'[1]Z03 收入决算表(财决03表)'!$A$10:$K$500,5,FALSE)),"",VLOOKUP(A300,'[1]Z03 收入决算表(财决03表)'!$A$10:$K$500,5,FALSE))</f>
        <v/>
      </c>
      <c r="E300" s="119" t="str">
        <f>IF(ISERROR(VLOOKUP(A300,'[1]Z03 收入决算表(财决03表)'!$A$10:$K$500,6,FALSE)),"",VLOOKUP(A300,'[1]Z03 收入决算表(财决03表)'!$A$10:$K$500,6,FALSE))</f>
        <v/>
      </c>
      <c r="F300" s="119" t="str">
        <f>IF(ISERROR(VLOOKUP(A300,'[1]Z03 收入决算表(财决03表)'!$A$10:$K$500,7,FALSE)),"",VLOOKUP(A300,'[1]Z03 收入决算表(财决03表)'!$A$10:$K$500,7,FALSE))</f>
        <v/>
      </c>
      <c r="G300" s="119" t="str">
        <f>IF(ISERROR(VLOOKUP(A300,'[1]Z03 收入决算表(财决03表)'!$A$10:$K$500,8,FALSE)),"",VLOOKUP(A300,'[1]Z03 收入决算表(财决03表)'!$A$10:$K$500,8,FALSE))</f>
        <v/>
      </c>
      <c r="H300" s="119" t="str">
        <f>IF(ISERROR(VLOOKUP(A300,'[1]Z03 收入决算表(财决03表)'!$A$10:$K$500,9,FALSE)),"",VLOOKUP(A300,'[1]Z03 收入决算表(财决03表)'!$A$10:$K$500,9,FALSE))</f>
        <v/>
      </c>
      <c r="I300" s="119" t="str">
        <f>IF(ISERROR(VLOOKUP(A300,'[1]Z03 收入决算表(财决03表)'!$A$10:$K$500,10,FALSE)),"",VLOOKUP(A300,'[1]Z03 收入决算表(财决03表)'!$A$10:$K$500,10,FALSE))</f>
        <v/>
      </c>
      <c r="J300" s="119" t="str">
        <f>IF(ISERROR(VLOOKUP(A300,'[1]Z03 收入决算表(财决03表)'!$A$10:$K$500,11,FALSE)),"",VLOOKUP(A300,'[1]Z03 收入决算表(财决03表)'!$A$10:$K$500,11,FALSE))</f>
        <v/>
      </c>
      <c r="K300" s="140">
        <f>'[1]Z03 收入决算表(财决03表)'!A299</f>
        <v>0</v>
      </c>
      <c r="L300" s="130">
        <f>'[1]Z03 收入决算表(财决03表)'!$E299</f>
        <v>0</v>
      </c>
      <c r="M300" s="126" t="str">
        <f t="shared" si="9"/>
        <v/>
      </c>
    </row>
    <row r="301" spans="1:13">
      <c r="K301" s="140">
        <f>'[1]Z03 收入决算表(财决03表)'!A300</f>
        <v>0</v>
      </c>
      <c r="L301" s="130">
        <f>'[1]Z03 收入决算表(财决03表)'!$E300</f>
        <v>0</v>
      </c>
      <c r="M301" s="126" t="str">
        <f t="shared" si="9"/>
        <v/>
      </c>
    </row>
    <row r="302" spans="1:13">
      <c r="K302" s="140">
        <f>'[1]Z03 收入决算表(财决03表)'!A301</f>
        <v>0</v>
      </c>
      <c r="L302" s="130">
        <f>'[1]Z03 收入决算表(财决03表)'!$E301</f>
        <v>0</v>
      </c>
      <c r="M302" s="126" t="str">
        <f t="shared" si="9"/>
        <v/>
      </c>
    </row>
  </sheetData>
  <sheetProtection password="CF7A" sheet="1"/>
  <mergeCells count="303">
    <mergeCell ref="G6:G8"/>
    <mergeCell ref="H6:H8"/>
    <mergeCell ref="I6:I8"/>
    <mergeCell ref="J6:J8"/>
    <mergeCell ref="A7:B8"/>
    <mergeCell ref="A295:B295"/>
    <mergeCell ref="A296:B296"/>
    <mergeCell ref="A297:B297"/>
    <mergeCell ref="A298:B298"/>
    <mergeCell ref="A299:B299"/>
    <mergeCell ref="A300:B300"/>
    <mergeCell ref="A289:B289"/>
    <mergeCell ref="A290:B290"/>
    <mergeCell ref="A291:B291"/>
    <mergeCell ref="A292:B292"/>
    <mergeCell ref="A293:B293"/>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s>
  <phoneticPr fontId="13" type="noConversion"/>
  <conditionalFormatting sqref="A11:J300">
    <cfRule type="expression" dxfId="13" priority="1" stopIfTrue="1">
      <formula>AND(ISNUMBER($L11),$L11&gt;0)</formula>
    </cfRule>
  </conditionalFormatting>
  <printOptions horizontalCentered="1"/>
  <pageMargins left="0.35" right="0.35" top="0.79" bottom="0.79" header="0.51" footer="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I11" sqref="I11"/>
    </sheetView>
  </sheetViews>
  <sheetFormatPr defaultRowHeight="14.25"/>
  <cols>
    <col min="1" max="1" width="5.625" style="82" customWidth="1"/>
    <col min="2" max="2" width="4.75" style="82" customWidth="1"/>
    <col min="3" max="3" width="25.625" style="82" customWidth="1"/>
    <col min="4" max="4" width="14.375" style="82" customWidth="1"/>
    <col min="5" max="9" width="14.625" style="82" customWidth="1"/>
    <col min="10" max="10" width="11.75" style="108" customWidth="1"/>
    <col min="11" max="11" width="12.625" style="108" customWidth="1"/>
    <col min="12" max="13" width="9" style="108"/>
    <col min="14" max="16384" width="9" style="82"/>
  </cols>
  <sheetData>
    <row r="1" spans="1:13" s="105" customFormat="1" ht="21.75">
      <c r="A1" s="183" t="s">
        <v>72</v>
      </c>
      <c r="B1" s="183"/>
      <c r="C1" s="183"/>
      <c r="D1" s="183"/>
      <c r="E1" s="183"/>
      <c r="F1" s="183"/>
      <c r="G1" s="183"/>
      <c r="H1" s="183"/>
      <c r="I1" s="183"/>
      <c r="J1" s="108"/>
      <c r="K1" s="120"/>
      <c r="L1" s="120"/>
      <c r="M1" s="120" t="str">
        <f>"a1:"&amp;"I"&amp;MAX(L10:L500)</f>
        <v>a1:I33</v>
      </c>
    </row>
    <row r="2" spans="1:13">
      <c r="A2" s="9" t="str">
        <f>'01收入支出决算总表'!A3</f>
        <v>部门：中国共产党益阳市纪律检查委员会</v>
      </c>
      <c r="B2" s="109"/>
      <c r="C2" s="109"/>
      <c r="D2" s="109"/>
      <c r="E2" s="109"/>
      <c r="F2" s="109"/>
      <c r="G2" s="109"/>
      <c r="H2" s="109"/>
      <c r="I2" s="121" t="s">
        <v>73</v>
      </c>
    </row>
    <row r="3" spans="1:13">
      <c r="A3" s="9"/>
      <c r="B3" s="109"/>
      <c r="C3" s="109"/>
      <c r="D3" s="109"/>
      <c r="E3" s="109"/>
      <c r="F3" s="110"/>
      <c r="G3" s="109"/>
      <c r="H3" s="109"/>
      <c r="I3" s="24" t="s">
        <v>5</v>
      </c>
      <c r="M3" s="122" t="s">
        <v>74</v>
      </c>
    </row>
    <row r="4" spans="1:13">
      <c r="A4" s="77" t="s">
        <v>75</v>
      </c>
      <c r="B4" s="111"/>
      <c r="C4" s="111"/>
      <c r="D4" s="111"/>
      <c r="E4" s="112" t="s">
        <v>51</v>
      </c>
      <c r="F4" s="110"/>
      <c r="G4" s="111"/>
      <c r="H4" s="112" t="s">
        <v>76</v>
      </c>
      <c r="I4" s="24"/>
    </row>
    <row r="5" spans="1:13">
      <c r="A5" s="77" t="s">
        <v>60</v>
      </c>
      <c r="B5" s="111"/>
      <c r="C5" s="111"/>
      <c r="D5" s="111"/>
      <c r="E5" s="112" t="s">
        <v>77</v>
      </c>
      <c r="F5" s="110"/>
      <c r="G5" s="111"/>
      <c r="H5" s="111"/>
      <c r="I5" s="24"/>
    </row>
    <row r="6" spans="1:13" s="106" customFormat="1" ht="22.5" customHeight="1">
      <c r="A6" s="184" t="s">
        <v>8</v>
      </c>
      <c r="B6" s="185"/>
      <c r="C6" s="185"/>
      <c r="D6" s="184" t="s">
        <v>78</v>
      </c>
      <c r="E6" s="184" t="s">
        <v>79</v>
      </c>
      <c r="F6" s="194" t="s">
        <v>80</v>
      </c>
      <c r="G6" s="194" t="s">
        <v>81</v>
      </c>
      <c r="H6" s="191" t="s">
        <v>82</v>
      </c>
      <c r="I6" s="194" t="s">
        <v>83</v>
      </c>
      <c r="J6" s="123"/>
      <c r="K6" s="124"/>
      <c r="L6" s="125"/>
      <c r="M6" s="108"/>
    </row>
    <row r="7" spans="1:13" s="106" customFormat="1" ht="22.5" customHeight="1">
      <c r="A7" s="191" t="s">
        <v>69</v>
      </c>
      <c r="B7" s="185"/>
      <c r="C7" s="184" t="s">
        <v>70</v>
      </c>
      <c r="D7" s="185"/>
      <c r="E7" s="185"/>
      <c r="F7" s="191"/>
      <c r="G7" s="191"/>
      <c r="H7" s="191"/>
      <c r="I7" s="191"/>
      <c r="J7" s="123"/>
      <c r="K7" s="124"/>
      <c r="L7" s="125"/>
      <c r="M7" s="108"/>
    </row>
    <row r="8" spans="1:13" s="106" customFormat="1" ht="22.5" customHeight="1">
      <c r="A8" s="185"/>
      <c r="B8" s="185"/>
      <c r="C8" s="185"/>
      <c r="D8" s="185"/>
      <c r="E8" s="185"/>
      <c r="F8" s="191"/>
      <c r="G8" s="191"/>
      <c r="H8" s="191"/>
      <c r="I8" s="191"/>
      <c r="J8" s="123"/>
      <c r="K8" s="124"/>
      <c r="L8" s="126"/>
      <c r="M8" s="108"/>
    </row>
    <row r="9" spans="1:13" s="107" customFormat="1" ht="22.5" customHeight="1">
      <c r="A9" s="192" t="s">
        <v>71</v>
      </c>
      <c r="B9" s="193"/>
      <c r="C9" s="193"/>
      <c r="D9" s="174" t="s">
        <v>12</v>
      </c>
      <c r="E9" s="174" t="s">
        <v>13</v>
      </c>
      <c r="F9" s="174" t="s">
        <v>17</v>
      </c>
      <c r="G9" s="114" t="s">
        <v>19</v>
      </c>
      <c r="H9" s="114" t="s">
        <v>21</v>
      </c>
      <c r="I9" s="114" t="s">
        <v>23</v>
      </c>
      <c r="J9" s="127"/>
      <c r="K9" s="128"/>
      <c r="L9" s="65"/>
      <c r="M9" s="108"/>
    </row>
    <row r="10" spans="1:13" ht="22.5" customHeight="1">
      <c r="A10" s="186" t="s">
        <v>48</v>
      </c>
      <c r="B10" s="187"/>
      <c r="C10" s="187"/>
      <c r="D10" s="115">
        <f>'[1]Z04 支出决算表(财决04表)'!E9</f>
        <v>2869.51</v>
      </c>
      <c r="E10" s="115">
        <f>'[1]Z04 支出决算表(财决04表)'!F9</f>
        <v>1148.95</v>
      </c>
      <c r="F10" s="115">
        <f>'[1]Z04 支出决算表(财决04表)'!G9</f>
        <v>1720.56</v>
      </c>
      <c r="G10" s="115">
        <f>'[1]Z04 支出决算表(财决04表)'!H9</f>
        <v>0</v>
      </c>
      <c r="H10" s="115">
        <f>'[1]Z04 支出决算表(财决04表)'!I9</f>
        <v>0</v>
      </c>
      <c r="I10" s="115">
        <f>'[1]Z04 支出决算表(财决04表)'!J9</f>
        <v>0</v>
      </c>
      <c r="J10" s="129"/>
      <c r="L10" s="108">
        <f>ROW()</f>
        <v>10</v>
      </c>
    </row>
    <row r="11" spans="1:13" ht="22.7" customHeight="1">
      <c r="A11" s="116" t="str">
        <f>IF(J11&gt;0,J11,"")</f>
        <v>201</v>
      </c>
      <c r="B11" s="117"/>
      <c r="C11" s="118" t="str">
        <f>IF(ISERROR(VLOOKUP(A11,'[1]Z04 支出决算表(财决04表)'!$A$10:$J$500,4,FALSE)),"",VLOOKUP(A11,'[1]Z04 支出决算表(财决04表)'!$A$10:$J$500,4,FALSE))</f>
        <v>一般公共服务支出</v>
      </c>
      <c r="D11" s="119">
        <f>IF(ISERROR(VLOOKUP(A11,'[1]Z04 支出决算表(财决04表)'!$A$10:$J$500,5,FALSE)),"",VLOOKUP(A11,'[1]Z04 支出决算表(财决04表)'!$A$10:$J$500,5,FALSE))</f>
        <v>2769.68</v>
      </c>
      <c r="E11" s="119">
        <f>IF(ISERROR(VLOOKUP(A11,'[1]Z04 支出决算表(财决04表)'!$A$10:$J$500,6,FALSE)),"",VLOOKUP(A11,'[1]Z04 支出决算表(财决04表)'!$A$10:$J$500,6,FALSE))</f>
        <v>1050.02</v>
      </c>
      <c r="F11" s="119">
        <f>IF(ISERROR(VLOOKUP(A11,'[1]Z04 支出决算表(财决04表)'!$A$10:$J$500,7,FALSE)),"",VLOOKUP(A11,'[1]Z04 支出决算表(财决04表)'!$A$10:$J$500,7,FALSE))</f>
        <v>1719.66</v>
      </c>
      <c r="G11" s="119">
        <f>IF(ISERROR(VLOOKUP(A11,'[1]Z04 支出决算表(财决04表)'!$A$10:$J$500,8,FALSE)),"",VLOOKUP(A11,'[1]Z04 支出决算表(财决04表)'!$A$10:$J$500,8,FALSE))</f>
        <v>0</v>
      </c>
      <c r="H11" s="119">
        <f>IF(ISERROR(VLOOKUP(A11,'[1]Z04 支出决算表(财决04表)'!$A$10:$J$500,9,FALSE)),"",VLOOKUP(A11,'[1]Z04 支出决算表(财决04表)'!$A$10:$J$500,9,FALSE))</f>
        <v>0</v>
      </c>
      <c r="I11" s="119">
        <f>IF(ISERROR(VLOOKUP(A11,'[1]Z04 支出决算表(财决04表)'!$A$10:$J$500,10,FALSE)),"",VLOOKUP(A11,'[1]Z04 支出决算表(财决04表)'!$A$10:$J$500,10,FALSE))</f>
        <v>0</v>
      </c>
      <c r="J11" s="129" t="str">
        <f>'[1]Z04 支出决算表(财决04表)'!$A10</f>
        <v>201</v>
      </c>
      <c r="K11" s="130">
        <f>'[1]Z04 支出决算表(财决04表)'!$E10</f>
        <v>2769.68</v>
      </c>
      <c r="L11" s="108">
        <f>IF(C11&lt;&gt;"",ROW(),"")</f>
        <v>11</v>
      </c>
    </row>
    <row r="12" spans="1:13" ht="22.7" customHeight="1">
      <c r="A12" s="116" t="str">
        <f t="shared" ref="A12:A75" si="0">IF(J12&gt;0,J12,"")</f>
        <v>20111</v>
      </c>
      <c r="B12" s="117"/>
      <c r="C12" s="118" t="str">
        <f>IF(ISERROR(VLOOKUP(A12,'[1]Z04 支出决算表(财决04表)'!$A$10:$J$500,4,FALSE)),"",VLOOKUP(A12,'[1]Z04 支出决算表(财决04表)'!$A$10:$J$500,4,FALSE))</f>
        <v>纪检监察事务</v>
      </c>
      <c r="D12" s="119">
        <f>IF(ISERROR(VLOOKUP(A12,'[1]Z04 支出决算表(财决04表)'!$A$10:$J$500,5,FALSE)),"",VLOOKUP(A12,'[1]Z04 支出决算表(财决04表)'!$A$10:$J$500,5,FALSE))</f>
        <v>2717.83</v>
      </c>
      <c r="E12" s="119">
        <f>IF(ISERROR(VLOOKUP(A12,'[1]Z04 支出决算表(财决04表)'!$A$10:$J$500,6,FALSE)),"",VLOOKUP(A12,'[1]Z04 支出决算表(财决04表)'!$A$10:$J$500,6,FALSE))</f>
        <v>1048.17</v>
      </c>
      <c r="F12" s="119">
        <f>IF(ISERROR(VLOOKUP(A12,'[1]Z04 支出决算表(财决04表)'!$A$10:$J$500,7,FALSE)),"",VLOOKUP(A12,'[1]Z04 支出决算表(财决04表)'!$A$10:$J$500,7,FALSE))</f>
        <v>1669.66</v>
      </c>
      <c r="G12" s="119">
        <f>IF(ISERROR(VLOOKUP(A12,'[1]Z04 支出决算表(财决04表)'!$A$10:$J$500,8,FALSE)),"",VLOOKUP(A12,'[1]Z04 支出决算表(财决04表)'!$A$10:$J$500,8,FALSE))</f>
        <v>0</v>
      </c>
      <c r="H12" s="119">
        <f>IF(ISERROR(VLOOKUP(A12,'[1]Z04 支出决算表(财决04表)'!$A$10:$J$500,9,FALSE)),"",VLOOKUP(A12,'[1]Z04 支出决算表(财决04表)'!$A$10:$J$500,9,FALSE))</f>
        <v>0</v>
      </c>
      <c r="I12" s="119">
        <f>IF(ISERROR(VLOOKUP(A12,'[1]Z04 支出决算表(财决04表)'!$A$10:$J$500,10,FALSE)),"",VLOOKUP(A12,'[1]Z04 支出决算表(财决04表)'!$A$10:$J$500,10,FALSE))</f>
        <v>0</v>
      </c>
      <c r="J12" s="129" t="str">
        <f>'[1]Z04 支出决算表(财决04表)'!$A11</f>
        <v>20111</v>
      </c>
      <c r="K12" s="130">
        <f>'[1]Z04 支出决算表(财决04表)'!$E11</f>
        <v>2717.83</v>
      </c>
      <c r="L12" s="108">
        <f t="shared" ref="L12:L75" si="1">IF(C12&lt;&gt;"",ROW(),"")</f>
        <v>12</v>
      </c>
    </row>
    <row r="13" spans="1:13" ht="22.7" customHeight="1">
      <c r="A13" s="116" t="str">
        <f t="shared" si="0"/>
        <v>2011101</v>
      </c>
      <c r="B13" s="117"/>
      <c r="C13" s="118" t="str">
        <f>IF(ISERROR(VLOOKUP(A13,'[1]Z04 支出决算表(财决04表)'!$A$10:$J$500,4,FALSE)),"",VLOOKUP(A13,'[1]Z04 支出决算表(财决04表)'!$A$10:$J$500,4,FALSE))</f>
        <v xml:space="preserve">  行政运行</v>
      </c>
      <c r="D13" s="119">
        <f>IF(ISERROR(VLOOKUP(A13,'[1]Z04 支出决算表(财决04表)'!$A$10:$J$500,5,FALSE)),"",VLOOKUP(A13,'[1]Z04 支出决算表(财决04表)'!$A$10:$J$500,5,FALSE))</f>
        <v>1013.17</v>
      </c>
      <c r="E13" s="119">
        <f>IF(ISERROR(VLOOKUP(A13,'[1]Z04 支出决算表(财决04表)'!$A$10:$J$500,6,FALSE)),"",VLOOKUP(A13,'[1]Z04 支出决算表(财决04表)'!$A$10:$J$500,6,FALSE))</f>
        <v>1013.17</v>
      </c>
      <c r="F13" s="119">
        <f>IF(ISERROR(VLOOKUP(A13,'[1]Z04 支出决算表(财决04表)'!$A$10:$J$500,7,FALSE)),"",VLOOKUP(A13,'[1]Z04 支出决算表(财决04表)'!$A$10:$J$500,7,FALSE))</f>
        <v>0</v>
      </c>
      <c r="G13" s="119">
        <f>IF(ISERROR(VLOOKUP(A13,'[1]Z04 支出决算表(财决04表)'!$A$10:$J$500,8,FALSE)),"",VLOOKUP(A13,'[1]Z04 支出决算表(财决04表)'!$A$10:$J$500,8,FALSE))</f>
        <v>0</v>
      </c>
      <c r="H13" s="119">
        <f>IF(ISERROR(VLOOKUP(A13,'[1]Z04 支出决算表(财决04表)'!$A$10:$J$500,9,FALSE)),"",VLOOKUP(A13,'[1]Z04 支出决算表(财决04表)'!$A$10:$J$500,9,FALSE))</f>
        <v>0</v>
      </c>
      <c r="I13" s="119">
        <f>IF(ISERROR(VLOOKUP(A13,'[1]Z04 支出决算表(财决04表)'!$A$10:$J$500,10,FALSE)),"",VLOOKUP(A13,'[1]Z04 支出决算表(财决04表)'!$A$10:$J$500,10,FALSE))</f>
        <v>0</v>
      </c>
      <c r="J13" s="129" t="str">
        <f>'[1]Z04 支出决算表(财决04表)'!$A12</f>
        <v>2011101</v>
      </c>
      <c r="K13" s="130">
        <f>'[1]Z04 支出决算表(财决04表)'!$E12</f>
        <v>1013.17</v>
      </c>
      <c r="L13" s="108">
        <f t="shared" si="1"/>
        <v>13</v>
      </c>
    </row>
    <row r="14" spans="1:13" ht="22.7" customHeight="1">
      <c r="A14" s="116" t="str">
        <f t="shared" si="0"/>
        <v>2011102</v>
      </c>
      <c r="B14" s="117"/>
      <c r="C14" s="118" t="str">
        <f>IF(ISERROR(VLOOKUP(A14,'[1]Z04 支出决算表(财决04表)'!$A$10:$J$500,4,FALSE)),"",VLOOKUP(A14,'[1]Z04 支出决算表(财决04表)'!$A$10:$J$500,4,FALSE))</f>
        <v xml:space="preserve">  一般行政管理事务</v>
      </c>
      <c r="D14" s="119">
        <f>IF(ISERROR(VLOOKUP(A14,'[1]Z04 支出决算表(财决04表)'!$A$10:$J$500,5,FALSE)),"",VLOOKUP(A14,'[1]Z04 支出决算表(财决04表)'!$A$10:$J$500,5,FALSE))</f>
        <v>1161.25</v>
      </c>
      <c r="E14" s="119">
        <f>IF(ISERROR(VLOOKUP(A14,'[1]Z04 支出决算表(财决04表)'!$A$10:$J$500,6,FALSE)),"",VLOOKUP(A14,'[1]Z04 支出决算表(财决04表)'!$A$10:$J$500,6,FALSE))</f>
        <v>0</v>
      </c>
      <c r="F14" s="119">
        <f>IF(ISERROR(VLOOKUP(A14,'[1]Z04 支出决算表(财决04表)'!$A$10:$J$500,7,FALSE)),"",VLOOKUP(A14,'[1]Z04 支出决算表(财决04表)'!$A$10:$J$500,7,FALSE))</f>
        <v>1161.25</v>
      </c>
      <c r="G14" s="119">
        <f>IF(ISERROR(VLOOKUP(A14,'[1]Z04 支出决算表(财决04表)'!$A$10:$J$500,8,FALSE)),"",VLOOKUP(A14,'[1]Z04 支出决算表(财决04表)'!$A$10:$J$500,8,FALSE))</f>
        <v>0</v>
      </c>
      <c r="H14" s="119">
        <f>IF(ISERROR(VLOOKUP(A14,'[1]Z04 支出决算表(财决04表)'!$A$10:$J$500,9,FALSE)),"",VLOOKUP(A14,'[1]Z04 支出决算表(财决04表)'!$A$10:$J$500,9,FALSE))</f>
        <v>0</v>
      </c>
      <c r="I14" s="119">
        <f>IF(ISERROR(VLOOKUP(A14,'[1]Z04 支出决算表(财决04表)'!$A$10:$J$500,10,FALSE)),"",VLOOKUP(A14,'[1]Z04 支出决算表(财决04表)'!$A$10:$J$500,10,FALSE))</f>
        <v>0</v>
      </c>
      <c r="J14" s="129" t="str">
        <f>'[1]Z04 支出决算表(财决04表)'!$A13</f>
        <v>2011102</v>
      </c>
      <c r="K14" s="130">
        <f>'[1]Z04 支出决算表(财决04表)'!$E13</f>
        <v>1161.25</v>
      </c>
      <c r="L14" s="108">
        <f t="shared" si="1"/>
        <v>14</v>
      </c>
    </row>
    <row r="15" spans="1:13" ht="22.7" customHeight="1">
      <c r="A15" s="116" t="str">
        <f t="shared" si="0"/>
        <v>2011199</v>
      </c>
      <c r="B15" s="117"/>
      <c r="C15" s="118" t="str">
        <f>IF(ISERROR(VLOOKUP(A15,'[1]Z04 支出决算表(财决04表)'!$A$10:$J$500,4,FALSE)),"",VLOOKUP(A15,'[1]Z04 支出决算表(财决04表)'!$A$10:$J$500,4,FALSE))</f>
        <v xml:space="preserve">  其他纪检监察事务支出</v>
      </c>
      <c r="D15" s="119">
        <f>IF(ISERROR(VLOOKUP(A15,'[1]Z04 支出决算表(财决04表)'!$A$10:$J$500,5,FALSE)),"",VLOOKUP(A15,'[1]Z04 支出决算表(财决04表)'!$A$10:$J$500,5,FALSE))</f>
        <v>543.41</v>
      </c>
      <c r="E15" s="119">
        <f>IF(ISERROR(VLOOKUP(A15,'[1]Z04 支出决算表(财决04表)'!$A$10:$J$500,6,FALSE)),"",VLOOKUP(A15,'[1]Z04 支出决算表(财决04表)'!$A$10:$J$500,6,FALSE))</f>
        <v>35</v>
      </c>
      <c r="F15" s="119">
        <f>IF(ISERROR(VLOOKUP(A15,'[1]Z04 支出决算表(财决04表)'!$A$10:$J$500,7,FALSE)),"",VLOOKUP(A15,'[1]Z04 支出决算表(财决04表)'!$A$10:$J$500,7,FALSE))</f>
        <v>508.41</v>
      </c>
      <c r="G15" s="119">
        <f>IF(ISERROR(VLOOKUP(A15,'[1]Z04 支出决算表(财决04表)'!$A$10:$J$500,8,FALSE)),"",VLOOKUP(A15,'[1]Z04 支出决算表(财决04表)'!$A$10:$J$500,8,FALSE))</f>
        <v>0</v>
      </c>
      <c r="H15" s="119">
        <f>IF(ISERROR(VLOOKUP(A15,'[1]Z04 支出决算表(财决04表)'!$A$10:$J$500,9,FALSE)),"",VLOOKUP(A15,'[1]Z04 支出决算表(财决04表)'!$A$10:$J$500,9,FALSE))</f>
        <v>0</v>
      </c>
      <c r="I15" s="119">
        <f>IF(ISERROR(VLOOKUP(A15,'[1]Z04 支出决算表(财决04表)'!$A$10:$J$500,10,FALSE)),"",VLOOKUP(A15,'[1]Z04 支出决算表(财决04表)'!$A$10:$J$500,10,FALSE))</f>
        <v>0</v>
      </c>
      <c r="J15" s="129" t="str">
        <f>'[1]Z04 支出决算表(财决04表)'!$A14</f>
        <v>2011199</v>
      </c>
      <c r="K15" s="130">
        <f>'[1]Z04 支出决算表(财决04表)'!$E14</f>
        <v>543.41</v>
      </c>
      <c r="L15" s="108">
        <f t="shared" si="1"/>
        <v>15</v>
      </c>
    </row>
    <row r="16" spans="1:13" ht="22.7" customHeight="1">
      <c r="A16" s="116" t="str">
        <f t="shared" si="0"/>
        <v>20113</v>
      </c>
      <c r="B16" s="117"/>
      <c r="C16" s="118" t="str">
        <f>IF(ISERROR(VLOOKUP(A16,'[1]Z04 支出决算表(财决04表)'!$A$10:$J$500,4,FALSE)),"",VLOOKUP(A16,'[1]Z04 支出决算表(财决04表)'!$A$10:$J$500,4,FALSE))</f>
        <v>商贸事务</v>
      </c>
      <c r="D16" s="119">
        <f>IF(ISERROR(VLOOKUP(A16,'[1]Z04 支出决算表(财决04表)'!$A$10:$J$500,5,FALSE)),"",VLOOKUP(A16,'[1]Z04 支出决算表(财决04表)'!$A$10:$J$500,5,FALSE))</f>
        <v>50</v>
      </c>
      <c r="E16" s="119">
        <f>IF(ISERROR(VLOOKUP(A16,'[1]Z04 支出决算表(财决04表)'!$A$10:$J$500,6,FALSE)),"",VLOOKUP(A16,'[1]Z04 支出决算表(财决04表)'!$A$10:$J$500,6,FALSE))</f>
        <v>0</v>
      </c>
      <c r="F16" s="119">
        <f>IF(ISERROR(VLOOKUP(A16,'[1]Z04 支出决算表(财决04表)'!$A$10:$J$500,7,FALSE)),"",VLOOKUP(A16,'[1]Z04 支出决算表(财决04表)'!$A$10:$J$500,7,FALSE))</f>
        <v>50</v>
      </c>
      <c r="G16" s="119">
        <f>IF(ISERROR(VLOOKUP(A16,'[1]Z04 支出决算表(财决04表)'!$A$10:$J$500,8,FALSE)),"",VLOOKUP(A16,'[1]Z04 支出决算表(财决04表)'!$A$10:$J$500,8,FALSE))</f>
        <v>0</v>
      </c>
      <c r="H16" s="119">
        <f>IF(ISERROR(VLOOKUP(A16,'[1]Z04 支出决算表(财决04表)'!$A$10:$J$500,9,FALSE)),"",VLOOKUP(A16,'[1]Z04 支出决算表(财决04表)'!$A$10:$J$500,9,FALSE))</f>
        <v>0</v>
      </c>
      <c r="I16" s="119">
        <f>IF(ISERROR(VLOOKUP(A16,'[1]Z04 支出决算表(财决04表)'!$A$10:$J$500,10,FALSE)),"",VLOOKUP(A16,'[1]Z04 支出决算表(财决04表)'!$A$10:$J$500,10,FALSE))</f>
        <v>0</v>
      </c>
      <c r="J16" s="129" t="str">
        <f>'[1]Z04 支出决算表(财决04表)'!$A15</f>
        <v>20113</v>
      </c>
      <c r="K16" s="130">
        <f>'[1]Z04 支出决算表(财决04表)'!$E15</f>
        <v>50</v>
      </c>
      <c r="L16" s="108">
        <f t="shared" si="1"/>
        <v>16</v>
      </c>
    </row>
    <row r="17" spans="1:12" ht="22.7" customHeight="1">
      <c r="A17" s="116" t="str">
        <f t="shared" si="0"/>
        <v>2011302</v>
      </c>
      <c r="B17" s="117"/>
      <c r="C17" s="118" t="str">
        <f>IF(ISERROR(VLOOKUP(A17,'[1]Z04 支出决算表(财决04表)'!$A$10:$J$500,4,FALSE)),"",VLOOKUP(A17,'[1]Z04 支出决算表(财决04表)'!$A$10:$J$500,4,FALSE))</f>
        <v xml:space="preserve">  一般行政管理事务</v>
      </c>
      <c r="D17" s="119">
        <f>IF(ISERROR(VLOOKUP(A17,'[1]Z04 支出决算表(财决04表)'!$A$10:$J$500,5,FALSE)),"",VLOOKUP(A17,'[1]Z04 支出决算表(财决04表)'!$A$10:$J$500,5,FALSE))</f>
        <v>50</v>
      </c>
      <c r="E17" s="119">
        <f>IF(ISERROR(VLOOKUP(A17,'[1]Z04 支出决算表(财决04表)'!$A$10:$J$500,6,FALSE)),"",VLOOKUP(A17,'[1]Z04 支出决算表(财决04表)'!$A$10:$J$500,6,FALSE))</f>
        <v>0</v>
      </c>
      <c r="F17" s="119">
        <f>IF(ISERROR(VLOOKUP(A17,'[1]Z04 支出决算表(财决04表)'!$A$10:$J$500,7,FALSE)),"",VLOOKUP(A17,'[1]Z04 支出决算表(财决04表)'!$A$10:$J$500,7,FALSE))</f>
        <v>50</v>
      </c>
      <c r="G17" s="119">
        <f>IF(ISERROR(VLOOKUP(A17,'[1]Z04 支出决算表(财决04表)'!$A$10:$J$500,8,FALSE)),"",VLOOKUP(A17,'[1]Z04 支出决算表(财决04表)'!$A$10:$J$500,8,FALSE))</f>
        <v>0</v>
      </c>
      <c r="H17" s="119">
        <f>IF(ISERROR(VLOOKUP(A17,'[1]Z04 支出决算表(财决04表)'!$A$10:$J$500,9,FALSE)),"",VLOOKUP(A17,'[1]Z04 支出决算表(财决04表)'!$A$10:$J$500,9,FALSE))</f>
        <v>0</v>
      </c>
      <c r="I17" s="119">
        <f>IF(ISERROR(VLOOKUP(A17,'[1]Z04 支出决算表(财决04表)'!$A$10:$J$500,10,FALSE)),"",VLOOKUP(A17,'[1]Z04 支出决算表(财决04表)'!$A$10:$J$500,10,FALSE))</f>
        <v>0</v>
      </c>
      <c r="J17" s="129" t="str">
        <f>'[1]Z04 支出决算表(财决04表)'!$A16</f>
        <v>2011302</v>
      </c>
      <c r="K17" s="130">
        <f>'[1]Z04 支出决算表(财决04表)'!$E16</f>
        <v>50</v>
      </c>
      <c r="L17" s="108">
        <f t="shared" si="1"/>
        <v>17</v>
      </c>
    </row>
    <row r="18" spans="1:12" ht="22.7" customHeight="1">
      <c r="A18" s="116" t="str">
        <f t="shared" si="0"/>
        <v>20199</v>
      </c>
      <c r="B18" s="117"/>
      <c r="C18" s="118" t="str">
        <f>IF(ISERROR(VLOOKUP(A18,'[1]Z04 支出决算表(财决04表)'!$A$10:$J$500,4,FALSE)),"",VLOOKUP(A18,'[1]Z04 支出决算表(财决04表)'!$A$10:$J$500,4,FALSE))</f>
        <v>其他一般公共服务支出</v>
      </c>
      <c r="D18" s="119">
        <f>IF(ISERROR(VLOOKUP(A18,'[1]Z04 支出决算表(财决04表)'!$A$10:$J$500,5,FALSE)),"",VLOOKUP(A18,'[1]Z04 支出决算表(财决04表)'!$A$10:$J$500,5,FALSE))</f>
        <v>1.85</v>
      </c>
      <c r="E18" s="119">
        <f>IF(ISERROR(VLOOKUP(A18,'[1]Z04 支出决算表(财决04表)'!$A$10:$J$500,6,FALSE)),"",VLOOKUP(A18,'[1]Z04 支出决算表(财决04表)'!$A$10:$J$500,6,FALSE))</f>
        <v>1.85</v>
      </c>
      <c r="F18" s="119">
        <f>IF(ISERROR(VLOOKUP(A18,'[1]Z04 支出决算表(财决04表)'!$A$10:$J$500,7,FALSE)),"",VLOOKUP(A18,'[1]Z04 支出决算表(财决04表)'!$A$10:$J$500,7,FALSE))</f>
        <v>0</v>
      </c>
      <c r="G18" s="119">
        <f>IF(ISERROR(VLOOKUP(A18,'[1]Z04 支出决算表(财决04表)'!$A$10:$J$500,8,FALSE)),"",VLOOKUP(A18,'[1]Z04 支出决算表(财决04表)'!$A$10:$J$500,8,FALSE))</f>
        <v>0</v>
      </c>
      <c r="H18" s="119">
        <f>IF(ISERROR(VLOOKUP(A18,'[1]Z04 支出决算表(财决04表)'!$A$10:$J$500,9,FALSE)),"",VLOOKUP(A18,'[1]Z04 支出决算表(财决04表)'!$A$10:$J$500,9,FALSE))</f>
        <v>0</v>
      </c>
      <c r="I18" s="119">
        <f>IF(ISERROR(VLOOKUP(A18,'[1]Z04 支出决算表(财决04表)'!$A$10:$J$500,10,FALSE)),"",VLOOKUP(A18,'[1]Z04 支出决算表(财决04表)'!$A$10:$J$500,10,FALSE))</f>
        <v>0</v>
      </c>
      <c r="J18" s="129" t="str">
        <f>'[1]Z04 支出决算表(财决04表)'!$A17</f>
        <v>20199</v>
      </c>
      <c r="K18" s="130">
        <f>'[1]Z04 支出决算表(财决04表)'!$E17</f>
        <v>1.85</v>
      </c>
      <c r="L18" s="108">
        <f t="shared" si="1"/>
        <v>18</v>
      </c>
    </row>
    <row r="19" spans="1:12" ht="22.7" customHeight="1">
      <c r="A19" s="116" t="str">
        <f t="shared" si="0"/>
        <v>2019999</v>
      </c>
      <c r="B19" s="117"/>
      <c r="C19" s="118" t="str">
        <f>IF(ISERROR(VLOOKUP(A19,'[1]Z04 支出决算表(财决04表)'!$A$10:$J$500,4,FALSE)),"",VLOOKUP(A19,'[1]Z04 支出决算表(财决04表)'!$A$10:$J$500,4,FALSE))</f>
        <v xml:space="preserve">  其他一般公共服务支出</v>
      </c>
      <c r="D19" s="119">
        <f>IF(ISERROR(VLOOKUP(A19,'[1]Z04 支出决算表(财决04表)'!$A$10:$J$500,5,FALSE)),"",VLOOKUP(A19,'[1]Z04 支出决算表(财决04表)'!$A$10:$J$500,5,FALSE))</f>
        <v>1.85</v>
      </c>
      <c r="E19" s="119">
        <f>IF(ISERROR(VLOOKUP(A19,'[1]Z04 支出决算表(财决04表)'!$A$10:$J$500,6,FALSE)),"",VLOOKUP(A19,'[1]Z04 支出决算表(财决04表)'!$A$10:$J$500,6,FALSE))</f>
        <v>1.85</v>
      </c>
      <c r="F19" s="119">
        <f>IF(ISERROR(VLOOKUP(A19,'[1]Z04 支出决算表(财决04表)'!$A$10:$J$500,7,FALSE)),"",VLOOKUP(A19,'[1]Z04 支出决算表(财决04表)'!$A$10:$J$500,7,FALSE))</f>
        <v>0</v>
      </c>
      <c r="G19" s="119">
        <f>IF(ISERROR(VLOOKUP(A19,'[1]Z04 支出决算表(财决04表)'!$A$10:$J$500,8,FALSE)),"",VLOOKUP(A19,'[1]Z04 支出决算表(财决04表)'!$A$10:$J$500,8,FALSE))</f>
        <v>0</v>
      </c>
      <c r="H19" s="119">
        <f>IF(ISERROR(VLOOKUP(A19,'[1]Z04 支出决算表(财决04表)'!$A$10:$J$500,9,FALSE)),"",VLOOKUP(A19,'[1]Z04 支出决算表(财决04表)'!$A$10:$J$500,9,FALSE))</f>
        <v>0</v>
      </c>
      <c r="I19" s="119">
        <f>IF(ISERROR(VLOOKUP(A19,'[1]Z04 支出决算表(财决04表)'!$A$10:$J$500,10,FALSE)),"",VLOOKUP(A19,'[1]Z04 支出决算表(财决04表)'!$A$10:$J$500,10,FALSE))</f>
        <v>0</v>
      </c>
      <c r="J19" s="129" t="str">
        <f>'[1]Z04 支出决算表(财决04表)'!$A18</f>
        <v>2019999</v>
      </c>
      <c r="K19" s="130">
        <f>'[1]Z04 支出决算表(财决04表)'!$E18</f>
        <v>1.85</v>
      </c>
      <c r="L19" s="108">
        <f t="shared" si="1"/>
        <v>19</v>
      </c>
    </row>
    <row r="20" spans="1:12" ht="22.7" customHeight="1">
      <c r="A20" s="116" t="str">
        <f t="shared" si="0"/>
        <v>208</v>
      </c>
      <c r="B20" s="117"/>
      <c r="C20" s="118" t="str">
        <f>IF(ISERROR(VLOOKUP(A20,'[1]Z04 支出决算表(财决04表)'!$A$10:$J$500,4,FALSE)),"",VLOOKUP(A20,'[1]Z04 支出决算表(财决04表)'!$A$10:$J$500,4,FALSE))</f>
        <v>社会保障和就业支出</v>
      </c>
      <c r="D20" s="119">
        <f>IF(ISERROR(VLOOKUP(A20,'[1]Z04 支出决算表(财决04表)'!$A$10:$J$500,5,FALSE)),"",VLOOKUP(A20,'[1]Z04 支出决算表(财决04表)'!$A$10:$J$500,5,FALSE))</f>
        <v>0.81</v>
      </c>
      <c r="E20" s="119">
        <f>IF(ISERROR(VLOOKUP(A20,'[1]Z04 支出决算表(财决04表)'!$A$10:$J$500,6,FALSE)),"",VLOOKUP(A20,'[1]Z04 支出决算表(财决04表)'!$A$10:$J$500,6,FALSE))</f>
        <v>0.81</v>
      </c>
      <c r="F20" s="119">
        <f>IF(ISERROR(VLOOKUP(A20,'[1]Z04 支出决算表(财决04表)'!$A$10:$J$500,7,FALSE)),"",VLOOKUP(A20,'[1]Z04 支出决算表(财决04表)'!$A$10:$J$500,7,FALSE))</f>
        <v>0</v>
      </c>
      <c r="G20" s="119">
        <f>IF(ISERROR(VLOOKUP(A20,'[1]Z04 支出决算表(财决04表)'!$A$10:$J$500,8,FALSE)),"",VLOOKUP(A20,'[1]Z04 支出决算表(财决04表)'!$A$10:$J$500,8,FALSE))</f>
        <v>0</v>
      </c>
      <c r="H20" s="119">
        <f>IF(ISERROR(VLOOKUP(A20,'[1]Z04 支出决算表(财决04表)'!$A$10:$J$500,9,FALSE)),"",VLOOKUP(A20,'[1]Z04 支出决算表(财决04表)'!$A$10:$J$500,9,FALSE))</f>
        <v>0</v>
      </c>
      <c r="I20" s="119">
        <f>IF(ISERROR(VLOOKUP(A20,'[1]Z04 支出决算表(财决04表)'!$A$10:$J$500,10,FALSE)),"",VLOOKUP(A20,'[1]Z04 支出决算表(财决04表)'!$A$10:$J$500,10,FALSE))</f>
        <v>0</v>
      </c>
      <c r="J20" s="129" t="str">
        <f>'[1]Z04 支出决算表(财决04表)'!$A19</f>
        <v>208</v>
      </c>
      <c r="K20" s="130">
        <f>'[1]Z04 支出决算表(财决04表)'!$E19</f>
        <v>0.81</v>
      </c>
      <c r="L20" s="108">
        <f t="shared" si="1"/>
        <v>20</v>
      </c>
    </row>
    <row r="21" spans="1:12" ht="22.7" customHeight="1">
      <c r="A21" s="116" t="str">
        <f t="shared" si="0"/>
        <v>20899</v>
      </c>
      <c r="B21" s="117"/>
      <c r="C21" s="118" t="str">
        <f>IF(ISERROR(VLOOKUP(A21,'[1]Z04 支出决算表(财决04表)'!$A$10:$J$500,4,FALSE)),"",VLOOKUP(A21,'[1]Z04 支出决算表(财决04表)'!$A$10:$J$500,4,FALSE))</f>
        <v>其他社会保障和就业支出</v>
      </c>
      <c r="D21" s="119">
        <f>IF(ISERROR(VLOOKUP(A21,'[1]Z04 支出决算表(财决04表)'!$A$10:$J$500,5,FALSE)),"",VLOOKUP(A21,'[1]Z04 支出决算表(财决04表)'!$A$10:$J$500,5,FALSE))</f>
        <v>0.81</v>
      </c>
      <c r="E21" s="119">
        <f>IF(ISERROR(VLOOKUP(A21,'[1]Z04 支出决算表(财决04表)'!$A$10:$J$500,6,FALSE)),"",VLOOKUP(A21,'[1]Z04 支出决算表(财决04表)'!$A$10:$J$500,6,FALSE))</f>
        <v>0.81</v>
      </c>
      <c r="F21" s="119">
        <f>IF(ISERROR(VLOOKUP(A21,'[1]Z04 支出决算表(财决04表)'!$A$10:$J$500,7,FALSE)),"",VLOOKUP(A21,'[1]Z04 支出决算表(财决04表)'!$A$10:$J$500,7,FALSE))</f>
        <v>0</v>
      </c>
      <c r="G21" s="119">
        <f>IF(ISERROR(VLOOKUP(A21,'[1]Z04 支出决算表(财决04表)'!$A$10:$J$500,8,FALSE)),"",VLOOKUP(A21,'[1]Z04 支出决算表(财决04表)'!$A$10:$J$500,8,FALSE))</f>
        <v>0</v>
      </c>
      <c r="H21" s="119">
        <f>IF(ISERROR(VLOOKUP(A21,'[1]Z04 支出决算表(财决04表)'!$A$10:$J$500,9,FALSE)),"",VLOOKUP(A21,'[1]Z04 支出决算表(财决04表)'!$A$10:$J$500,9,FALSE))</f>
        <v>0</v>
      </c>
      <c r="I21" s="119">
        <f>IF(ISERROR(VLOOKUP(A21,'[1]Z04 支出决算表(财决04表)'!$A$10:$J$500,10,FALSE)),"",VLOOKUP(A21,'[1]Z04 支出决算表(财决04表)'!$A$10:$J$500,10,FALSE))</f>
        <v>0</v>
      </c>
      <c r="J21" s="129" t="str">
        <f>'[1]Z04 支出决算表(财决04表)'!$A20</f>
        <v>20899</v>
      </c>
      <c r="K21" s="130">
        <f>'[1]Z04 支出决算表(财决04表)'!$E20</f>
        <v>0.81</v>
      </c>
      <c r="L21" s="108">
        <f t="shared" si="1"/>
        <v>21</v>
      </c>
    </row>
    <row r="22" spans="1:12" ht="22.7" customHeight="1">
      <c r="A22" s="116" t="str">
        <f t="shared" si="0"/>
        <v>2089901</v>
      </c>
      <c r="B22" s="117"/>
      <c r="C22" s="118" t="str">
        <f>IF(ISERROR(VLOOKUP(A22,'[1]Z04 支出决算表(财决04表)'!$A$10:$J$500,4,FALSE)),"",VLOOKUP(A22,'[1]Z04 支出决算表(财决04表)'!$A$10:$J$500,4,FALSE))</f>
        <v xml:space="preserve">  其他社会保障和就业支出</v>
      </c>
      <c r="D22" s="119">
        <f>IF(ISERROR(VLOOKUP(A22,'[1]Z04 支出决算表(财决04表)'!$A$10:$J$500,5,FALSE)),"",VLOOKUP(A22,'[1]Z04 支出决算表(财决04表)'!$A$10:$J$500,5,FALSE))</f>
        <v>0.81</v>
      </c>
      <c r="E22" s="119">
        <f>IF(ISERROR(VLOOKUP(A22,'[1]Z04 支出决算表(财决04表)'!$A$10:$J$500,6,FALSE)),"",VLOOKUP(A22,'[1]Z04 支出决算表(财决04表)'!$A$10:$J$500,6,FALSE))</f>
        <v>0.81</v>
      </c>
      <c r="F22" s="119">
        <f>IF(ISERROR(VLOOKUP(A22,'[1]Z04 支出决算表(财决04表)'!$A$10:$J$500,7,FALSE)),"",VLOOKUP(A22,'[1]Z04 支出决算表(财决04表)'!$A$10:$J$500,7,FALSE))</f>
        <v>0</v>
      </c>
      <c r="G22" s="119">
        <f>IF(ISERROR(VLOOKUP(A22,'[1]Z04 支出决算表(财决04表)'!$A$10:$J$500,8,FALSE)),"",VLOOKUP(A22,'[1]Z04 支出决算表(财决04表)'!$A$10:$J$500,8,FALSE))</f>
        <v>0</v>
      </c>
      <c r="H22" s="119">
        <f>IF(ISERROR(VLOOKUP(A22,'[1]Z04 支出决算表(财决04表)'!$A$10:$J$500,9,FALSE)),"",VLOOKUP(A22,'[1]Z04 支出决算表(财决04表)'!$A$10:$J$500,9,FALSE))</f>
        <v>0</v>
      </c>
      <c r="I22" s="119">
        <f>IF(ISERROR(VLOOKUP(A22,'[1]Z04 支出决算表(财决04表)'!$A$10:$J$500,10,FALSE)),"",VLOOKUP(A22,'[1]Z04 支出决算表(财决04表)'!$A$10:$J$500,10,FALSE))</f>
        <v>0</v>
      </c>
      <c r="J22" s="129" t="str">
        <f>'[1]Z04 支出决算表(财决04表)'!$A21</f>
        <v>2089901</v>
      </c>
      <c r="K22" s="130">
        <f>'[1]Z04 支出决算表(财决04表)'!$E21</f>
        <v>0.81</v>
      </c>
      <c r="L22" s="108">
        <f t="shared" si="1"/>
        <v>22</v>
      </c>
    </row>
    <row r="23" spans="1:12" ht="22.7" customHeight="1">
      <c r="A23" s="116" t="str">
        <f t="shared" si="0"/>
        <v>210</v>
      </c>
      <c r="B23" s="117"/>
      <c r="C23" s="118" t="str">
        <f>IF(ISERROR(VLOOKUP(A23,'[1]Z04 支出决算表(财决04表)'!$A$10:$J$500,4,FALSE)),"",VLOOKUP(A23,'[1]Z04 支出决算表(财决04表)'!$A$10:$J$500,4,FALSE))</f>
        <v>医疗卫生与计划生育支出</v>
      </c>
      <c r="D23" s="119">
        <f>IF(ISERROR(VLOOKUP(A23,'[1]Z04 支出决算表(财决04表)'!$A$10:$J$500,5,FALSE)),"",VLOOKUP(A23,'[1]Z04 支出决算表(财决04表)'!$A$10:$J$500,5,FALSE))</f>
        <v>50.45</v>
      </c>
      <c r="E23" s="119">
        <f>IF(ISERROR(VLOOKUP(A23,'[1]Z04 支出决算表(财决04表)'!$A$10:$J$500,6,FALSE)),"",VLOOKUP(A23,'[1]Z04 支出决算表(财决04表)'!$A$10:$J$500,6,FALSE))</f>
        <v>50.45</v>
      </c>
      <c r="F23" s="119">
        <f>IF(ISERROR(VLOOKUP(A23,'[1]Z04 支出决算表(财决04表)'!$A$10:$J$500,7,FALSE)),"",VLOOKUP(A23,'[1]Z04 支出决算表(财决04表)'!$A$10:$J$500,7,FALSE))</f>
        <v>0</v>
      </c>
      <c r="G23" s="119">
        <f>IF(ISERROR(VLOOKUP(A23,'[1]Z04 支出决算表(财决04表)'!$A$10:$J$500,8,FALSE)),"",VLOOKUP(A23,'[1]Z04 支出决算表(财决04表)'!$A$10:$J$500,8,FALSE))</f>
        <v>0</v>
      </c>
      <c r="H23" s="119">
        <f>IF(ISERROR(VLOOKUP(A23,'[1]Z04 支出决算表(财决04表)'!$A$10:$J$500,9,FALSE)),"",VLOOKUP(A23,'[1]Z04 支出决算表(财决04表)'!$A$10:$J$500,9,FALSE))</f>
        <v>0</v>
      </c>
      <c r="I23" s="119">
        <f>IF(ISERROR(VLOOKUP(A23,'[1]Z04 支出决算表(财决04表)'!$A$10:$J$500,10,FALSE)),"",VLOOKUP(A23,'[1]Z04 支出决算表(财决04表)'!$A$10:$J$500,10,FALSE))</f>
        <v>0</v>
      </c>
      <c r="J23" s="129" t="str">
        <f>'[1]Z04 支出决算表(财决04表)'!$A22</f>
        <v>210</v>
      </c>
      <c r="K23" s="130">
        <f>'[1]Z04 支出决算表(财决04表)'!$E22</f>
        <v>50.45</v>
      </c>
      <c r="L23" s="108">
        <f t="shared" si="1"/>
        <v>23</v>
      </c>
    </row>
    <row r="24" spans="1:12" ht="22.7" customHeight="1">
      <c r="A24" s="116" t="str">
        <f t="shared" si="0"/>
        <v>21005</v>
      </c>
      <c r="B24" s="117"/>
      <c r="C24" s="118" t="str">
        <f>IF(ISERROR(VLOOKUP(A24,'[1]Z04 支出决算表(财决04表)'!$A$10:$J$500,4,FALSE)),"",VLOOKUP(A24,'[1]Z04 支出决算表(财决04表)'!$A$10:$J$500,4,FALSE))</f>
        <v>医疗保障</v>
      </c>
      <c r="D24" s="119">
        <f>IF(ISERROR(VLOOKUP(A24,'[1]Z04 支出决算表(财决04表)'!$A$10:$J$500,5,FALSE)),"",VLOOKUP(A24,'[1]Z04 支出决算表(财决04表)'!$A$10:$J$500,5,FALSE))</f>
        <v>49.45</v>
      </c>
      <c r="E24" s="119">
        <f>IF(ISERROR(VLOOKUP(A24,'[1]Z04 支出决算表(财决04表)'!$A$10:$J$500,6,FALSE)),"",VLOOKUP(A24,'[1]Z04 支出决算表(财决04表)'!$A$10:$J$500,6,FALSE))</f>
        <v>49.45</v>
      </c>
      <c r="F24" s="119">
        <f>IF(ISERROR(VLOOKUP(A24,'[1]Z04 支出决算表(财决04表)'!$A$10:$J$500,7,FALSE)),"",VLOOKUP(A24,'[1]Z04 支出决算表(财决04表)'!$A$10:$J$500,7,FALSE))</f>
        <v>0</v>
      </c>
      <c r="G24" s="119">
        <f>IF(ISERROR(VLOOKUP(A24,'[1]Z04 支出决算表(财决04表)'!$A$10:$J$500,8,FALSE)),"",VLOOKUP(A24,'[1]Z04 支出决算表(财决04表)'!$A$10:$J$500,8,FALSE))</f>
        <v>0</v>
      </c>
      <c r="H24" s="119">
        <f>IF(ISERROR(VLOOKUP(A24,'[1]Z04 支出决算表(财决04表)'!$A$10:$J$500,9,FALSE)),"",VLOOKUP(A24,'[1]Z04 支出决算表(财决04表)'!$A$10:$J$500,9,FALSE))</f>
        <v>0</v>
      </c>
      <c r="I24" s="119">
        <f>IF(ISERROR(VLOOKUP(A24,'[1]Z04 支出决算表(财决04表)'!$A$10:$J$500,10,FALSE)),"",VLOOKUP(A24,'[1]Z04 支出决算表(财决04表)'!$A$10:$J$500,10,FALSE))</f>
        <v>0</v>
      </c>
      <c r="J24" s="129" t="str">
        <f>'[1]Z04 支出决算表(财决04表)'!$A23</f>
        <v>21005</v>
      </c>
      <c r="K24" s="130">
        <f>'[1]Z04 支出决算表(财决04表)'!$E23</f>
        <v>49.45</v>
      </c>
      <c r="L24" s="108">
        <f t="shared" si="1"/>
        <v>24</v>
      </c>
    </row>
    <row r="25" spans="1:12" ht="22.7" customHeight="1">
      <c r="A25" s="116" t="str">
        <f t="shared" si="0"/>
        <v>2100501</v>
      </c>
      <c r="B25" s="117"/>
      <c r="C25" s="118" t="str">
        <f>IF(ISERROR(VLOOKUP(A25,'[1]Z04 支出决算表(财决04表)'!$A$10:$J$500,4,FALSE)),"",VLOOKUP(A25,'[1]Z04 支出决算表(财决04表)'!$A$10:$J$500,4,FALSE))</f>
        <v xml:space="preserve">  行政单位医疗</v>
      </c>
      <c r="D25" s="119">
        <f>IF(ISERROR(VLOOKUP(A25,'[1]Z04 支出决算表(财决04表)'!$A$10:$J$500,5,FALSE)),"",VLOOKUP(A25,'[1]Z04 支出决算表(财决04表)'!$A$10:$J$500,5,FALSE))</f>
        <v>49.45</v>
      </c>
      <c r="E25" s="119">
        <f>IF(ISERROR(VLOOKUP(A25,'[1]Z04 支出决算表(财决04表)'!$A$10:$J$500,6,FALSE)),"",VLOOKUP(A25,'[1]Z04 支出决算表(财决04表)'!$A$10:$J$500,6,FALSE))</f>
        <v>49.45</v>
      </c>
      <c r="F25" s="119">
        <f>IF(ISERROR(VLOOKUP(A25,'[1]Z04 支出决算表(财决04表)'!$A$10:$J$500,7,FALSE)),"",VLOOKUP(A25,'[1]Z04 支出决算表(财决04表)'!$A$10:$J$500,7,FALSE))</f>
        <v>0</v>
      </c>
      <c r="G25" s="119">
        <f>IF(ISERROR(VLOOKUP(A25,'[1]Z04 支出决算表(财决04表)'!$A$10:$J$500,8,FALSE)),"",VLOOKUP(A25,'[1]Z04 支出决算表(财决04表)'!$A$10:$J$500,8,FALSE))</f>
        <v>0</v>
      </c>
      <c r="H25" s="119">
        <f>IF(ISERROR(VLOOKUP(A25,'[1]Z04 支出决算表(财决04表)'!$A$10:$J$500,9,FALSE)),"",VLOOKUP(A25,'[1]Z04 支出决算表(财决04表)'!$A$10:$J$500,9,FALSE))</f>
        <v>0</v>
      </c>
      <c r="I25" s="119">
        <f>IF(ISERROR(VLOOKUP(A25,'[1]Z04 支出决算表(财决04表)'!$A$10:$J$500,10,FALSE)),"",VLOOKUP(A25,'[1]Z04 支出决算表(财决04表)'!$A$10:$J$500,10,FALSE))</f>
        <v>0</v>
      </c>
      <c r="J25" s="129" t="str">
        <f>'[1]Z04 支出决算表(财决04表)'!$A24</f>
        <v>2100501</v>
      </c>
      <c r="K25" s="130">
        <f>'[1]Z04 支出决算表(财决04表)'!$E24</f>
        <v>49.45</v>
      </c>
      <c r="L25" s="108">
        <f t="shared" si="1"/>
        <v>25</v>
      </c>
    </row>
    <row r="26" spans="1:12" ht="22.7" customHeight="1">
      <c r="A26" s="116" t="str">
        <f t="shared" si="0"/>
        <v>21007</v>
      </c>
      <c r="B26" s="117"/>
      <c r="C26" s="118" t="str">
        <f>IF(ISERROR(VLOOKUP(A26,'[1]Z04 支出决算表(财决04表)'!$A$10:$J$500,4,FALSE)),"",VLOOKUP(A26,'[1]Z04 支出决算表(财决04表)'!$A$10:$J$500,4,FALSE))</f>
        <v>计划生育事务</v>
      </c>
      <c r="D26" s="119">
        <f>IF(ISERROR(VLOOKUP(A26,'[1]Z04 支出决算表(财决04表)'!$A$10:$J$500,5,FALSE)),"",VLOOKUP(A26,'[1]Z04 支出决算表(财决04表)'!$A$10:$J$500,5,FALSE))</f>
        <v>1</v>
      </c>
      <c r="E26" s="119">
        <f>IF(ISERROR(VLOOKUP(A26,'[1]Z04 支出决算表(财决04表)'!$A$10:$J$500,6,FALSE)),"",VLOOKUP(A26,'[1]Z04 支出决算表(财决04表)'!$A$10:$J$500,6,FALSE))</f>
        <v>1</v>
      </c>
      <c r="F26" s="119">
        <f>IF(ISERROR(VLOOKUP(A26,'[1]Z04 支出决算表(财决04表)'!$A$10:$J$500,7,FALSE)),"",VLOOKUP(A26,'[1]Z04 支出决算表(财决04表)'!$A$10:$J$500,7,FALSE))</f>
        <v>0</v>
      </c>
      <c r="G26" s="119">
        <f>IF(ISERROR(VLOOKUP(A26,'[1]Z04 支出决算表(财决04表)'!$A$10:$J$500,8,FALSE)),"",VLOOKUP(A26,'[1]Z04 支出决算表(财决04表)'!$A$10:$J$500,8,FALSE))</f>
        <v>0</v>
      </c>
      <c r="H26" s="119">
        <f>IF(ISERROR(VLOOKUP(A26,'[1]Z04 支出决算表(财决04表)'!$A$10:$J$500,9,FALSE)),"",VLOOKUP(A26,'[1]Z04 支出决算表(财决04表)'!$A$10:$J$500,9,FALSE))</f>
        <v>0</v>
      </c>
      <c r="I26" s="119">
        <f>IF(ISERROR(VLOOKUP(A26,'[1]Z04 支出决算表(财决04表)'!$A$10:$J$500,10,FALSE)),"",VLOOKUP(A26,'[1]Z04 支出决算表(财决04表)'!$A$10:$J$500,10,FALSE))</f>
        <v>0</v>
      </c>
      <c r="J26" s="129" t="str">
        <f>'[1]Z04 支出决算表(财决04表)'!$A25</f>
        <v>21007</v>
      </c>
      <c r="K26" s="130">
        <f>'[1]Z04 支出决算表(财决04表)'!$E25</f>
        <v>1</v>
      </c>
      <c r="L26" s="108">
        <f t="shared" si="1"/>
        <v>26</v>
      </c>
    </row>
    <row r="27" spans="1:12" ht="22.7" customHeight="1">
      <c r="A27" s="116" t="str">
        <f t="shared" si="0"/>
        <v>2100799</v>
      </c>
      <c r="B27" s="117"/>
      <c r="C27" s="118" t="str">
        <f>IF(ISERROR(VLOOKUP(A27,'[1]Z04 支出决算表(财决04表)'!$A$10:$J$500,4,FALSE)),"",VLOOKUP(A27,'[1]Z04 支出决算表(财决04表)'!$A$10:$J$500,4,FALSE))</f>
        <v xml:space="preserve">  其他计划生育事务支出</v>
      </c>
      <c r="D27" s="119">
        <f>IF(ISERROR(VLOOKUP(A27,'[1]Z04 支出决算表(财决04表)'!$A$10:$J$500,5,FALSE)),"",VLOOKUP(A27,'[1]Z04 支出决算表(财决04表)'!$A$10:$J$500,5,FALSE))</f>
        <v>1</v>
      </c>
      <c r="E27" s="119">
        <f>IF(ISERROR(VLOOKUP(A27,'[1]Z04 支出决算表(财决04表)'!$A$10:$J$500,6,FALSE)),"",VLOOKUP(A27,'[1]Z04 支出决算表(财决04表)'!$A$10:$J$500,6,FALSE))</f>
        <v>1</v>
      </c>
      <c r="F27" s="119">
        <f>IF(ISERROR(VLOOKUP(A27,'[1]Z04 支出决算表(财决04表)'!$A$10:$J$500,7,FALSE)),"",VLOOKUP(A27,'[1]Z04 支出决算表(财决04表)'!$A$10:$J$500,7,FALSE))</f>
        <v>0</v>
      </c>
      <c r="G27" s="119">
        <f>IF(ISERROR(VLOOKUP(A27,'[1]Z04 支出决算表(财决04表)'!$A$10:$J$500,8,FALSE)),"",VLOOKUP(A27,'[1]Z04 支出决算表(财决04表)'!$A$10:$J$500,8,FALSE))</f>
        <v>0</v>
      </c>
      <c r="H27" s="119">
        <f>IF(ISERROR(VLOOKUP(A27,'[1]Z04 支出决算表(财决04表)'!$A$10:$J$500,9,FALSE)),"",VLOOKUP(A27,'[1]Z04 支出决算表(财决04表)'!$A$10:$J$500,9,FALSE))</f>
        <v>0</v>
      </c>
      <c r="I27" s="119">
        <f>IF(ISERROR(VLOOKUP(A27,'[1]Z04 支出决算表(财决04表)'!$A$10:$J$500,10,FALSE)),"",VLOOKUP(A27,'[1]Z04 支出决算表(财决04表)'!$A$10:$J$500,10,FALSE))</f>
        <v>0</v>
      </c>
      <c r="J27" s="129" t="str">
        <f>'[1]Z04 支出决算表(财决04表)'!$A26</f>
        <v>2100799</v>
      </c>
      <c r="K27" s="130">
        <f>'[1]Z04 支出决算表(财决04表)'!$E26</f>
        <v>1</v>
      </c>
      <c r="L27" s="108">
        <f t="shared" si="1"/>
        <v>27</v>
      </c>
    </row>
    <row r="28" spans="1:12" ht="22.7" customHeight="1">
      <c r="A28" s="116" t="str">
        <f t="shared" si="0"/>
        <v>215</v>
      </c>
      <c r="B28" s="117"/>
      <c r="C28" s="118" t="str">
        <f>IF(ISERROR(VLOOKUP(A28,'[1]Z04 支出决算表(财决04表)'!$A$10:$J$500,4,FALSE)),"",VLOOKUP(A28,'[1]Z04 支出决算表(财决04表)'!$A$10:$J$500,4,FALSE))</f>
        <v>资源勘探信息等支出</v>
      </c>
      <c r="D28" s="119">
        <f>IF(ISERROR(VLOOKUP(A28,'[1]Z04 支出决算表(财决04表)'!$A$10:$J$500,5,FALSE)),"",VLOOKUP(A28,'[1]Z04 支出决算表(财决04表)'!$A$10:$J$500,5,FALSE))</f>
        <v>0.9</v>
      </c>
      <c r="E28" s="119">
        <f>IF(ISERROR(VLOOKUP(A28,'[1]Z04 支出决算表(财决04表)'!$A$10:$J$500,6,FALSE)),"",VLOOKUP(A28,'[1]Z04 支出决算表(财决04表)'!$A$10:$J$500,6,FALSE))</f>
        <v>0</v>
      </c>
      <c r="F28" s="119">
        <f>IF(ISERROR(VLOOKUP(A28,'[1]Z04 支出决算表(财决04表)'!$A$10:$J$500,7,FALSE)),"",VLOOKUP(A28,'[1]Z04 支出决算表(财决04表)'!$A$10:$J$500,7,FALSE))</f>
        <v>0.9</v>
      </c>
      <c r="G28" s="119">
        <f>IF(ISERROR(VLOOKUP(A28,'[1]Z04 支出决算表(财决04表)'!$A$10:$J$500,8,FALSE)),"",VLOOKUP(A28,'[1]Z04 支出决算表(财决04表)'!$A$10:$J$500,8,FALSE))</f>
        <v>0</v>
      </c>
      <c r="H28" s="119">
        <f>IF(ISERROR(VLOOKUP(A28,'[1]Z04 支出决算表(财决04表)'!$A$10:$J$500,9,FALSE)),"",VLOOKUP(A28,'[1]Z04 支出决算表(财决04表)'!$A$10:$J$500,9,FALSE))</f>
        <v>0</v>
      </c>
      <c r="I28" s="119">
        <f>IF(ISERROR(VLOOKUP(A28,'[1]Z04 支出决算表(财决04表)'!$A$10:$J$500,10,FALSE)),"",VLOOKUP(A28,'[1]Z04 支出决算表(财决04表)'!$A$10:$J$500,10,FALSE))</f>
        <v>0</v>
      </c>
      <c r="J28" s="129" t="str">
        <f>'[1]Z04 支出决算表(财决04表)'!$A27</f>
        <v>215</v>
      </c>
      <c r="K28" s="130">
        <f>'[1]Z04 支出决算表(财决04表)'!$E27</f>
        <v>0.9</v>
      </c>
      <c r="L28" s="108">
        <f t="shared" si="1"/>
        <v>28</v>
      </c>
    </row>
    <row r="29" spans="1:12" ht="22.7" customHeight="1">
      <c r="A29" s="116" t="str">
        <f t="shared" si="0"/>
        <v>21506</v>
      </c>
      <c r="B29" s="117"/>
      <c r="C29" s="118" t="str">
        <f>IF(ISERROR(VLOOKUP(A29,'[1]Z04 支出决算表(财决04表)'!$A$10:$J$500,4,FALSE)),"",VLOOKUP(A29,'[1]Z04 支出决算表(财决04表)'!$A$10:$J$500,4,FALSE))</f>
        <v>安全生产监管</v>
      </c>
      <c r="D29" s="119">
        <f>IF(ISERROR(VLOOKUP(A29,'[1]Z04 支出决算表(财决04表)'!$A$10:$J$500,5,FALSE)),"",VLOOKUP(A29,'[1]Z04 支出决算表(财决04表)'!$A$10:$J$500,5,FALSE))</f>
        <v>0.9</v>
      </c>
      <c r="E29" s="119">
        <f>IF(ISERROR(VLOOKUP(A29,'[1]Z04 支出决算表(财决04表)'!$A$10:$J$500,6,FALSE)),"",VLOOKUP(A29,'[1]Z04 支出决算表(财决04表)'!$A$10:$J$500,6,FALSE))</f>
        <v>0</v>
      </c>
      <c r="F29" s="119">
        <f>IF(ISERROR(VLOOKUP(A29,'[1]Z04 支出决算表(财决04表)'!$A$10:$J$500,7,FALSE)),"",VLOOKUP(A29,'[1]Z04 支出决算表(财决04表)'!$A$10:$J$500,7,FALSE))</f>
        <v>0.9</v>
      </c>
      <c r="G29" s="119">
        <f>IF(ISERROR(VLOOKUP(A29,'[1]Z04 支出决算表(财决04表)'!$A$10:$J$500,8,FALSE)),"",VLOOKUP(A29,'[1]Z04 支出决算表(财决04表)'!$A$10:$J$500,8,FALSE))</f>
        <v>0</v>
      </c>
      <c r="H29" s="119">
        <f>IF(ISERROR(VLOOKUP(A29,'[1]Z04 支出决算表(财决04表)'!$A$10:$J$500,9,FALSE)),"",VLOOKUP(A29,'[1]Z04 支出决算表(财决04表)'!$A$10:$J$500,9,FALSE))</f>
        <v>0</v>
      </c>
      <c r="I29" s="119">
        <f>IF(ISERROR(VLOOKUP(A29,'[1]Z04 支出决算表(财决04表)'!$A$10:$J$500,10,FALSE)),"",VLOOKUP(A29,'[1]Z04 支出决算表(财决04表)'!$A$10:$J$500,10,FALSE))</f>
        <v>0</v>
      </c>
      <c r="J29" s="129" t="str">
        <f>'[1]Z04 支出决算表(财决04表)'!$A28</f>
        <v>21506</v>
      </c>
      <c r="K29" s="130">
        <f>'[1]Z04 支出决算表(财决04表)'!$E28</f>
        <v>0.9</v>
      </c>
      <c r="L29" s="108">
        <f t="shared" si="1"/>
        <v>29</v>
      </c>
    </row>
    <row r="30" spans="1:12" ht="22.7" customHeight="1">
      <c r="A30" s="116" t="str">
        <f t="shared" si="0"/>
        <v>2150602</v>
      </c>
      <c r="B30" s="117"/>
      <c r="C30" s="118" t="str">
        <f>IF(ISERROR(VLOOKUP(A30,'[1]Z04 支出决算表(财决04表)'!$A$10:$J$500,4,FALSE)),"",VLOOKUP(A30,'[1]Z04 支出决算表(财决04表)'!$A$10:$J$500,4,FALSE))</f>
        <v xml:space="preserve">  一般行政管理事务</v>
      </c>
      <c r="D30" s="119">
        <f>IF(ISERROR(VLOOKUP(A30,'[1]Z04 支出决算表(财决04表)'!$A$10:$J$500,5,FALSE)),"",VLOOKUP(A30,'[1]Z04 支出决算表(财决04表)'!$A$10:$J$500,5,FALSE))</f>
        <v>0.9</v>
      </c>
      <c r="E30" s="119">
        <f>IF(ISERROR(VLOOKUP(A30,'[1]Z04 支出决算表(财决04表)'!$A$10:$J$500,6,FALSE)),"",VLOOKUP(A30,'[1]Z04 支出决算表(财决04表)'!$A$10:$J$500,6,FALSE))</f>
        <v>0</v>
      </c>
      <c r="F30" s="119">
        <f>IF(ISERROR(VLOOKUP(A30,'[1]Z04 支出决算表(财决04表)'!$A$10:$J$500,7,FALSE)),"",VLOOKUP(A30,'[1]Z04 支出决算表(财决04表)'!$A$10:$J$500,7,FALSE))</f>
        <v>0.9</v>
      </c>
      <c r="G30" s="119">
        <f>IF(ISERROR(VLOOKUP(A30,'[1]Z04 支出决算表(财决04表)'!$A$10:$J$500,8,FALSE)),"",VLOOKUP(A30,'[1]Z04 支出决算表(财决04表)'!$A$10:$J$500,8,FALSE))</f>
        <v>0</v>
      </c>
      <c r="H30" s="119">
        <f>IF(ISERROR(VLOOKUP(A30,'[1]Z04 支出决算表(财决04表)'!$A$10:$J$500,9,FALSE)),"",VLOOKUP(A30,'[1]Z04 支出决算表(财决04表)'!$A$10:$J$500,9,FALSE))</f>
        <v>0</v>
      </c>
      <c r="I30" s="119">
        <f>IF(ISERROR(VLOOKUP(A30,'[1]Z04 支出决算表(财决04表)'!$A$10:$J$500,10,FALSE)),"",VLOOKUP(A30,'[1]Z04 支出决算表(财决04表)'!$A$10:$J$500,10,FALSE))</f>
        <v>0</v>
      </c>
      <c r="J30" s="129" t="str">
        <f>'[1]Z04 支出决算表(财决04表)'!$A29</f>
        <v>2150602</v>
      </c>
      <c r="K30" s="130">
        <f>'[1]Z04 支出决算表(财决04表)'!$E29</f>
        <v>0.9</v>
      </c>
      <c r="L30" s="108">
        <f t="shared" si="1"/>
        <v>30</v>
      </c>
    </row>
    <row r="31" spans="1:12" ht="22.7" customHeight="1">
      <c r="A31" s="116" t="str">
        <f t="shared" si="0"/>
        <v>221</v>
      </c>
      <c r="B31" s="117"/>
      <c r="C31" s="118" t="str">
        <f>IF(ISERROR(VLOOKUP(A31,'[1]Z04 支出决算表(财决04表)'!$A$10:$J$500,4,FALSE)),"",VLOOKUP(A31,'[1]Z04 支出决算表(财决04表)'!$A$10:$J$500,4,FALSE))</f>
        <v>住房保障支出</v>
      </c>
      <c r="D31" s="119">
        <f>IF(ISERROR(VLOOKUP(A31,'[1]Z04 支出决算表(财决04表)'!$A$10:$J$500,5,FALSE)),"",VLOOKUP(A31,'[1]Z04 支出决算表(财决04表)'!$A$10:$J$500,5,FALSE))</f>
        <v>47.66</v>
      </c>
      <c r="E31" s="119">
        <f>IF(ISERROR(VLOOKUP(A31,'[1]Z04 支出决算表(财决04表)'!$A$10:$J$500,6,FALSE)),"",VLOOKUP(A31,'[1]Z04 支出决算表(财决04表)'!$A$10:$J$500,6,FALSE))</f>
        <v>47.66</v>
      </c>
      <c r="F31" s="119">
        <f>IF(ISERROR(VLOOKUP(A31,'[1]Z04 支出决算表(财决04表)'!$A$10:$J$500,7,FALSE)),"",VLOOKUP(A31,'[1]Z04 支出决算表(财决04表)'!$A$10:$J$500,7,FALSE))</f>
        <v>0</v>
      </c>
      <c r="G31" s="119">
        <f>IF(ISERROR(VLOOKUP(A31,'[1]Z04 支出决算表(财决04表)'!$A$10:$J$500,8,FALSE)),"",VLOOKUP(A31,'[1]Z04 支出决算表(财决04表)'!$A$10:$J$500,8,FALSE))</f>
        <v>0</v>
      </c>
      <c r="H31" s="119">
        <f>IF(ISERROR(VLOOKUP(A31,'[1]Z04 支出决算表(财决04表)'!$A$10:$J$500,9,FALSE)),"",VLOOKUP(A31,'[1]Z04 支出决算表(财决04表)'!$A$10:$J$500,9,FALSE))</f>
        <v>0</v>
      </c>
      <c r="I31" s="119">
        <f>IF(ISERROR(VLOOKUP(A31,'[1]Z04 支出决算表(财决04表)'!$A$10:$J$500,10,FALSE)),"",VLOOKUP(A31,'[1]Z04 支出决算表(财决04表)'!$A$10:$J$500,10,FALSE))</f>
        <v>0</v>
      </c>
      <c r="J31" s="129" t="str">
        <f>'[1]Z04 支出决算表(财决04表)'!$A30</f>
        <v>221</v>
      </c>
      <c r="K31" s="130">
        <f>'[1]Z04 支出决算表(财决04表)'!$E30</f>
        <v>47.66</v>
      </c>
      <c r="L31" s="108">
        <f t="shared" si="1"/>
        <v>31</v>
      </c>
    </row>
    <row r="32" spans="1:12" ht="22.7" customHeight="1">
      <c r="A32" s="116" t="str">
        <f t="shared" si="0"/>
        <v>22102</v>
      </c>
      <c r="B32" s="117"/>
      <c r="C32" s="118" t="str">
        <f>IF(ISERROR(VLOOKUP(A32,'[1]Z04 支出决算表(财决04表)'!$A$10:$J$500,4,FALSE)),"",VLOOKUP(A32,'[1]Z04 支出决算表(财决04表)'!$A$10:$J$500,4,FALSE))</f>
        <v>住房改革支出</v>
      </c>
      <c r="D32" s="119">
        <f>IF(ISERROR(VLOOKUP(A32,'[1]Z04 支出决算表(财决04表)'!$A$10:$J$500,5,FALSE)),"",VLOOKUP(A32,'[1]Z04 支出决算表(财决04表)'!$A$10:$J$500,5,FALSE))</f>
        <v>47.66</v>
      </c>
      <c r="E32" s="119">
        <f>IF(ISERROR(VLOOKUP(A32,'[1]Z04 支出决算表(财决04表)'!$A$10:$J$500,6,FALSE)),"",VLOOKUP(A32,'[1]Z04 支出决算表(财决04表)'!$A$10:$J$500,6,FALSE))</f>
        <v>47.66</v>
      </c>
      <c r="F32" s="119">
        <f>IF(ISERROR(VLOOKUP(A32,'[1]Z04 支出决算表(财决04表)'!$A$10:$J$500,7,FALSE)),"",VLOOKUP(A32,'[1]Z04 支出决算表(财决04表)'!$A$10:$J$500,7,FALSE))</f>
        <v>0</v>
      </c>
      <c r="G32" s="119">
        <f>IF(ISERROR(VLOOKUP(A32,'[1]Z04 支出决算表(财决04表)'!$A$10:$J$500,8,FALSE)),"",VLOOKUP(A32,'[1]Z04 支出决算表(财决04表)'!$A$10:$J$500,8,FALSE))</f>
        <v>0</v>
      </c>
      <c r="H32" s="119">
        <f>IF(ISERROR(VLOOKUP(A32,'[1]Z04 支出决算表(财决04表)'!$A$10:$J$500,9,FALSE)),"",VLOOKUP(A32,'[1]Z04 支出决算表(财决04表)'!$A$10:$J$500,9,FALSE))</f>
        <v>0</v>
      </c>
      <c r="I32" s="119">
        <f>IF(ISERROR(VLOOKUP(A32,'[1]Z04 支出决算表(财决04表)'!$A$10:$J$500,10,FALSE)),"",VLOOKUP(A32,'[1]Z04 支出决算表(财决04表)'!$A$10:$J$500,10,FALSE))</f>
        <v>0</v>
      </c>
      <c r="J32" s="129" t="str">
        <f>'[1]Z04 支出决算表(财决04表)'!$A31</f>
        <v>22102</v>
      </c>
      <c r="K32" s="130">
        <f>'[1]Z04 支出决算表(财决04表)'!$E31</f>
        <v>47.66</v>
      </c>
      <c r="L32" s="108">
        <f t="shared" si="1"/>
        <v>32</v>
      </c>
    </row>
    <row r="33" spans="1:12" ht="22.7" customHeight="1">
      <c r="A33" s="116" t="str">
        <f t="shared" si="0"/>
        <v>2210201</v>
      </c>
      <c r="B33" s="117"/>
      <c r="C33" s="118" t="str">
        <f>IF(ISERROR(VLOOKUP(A33,'[1]Z04 支出决算表(财决04表)'!$A$10:$J$500,4,FALSE)),"",VLOOKUP(A33,'[1]Z04 支出决算表(财决04表)'!$A$10:$J$500,4,FALSE))</f>
        <v xml:space="preserve">  住房公积金</v>
      </c>
      <c r="D33" s="119">
        <f>IF(ISERROR(VLOOKUP(A33,'[1]Z04 支出决算表(财决04表)'!$A$10:$J$500,5,FALSE)),"",VLOOKUP(A33,'[1]Z04 支出决算表(财决04表)'!$A$10:$J$500,5,FALSE))</f>
        <v>47.66</v>
      </c>
      <c r="E33" s="119">
        <f>IF(ISERROR(VLOOKUP(A33,'[1]Z04 支出决算表(财决04表)'!$A$10:$J$500,6,FALSE)),"",VLOOKUP(A33,'[1]Z04 支出决算表(财决04表)'!$A$10:$J$500,6,FALSE))</f>
        <v>47.66</v>
      </c>
      <c r="F33" s="119">
        <f>IF(ISERROR(VLOOKUP(A33,'[1]Z04 支出决算表(财决04表)'!$A$10:$J$500,7,FALSE)),"",VLOOKUP(A33,'[1]Z04 支出决算表(财决04表)'!$A$10:$J$500,7,FALSE))</f>
        <v>0</v>
      </c>
      <c r="G33" s="119">
        <f>IF(ISERROR(VLOOKUP(A33,'[1]Z04 支出决算表(财决04表)'!$A$10:$J$500,8,FALSE)),"",VLOOKUP(A33,'[1]Z04 支出决算表(财决04表)'!$A$10:$J$500,8,FALSE))</f>
        <v>0</v>
      </c>
      <c r="H33" s="119">
        <f>IF(ISERROR(VLOOKUP(A33,'[1]Z04 支出决算表(财决04表)'!$A$10:$J$500,9,FALSE)),"",VLOOKUP(A33,'[1]Z04 支出决算表(财决04表)'!$A$10:$J$500,9,FALSE))</f>
        <v>0</v>
      </c>
      <c r="I33" s="119">
        <f>IF(ISERROR(VLOOKUP(A33,'[1]Z04 支出决算表(财决04表)'!$A$10:$J$500,10,FALSE)),"",VLOOKUP(A33,'[1]Z04 支出决算表(财决04表)'!$A$10:$J$500,10,FALSE))</f>
        <v>0</v>
      </c>
      <c r="J33" s="129" t="str">
        <f>'[1]Z04 支出决算表(财决04表)'!$A32</f>
        <v>2210201</v>
      </c>
      <c r="K33" s="130">
        <f>'[1]Z04 支出决算表(财决04表)'!$E32</f>
        <v>47.66</v>
      </c>
      <c r="L33" s="108">
        <f t="shared" si="1"/>
        <v>33</v>
      </c>
    </row>
    <row r="34" spans="1:12" ht="22.7" customHeight="1">
      <c r="A34" s="116" t="str">
        <f t="shared" si="0"/>
        <v/>
      </c>
      <c r="B34" s="117"/>
      <c r="C34" s="118" t="str">
        <f>IF(ISERROR(VLOOKUP(A34,'[1]Z04 支出决算表(财决04表)'!$A$10:$J$500,4,FALSE)),"",VLOOKUP(A34,'[1]Z04 支出决算表(财决04表)'!$A$10:$J$500,4,FALSE))</f>
        <v/>
      </c>
      <c r="D34" s="119" t="str">
        <f>IF(ISERROR(VLOOKUP(A34,'[1]Z04 支出决算表(财决04表)'!$A$10:$J$500,5,FALSE)),"",VLOOKUP(A34,'[1]Z04 支出决算表(财决04表)'!$A$10:$J$500,5,FALSE))</f>
        <v/>
      </c>
      <c r="E34" s="119" t="str">
        <f>IF(ISERROR(VLOOKUP(A34,'[1]Z04 支出决算表(财决04表)'!$A$10:$J$500,6,FALSE)),"",VLOOKUP(A34,'[1]Z04 支出决算表(财决04表)'!$A$10:$J$500,6,FALSE))</f>
        <v/>
      </c>
      <c r="F34" s="119" t="str">
        <f>IF(ISERROR(VLOOKUP(A34,'[1]Z04 支出决算表(财决04表)'!$A$10:$J$500,7,FALSE)),"",VLOOKUP(A34,'[1]Z04 支出决算表(财决04表)'!$A$10:$J$500,7,FALSE))</f>
        <v/>
      </c>
      <c r="G34" s="119" t="str">
        <f>IF(ISERROR(VLOOKUP(A34,'[1]Z04 支出决算表(财决04表)'!$A$10:$J$500,8,FALSE)),"",VLOOKUP(A34,'[1]Z04 支出决算表(财决04表)'!$A$10:$J$500,8,FALSE))</f>
        <v/>
      </c>
      <c r="H34" s="119" t="str">
        <f>IF(ISERROR(VLOOKUP(A34,'[1]Z04 支出决算表(财决04表)'!$A$10:$J$500,9,FALSE)),"",VLOOKUP(A34,'[1]Z04 支出决算表(财决04表)'!$A$10:$J$500,9,FALSE))</f>
        <v/>
      </c>
      <c r="I34" s="119" t="str">
        <f>IF(ISERROR(VLOOKUP(A34,'[1]Z04 支出决算表(财决04表)'!$A$10:$J$500,10,FALSE)),"",VLOOKUP(A34,'[1]Z04 支出决算表(财决04表)'!$A$10:$J$500,10,FALSE))</f>
        <v/>
      </c>
      <c r="J34" s="129">
        <f>'[1]Z04 支出决算表(财决04表)'!$A33</f>
        <v>0</v>
      </c>
      <c r="K34" s="130">
        <f>'[1]Z04 支出决算表(财决04表)'!$E33</f>
        <v>0</v>
      </c>
      <c r="L34" s="108" t="str">
        <f t="shared" si="1"/>
        <v/>
      </c>
    </row>
    <row r="35" spans="1:12" ht="22.7" customHeight="1">
      <c r="A35" s="116" t="str">
        <f t="shared" si="0"/>
        <v/>
      </c>
      <c r="B35" s="117"/>
      <c r="C35" s="118" t="str">
        <f>IF(ISERROR(VLOOKUP(A35,'[1]Z04 支出决算表(财决04表)'!$A$10:$J$500,4,FALSE)),"",VLOOKUP(A35,'[1]Z04 支出决算表(财决04表)'!$A$10:$J$500,4,FALSE))</f>
        <v/>
      </c>
      <c r="D35" s="119" t="str">
        <f>IF(ISERROR(VLOOKUP(A35,'[1]Z04 支出决算表(财决04表)'!$A$10:$J$500,5,FALSE)),"",VLOOKUP(A35,'[1]Z04 支出决算表(财决04表)'!$A$10:$J$500,5,FALSE))</f>
        <v/>
      </c>
      <c r="E35" s="119" t="str">
        <f>IF(ISERROR(VLOOKUP(A35,'[1]Z04 支出决算表(财决04表)'!$A$10:$J$500,6,FALSE)),"",VLOOKUP(A35,'[1]Z04 支出决算表(财决04表)'!$A$10:$J$500,6,FALSE))</f>
        <v/>
      </c>
      <c r="F35" s="119" t="str">
        <f>IF(ISERROR(VLOOKUP(A35,'[1]Z04 支出决算表(财决04表)'!$A$10:$J$500,7,FALSE)),"",VLOOKUP(A35,'[1]Z04 支出决算表(财决04表)'!$A$10:$J$500,7,FALSE))</f>
        <v/>
      </c>
      <c r="G35" s="119" t="str">
        <f>IF(ISERROR(VLOOKUP(A35,'[1]Z04 支出决算表(财决04表)'!$A$10:$J$500,8,FALSE)),"",VLOOKUP(A35,'[1]Z04 支出决算表(财决04表)'!$A$10:$J$500,8,FALSE))</f>
        <v/>
      </c>
      <c r="H35" s="119" t="str">
        <f>IF(ISERROR(VLOOKUP(A35,'[1]Z04 支出决算表(财决04表)'!$A$10:$J$500,9,FALSE)),"",VLOOKUP(A35,'[1]Z04 支出决算表(财决04表)'!$A$10:$J$500,9,FALSE))</f>
        <v/>
      </c>
      <c r="I35" s="119" t="str">
        <f>IF(ISERROR(VLOOKUP(A35,'[1]Z04 支出决算表(财决04表)'!$A$10:$J$500,10,FALSE)),"",VLOOKUP(A35,'[1]Z04 支出决算表(财决04表)'!$A$10:$J$500,10,FALSE))</f>
        <v/>
      </c>
      <c r="J35" s="129">
        <f>'[1]Z04 支出决算表(财决04表)'!$A34</f>
        <v>0</v>
      </c>
      <c r="K35" s="130">
        <f>'[1]Z04 支出决算表(财决04表)'!$E34</f>
        <v>0</v>
      </c>
      <c r="L35" s="108" t="str">
        <f t="shared" si="1"/>
        <v/>
      </c>
    </row>
    <row r="36" spans="1:12" ht="22.7" customHeight="1">
      <c r="A36" s="116" t="str">
        <f t="shared" si="0"/>
        <v/>
      </c>
      <c r="B36" s="117"/>
      <c r="C36" s="118" t="str">
        <f>IF(ISERROR(VLOOKUP(A36,'[1]Z04 支出决算表(财决04表)'!$A$10:$J$500,4,FALSE)),"",VLOOKUP(A36,'[1]Z04 支出决算表(财决04表)'!$A$10:$J$500,4,FALSE))</f>
        <v/>
      </c>
      <c r="D36" s="119" t="str">
        <f>IF(ISERROR(VLOOKUP(A36,'[1]Z04 支出决算表(财决04表)'!$A$10:$J$500,5,FALSE)),"",VLOOKUP(A36,'[1]Z04 支出决算表(财决04表)'!$A$10:$J$500,5,FALSE))</f>
        <v/>
      </c>
      <c r="E36" s="119" t="str">
        <f>IF(ISERROR(VLOOKUP(A36,'[1]Z04 支出决算表(财决04表)'!$A$10:$J$500,6,FALSE)),"",VLOOKUP(A36,'[1]Z04 支出决算表(财决04表)'!$A$10:$J$500,6,FALSE))</f>
        <v/>
      </c>
      <c r="F36" s="119" t="str">
        <f>IF(ISERROR(VLOOKUP(A36,'[1]Z04 支出决算表(财决04表)'!$A$10:$J$500,7,FALSE)),"",VLOOKUP(A36,'[1]Z04 支出决算表(财决04表)'!$A$10:$J$500,7,FALSE))</f>
        <v/>
      </c>
      <c r="G36" s="119" t="str">
        <f>IF(ISERROR(VLOOKUP(A36,'[1]Z04 支出决算表(财决04表)'!$A$10:$J$500,8,FALSE)),"",VLOOKUP(A36,'[1]Z04 支出决算表(财决04表)'!$A$10:$J$500,8,FALSE))</f>
        <v/>
      </c>
      <c r="H36" s="119" t="str">
        <f>IF(ISERROR(VLOOKUP(A36,'[1]Z04 支出决算表(财决04表)'!$A$10:$J$500,9,FALSE)),"",VLOOKUP(A36,'[1]Z04 支出决算表(财决04表)'!$A$10:$J$500,9,FALSE))</f>
        <v/>
      </c>
      <c r="I36" s="119" t="str">
        <f>IF(ISERROR(VLOOKUP(A36,'[1]Z04 支出决算表(财决04表)'!$A$10:$J$500,10,FALSE)),"",VLOOKUP(A36,'[1]Z04 支出决算表(财决04表)'!$A$10:$J$500,10,FALSE))</f>
        <v/>
      </c>
      <c r="J36" s="129">
        <f>'[1]Z04 支出决算表(财决04表)'!$A35</f>
        <v>0</v>
      </c>
      <c r="K36" s="130">
        <f>'[1]Z04 支出决算表(财决04表)'!$E35</f>
        <v>0</v>
      </c>
      <c r="L36" s="108" t="str">
        <f t="shared" si="1"/>
        <v/>
      </c>
    </row>
    <row r="37" spans="1:12" ht="22.7" customHeight="1">
      <c r="A37" s="116" t="str">
        <f t="shared" si="0"/>
        <v/>
      </c>
      <c r="B37" s="117"/>
      <c r="C37" s="118" t="str">
        <f>IF(ISERROR(VLOOKUP(A37,'[1]Z04 支出决算表(财决04表)'!$A$10:$J$500,4,FALSE)),"",VLOOKUP(A37,'[1]Z04 支出决算表(财决04表)'!$A$10:$J$500,4,FALSE))</f>
        <v/>
      </c>
      <c r="D37" s="119" t="str">
        <f>IF(ISERROR(VLOOKUP(A37,'[1]Z04 支出决算表(财决04表)'!$A$10:$J$500,5,FALSE)),"",VLOOKUP(A37,'[1]Z04 支出决算表(财决04表)'!$A$10:$J$500,5,FALSE))</f>
        <v/>
      </c>
      <c r="E37" s="119" t="str">
        <f>IF(ISERROR(VLOOKUP(A37,'[1]Z04 支出决算表(财决04表)'!$A$10:$J$500,6,FALSE)),"",VLOOKUP(A37,'[1]Z04 支出决算表(财决04表)'!$A$10:$J$500,6,FALSE))</f>
        <v/>
      </c>
      <c r="F37" s="119" t="str">
        <f>IF(ISERROR(VLOOKUP(A37,'[1]Z04 支出决算表(财决04表)'!$A$10:$J$500,7,FALSE)),"",VLOOKUP(A37,'[1]Z04 支出决算表(财决04表)'!$A$10:$J$500,7,FALSE))</f>
        <v/>
      </c>
      <c r="G37" s="119" t="str">
        <f>IF(ISERROR(VLOOKUP(A37,'[1]Z04 支出决算表(财决04表)'!$A$10:$J$500,8,FALSE)),"",VLOOKUP(A37,'[1]Z04 支出决算表(财决04表)'!$A$10:$J$500,8,FALSE))</f>
        <v/>
      </c>
      <c r="H37" s="119" t="str">
        <f>IF(ISERROR(VLOOKUP(A37,'[1]Z04 支出决算表(财决04表)'!$A$10:$J$500,9,FALSE)),"",VLOOKUP(A37,'[1]Z04 支出决算表(财决04表)'!$A$10:$J$500,9,FALSE))</f>
        <v/>
      </c>
      <c r="I37" s="119" t="str">
        <f>IF(ISERROR(VLOOKUP(A37,'[1]Z04 支出决算表(财决04表)'!$A$10:$J$500,10,FALSE)),"",VLOOKUP(A37,'[1]Z04 支出决算表(财决04表)'!$A$10:$J$500,10,FALSE))</f>
        <v/>
      </c>
      <c r="J37" s="129">
        <f>'[1]Z04 支出决算表(财决04表)'!$A36</f>
        <v>0</v>
      </c>
      <c r="K37" s="130">
        <f>'[1]Z04 支出决算表(财决04表)'!$E36</f>
        <v>0</v>
      </c>
      <c r="L37" s="108" t="str">
        <f t="shared" si="1"/>
        <v/>
      </c>
    </row>
    <row r="38" spans="1:12" ht="22.7" customHeight="1">
      <c r="A38" s="116" t="str">
        <f t="shared" si="0"/>
        <v/>
      </c>
      <c r="B38" s="117"/>
      <c r="C38" s="118" t="str">
        <f>IF(ISERROR(VLOOKUP(A38,'[1]Z04 支出决算表(财决04表)'!$A$10:$J$500,4,FALSE)),"",VLOOKUP(A38,'[1]Z04 支出决算表(财决04表)'!$A$10:$J$500,4,FALSE))</f>
        <v/>
      </c>
      <c r="D38" s="119" t="str">
        <f>IF(ISERROR(VLOOKUP(A38,'[1]Z04 支出决算表(财决04表)'!$A$10:$J$500,5,FALSE)),"",VLOOKUP(A38,'[1]Z04 支出决算表(财决04表)'!$A$10:$J$500,5,FALSE))</f>
        <v/>
      </c>
      <c r="E38" s="119" t="str">
        <f>IF(ISERROR(VLOOKUP(A38,'[1]Z04 支出决算表(财决04表)'!$A$10:$J$500,6,FALSE)),"",VLOOKUP(A38,'[1]Z04 支出决算表(财决04表)'!$A$10:$J$500,6,FALSE))</f>
        <v/>
      </c>
      <c r="F38" s="119" t="str">
        <f>IF(ISERROR(VLOOKUP(A38,'[1]Z04 支出决算表(财决04表)'!$A$10:$J$500,7,FALSE)),"",VLOOKUP(A38,'[1]Z04 支出决算表(财决04表)'!$A$10:$J$500,7,FALSE))</f>
        <v/>
      </c>
      <c r="G38" s="119" t="str">
        <f>IF(ISERROR(VLOOKUP(A38,'[1]Z04 支出决算表(财决04表)'!$A$10:$J$500,8,FALSE)),"",VLOOKUP(A38,'[1]Z04 支出决算表(财决04表)'!$A$10:$J$500,8,FALSE))</f>
        <v/>
      </c>
      <c r="H38" s="119" t="str">
        <f>IF(ISERROR(VLOOKUP(A38,'[1]Z04 支出决算表(财决04表)'!$A$10:$J$500,9,FALSE)),"",VLOOKUP(A38,'[1]Z04 支出决算表(财决04表)'!$A$10:$J$500,9,FALSE))</f>
        <v/>
      </c>
      <c r="I38" s="119" t="str">
        <f>IF(ISERROR(VLOOKUP(A38,'[1]Z04 支出决算表(财决04表)'!$A$10:$J$500,10,FALSE)),"",VLOOKUP(A38,'[1]Z04 支出决算表(财决04表)'!$A$10:$J$500,10,FALSE))</f>
        <v/>
      </c>
      <c r="J38" s="129">
        <f>'[1]Z04 支出决算表(财决04表)'!$A37</f>
        <v>0</v>
      </c>
      <c r="K38" s="130">
        <f>'[1]Z04 支出决算表(财决04表)'!$E37</f>
        <v>0</v>
      </c>
      <c r="L38" s="108" t="str">
        <f t="shared" si="1"/>
        <v/>
      </c>
    </row>
    <row r="39" spans="1:12" ht="22.7" customHeight="1">
      <c r="A39" s="116" t="str">
        <f t="shared" si="0"/>
        <v/>
      </c>
      <c r="B39" s="117"/>
      <c r="C39" s="118" t="str">
        <f>IF(ISERROR(VLOOKUP(A39,'[1]Z04 支出决算表(财决04表)'!$A$10:$J$500,4,FALSE)),"",VLOOKUP(A39,'[1]Z04 支出决算表(财决04表)'!$A$10:$J$500,4,FALSE))</f>
        <v/>
      </c>
      <c r="D39" s="119" t="str">
        <f>IF(ISERROR(VLOOKUP(A39,'[1]Z04 支出决算表(财决04表)'!$A$10:$J$500,5,FALSE)),"",VLOOKUP(A39,'[1]Z04 支出决算表(财决04表)'!$A$10:$J$500,5,FALSE))</f>
        <v/>
      </c>
      <c r="E39" s="119" t="str">
        <f>IF(ISERROR(VLOOKUP(A39,'[1]Z04 支出决算表(财决04表)'!$A$10:$J$500,6,FALSE)),"",VLOOKUP(A39,'[1]Z04 支出决算表(财决04表)'!$A$10:$J$500,6,FALSE))</f>
        <v/>
      </c>
      <c r="F39" s="119" t="str">
        <f>IF(ISERROR(VLOOKUP(A39,'[1]Z04 支出决算表(财决04表)'!$A$10:$J$500,7,FALSE)),"",VLOOKUP(A39,'[1]Z04 支出决算表(财决04表)'!$A$10:$J$500,7,FALSE))</f>
        <v/>
      </c>
      <c r="G39" s="119" t="str">
        <f>IF(ISERROR(VLOOKUP(A39,'[1]Z04 支出决算表(财决04表)'!$A$10:$J$500,8,FALSE)),"",VLOOKUP(A39,'[1]Z04 支出决算表(财决04表)'!$A$10:$J$500,8,FALSE))</f>
        <v/>
      </c>
      <c r="H39" s="119" t="str">
        <f>IF(ISERROR(VLOOKUP(A39,'[1]Z04 支出决算表(财决04表)'!$A$10:$J$500,9,FALSE)),"",VLOOKUP(A39,'[1]Z04 支出决算表(财决04表)'!$A$10:$J$500,9,FALSE))</f>
        <v/>
      </c>
      <c r="I39" s="119" t="str">
        <f>IF(ISERROR(VLOOKUP(A39,'[1]Z04 支出决算表(财决04表)'!$A$10:$J$500,10,FALSE)),"",VLOOKUP(A39,'[1]Z04 支出决算表(财决04表)'!$A$10:$J$500,10,FALSE))</f>
        <v/>
      </c>
      <c r="J39" s="129">
        <f>'[1]Z04 支出决算表(财决04表)'!$A38</f>
        <v>0</v>
      </c>
      <c r="K39" s="130">
        <f>'[1]Z04 支出决算表(财决04表)'!$E38</f>
        <v>0</v>
      </c>
      <c r="L39" s="108" t="str">
        <f t="shared" si="1"/>
        <v/>
      </c>
    </row>
    <row r="40" spans="1:12" ht="22.7" customHeight="1">
      <c r="A40" s="116" t="str">
        <f t="shared" si="0"/>
        <v/>
      </c>
      <c r="B40" s="117"/>
      <c r="C40" s="118" t="str">
        <f>IF(ISERROR(VLOOKUP(A40,'[1]Z04 支出决算表(财决04表)'!$A$10:$J$500,4,FALSE)),"",VLOOKUP(A40,'[1]Z04 支出决算表(财决04表)'!$A$10:$J$500,4,FALSE))</f>
        <v/>
      </c>
      <c r="D40" s="119" t="str">
        <f>IF(ISERROR(VLOOKUP(A40,'[1]Z04 支出决算表(财决04表)'!$A$10:$J$500,5,FALSE)),"",VLOOKUP(A40,'[1]Z04 支出决算表(财决04表)'!$A$10:$J$500,5,FALSE))</f>
        <v/>
      </c>
      <c r="E40" s="119" t="str">
        <f>IF(ISERROR(VLOOKUP(A40,'[1]Z04 支出决算表(财决04表)'!$A$10:$J$500,6,FALSE)),"",VLOOKUP(A40,'[1]Z04 支出决算表(财决04表)'!$A$10:$J$500,6,FALSE))</f>
        <v/>
      </c>
      <c r="F40" s="119" t="str">
        <f>IF(ISERROR(VLOOKUP(A40,'[1]Z04 支出决算表(财决04表)'!$A$10:$J$500,7,FALSE)),"",VLOOKUP(A40,'[1]Z04 支出决算表(财决04表)'!$A$10:$J$500,7,FALSE))</f>
        <v/>
      </c>
      <c r="G40" s="119" t="str">
        <f>IF(ISERROR(VLOOKUP(A40,'[1]Z04 支出决算表(财决04表)'!$A$10:$J$500,8,FALSE)),"",VLOOKUP(A40,'[1]Z04 支出决算表(财决04表)'!$A$10:$J$500,8,FALSE))</f>
        <v/>
      </c>
      <c r="H40" s="119" t="str">
        <f>IF(ISERROR(VLOOKUP(A40,'[1]Z04 支出决算表(财决04表)'!$A$10:$J$500,9,FALSE)),"",VLOOKUP(A40,'[1]Z04 支出决算表(财决04表)'!$A$10:$J$500,9,FALSE))</f>
        <v/>
      </c>
      <c r="I40" s="119" t="str">
        <f>IF(ISERROR(VLOOKUP(A40,'[1]Z04 支出决算表(财决04表)'!$A$10:$J$500,10,FALSE)),"",VLOOKUP(A40,'[1]Z04 支出决算表(财决04表)'!$A$10:$J$500,10,FALSE))</f>
        <v/>
      </c>
      <c r="J40" s="129">
        <f>'[1]Z04 支出决算表(财决04表)'!$A39</f>
        <v>0</v>
      </c>
      <c r="K40" s="130">
        <f>'[1]Z04 支出决算表(财决04表)'!$E39</f>
        <v>0</v>
      </c>
      <c r="L40" s="108" t="str">
        <f t="shared" si="1"/>
        <v/>
      </c>
    </row>
    <row r="41" spans="1:12" ht="22.7" customHeight="1">
      <c r="A41" s="116" t="str">
        <f t="shared" si="0"/>
        <v/>
      </c>
      <c r="B41" s="117"/>
      <c r="C41" s="118" t="str">
        <f>IF(ISERROR(VLOOKUP(A41,'[1]Z04 支出决算表(财决04表)'!$A$10:$J$500,4,FALSE)),"",VLOOKUP(A41,'[1]Z04 支出决算表(财决04表)'!$A$10:$J$500,4,FALSE))</f>
        <v/>
      </c>
      <c r="D41" s="119" t="str">
        <f>IF(ISERROR(VLOOKUP(A41,'[1]Z04 支出决算表(财决04表)'!$A$10:$J$500,5,FALSE)),"",VLOOKUP(A41,'[1]Z04 支出决算表(财决04表)'!$A$10:$J$500,5,FALSE))</f>
        <v/>
      </c>
      <c r="E41" s="119" t="str">
        <f>IF(ISERROR(VLOOKUP(A41,'[1]Z04 支出决算表(财决04表)'!$A$10:$J$500,6,FALSE)),"",VLOOKUP(A41,'[1]Z04 支出决算表(财决04表)'!$A$10:$J$500,6,FALSE))</f>
        <v/>
      </c>
      <c r="F41" s="119" t="str">
        <f>IF(ISERROR(VLOOKUP(A41,'[1]Z04 支出决算表(财决04表)'!$A$10:$J$500,7,FALSE)),"",VLOOKUP(A41,'[1]Z04 支出决算表(财决04表)'!$A$10:$J$500,7,FALSE))</f>
        <v/>
      </c>
      <c r="G41" s="119" t="str">
        <f>IF(ISERROR(VLOOKUP(A41,'[1]Z04 支出决算表(财决04表)'!$A$10:$J$500,8,FALSE)),"",VLOOKUP(A41,'[1]Z04 支出决算表(财决04表)'!$A$10:$J$500,8,FALSE))</f>
        <v/>
      </c>
      <c r="H41" s="119" t="str">
        <f>IF(ISERROR(VLOOKUP(A41,'[1]Z04 支出决算表(财决04表)'!$A$10:$J$500,9,FALSE)),"",VLOOKUP(A41,'[1]Z04 支出决算表(财决04表)'!$A$10:$J$500,9,FALSE))</f>
        <v/>
      </c>
      <c r="I41" s="119" t="str">
        <f>IF(ISERROR(VLOOKUP(A41,'[1]Z04 支出决算表(财决04表)'!$A$10:$J$500,10,FALSE)),"",VLOOKUP(A41,'[1]Z04 支出决算表(财决04表)'!$A$10:$J$500,10,FALSE))</f>
        <v/>
      </c>
      <c r="J41" s="129">
        <f>'[1]Z04 支出决算表(财决04表)'!$A40</f>
        <v>0</v>
      </c>
      <c r="K41" s="130">
        <f>'[1]Z04 支出决算表(财决04表)'!$E40</f>
        <v>0</v>
      </c>
      <c r="L41" s="108" t="str">
        <f t="shared" si="1"/>
        <v/>
      </c>
    </row>
    <row r="42" spans="1:12" ht="22.7" customHeight="1">
      <c r="A42" s="116" t="str">
        <f t="shared" si="0"/>
        <v/>
      </c>
      <c r="B42" s="117"/>
      <c r="C42" s="118" t="str">
        <f>IF(ISERROR(VLOOKUP(A42,'[1]Z04 支出决算表(财决04表)'!$A$10:$J$500,4,FALSE)),"",VLOOKUP(A42,'[1]Z04 支出决算表(财决04表)'!$A$10:$J$500,4,FALSE))</f>
        <v/>
      </c>
      <c r="D42" s="119" t="str">
        <f>IF(ISERROR(VLOOKUP(A42,'[1]Z04 支出决算表(财决04表)'!$A$10:$J$500,5,FALSE)),"",VLOOKUP(A42,'[1]Z04 支出决算表(财决04表)'!$A$10:$J$500,5,FALSE))</f>
        <v/>
      </c>
      <c r="E42" s="119" t="str">
        <f>IF(ISERROR(VLOOKUP(A42,'[1]Z04 支出决算表(财决04表)'!$A$10:$J$500,6,FALSE)),"",VLOOKUP(A42,'[1]Z04 支出决算表(财决04表)'!$A$10:$J$500,6,FALSE))</f>
        <v/>
      </c>
      <c r="F42" s="119" t="str">
        <f>IF(ISERROR(VLOOKUP(A42,'[1]Z04 支出决算表(财决04表)'!$A$10:$J$500,7,FALSE)),"",VLOOKUP(A42,'[1]Z04 支出决算表(财决04表)'!$A$10:$J$500,7,FALSE))</f>
        <v/>
      </c>
      <c r="G42" s="119" t="str">
        <f>IF(ISERROR(VLOOKUP(A42,'[1]Z04 支出决算表(财决04表)'!$A$10:$J$500,8,FALSE)),"",VLOOKUP(A42,'[1]Z04 支出决算表(财决04表)'!$A$10:$J$500,8,FALSE))</f>
        <v/>
      </c>
      <c r="H42" s="119" t="str">
        <f>IF(ISERROR(VLOOKUP(A42,'[1]Z04 支出决算表(财决04表)'!$A$10:$J$500,9,FALSE)),"",VLOOKUP(A42,'[1]Z04 支出决算表(财决04表)'!$A$10:$J$500,9,FALSE))</f>
        <v/>
      </c>
      <c r="I42" s="119" t="str">
        <f>IF(ISERROR(VLOOKUP(A42,'[1]Z04 支出决算表(财决04表)'!$A$10:$J$500,10,FALSE)),"",VLOOKUP(A42,'[1]Z04 支出决算表(财决04表)'!$A$10:$J$500,10,FALSE))</f>
        <v/>
      </c>
      <c r="J42" s="129">
        <f>'[1]Z04 支出决算表(财决04表)'!$A41</f>
        <v>0</v>
      </c>
      <c r="K42" s="130">
        <f>'[1]Z04 支出决算表(财决04表)'!$E41</f>
        <v>0</v>
      </c>
      <c r="L42" s="108" t="str">
        <f t="shared" si="1"/>
        <v/>
      </c>
    </row>
    <row r="43" spans="1:12" ht="22.7" customHeight="1">
      <c r="A43" s="116" t="str">
        <f t="shared" si="0"/>
        <v/>
      </c>
      <c r="B43" s="117"/>
      <c r="C43" s="118" t="str">
        <f>IF(ISERROR(VLOOKUP(A43,'[1]Z04 支出决算表(财决04表)'!$A$10:$J$500,4,FALSE)),"",VLOOKUP(A43,'[1]Z04 支出决算表(财决04表)'!$A$10:$J$500,4,FALSE))</f>
        <v/>
      </c>
      <c r="D43" s="119" t="str">
        <f>IF(ISERROR(VLOOKUP(A43,'[1]Z04 支出决算表(财决04表)'!$A$10:$J$500,5,FALSE)),"",VLOOKUP(A43,'[1]Z04 支出决算表(财决04表)'!$A$10:$J$500,5,FALSE))</f>
        <v/>
      </c>
      <c r="E43" s="119" t="str">
        <f>IF(ISERROR(VLOOKUP(A43,'[1]Z04 支出决算表(财决04表)'!$A$10:$J$500,6,FALSE)),"",VLOOKUP(A43,'[1]Z04 支出决算表(财决04表)'!$A$10:$J$500,6,FALSE))</f>
        <v/>
      </c>
      <c r="F43" s="119" t="str">
        <f>IF(ISERROR(VLOOKUP(A43,'[1]Z04 支出决算表(财决04表)'!$A$10:$J$500,7,FALSE)),"",VLOOKUP(A43,'[1]Z04 支出决算表(财决04表)'!$A$10:$J$500,7,FALSE))</f>
        <v/>
      </c>
      <c r="G43" s="119" t="str">
        <f>IF(ISERROR(VLOOKUP(A43,'[1]Z04 支出决算表(财决04表)'!$A$10:$J$500,8,FALSE)),"",VLOOKUP(A43,'[1]Z04 支出决算表(财决04表)'!$A$10:$J$500,8,FALSE))</f>
        <v/>
      </c>
      <c r="H43" s="119" t="str">
        <f>IF(ISERROR(VLOOKUP(A43,'[1]Z04 支出决算表(财决04表)'!$A$10:$J$500,9,FALSE)),"",VLOOKUP(A43,'[1]Z04 支出决算表(财决04表)'!$A$10:$J$500,9,FALSE))</f>
        <v/>
      </c>
      <c r="I43" s="119" t="str">
        <f>IF(ISERROR(VLOOKUP(A43,'[1]Z04 支出决算表(财决04表)'!$A$10:$J$500,10,FALSE)),"",VLOOKUP(A43,'[1]Z04 支出决算表(财决04表)'!$A$10:$J$500,10,FALSE))</f>
        <v/>
      </c>
      <c r="J43" s="129">
        <f>'[1]Z04 支出决算表(财决04表)'!$A42</f>
        <v>0</v>
      </c>
      <c r="K43" s="130">
        <f>'[1]Z04 支出决算表(财决04表)'!$E42</f>
        <v>0</v>
      </c>
      <c r="L43" s="108" t="str">
        <f t="shared" si="1"/>
        <v/>
      </c>
    </row>
    <row r="44" spans="1:12" ht="22.7" customHeight="1">
      <c r="A44" s="116" t="str">
        <f t="shared" si="0"/>
        <v/>
      </c>
      <c r="B44" s="117"/>
      <c r="C44" s="118" t="str">
        <f>IF(ISERROR(VLOOKUP(A44,'[1]Z04 支出决算表(财决04表)'!$A$10:$J$500,4,FALSE)),"",VLOOKUP(A44,'[1]Z04 支出决算表(财决04表)'!$A$10:$J$500,4,FALSE))</f>
        <v/>
      </c>
      <c r="D44" s="119" t="str">
        <f>IF(ISERROR(VLOOKUP(A44,'[1]Z04 支出决算表(财决04表)'!$A$10:$J$500,5,FALSE)),"",VLOOKUP(A44,'[1]Z04 支出决算表(财决04表)'!$A$10:$J$500,5,FALSE))</f>
        <v/>
      </c>
      <c r="E44" s="119" t="str">
        <f>IF(ISERROR(VLOOKUP(A44,'[1]Z04 支出决算表(财决04表)'!$A$10:$J$500,6,FALSE)),"",VLOOKUP(A44,'[1]Z04 支出决算表(财决04表)'!$A$10:$J$500,6,FALSE))</f>
        <v/>
      </c>
      <c r="F44" s="119" t="str">
        <f>IF(ISERROR(VLOOKUP(A44,'[1]Z04 支出决算表(财决04表)'!$A$10:$J$500,7,FALSE)),"",VLOOKUP(A44,'[1]Z04 支出决算表(财决04表)'!$A$10:$J$500,7,FALSE))</f>
        <v/>
      </c>
      <c r="G44" s="119" t="str">
        <f>IF(ISERROR(VLOOKUP(A44,'[1]Z04 支出决算表(财决04表)'!$A$10:$J$500,8,FALSE)),"",VLOOKUP(A44,'[1]Z04 支出决算表(财决04表)'!$A$10:$J$500,8,FALSE))</f>
        <v/>
      </c>
      <c r="H44" s="119" t="str">
        <f>IF(ISERROR(VLOOKUP(A44,'[1]Z04 支出决算表(财决04表)'!$A$10:$J$500,9,FALSE)),"",VLOOKUP(A44,'[1]Z04 支出决算表(财决04表)'!$A$10:$J$500,9,FALSE))</f>
        <v/>
      </c>
      <c r="I44" s="119" t="str">
        <f>IF(ISERROR(VLOOKUP(A44,'[1]Z04 支出决算表(财决04表)'!$A$10:$J$500,10,FALSE)),"",VLOOKUP(A44,'[1]Z04 支出决算表(财决04表)'!$A$10:$J$500,10,FALSE))</f>
        <v/>
      </c>
      <c r="J44" s="129">
        <f>'[1]Z04 支出决算表(财决04表)'!$A43</f>
        <v>0</v>
      </c>
      <c r="K44" s="130">
        <f>'[1]Z04 支出决算表(财决04表)'!$E43</f>
        <v>0</v>
      </c>
      <c r="L44" s="108" t="str">
        <f t="shared" si="1"/>
        <v/>
      </c>
    </row>
    <row r="45" spans="1:12" ht="22.7" customHeight="1">
      <c r="A45" s="116" t="str">
        <f t="shared" si="0"/>
        <v/>
      </c>
      <c r="B45" s="117"/>
      <c r="C45" s="118" t="str">
        <f>IF(ISERROR(VLOOKUP(A45,'[1]Z04 支出决算表(财决04表)'!$A$10:$J$500,4,FALSE)),"",VLOOKUP(A45,'[1]Z04 支出决算表(财决04表)'!$A$10:$J$500,4,FALSE))</f>
        <v/>
      </c>
      <c r="D45" s="119" t="str">
        <f>IF(ISERROR(VLOOKUP(A45,'[1]Z04 支出决算表(财决04表)'!$A$10:$J$500,5,FALSE)),"",VLOOKUP(A45,'[1]Z04 支出决算表(财决04表)'!$A$10:$J$500,5,FALSE))</f>
        <v/>
      </c>
      <c r="E45" s="119" t="str">
        <f>IF(ISERROR(VLOOKUP(A45,'[1]Z04 支出决算表(财决04表)'!$A$10:$J$500,6,FALSE)),"",VLOOKUP(A45,'[1]Z04 支出决算表(财决04表)'!$A$10:$J$500,6,FALSE))</f>
        <v/>
      </c>
      <c r="F45" s="119" t="str">
        <f>IF(ISERROR(VLOOKUP(A45,'[1]Z04 支出决算表(财决04表)'!$A$10:$J$500,7,FALSE)),"",VLOOKUP(A45,'[1]Z04 支出决算表(财决04表)'!$A$10:$J$500,7,FALSE))</f>
        <v/>
      </c>
      <c r="G45" s="119" t="str">
        <f>IF(ISERROR(VLOOKUP(A45,'[1]Z04 支出决算表(财决04表)'!$A$10:$J$500,8,FALSE)),"",VLOOKUP(A45,'[1]Z04 支出决算表(财决04表)'!$A$10:$J$500,8,FALSE))</f>
        <v/>
      </c>
      <c r="H45" s="119" t="str">
        <f>IF(ISERROR(VLOOKUP(A45,'[1]Z04 支出决算表(财决04表)'!$A$10:$J$500,9,FALSE)),"",VLOOKUP(A45,'[1]Z04 支出决算表(财决04表)'!$A$10:$J$500,9,FALSE))</f>
        <v/>
      </c>
      <c r="I45" s="119" t="str">
        <f>IF(ISERROR(VLOOKUP(A45,'[1]Z04 支出决算表(财决04表)'!$A$10:$J$500,10,FALSE)),"",VLOOKUP(A45,'[1]Z04 支出决算表(财决04表)'!$A$10:$J$500,10,FALSE))</f>
        <v/>
      </c>
      <c r="J45" s="129">
        <f>'[1]Z04 支出决算表(财决04表)'!$A44</f>
        <v>0</v>
      </c>
      <c r="K45" s="130">
        <f>'[1]Z04 支出决算表(财决04表)'!$E44</f>
        <v>0</v>
      </c>
      <c r="L45" s="108" t="str">
        <f t="shared" si="1"/>
        <v/>
      </c>
    </row>
    <row r="46" spans="1:12" ht="22.7" customHeight="1">
      <c r="A46" s="116" t="str">
        <f t="shared" si="0"/>
        <v/>
      </c>
      <c r="B46" s="117"/>
      <c r="C46" s="118" t="str">
        <f>IF(ISERROR(VLOOKUP(A46,'[1]Z04 支出决算表(财决04表)'!$A$10:$J$500,4,FALSE)),"",VLOOKUP(A46,'[1]Z04 支出决算表(财决04表)'!$A$10:$J$500,4,FALSE))</f>
        <v/>
      </c>
      <c r="D46" s="119" t="str">
        <f>IF(ISERROR(VLOOKUP(A46,'[1]Z04 支出决算表(财决04表)'!$A$10:$J$500,5,FALSE)),"",VLOOKUP(A46,'[1]Z04 支出决算表(财决04表)'!$A$10:$J$500,5,FALSE))</f>
        <v/>
      </c>
      <c r="E46" s="119" t="str">
        <f>IF(ISERROR(VLOOKUP(A46,'[1]Z04 支出决算表(财决04表)'!$A$10:$J$500,6,FALSE)),"",VLOOKUP(A46,'[1]Z04 支出决算表(财决04表)'!$A$10:$J$500,6,FALSE))</f>
        <v/>
      </c>
      <c r="F46" s="119" t="str">
        <f>IF(ISERROR(VLOOKUP(A46,'[1]Z04 支出决算表(财决04表)'!$A$10:$J$500,7,FALSE)),"",VLOOKUP(A46,'[1]Z04 支出决算表(财决04表)'!$A$10:$J$500,7,FALSE))</f>
        <v/>
      </c>
      <c r="G46" s="119" t="str">
        <f>IF(ISERROR(VLOOKUP(A46,'[1]Z04 支出决算表(财决04表)'!$A$10:$J$500,8,FALSE)),"",VLOOKUP(A46,'[1]Z04 支出决算表(财决04表)'!$A$10:$J$500,8,FALSE))</f>
        <v/>
      </c>
      <c r="H46" s="119" t="str">
        <f>IF(ISERROR(VLOOKUP(A46,'[1]Z04 支出决算表(财决04表)'!$A$10:$J$500,9,FALSE)),"",VLOOKUP(A46,'[1]Z04 支出决算表(财决04表)'!$A$10:$J$500,9,FALSE))</f>
        <v/>
      </c>
      <c r="I46" s="119" t="str">
        <f>IF(ISERROR(VLOOKUP(A46,'[1]Z04 支出决算表(财决04表)'!$A$10:$J$500,10,FALSE)),"",VLOOKUP(A46,'[1]Z04 支出决算表(财决04表)'!$A$10:$J$500,10,FALSE))</f>
        <v/>
      </c>
      <c r="J46" s="129">
        <f>'[1]Z04 支出决算表(财决04表)'!$A45</f>
        <v>0</v>
      </c>
      <c r="K46" s="130">
        <f>'[1]Z04 支出决算表(财决04表)'!$E45</f>
        <v>0</v>
      </c>
      <c r="L46" s="108" t="str">
        <f t="shared" si="1"/>
        <v/>
      </c>
    </row>
    <row r="47" spans="1:12" ht="22.7" customHeight="1">
      <c r="A47" s="116" t="str">
        <f t="shared" si="0"/>
        <v/>
      </c>
      <c r="B47" s="117"/>
      <c r="C47" s="118" t="str">
        <f>IF(ISERROR(VLOOKUP(A47,'[1]Z04 支出决算表(财决04表)'!$A$10:$J$500,4,FALSE)),"",VLOOKUP(A47,'[1]Z04 支出决算表(财决04表)'!$A$10:$J$500,4,FALSE))</f>
        <v/>
      </c>
      <c r="D47" s="119" t="str">
        <f>IF(ISERROR(VLOOKUP(A47,'[1]Z04 支出决算表(财决04表)'!$A$10:$J$500,5,FALSE)),"",VLOOKUP(A47,'[1]Z04 支出决算表(财决04表)'!$A$10:$J$500,5,FALSE))</f>
        <v/>
      </c>
      <c r="E47" s="119" t="str">
        <f>IF(ISERROR(VLOOKUP(A47,'[1]Z04 支出决算表(财决04表)'!$A$10:$J$500,6,FALSE)),"",VLOOKUP(A47,'[1]Z04 支出决算表(财决04表)'!$A$10:$J$500,6,FALSE))</f>
        <v/>
      </c>
      <c r="F47" s="119" t="str">
        <f>IF(ISERROR(VLOOKUP(A47,'[1]Z04 支出决算表(财决04表)'!$A$10:$J$500,7,FALSE)),"",VLOOKUP(A47,'[1]Z04 支出决算表(财决04表)'!$A$10:$J$500,7,FALSE))</f>
        <v/>
      </c>
      <c r="G47" s="119" t="str">
        <f>IF(ISERROR(VLOOKUP(A47,'[1]Z04 支出决算表(财决04表)'!$A$10:$J$500,8,FALSE)),"",VLOOKUP(A47,'[1]Z04 支出决算表(财决04表)'!$A$10:$J$500,8,FALSE))</f>
        <v/>
      </c>
      <c r="H47" s="119" t="str">
        <f>IF(ISERROR(VLOOKUP(A47,'[1]Z04 支出决算表(财决04表)'!$A$10:$J$500,9,FALSE)),"",VLOOKUP(A47,'[1]Z04 支出决算表(财决04表)'!$A$10:$J$500,9,FALSE))</f>
        <v/>
      </c>
      <c r="I47" s="119" t="str">
        <f>IF(ISERROR(VLOOKUP(A47,'[1]Z04 支出决算表(财决04表)'!$A$10:$J$500,10,FALSE)),"",VLOOKUP(A47,'[1]Z04 支出决算表(财决04表)'!$A$10:$J$500,10,FALSE))</f>
        <v/>
      </c>
      <c r="J47" s="129">
        <f>'[1]Z04 支出决算表(财决04表)'!$A46</f>
        <v>0</v>
      </c>
      <c r="K47" s="130">
        <f>'[1]Z04 支出决算表(财决04表)'!$E46</f>
        <v>0</v>
      </c>
      <c r="L47" s="108" t="str">
        <f t="shared" si="1"/>
        <v/>
      </c>
    </row>
    <row r="48" spans="1:12" ht="22.7" customHeight="1">
      <c r="A48" s="116" t="str">
        <f t="shared" si="0"/>
        <v/>
      </c>
      <c r="B48" s="117"/>
      <c r="C48" s="118" t="str">
        <f>IF(ISERROR(VLOOKUP(A48,'[1]Z04 支出决算表(财决04表)'!$A$10:$J$500,4,FALSE)),"",VLOOKUP(A48,'[1]Z04 支出决算表(财决04表)'!$A$10:$J$500,4,FALSE))</f>
        <v/>
      </c>
      <c r="D48" s="119" t="str">
        <f>IF(ISERROR(VLOOKUP(A48,'[1]Z04 支出决算表(财决04表)'!$A$10:$J$500,5,FALSE)),"",VLOOKUP(A48,'[1]Z04 支出决算表(财决04表)'!$A$10:$J$500,5,FALSE))</f>
        <v/>
      </c>
      <c r="E48" s="119" t="str">
        <f>IF(ISERROR(VLOOKUP(A48,'[1]Z04 支出决算表(财决04表)'!$A$10:$J$500,6,FALSE)),"",VLOOKUP(A48,'[1]Z04 支出决算表(财决04表)'!$A$10:$J$500,6,FALSE))</f>
        <v/>
      </c>
      <c r="F48" s="119" t="str">
        <f>IF(ISERROR(VLOOKUP(A48,'[1]Z04 支出决算表(财决04表)'!$A$10:$J$500,7,FALSE)),"",VLOOKUP(A48,'[1]Z04 支出决算表(财决04表)'!$A$10:$J$500,7,FALSE))</f>
        <v/>
      </c>
      <c r="G48" s="119" t="str">
        <f>IF(ISERROR(VLOOKUP(A48,'[1]Z04 支出决算表(财决04表)'!$A$10:$J$500,8,FALSE)),"",VLOOKUP(A48,'[1]Z04 支出决算表(财决04表)'!$A$10:$J$500,8,FALSE))</f>
        <v/>
      </c>
      <c r="H48" s="119" t="str">
        <f>IF(ISERROR(VLOOKUP(A48,'[1]Z04 支出决算表(财决04表)'!$A$10:$J$500,9,FALSE)),"",VLOOKUP(A48,'[1]Z04 支出决算表(财决04表)'!$A$10:$J$500,9,FALSE))</f>
        <v/>
      </c>
      <c r="I48" s="119" t="str">
        <f>IF(ISERROR(VLOOKUP(A48,'[1]Z04 支出决算表(财决04表)'!$A$10:$J$500,10,FALSE)),"",VLOOKUP(A48,'[1]Z04 支出决算表(财决04表)'!$A$10:$J$500,10,FALSE))</f>
        <v/>
      </c>
      <c r="J48" s="129">
        <f>'[1]Z04 支出决算表(财决04表)'!$A47</f>
        <v>0</v>
      </c>
      <c r="K48" s="130">
        <f>'[1]Z04 支出决算表(财决04表)'!$E47</f>
        <v>0</v>
      </c>
      <c r="L48" s="108" t="str">
        <f t="shared" si="1"/>
        <v/>
      </c>
    </row>
    <row r="49" spans="1:12" ht="22.7" customHeight="1">
      <c r="A49" s="116" t="str">
        <f t="shared" si="0"/>
        <v/>
      </c>
      <c r="B49" s="117"/>
      <c r="C49" s="118" t="str">
        <f>IF(ISERROR(VLOOKUP(A49,'[1]Z04 支出决算表(财决04表)'!$A$10:$J$500,4,FALSE)),"",VLOOKUP(A49,'[1]Z04 支出决算表(财决04表)'!$A$10:$J$500,4,FALSE))</f>
        <v/>
      </c>
      <c r="D49" s="119" t="str">
        <f>IF(ISERROR(VLOOKUP(A49,'[1]Z04 支出决算表(财决04表)'!$A$10:$J$500,5,FALSE)),"",VLOOKUP(A49,'[1]Z04 支出决算表(财决04表)'!$A$10:$J$500,5,FALSE))</f>
        <v/>
      </c>
      <c r="E49" s="119" t="str">
        <f>IF(ISERROR(VLOOKUP(A49,'[1]Z04 支出决算表(财决04表)'!$A$10:$J$500,6,FALSE)),"",VLOOKUP(A49,'[1]Z04 支出决算表(财决04表)'!$A$10:$J$500,6,FALSE))</f>
        <v/>
      </c>
      <c r="F49" s="119" t="str">
        <f>IF(ISERROR(VLOOKUP(A49,'[1]Z04 支出决算表(财决04表)'!$A$10:$J$500,7,FALSE)),"",VLOOKUP(A49,'[1]Z04 支出决算表(财决04表)'!$A$10:$J$500,7,FALSE))</f>
        <v/>
      </c>
      <c r="G49" s="119" t="str">
        <f>IF(ISERROR(VLOOKUP(A49,'[1]Z04 支出决算表(财决04表)'!$A$10:$J$500,8,FALSE)),"",VLOOKUP(A49,'[1]Z04 支出决算表(财决04表)'!$A$10:$J$500,8,FALSE))</f>
        <v/>
      </c>
      <c r="H49" s="119" t="str">
        <f>IF(ISERROR(VLOOKUP(A49,'[1]Z04 支出决算表(财决04表)'!$A$10:$J$500,9,FALSE)),"",VLOOKUP(A49,'[1]Z04 支出决算表(财决04表)'!$A$10:$J$500,9,FALSE))</f>
        <v/>
      </c>
      <c r="I49" s="119" t="str">
        <f>IF(ISERROR(VLOOKUP(A49,'[1]Z04 支出决算表(财决04表)'!$A$10:$J$500,10,FALSE)),"",VLOOKUP(A49,'[1]Z04 支出决算表(财决04表)'!$A$10:$J$500,10,FALSE))</f>
        <v/>
      </c>
      <c r="J49" s="129">
        <f>'[1]Z04 支出决算表(财决04表)'!$A48</f>
        <v>0</v>
      </c>
      <c r="K49" s="130">
        <f>'[1]Z04 支出决算表(财决04表)'!$E48</f>
        <v>0</v>
      </c>
      <c r="L49" s="108" t="str">
        <f t="shared" si="1"/>
        <v/>
      </c>
    </row>
    <row r="50" spans="1:12" ht="22.7" customHeight="1">
      <c r="A50" s="116" t="str">
        <f t="shared" si="0"/>
        <v/>
      </c>
      <c r="B50" s="117"/>
      <c r="C50" s="118" t="str">
        <f>IF(ISERROR(VLOOKUP(A50,'[1]Z04 支出决算表(财决04表)'!$A$10:$J$500,4,FALSE)),"",VLOOKUP(A50,'[1]Z04 支出决算表(财决04表)'!$A$10:$J$500,4,FALSE))</f>
        <v/>
      </c>
      <c r="D50" s="119" t="str">
        <f>IF(ISERROR(VLOOKUP(A50,'[1]Z04 支出决算表(财决04表)'!$A$10:$J$500,5,FALSE)),"",VLOOKUP(A50,'[1]Z04 支出决算表(财决04表)'!$A$10:$J$500,5,FALSE))</f>
        <v/>
      </c>
      <c r="E50" s="119" t="str">
        <f>IF(ISERROR(VLOOKUP(A50,'[1]Z04 支出决算表(财决04表)'!$A$10:$J$500,6,FALSE)),"",VLOOKUP(A50,'[1]Z04 支出决算表(财决04表)'!$A$10:$J$500,6,FALSE))</f>
        <v/>
      </c>
      <c r="F50" s="119" t="str">
        <f>IF(ISERROR(VLOOKUP(A50,'[1]Z04 支出决算表(财决04表)'!$A$10:$J$500,7,FALSE)),"",VLOOKUP(A50,'[1]Z04 支出决算表(财决04表)'!$A$10:$J$500,7,FALSE))</f>
        <v/>
      </c>
      <c r="G50" s="119" t="str">
        <f>IF(ISERROR(VLOOKUP(A50,'[1]Z04 支出决算表(财决04表)'!$A$10:$J$500,8,FALSE)),"",VLOOKUP(A50,'[1]Z04 支出决算表(财决04表)'!$A$10:$J$500,8,FALSE))</f>
        <v/>
      </c>
      <c r="H50" s="119" t="str">
        <f>IF(ISERROR(VLOOKUP(A50,'[1]Z04 支出决算表(财决04表)'!$A$10:$J$500,9,FALSE)),"",VLOOKUP(A50,'[1]Z04 支出决算表(财决04表)'!$A$10:$J$500,9,FALSE))</f>
        <v/>
      </c>
      <c r="I50" s="119" t="str">
        <f>IF(ISERROR(VLOOKUP(A50,'[1]Z04 支出决算表(财决04表)'!$A$10:$J$500,10,FALSE)),"",VLOOKUP(A50,'[1]Z04 支出决算表(财决04表)'!$A$10:$J$500,10,FALSE))</f>
        <v/>
      </c>
      <c r="J50" s="129">
        <f>'[1]Z04 支出决算表(财决04表)'!$A49</f>
        <v>0</v>
      </c>
      <c r="K50" s="130">
        <f>'[1]Z04 支出决算表(财决04表)'!$E49</f>
        <v>0</v>
      </c>
      <c r="L50" s="108" t="str">
        <f t="shared" si="1"/>
        <v/>
      </c>
    </row>
    <row r="51" spans="1:12" ht="22.7" customHeight="1">
      <c r="A51" s="116" t="str">
        <f t="shared" si="0"/>
        <v/>
      </c>
      <c r="B51" s="117"/>
      <c r="C51" s="118" t="str">
        <f>IF(ISERROR(VLOOKUP(A51,'[1]Z04 支出决算表(财决04表)'!$A$10:$J$500,4,FALSE)),"",VLOOKUP(A51,'[1]Z04 支出决算表(财决04表)'!$A$10:$J$500,4,FALSE))</f>
        <v/>
      </c>
      <c r="D51" s="119" t="str">
        <f>IF(ISERROR(VLOOKUP(A51,'[1]Z04 支出决算表(财决04表)'!$A$10:$J$500,5,FALSE)),"",VLOOKUP(A51,'[1]Z04 支出决算表(财决04表)'!$A$10:$J$500,5,FALSE))</f>
        <v/>
      </c>
      <c r="E51" s="119" t="str">
        <f>IF(ISERROR(VLOOKUP(A51,'[1]Z04 支出决算表(财决04表)'!$A$10:$J$500,6,FALSE)),"",VLOOKUP(A51,'[1]Z04 支出决算表(财决04表)'!$A$10:$J$500,6,FALSE))</f>
        <v/>
      </c>
      <c r="F51" s="119" t="str">
        <f>IF(ISERROR(VLOOKUP(A51,'[1]Z04 支出决算表(财决04表)'!$A$10:$J$500,7,FALSE)),"",VLOOKUP(A51,'[1]Z04 支出决算表(财决04表)'!$A$10:$J$500,7,FALSE))</f>
        <v/>
      </c>
      <c r="G51" s="119" t="str">
        <f>IF(ISERROR(VLOOKUP(A51,'[1]Z04 支出决算表(财决04表)'!$A$10:$J$500,8,FALSE)),"",VLOOKUP(A51,'[1]Z04 支出决算表(财决04表)'!$A$10:$J$500,8,FALSE))</f>
        <v/>
      </c>
      <c r="H51" s="119" t="str">
        <f>IF(ISERROR(VLOOKUP(A51,'[1]Z04 支出决算表(财决04表)'!$A$10:$J$500,9,FALSE)),"",VLOOKUP(A51,'[1]Z04 支出决算表(财决04表)'!$A$10:$J$500,9,FALSE))</f>
        <v/>
      </c>
      <c r="I51" s="119" t="str">
        <f>IF(ISERROR(VLOOKUP(A51,'[1]Z04 支出决算表(财决04表)'!$A$10:$J$500,10,FALSE)),"",VLOOKUP(A51,'[1]Z04 支出决算表(财决04表)'!$A$10:$J$500,10,FALSE))</f>
        <v/>
      </c>
      <c r="J51" s="129">
        <f>'[1]Z04 支出决算表(财决04表)'!$A50</f>
        <v>0</v>
      </c>
      <c r="K51" s="130">
        <f>'[1]Z04 支出决算表(财决04表)'!$E50</f>
        <v>0</v>
      </c>
      <c r="L51" s="108" t="str">
        <f t="shared" si="1"/>
        <v/>
      </c>
    </row>
    <row r="52" spans="1:12" ht="22.7" customHeight="1">
      <c r="A52" s="116" t="str">
        <f t="shared" si="0"/>
        <v/>
      </c>
      <c r="B52" s="117"/>
      <c r="C52" s="118" t="str">
        <f>IF(ISERROR(VLOOKUP(A52,'[1]Z04 支出决算表(财决04表)'!$A$10:$J$500,4,FALSE)),"",VLOOKUP(A52,'[1]Z04 支出决算表(财决04表)'!$A$10:$J$500,4,FALSE))</f>
        <v/>
      </c>
      <c r="D52" s="119" t="str">
        <f>IF(ISERROR(VLOOKUP(A52,'[1]Z04 支出决算表(财决04表)'!$A$10:$J$500,5,FALSE)),"",VLOOKUP(A52,'[1]Z04 支出决算表(财决04表)'!$A$10:$J$500,5,FALSE))</f>
        <v/>
      </c>
      <c r="E52" s="119" t="str">
        <f>IF(ISERROR(VLOOKUP(A52,'[1]Z04 支出决算表(财决04表)'!$A$10:$J$500,6,FALSE)),"",VLOOKUP(A52,'[1]Z04 支出决算表(财决04表)'!$A$10:$J$500,6,FALSE))</f>
        <v/>
      </c>
      <c r="F52" s="119" t="str">
        <f>IF(ISERROR(VLOOKUP(A52,'[1]Z04 支出决算表(财决04表)'!$A$10:$J$500,7,FALSE)),"",VLOOKUP(A52,'[1]Z04 支出决算表(财决04表)'!$A$10:$J$500,7,FALSE))</f>
        <v/>
      </c>
      <c r="G52" s="119" t="str">
        <f>IF(ISERROR(VLOOKUP(A52,'[1]Z04 支出决算表(财决04表)'!$A$10:$J$500,8,FALSE)),"",VLOOKUP(A52,'[1]Z04 支出决算表(财决04表)'!$A$10:$J$500,8,FALSE))</f>
        <v/>
      </c>
      <c r="H52" s="119" t="str">
        <f>IF(ISERROR(VLOOKUP(A52,'[1]Z04 支出决算表(财决04表)'!$A$10:$J$500,9,FALSE)),"",VLOOKUP(A52,'[1]Z04 支出决算表(财决04表)'!$A$10:$J$500,9,FALSE))</f>
        <v/>
      </c>
      <c r="I52" s="119" t="str">
        <f>IF(ISERROR(VLOOKUP(A52,'[1]Z04 支出决算表(财决04表)'!$A$10:$J$500,10,FALSE)),"",VLOOKUP(A52,'[1]Z04 支出决算表(财决04表)'!$A$10:$J$500,10,FALSE))</f>
        <v/>
      </c>
      <c r="J52" s="129">
        <f>'[1]Z04 支出决算表(财决04表)'!$A51</f>
        <v>0</v>
      </c>
      <c r="K52" s="130">
        <f>'[1]Z04 支出决算表(财决04表)'!$E51</f>
        <v>0</v>
      </c>
      <c r="L52" s="108" t="str">
        <f t="shared" si="1"/>
        <v/>
      </c>
    </row>
    <row r="53" spans="1:12" ht="22.7" customHeight="1">
      <c r="A53" s="116" t="str">
        <f t="shared" si="0"/>
        <v/>
      </c>
      <c r="B53" s="117"/>
      <c r="C53" s="118" t="str">
        <f>IF(ISERROR(VLOOKUP(A53,'[1]Z04 支出决算表(财决04表)'!$A$10:$J$500,4,FALSE)),"",VLOOKUP(A53,'[1]Z04 支出决算表(财决04表)'!$A$10:$J$500,4,FALSE))</f>
        <v/>
      </c>
      <c r="D53" s="119" t="str">
        <f>IF(ISERROR(VLOOKUP(A53,'[1]Z04 支出决算表(财决04表)'!$A$10:$J$500,5,FALSE)),"",VLOOKUP(A53,'[1]Z04 支出决算表(财决04表)'!$A$10:$J$500,5,FALSE))</f>
        <v/>
      </c>
      <c r="E53" s="119" t="str">
        <f>IF(ISERROR(VLOOKUP(A53,'[1]Z04 支出决算表(财决04表)'!$A$10:$J$500,6,FALSE)),"",VLOOKUP(A53,'[1]Z04 支出决算表(财决04表)'!$A$10:$J$500,6,FALSE))</f>
        <v/>
      </c>
      <c r="F53" s="119" t="str">
        <f>IF(ISERROR(VLOOKUP(A53,'[1]Z04 支出决算表(财决04表)'!$A$10:$J$500,7,FALSE)),"",VLOOKUP(A53,'[1]Z04 支出决算表(财决04表)'!$A$10:$J$500,7,FALSE))</f>
        <v/>
      </c>
      <c r="G53" s="119" t="str">
        <f>IF(ISERROR(VLOOKUP(A53,'[1]Z04 支出决算表(财决04表)'!$A$10:$J$500,8,FALSE)),"",VLOOKUP(A53,'[1]Z04 支出决算表(财决04表)'!$A$10:$J$500,8,FALSE))</f>
        <v/>
      </c>
      <c r="H53" s="119" t="str">
        <f>IF(ISERROR(VLOOKUP(A53,'[1]Z04 支出决算表(财决04表)'!$A$10:$J$500,9,FALSE)),"",VLOOKUP(A53,'[1]Z04 支出决算表(财决04表)'!$A$10:$J$500,9,FALSE))</f>
        <v/>
      </c>
      <c r="I53" s="119" t="str">
        <f>IF(ISERROR(VLOOKUP(A53,'[1]Z04 支出决算表(财决04表)'!$A$10:$J$500,10,FALSE)),"",VLOOKUP(A53,'[1]Z04 支出决算表(财决04表)'!$A$10:$J$500,10,FALSE))</f>
        <v/>
      </c>
      <c r="J53" s="129">
        <f>'[1]Z04 支出决算表(财决04表)'!$A52</f>
        <v>0</v>
      </c>
      <c r="K53" s="130">
        <f>'[1]Z04 支出决算表(财决04表)'!$E52</f>
        <v>0</v>
      </c>
      <c r="L53" s="108" t="str">
        <f t="shared" si="1"/>
        <v/>
      </c>
    </row>
    <row r="54" spans="1:12" ht="22.7" customHeight="1">
      <c r="A54" s="116" t="str">
        <f t="shared" si="0"/>
        <v/>
      </c>
      <c r="B54" s="117"/>
      <c r="C54" s="118" t="str">
        <f>IF(ISERROR(VLOOKUP(A54,'[1]Z04 支出决算表(财决04表)'!$A$10:$J$500,4,FALSE)),"",VLOOKUP(A54,'[1]Z04 支出决算表(财决04表)'!$A$10:$J$500,4,FALSE))</f>
        <v/>
      </c>
      <c r="D54" s="119" t="str">
        <f>IF(ISERROR(VLOOKUP(A54,'[1]Z04 支出决算表(财决04表)'!$A$10:$J$500,5,FALSE)),"",VLOOKUP(A54,'[1]Z04 支出决算表(财决04表)'!$A$10:$J$500,5,FALSE))</f>
        <v/>
      </c>
      <c r="E54" s="119" t="str">
        <f>IF(ISERROR(VLOOKUP(A54,'[1]Z04 支出决算表(财决04表)'!$A$10:$J$500,6,FALSE)),"",VLOOKUP(A54,'[1]Z04 支出决算表(财决04表)'!$A$10:$J$500,6,FALSE))</f>
        <v/>
      </c>
      <c r="F54" s="119" t="str">
        <f>IF(ISERROR(VLOOKUP(A54,'[1]Z04 支出决算表(财决04表)'!$A$10:$J$500,7,FALSE)),"",VLOOKUP(A54,'[1]Z04 支出决算表(财决04表)'!$A$10:$J$500,7,FALSE))</f>
        <v/>
      </c>
      <c r="G54" s="119" t="str">
        <f>IF(ISERROR(VLOOKUP(A54,'[1]Z04 支出决算表(财决04表)'!$A$10:$J$500,8,FALSE)),"",VLOOKUP(A54,'[1]Z04 支出决算表(财决04表)'!$A$10:$J$500,8,FALSE))</f>
        <v/>
      </c>
      <c r="H54" s="119" t="str">
        <f>IF(ISERROR(VLOOKUP(A54,'[1]Z04 支出决算表(财决04表)'!$A$10:$J$500,9,FALSE)),"",VLOOKUP(A54,'[1]Z04 支出决算表(财决04表)'!$A$10:$J$500,9,FALSE))</f>
        <v/>
      </c>
      <c r="I54" s="119" t="str">
        <f>IF(ISERROR(VLOOKUP(A54,'[1]Z04 支出决算表(财决04表)'!$A$10:$J$500,10,FALSE)),"",VLOOKUP(A54,'[1]Z04 支出决算表(财决04表)'!$A$10:$J$500,10,FALSE))</f>
        <v/>
      </c>
      <c r="J54" s="129">
        <f>'[1]Z04 支出决算表(财决04表)'!$A53</f>
        <v>0</v>
      </c>
      <c r="K54" s="130">
        <f>'[1]Z04 支出决算表(财决04表)'!$E53</f>
        <v>0</v>
      </c>
      <c r="L54" s="108" t="str">
        <f t="shared" si="1"/>
        <v/>
      </c>
    </row>
    <row r="55" spans="1:12" ht="22.7" customHeight="1">
      <c r="A55" s="116" t="str">
        <f t="shared" si="0"/>
        <v/>
      </c>
      <c r="B55" s="117"/>
      <c r="C55" s="118" t="str">
        <f>IF(ISERROR(VLOOKUP(A55,'[1]Z04 支出决算表(财决04表)'!$A$10:$J$500,4,FALSE)),"",VLOOKUP(A55,'[1]Z04 支出决算表(财决04表)'!$A$10:$J$500,4,FALSE))</f>
        <v/>
      </c>
      <c r="D55" s="119" t="str">
        <f>IF(ISERROR(VLOOKUP(A55,'[1]Z04 支出决算表(财决04表)'!$A$10:$J$500,5,FALSE)),"",VLOOKUP(A55,'[1]Z04 支出决算表(财决04表)'!$A$10:$J$500,5,FALSE))</f>
        <v/>
      </c>
      <c r="E55" s="119" t="str">
        <f>IF(ISERROR(VLOOKUP(A55,'[1]Z04 支出决算表(财决04表)'!$A$10:$J$500,6,FALSE)),"",VLOOKUP(A55,'[1]Z04 支出决算表(财决04表)'!$A$10:$J$500,6,FALSE))</f>
        <v/>
      </c>
      <c r="F55" s="119" t="str">
        <f>IF(ISERROR(VLOOKUP(A55,'[1]Z04 支出决算表(财决04表)'!$A$10:$J$500,7,FALSE)),"",VLOOKUP(A55,'[1]Z04 支出决算表(财决04表)'!$A$10:$J$500,7,FALSE))</f>
        <v/>
      </c>
      <c r="G55" s="119" t="str">
        <f>IF(ISERROR(VLOOKUP(A55,'[1]Z04 支出决算表(财决04表)'!$A$10:$J$500,8,FALSE)),"",VLOOKUP(A55,'[1]Z04 支出决算表(财决04表)'!$A$10:$J$500,8,FALSE))</f>
        <v/>
      </c>
      <c r="H55" s="119" t="str">
        <f>IF(ISERROR(VLOOKUP(A55,'[1]Z04 支出决算表(财决04表)'!$A$10:$J$500,9,FALSE)),"",VLOOKUP(A55,'[1]Z04 支出决算表(财决04表)'!$A$10:$J$500,9,FALSE))</f>
        <v/>
      </c>
      <c r="I55" s="119" t="str">
        <f>IF(ISERROR(VLOOKUP(A55,'[1]Z04 支出决算表(财决04表)'!$A$10:$J$500,10,FALSE)),"",VLOOKUP(A55,'[1]Z04 支出决算表(财决04表)'!$A$10:$J$500,10,FALSE))</f>
        <v/>
      </c>
      <c r="J55" s="129">
        <f>'[1]Z04 支出决算表(财决04表)'!$A54</f>
        <v>0</v>
      </c>
      <c r="K55" s="130">
        <f>'[1]Z04 支出决算表(财决04表)'!$E54</f>
        <v>0</v>
      </c>
      <c r="L55" s="108" t="str">
        <f t="shared" si="1"/>
        <v/>
      </c>
    </row>
    <row r="56" spans="1:12" ht="22.7" customHeight="1">
      <c r="A56" s="116" t="str">
        <f t="shared" si="0"/>
        <v/>
      </c>
      <c r="B56" s="117"/>
      <c r="C56" s="118" t="str">
        <f>IF(ISERROR(VLOOKUP(A56,'[1]Z04 支出决算表(财决04表)'!$A$10:$J$500,4,FALSE)),"",VLOOKUP(A56,'[1]Z04 支出决算表(财决04表)'!$A$10:$J$500,4,FALSE))</f>
        <v/>
      </c>
      <c r="D56" s="119" t="str">
        <f>IF(ISERROR(VLOOKUP(A56,'[1]Z04 支出决算表(财决04表)'!$A$10:$J$500,5,FALSE)),"",VLOOKUP(A56,'[1]Z04 支出决算表(财决04表)'!$A$10:$J$500,5,FALSE))</f>
        <v/>
      </c>
      <c r="E56" s="119" t="str">
        <f>IF(ISERROR(VLOOKUP(A56,'[1]Z04 支出决算表(财决04表)'!$A$10:$J$500,6,FALSE)),"",VLOOKUP(A56,'[1]Z04 支出决算表(财决04表)'!$A$10:$J$500,6,FALSE))</f>
        <v/>
      </c>
      <c r="F56" s="119" t="str">
        <f>IF(ISERROR(VLOOKUP(A56,'[1]Z04 支出决算表(财决04表)'!$A$10:$J$500,7,FALSE)),"",VLOOKUP(A56,'[1]Z04 支出决算表(财决04表)'!$A$10:$J$500,7,FALSE))</f>
        <v/>
      </c>
      <c r="G56" s="119" t="str">
        <f>IF(ISERROR(VLOOKUP(A56,'[1]Z04 支出决算表(财决04表)'!$A$10:$J$500,8,FALSE)),"",VLOOKUP(A56,'[1]Z04 支出决算表(财决04表)'!$A$10:$J$500,8,FALSE))</f>
        <v/>
      </c>
      <c r="H56" s="119" t="str">
        <f>IF(ISERROR(VLOOKUP(A56,'[1]Z04 支出决算表(财决04表)'!$A$10:$J$500,9,FALSE)),"",VLOOKUP(A56,'[1]Z04 支出决算表(财决04表)'!$A$10:$J$500,9,FALSE))</f>
        <v/>
      </c>
      <c r="I56" s="119" t="str">
        <f>IF(ISERROR(VLOOKUP(A56,'[1]Z04 支出决算表(财决04表)'!$A$10:$J$500,10,FALSE)),"",VLOOKUP(A56,'[1]Z04 支出决算表(财决04表)'!$A$10:$J$500,10,FALSE))</f>
        <v/>
      </c>
      <c r="J56" s="129">
        <f>'[1]Z04 支出决算表(财决04表)'!$A55</f>
        <v>0</v>
      </c>
      <c r="K56" s="130">
        <f>'[1]Z04 支出决算表(财决04表)'!$E55</f>
        <v>0</v>
      </c>
      <c r="L56" s="108" t="str">
        <f t="shared" si="1"/>
        <v/>
      </c>
    </row>
    <row r="57" spans="1:12" ht="22.7" customHeight="1">
      <c r="A57" s="116" t="str">
        <f t="shared" si="0"/>
        <v/>
      </c>
      <c r="B57" s="117"/>
      <c r="C57" s="118" t="str">
        <f>IF(ISERROR(VLOOKUP(A57,'[1]Z04 支出决算表(财决04表)'!$A$10:$J$500,4,FALSE)),"",VLOOKUP(A57,'[1]Z04 支出决算表(财决04表)'!$A$10:$J$500,4,FALSE))</f>
        <v/>
      </c>
      <c r="D57" s="119" t="str">
        <f>IF(ISERROR(VLOOKUP(A57,'[1]Z04 支出决算表(财决04表)'!$A$10:$J$500,5,FALSE)),"",VLOOKUP(A57,'[1]Z04 支出决算表(财决04表)'!$A$10:$J$500,5,FALSE))</f>
        <v/>
      </c>
      <c r="E57" s="119" t="str">
        <f>IF(ISERROR(VLOOKUP(A57,'[1]Z04 支出决算表(财决04表)'!$A$10:$J$500,6,FALSE)),"",VLOOKUP(A57,'[1]Z04 支出决算表(财决04表)'!$A$10:$J$500,6,FALSE))</f>
        <v/>
      </c>
      <c r="F57" s="119" t="str">
        <f>IF(ISERROR(VLOOKUP(A57,'[1]Z04 支出决算表(财决04表)'!$A$10:$J$500,7,FALSE)),"",VLOOKUP(A57,'[1]Z04 支出决算表(财决04表)'!$A$10:$J$500,7,FALSE))</f>
        <v/>
      </c>
      <c r="G57" s="119" t="str">
        <f>IF(ISERROR(VLOOKUP(A57,'[1]Z04 支出决算表(财决04表)'!$A$10:$J$500,8,FALSE)),"",VLOOKUP(A57,'[1]Z04 支出决算表(财决04表)'!$A$10:$J$500,8,FALSE))</f>
        <v/>
      </c>
      <c r="H57" s="119" t="str">
        <f>IF(ISERROR(VLOOKUP(A57,'[1]Z04 支出决算表(财决04表)'!$A$10:$J$500,9,FALSE)),"",VLOOKUP(A57,'[1]Z04 支出决算表(财决04表)'!$A$10:$J$500,9,FALSE))</f>
        <v/>
      </c>
      <c r="I57" s="119" t="str">
        <f>IF(ISERROR(VLOOKUP(A57,'[1]Z04 支出决算表(财决04表)'!$A$10:$J$500,10,FALSE)),"",VLOOKUP(A57,'[1]Z04 支出决算表(财决04表)'!$A$10:$J$500,10,FALSE))</f>
        <v/>
      </c>
      <c r="J57" s="129">
        <f>'[1]Z04 支出决算表(财决04表)'!$A56</f>
        <v>0</v>
      </c>
      <c r="K57" s="130">
        <f>'[1]Z04 支出决算表(财决04表)'!$E56</f>
        <v>0</v>
      </c>
      <c r="L57" s="108" t="str">
        <f t="shared" si="1"/>
        <v/>
      </c>
    </row>
    <row r="58" spans="1:12" ht="22.7" customHeight="1">
      <c r="A58" s="116" t="str">
        <f t="shared" si="0"/>
        <v/>
      </c>
      <c r="B58" s="117"/>
      <c r="C58" s="118" t="str">
        <f>IF(ISERROR(VLOOKUP(A58,'[1]Z04 支出决算表(财决04表)'!$A$10:$J$500,4,FALSE)),"",VLOOKUP(A58,'[1]Z04 支出决算表(财决04表)'!$A$10:$J$500,4,FALSE))</f>
        <v/>
      </c>
      <c r="D58" s="119" t="str">
        <f>IF(ISERROR(VLOOKUP(A58,'[1]Z04 支出决算表(财决04表)'!$A$10:$J$500,5,FALSE)),"",VLOOKUP(A58,'[1]Z04 支出决算表(财决04表)'!$A$10:$J$500,5,FALSE))</f>
        <v/>
      </c>
      <c r="E58" s="119" t="str">
        <f>IF(ISERROR(VLOOKUP(A58,'[1]Z04 支出决算表(财决04表)'!$A$10:$J$500,6,FALSE)),"",VLOOKUP(A58,'[1]Z04 支出决算表(财决04表)'!$A$10:$J$500,6,FALSE))</f>
        <v/>
      </c>
      <c r="F58" s="119" t="str">
        <f>IF(ISERROR(VLOOKUP(A58,'[1]Z04 支出决算表(财决04表)'!$A$10:$J$500,7,FALSE)),"",VLOOKUP(A58,'[1]Z04 支出决算表(财决04表)'!$A$10:$J$500,7,FALSE))</f>
        <v/>
      </c>
      <c r="G58" s="119" t="str">
        <f>IF(ISERROR(VLOOKUP(A58,'[1]Z04 支出决算表(财决04表)'!$A$10:$J$500,8,FALSE)),"",VLOOKUP(A58,'[1]Z04 支出决算表(财决04表)'!$A$10:$J$500,8,FALSE))</f>
        <v/>
      </c>
      <c r="H58" s="119" t="str">
        <f>IF(ISERROR(VLOOKUP(A58,'[1]Z04 支出决算表(财决04表)'!$A$10:$J$500,9,FALSE)),"",VLOOKUP(A58,'[1]Z04 支出决算表(财决04表)'!$A$10:$J$500,9,FALSE))</f>
        <v/>
      </c>
      <c r="I58" s="119" t="str">
        <f>IF(ISERROR(VLOOKUP(A58,'[1]Z04 支出决算表(财决04表)'!$A$10:$J$500,10,FALSE)),"",VLOOKUP(A58,'[1]Z04 支出决算表(财决04表)'!$A$10:$J$500,10,FALSE))</f>
        <v/>
      </c>
      <c r="J58" s="129">
        <f>'[1]Z04 支出决算表(财决04表)'!$A57</f>
        <v>0</v>
      </c>
      <c r="K58" s="130">
        <f>'[1]Z04 支出决算表(财决04表)'!$E57</f>
        <v>0</v>
      </c>
      <c r="L58" s="108" t="str">
        <f t="shared" si="1"/>
        <v/>
      </c>
    </row>
    <row r="59" spans="1:12" ht="22.7" customHeight="1">
      <c r="A59" s="116" t="str">
        <f t="shared" si="0"/>
        <v/>
      </c>
      <c r="B59" s="117"/>
      <c r="C59" s="118" t="str">
        <f>IF(ISERROR(VLOOKUP(A59,'[1]Z04 支出决算表(财决04表)'!$A$10:$J$500,4,FALSE)),"",VLOOKUP(A59,'[1]Z04 支出决算表(财决04表)'!$A$10:$J$500,4,FALSE))</f>
        <v/>
      </c>
      <c r="D59" s="119" t="str">
        <f>IF(ISERROR(VLOOKUP(A59,'[1]Z04 支出决算表(财决04表)'!$A$10:$J$500,5,FALSE)),"",VLOOKUP(A59,'[1]Z04 支出决算表(财决04表)'!$A$10:$J$500,5,FALSE))</f>
        <v/>
      </c>
      <c r="E59" s="119" t="str">
        <f>IF(ISERROR(VLOOKUP(A59,'[1]Z04 支出决算表(财决04表)'!$A$10:$J$500,6,FALSE)),"",VLOOKUP(A59,'[1]Z04 支出决算表(财决04表)'!$A$10:$J$500,6,FALSE))</f>
        <v/>
      </c>
      <c r="F59" s="119" t="str">
        <f>IF(ISERROR(VLOOKUP(A59,'[1]Z04 支出决算表(财决04表)'!$A$10:$J$500,7,FALSE)),"",VLOOKUP(A59,'[1]Z04 支出决算表(财决04表)'!$A$10:$J$500,7,FALSE))</f>
        <v/>
      </c>
      <c r="G59" s="119" t="str">
        <f>IF(ISERROR(VLOOKUP(A59,'[1]Z04 支出决算表(财决04表)'!$A$10:$J$500,8,FALSE)),"",VLOOKUP(A59,'[1]Z04 支出决算表(财决04表)'!$A$10:$J$500,8,FALSE))</f>
        <v/>
      </c>
      <c r="H59" s="119" t="str">
        <f>IF(ISERROR(VLOOKUP(A59,'[1]Z04 支出决算表(财决04表)'!$A$10:$J$500,9,FALSE)),"",VLOOKUP(A59,'[1]Z04 支出决算表(财决04表)'!$A$10:$J$500,9,FALSE))</f>
        <v/>
      </c>
      <c r="I59" s="119" t="str">
        <f>IF(ISERROR(VLOOKUP(A59,'[1]Z04 支出决算表(财决04表)'!$A$10:$J$500,10,FALSE)),"",VLOOKUP(A59,'[1]Z04 支出决算表(财决04表)'!$A$10:$J$500,10,FALSE))</f>
        <v/>
      </c>
      <c r="J59" s="129">
        <f>'[1]Z04 支出决算表(财决04表)'!$A58</f>
        <v>0</v>
      </c>
      <c r="K59" s="130">
        <f>'[1]Z04 支出决算表(财决04表)'!$E58</f>
        <v>0</v>
      </c>
      <c r="L59" s="108" t="str">
        <f t="shared" si="1"/>
        <v/>
      </c>
    </row>
    <row r="60" spans="1:12" ht="22.7" customHeight="1">
      <c r="A60" s="116" t="str">
        <f t="shared" si="0"/>
        <v/>
      </c>
      <c r="B60" s="117"/>
      <c r="C60" s="118" t="str">
        <f>IF(ISERROR(VLOOKUP(A60,'[1]Z04 支出决算表(财决04表)'!$A$10:$J$500,4,FALSE)),"",VLOOKUP(A60,'[1]Z04 支出决算表(财决04表)'!$A$10:$J$500,4,FALSE))</f>
        <v/>
      </c>
      <c r="D60" s="119" t="str">
        <f>IF(ISERROR(VLOOKUP(A60,'[1]Z04 支出决算表(财决04表)'!$A$10:$J$500,5,FALSE)),"",VLOOKUP(A60,'[1]Z04 支出决算表(财决04表)'!$A$10:$J$500,5,FALSE))</f>
        <v/>
      </c>
      <c r="E60" s="119" t="str">
        <f>IF(ISERROR(VLOOKUP(A60,'[1]Z04 支出决算表(财决04表)'!$A$10:$J$500,6,FALSE)),"",VLOOKUP(A60,'[1]Z04 支出决算表(财决04表)'!$A$10:$J$500,6,FALSE))</f>
        <v/>
      </c>
      <c r="F60" s="119" t="str">
        <f>IF(ISERROR(VLOOKUP(A60,'[1]Z04 支出决算表(财决04表)'!$A$10:$J$500,7,FALSE)),"",VLOOKUP(A60,'[1]Z04 支出决算表(财决04表)'!$A$10:$J$500,7,FALSE))</f>
        <v/>
      </c>
      <c r="G60" s="119" t="str">
        <f>IF(ISERROR(VLOOKUP(A60,'[1]Z04 支出决算表(财决04表)'!$A$10:$J$500,8,FALSE)),"",VLOOKUP(A60,'[1]Z04 支出决算表(财决04表)'!$A$10:$J$500,8,FALSE))</f>
        <v/>
      </c>
      <c r="H60" s="119" t="str">
        <f>IF(ISERROR(VLOOKUP(A60,'[1]Z04 支出决算表(财决04表)'!$A$10:$J$500,9,FALSE)),"",VLOOKUP(A60,'[1]Z04 支出决算表(财决04表)'!$A$10:$J$500,9,FALSE))</f>
        <v/>
      </c>
      <c r="I60" s="119" t="str">
        <f>IF(ISERROR(VLOOKUP(A60,'[1]Z04 支出决算表(财决04表)'!$A$10:$J$500,10,FALSE)),"",VLOOKUP(A60,'[1]Z04 支出决算表(财决04表)'!$A$10:$J$500,10,FALSE))</f>
        <v/>
      </c>
      <c r="J60" s="129">
        <f>'[1]Z04 支出决算表(财决04表)'!$A59</f>
        <v>0</v>
      </c>
      <c r="K60" s="130">
        <f>'[1]Z04 支出决算表(财决04表)'!$E59</f>
        <v>0</v>
      </c>
      <c r="L60" s="108" t="str">
        <f t="shared" si="1"/>
        <v/>
      </c>
    </row>
    <row r="61" spans="1:12" ht="22.7" customHeight="1">
      <c r="A61" s="116" t="str">
        <f t="shared" si="0"/>
        <v/>
      </c>
      <c r="B61" s="117"/>
      <c r="C61" s="118" t="str">
        <f>IF(ISERROR(VLOOKUP(A61,'[1]Z04 支出决算表(财决04表)'!$A$10:$J$500,4,FALSE)),"",VLOOKUP(A61,'[1]Z04 支出决算表(财决04表)'!$A$10:$J$500,4,FALSE))</f>
        <v/>
      </c>
      <c r="D61" s="119" t="str">
        <f>IF(ISERROR(VLOOKUP(A61,'[1]Z04 支出决算表(财决04表)'!$A$10:$J$500,5,FALSE)),"",VLOOKUP(A61,'[1]Z04 支出决算表(财决04表)'!$A$10:$J$500,5,FALSE))</f>
        <v/>
      </c>
      <c r="E61" s="119" t="str">
        <f>IF(ISERROR(VLOOKUP(A61,'[1]Z04 支出决算表(财决04表)'!$A$10:$J$500,6,FALSE)),"",VLOOKUP(A61,'[1]Z04 支出决算表(财决04表)'!$A$10:$J$500,6,FALSE))</f>
        <v/>
      </c>
      <c r="F61" s="119" t="str">
        <f>IF(ISERROR(VLOOKUP(A61,'[1]Z04 支出决算表(财决04表)'!$A$10:$J$500,7,FALSE)),"",VLOOKUP(A61,'[1]Z04 支出决算表(财决04表)'!$A$10:$J$500,7,FALSE))</f>
        <v/>
      </c>
      <c r="G61" s="119" t="str">
        <f>IF(ISERROR(VLOOKUP(A61,'[1]Z04 支出决算表(财决04表)'!$A$10:$J$500,8,FALSE)),"",VLOOKUP(A61,'[1]Z04 支出决算表(财决04表)'!$A$10:$J$500,8,FALSE))</f>
        <v/>
      </c>
      <c r="H61" s="119" t="str">
        <f>IF(ISERROR(VLOOKUP(A61,'[1]Z04 支出决算表(财决04表)'!$A$10:$J$500,9,FALSE)),"",VLOOKUP(A61,'[1]Z04 支出决算表(财决04表)'!$A$10:$J$500,9,FALSE))</f>
        <v/>
      </c>
      <c r="I61" s="119" t="str">
        <f>IF(ISERROR(VLOOKUP(A61,'[1]Z04 支出决算表(财决04表)'!$A$10:$J$500,10,FALSE)),"",VLOOKUP(A61,'[1]Z04 支出决算表(财决04表)'!$A$10:$J$500,10,FALSE))</f>
        <v/>
      </c>
      <c r="J61" s="129">
        <f>'[1]Z04 支出决算表(财决04表)'!$A60</f>
        <v>0</v>
      </c>
      <c r="K61" s="130">
        <f>'[1]Z04 支出决算表(财决04表)'!$E60</f>
        <v>0</v>
      </c>
      <c r="L61" s="108" t="str">
        <f t="shared" si="1"/>
        <v/>
      </c>
    </row>
    <row r="62" spans="1:12" ht="22.7" customHeight="1">
      <c r="A62" s="116" t="str">
        <f t="shared" si="0"/>
        <v/>
      </c>
      <c r="B62" s="117"/>
      <c r="C62" s="118" t="str">
        <f>IF(ISERROR(VLOOKUP(A62,'[1]Z04 支出决算表(财决04表)'!$A$10:$J$500,4,FALSE)),"",VLOOKUP(A62,'[1]Z04 支出决算表(财决04表)'!$A$10:$J$500,4,FALSE))</f>
        <v/>
      </c>
      <c r="D62" s="119" t="str">
        <f>IF(ISERROR(VLOOKUP(A62,'[1]Z04 支出决算表(财决04表)'!$A$10:$J$500,5,FALSE)),"",VLOOKUP(A62,'[1]Z04 支出决算表(财决04表)'!$A$10:$J$500,5,FALSE))</f>
        <v/>
      </c>
      <c r="E62" s="119" t="str">
        <f>IF(ISERROR(VLOOKUP(A62,'[1]Z04 支出决算表(财决04表)'!$A$10:$J$500,6,FALSE)),"",VLOOKUP(A62,'[1]Z04 支出决算表(财决04表)'!$A$10:$J$500,6,FALSE))</f>
        <v/>
      </c>
      <c r="F62" s="119" t="str">
        <f>IF(ISERROR(VLOOKUP(A62,'[1]Z04 支出决算表(财决04表)'!$A$10:$J$500,7,FALSE)),"",VLOOKUP(A62,'[1]Z04 支出决算表(财决04表)'!$A$10:$J$500,7,FALSE))</f>
        <v/>
      </c>
      <c r="G62" s="119" t="str">
        <f>IF(ISERROR(VLOOKUP(A62,'[1]Z04 支出决算表(财决04表)'!$A$10:$J$500,8,FALSE)),"",VLOOKUP(A62,'[1]Z04 支出决算表(财决04表)'!$A$10:$J$500,8,FALSE))</f>
        <v/>
      </c>
      <c r="H62" s="119" t="str">
        <f>IF(ISERROR(VLOOKUP(A62,'[1]Z04 支出决算表(财决04表)'!$A$10:$J$500,9,FALSE)),"",VLOOKUP(A62,'[1]Z04 支出决算表(财决04表)'!$A$10:$J$500,9,FALSE))</f>
        <v/>
      </c>
      <c r="I62" s="119" t="str">
        <f>IF(ISERROR(VLOOKUP(A62,'[1]Z04 支出决算表(财决04表)'!$A$10:$J$500,10,FALSE)),"",VLOOKUP(A62,'[1]Z04 支出决算表(财决04表)'!$A$10:$J$500,10,FALSE))</f>
        <v/>
      </c>
      <c r="J62" s="129">
        <f>'[1]Z04 支出决算表(财决04表)'!$A61</f>
        <v>0</v>
      </c>
      <c r="K62" s="130">
        <f>'[1]Z04 支出决算表(财决04表)'!$E61</f>
        <v>0</v>
      </c>
      <c r="L62" s="108" t="str">
        <f t="shared" si="1"/>
        <v/>
      </c>
    </row>
    <row r="63" spans="1:12" ht="22.7" customHeight="1">
      <c r="A63" s="116" t="str">
        <f t="shared" si="0"/>
        <v/>
      </c>
      <c r="B63" s="117"/>
      <c r="C63" s="118" t="str">
        <f>IF(ISERROR(VLOOKUP(A63,'[1]Z04 支出决算表(财决04表)'!$A$10:$J$500,4,FALSE)),"",VLOOKUP(A63,'[1]Z04 支出决算表(财决04表)'!$A$10:$J$500,4,FALSE))</f>
        <v/>
      </c>
      <c r="D63" s="119" t="str">
        <f>IF(ISERROR(VLOOKUP(A63,'[1]Z04 支出决算表(财决04表)'!$A$10:$J$500,5,FALSE)),"",VLOOKUP(A63,'[1]Z04 支出决算表(财决04表)'!$A$10:$J$500,5,FALSE))</f>
        <v/>
      </c>
      <c r="E63" s="119" t="str">
        <f>IF(ISERROR(VLOOKUP(A63,'[1]Z04 支出决算表(财决04表)'!$A$10:$J$500,6,FALSE)),"",VLOOKUP(A63,'[1]Z04 支出决算表(财决04表)'!$A$10:$J$500,6,FALSE))</f>
        <v/>
      </c>
      <c r="F63" s="119" t="str">
        <f>IF(ISERROR(VLOOKUP(A63,'[1]Z04 支出决算表(财决04表)'!$A$10:$J$500,7,FALSE)),"",VLOOKUP(A63,'[1]Z04 支出决算表(财决04表)'!$A$10:$J$500,7,FALSE))</f>
        <v/>
      </c>
      <c r="G63" s="119" t="str">
        <f>IF(ISERROR(VLOOKUP(A63,'[1]Z04 支出决算表(财决04表)'!$A$10:$J$500,8,FALSE)),"",VLOOKUP(A63,'[1]Z04 支出决算表(财决04表)'!$A$10:$J$500,8,FALSE))</f>
        <v/>
      </c>
      <c r="H63" s="119" t="str">
        <f>IF(ISERROR(VLOOKUP(A63,'[1]Z04 支出决算表(财决04表)'!$A$10:$J$500,9,FALSE)),"",VLOOKUP(A63,'[1]Z04 支出决算表(财决04表)'!$A$10:$J$500,9,FALSE))</f>
        <v/>
      </c>
      <c r="I63" s="119" t="str">
        <f>IF(ISERROR(VLOOKUP(A63,'[1]Z04 支出决算表(财决04表)'!$A$10:$J$500,10,FALSE)),"",VLOOKUP(A63,'[1]Z04 支出决算表(财决04表)'!$A$10:$J$500,10,FALSE))</f>
        <v/>
      </c>
      <c r="J63" s="129">
        <f>'[1]Z04 支出决算表(财决04表)'!$A62</f>
        <v>0</v>
      </c>
      <c r="K63" s="130">
        <f>'[1]Z04 支出决算表(财决04表)'!$E62</f>
        <v>0</v>
      </c>
      <c r="L63" s="108" t="str">
        <f t="shared" si="1"/>
        <v/>
      </c>
    </row>
    <row r="64" spans="1:12" ht="22.7" customHeight="1">
      <c r="A64" s="116" t="str">
        <f t="shared" si="0"/>
        <v/>
      </c>
      <c r="B64" s="117"/>
      <c r="C64" s="118" t="str">
        <f>IF(ISERROR(VLOOKUP(A64,'[1]Z04 支出决算表(财决04表)'!$A$10:$J$500,4,FALSE)),"",VLOOKUP(A64,'[1]Z04 支出决算表(财决04表)'!$A$10:$J$500,4,FALSE))</f>
        <v/>
      </c>
      <c r="D64" s="119" t="str">
        <f>IF(ISERROR(VLOOKUP(A64,'[1]Z04 支出决算表(财决04表)'!$A$10:$J$500,5,FALSE)),"",VLOOKUP(A64,'[1]Z04 支出决算表(财决04表)'!$A$10:$J$500,5,FALSE))</f>
        <v/>
      </c>
      <c r="E64" s="119" t="str">
        <f>IF(ISERROR(VLOOKUP(A64,'[1]Z04 支出决算表(财决04表)'!$A$10:$J$500,6,FALSE)),"",VLOOKUP(A64,'[1]Z04 支出决算表(财决04表)'!$A$10:$J$500,6,FALSE))</f>
        <v/>
      </c>
      <c r="F64" s="119" t="str">
        <f>IF(ISERROR(VLOOKUP(A64,'[1]Z04 支出决算表(财决04表)'!$A$10:$J$500,7,FALSE)),"",VLOOKUP(A64,'[1]Z04 支出决算表(财决04表)'!$A$10:$J$500,7,FALSE))</f>
        <v/>
      </c>
      <c r="G64" s="119" t="str">
        <f>IF(ISERROR(VLOOKUP(A64,'[1]Z04 支出决算表(财决04表)'!$A$10:$J$500,8,FALSE)),"",VLOOKUP(A64,'[1]Z04 支出决算表(财决04表)'!$A$10:$J$500,8,FALSE))</f>
        <v/>
      </c>
      <c r="H64" s="119" t="str">
        <f>IF(ISERROR(VLOOKUP(A64,'[1]Z04 支出决算表(财决04表)'!$A$10:$J$500,9,FALSE)),"",VLOOKUP(A64,'[1]Z04 支出决算表(财决04表)'!$A$10:$J$500,9,FALSE))</f>
        <v/>
      </c>
      <c r="I64" s="119" t="str">
        <f>IF(ISERROR(VLOOKUP(A64,'[1]Z04 支出决算表(财决04表)'!$A$10:$J$500,10,FALSE)),"",VLOOKUP(A64,'[1]Z04 支出决算表(财决04表)'!$A$10:$J$500,10,FALSE))</f>
        <v/>
      </c>
      <c r="J64" s="129">
        <f>'[1]Z04 支出决算表(财决04表)'!$A63</f>
        <v>0</v>
      </c>
      <c r="K64" s="130">
        <f>'[1]Z04 支出决算表(财决04表)'!$E63</f>
        <v>0</v>
      </c>
      <c r="L64" s="108" t="str">
        <f t="shared" si="1"/>
        <v/>
      </c>
    </row>
    <row r="65" spans="1:12" ht="22.7" customHeight="1">
      <c r="A65" s="116" t="str">
        <f t="shared" si="0"/>
        <v/>
      </c>
      <c r="B65" s="117"/>
      <c r="C65" s="118" t="str">
        <f>IF(ISERROR(VLOOKUP(A65,'[1]Z04 支出决算表(财决04表)'!$A$10:$J$500,4,FALSE)),"",VLOOKUP(A65,'[1]Z04 支出决算表(财决04表)'!$A$10:$J$500,4,FALSE))</f>
        <v/>
      </c>
      <c r="D65" s="119" t="str">
        <f>IF(ISERROR(VLOOKUP(A65,'[1]Z04 支出决算表(财决04表)'!$A$10:$J$500,5,FALSE)),"",VLOOKUP(A65,'[1]Z04 支出决算表(财决04表)'!$A$10:$J$500,5,FALSE))</f>
        <v/>
      </c>
      <c r="E65" s="119" t="str">
        <f>IF(ISERROR(VLOOKUP(A65,'[1]Z04 支出决算表(财决04表)'!$A$10:$J$500,6,FALSE)),"",VLOOKUP(A65,'[1]Z04 支出决算表(财决04表)'!$A$10:$J$500,6,FALSE))</f>
        <v/>
      </c>
      <c r="F65" s="119" t="str">
        <f>IF(ISERROR(VLOOKUP(A65,'[1]Z04 支出决算表(财决04表)'!$A$10:$J$500,7,FALSE)),"",VLOOKUP(A65,'[1]Z04 支出决算表(财决04表)'!$A$10:$J$500,7,FALSE))</f>
        <v/>
      </c>
      <c r="G65" s="119" t="str">
        <f>IF(ISERROR(VLOOKUP(A65,'[1]Z04 支出决算表(财决04表)'!$A$10:$J$500,8,FALSE)),"",VLOOKUP(A65,'[1]Z04 支出决算表(财决04表)'!$A$10:$J$500,8,FALSE))</f>
        <v/>
      </c>
      <c r="H65" s="119" t="str">
        <f>IF(ISERROR(VLOOKUP(A65,'[1]Z04 支出决算表(财决04表)'!$A$10:$J$500,9,FALSE)),"",VLOOKUP(A65,'[1]Z04 支出决算表(财决04表)'!$A$10:$J$500,9,FALSE))</f>
        <v/>
      </c>
      <c r="I65" s="119" t="str">
        <f>IF(ISERROR(VLOOKUP(A65,'[1]Z04 支出决算表(财决04表)'!$A$10:$J$500,10,FALSE)),"",VLOOKUP(A65,'[1]Z04 支出决算表(财决04表)'!$A$10:$J$500,10,FALSE))</f>
        <v/>
      </c>
      <c r="J65" s="129">
        <f>'[1]Z04 支出决算表(财决04表)'!$A64</f>
        <v>0</v>
      </c>
      <c r="K65" s="130">
        <f>'[1]Z04 支出决算表(财决04表)'!$E64</f>
        <v>0</v>
      </c>
      <c r="L65" s="108" t="str">
        <f t="shared" si="1"/>
        <v/>
      </c>
    </row>
    <row r="66" spans="1:12" ht="22.7" customHeight="1">
      <c r="A66" s="116" t="str">
        <f t="shared" si="0"/>
        <v/>
      </c>
      <c r="B66" s="117"/>
      <c r="C66" s="118" t="str">
        <f>IF(ISERROR(VLOOKUP(A66,'[1]Z04 支出决算表(财决04表)'!$A$10:$J$500,4,FALSE)),"",VLOOKUP(A66,'[1]Z04 支出决算表(财决04表)'!$A$10:$J$500,4,FALSE))</f>
        <v/>
      </c>
      <c r="D66" s="119" t="str">
        <f>IF(ISERROR(VLOOKUP(A66,'[1]Z04 支出决算表(财决04表)'!$A$10:$J$500,5,FALSE)),"",VLOOKUP(A66,'[1]Z04 支出决算表(财决04表)'!$A$10:$J$500,5,FALSE))</f>
        <v/>
      </c>
      <c r="E66" s="119" t="str">
        <f>IF(ISERROR(VLOOKUP(A66,'[1]Z04 支出决算表(财决04表)'!$A$10:$J$500,6,FALSE)),"",VLOOKUP(A66,'[1]Z04 支出决算表(财决04表)'!$A$10:$J$500,6,FALSE))</f>
        <v/>
      </c>
      <c r="F66" s="119" t="str">
        <f>IF(ISERROR(VLOOKUP(A66,'[1]Z04 支出决算表(财决04表)'!$A$10:$J$500,7,FALSE)),"",VLOOKUP(A66,'[1]Z04 支出决算表(财决04表)'!$A$10:$J$500,7,FALSE))</f>
        <v/>
      </c>
      <c r="G66" s="119" t="str">
        <f>IF(ISERROR(VLOOKUP(A66,'[1]Z04 支出决算表(财决04表)'!$A$10:$J$500,8,FALSE)),"",VLOOKUP(A66,'[1]Z04 支出决算表(财决04表)'!$A$10:$J$500,8,FALSE))</f>
        <v/>
      </c>
      <c r="H66" s="119" t="str">
        <f>IF(ISERROR(VLOOKUP(A66,'[1]Z04 支出决算表(财决04表)'!$A$10:$J$500,9,FALSE)),"",VLOOKUP(A66,'[1]Z04 支出决算表(财决04表)'!$A$10:$J$500,9,FALSE))</f>
        <v/>
      </c>
      <c r="I66" s="119" t="str">
        <f>IF(ISERROR(VLOOKUP(A66,'[1]Z04 支出决算表(财决04表)'!$A$10:$J$500,10,FALSE)),"",VLOOKUP(A66,'[1]Z04 支出决算表(财决04表)'!$A$10:$J$500,10,FALSE))</f>
        <v/>
      </c>
      <c r="J66" s="129">
        <f>'[1]Z04 支出决算表(财决04表)'!$A65</f>
        <v>0</v>
      </c>
      <c r="K66" s="130">
        <f>'[1]Z04 支出决算表(财决04表)'!$E65</f>
        <v>0</v>
      </c>
      <c r="L66" s="108" t="str">
        <f t="shared" si="1"/>
        <v/>
      </c>
    </row>
    <row r="67" spans="1:12" ht="22.7" customHeight="1">
      <c r="A67" s="116" t="str">
        <f t="shared" si="0"/>
        <v/>
      </c>
      <c r="B67" s="117"/>
      <c r="C67" s="118" t="str">
        <f>IF(ISERROR(VLOOKUP(A67,'[1]Z04 支出决算表(财决04表)'!$A$10:$J$500,4,FALSE)),"",VLOOKUP(A67,'[1]Z04 支出决算表(财决04表)'!$A$10:$J$500,4,FALSE))</f>
        <v/>
      </c>
      <c r="D67" s="119" t="str">
        <f>IF(ISERROR(VLOOKUP(A67,'[1]Z04 支出决算表(财决04表)'!$A$10:$J$500,5,FALSE)),"",VLOOKUP(A67,'[1]Z04 支出决算表(财决04表)'!$A$10:$J$500,5,FALSE))</f>
        <v/>
      </c>
      <c r="E67" s="119" t="str">
        <f>IF(ISERROR(VLOOKUP(A67,'[1]Z04 支出决算表(财决04表)'!$A$10:$J$500,6,FALSE)),"",VLOOKUP(A67,'[1]Z04 支出决算表(财决04表)'!$A$10:$J$500,6,FALSE))</f>
        <v/>
      </c>
      <c r="F67" s="119" t="str">
        <f>IF(ISERROR(VLOOKUP(A67,'[1]Z04 支出决算表(财决04表)'!$A$10:$J$500,7,FALSE)),"",VLOOKUP(A67,'[1]Z04 支出决算表(财决04表)'!$A$10:$J$500,7,FALSE))</f>
        <v/>
      </c>
      <c r="G67" s="119" t="str">
        <f>IF(ISERROR(VLOOKUP(A67,'[1]Z04 支出决算表(财决04表)'!$A$10:$J$500,8,FALSE)),"",VLOOKUP(A67,'[1]Z04 支出决算表(财决04表)'!$A$10:$J$500,8,FALSE))</f>
        <v/>
      </c>
      <c r="H67" s="119" t="str">
        <f>IF(ISERROR(VLOOKUP(A67,'[1]Z04 支出决算表(财决04表)'!$A$10:$J$500,9,FALSE)),"",VLOOKUP(A67,'[1]Z04 支出决算表(财决04表)'!$A$10:$J$500,9,FALSE))</f>
        <v/>
      </c>
      <c r="I67" s="119" t="str">
        <f>IF(ISERROR(VLOOKUP(A67,'[1]Z04 支出决算表(财决04表)'!$A$10:$J$500,10,FALSE)),"",VLOOKUP(A67,'[1]Z04 支出决算表(财决04表)'!$A$10:$J$500,10,FALSE))</f>
        <v/>
      </c>
      <c r="J67" s="129">
        <f>'[1]Z04 支出决算表(财决04表)'!$A66</f>
        <v>0</v>
      </c>
      <c r="K67" s="130">
        <f>'[1]Z04 支出决算表(财决04表)'!$E66</f>
        <v>0</v>
      </c>
      <c r="L67" s="108" t="str">
        <f t="shared" si="1"/>
        <v/>
      </c>
    </row>
    <row r="68" spans="1:12" ht="22.7" customHeight="1">
      <c r="A68" s="116" t="str">
        <f t="shared" si="0"/>
        <v/>
      </c>
      <c r="B68" s="117"/>
      <c r="C68" s="118" t="str">
        <f>IF(ISERROR(VLOOKUP(A68,'[1]Z04 支出决算表(财决04表)'!$A$10:$J$500,4,FALSE)),"",VLOOKUP(A68,'[1]Z04 支出决算表(财决04表)'!$A$10:$J$500,4,FALSE))</f>
        <v/>
      </c>
      <c r="D68" s="119" t="str">
        <f>IF(ISERROR(VLOOKUP(A68,'[1]Z04 支出决算表(财决04表)'!$A$10:$J$500,5,FALSE)),"",VLOOKUP(A68,'[1]Z04 支出决算表(财决04表)'!$A$10:$J$500,5,FALSE))</f>
        <v/>
      </c>
      <c r="E68" s="119" t="str">
        <f>IF(ISERROR(VLOOKUP(A68,'[1]Z04 支出决算表(财决04表)'!$A$10:$J$500,6,FALSE)),"",VLOOKUP(A68,'[1]Z04 支出决算表(财决04表)'!$A$10:$J$500,6,FALSE))</f>
        <v/>
      </c>
      <c r="F68" s="119" t="str">
        <f>IF(ISERROR(VLOOKUP(A68,'[1]Z04 支出决算表(财决04表)'!$A$10:$J$500,7,FALSE)),"",VLOOKUP(A68,'[1]Z04 支出决算表(财决04表)'!$A$10:$J$500,7,FALSE))</f>
        <v/>
      </c>
      <c r="G68" s="119" t="str">
        <f>IF(ISERROR(VLOOKUP(A68,'[1]Z04 支出决算表(财决04表)'!$A$10:$J$500,8,FALSE)),"",VLOOKUP(A68,'[1]Z04 支出决算表(财决04表)'!$A$10:$J$500,8,FALSE))</f>
        <v/>
      </c>
      <c r="H68" s="119" t="str">
        <f>IF(ISERROR(VLOOKUP(A68,'[1]Z04 支出决算表(财决04表)'!$A$10:$J$500,9,FALSE)),"",VLOOKUP(A68,'[1]Z04 支出决算表(财决04表)'!$A$10:$J$500,9,FALSE))</f>
        <v/>
      </c>
      <c r="I68" s="119" t="str">
        <f>IF(ISERROR(VLOOKUP(A68,'[1]Z04 支出决算表(财决04表)'!$A$10:$J$500,10,FALSE)),"",VLOOKUP(A68,'[1]Z04 支出决算表(财决04表)'!$A$10:$J$500,10,FALSE))</f>
        <v/>
      </c>
      <c r="J68" s="129">
        <f>'[1]Z04 支出决算表(财决04表)'!$A67</f>
        <v>0</v>
      </c>
      <c r="K68" s="130">
        <f>'[1]Z04 支出决算表(财决04表)'!$E67</f>
        <v>0</v>
      </c>
      <c r="L68" s="108" t="str">
        <f t="shared" si="1"/>
        <v/>
      </c>
    </row>
    <row r="69" spans="1:12" ht="22.7" customHeight="1">
      <c r="A69" s="116" t="str">
        <f t="shared" si="0"/>
        <v/>
      </c>
      <c r="B69" s="117"/>
      <c r="C69" s="118" t="str">
        <f>IF(ISERROR(VLOOKUP(A69,'[1]Z04 支出决算表(财决04表)'!$A$10:$J$500,4,FALSE)),"",VLOOKUP(A69,'[1]Z04 支出决算表(财决04表)'!$A$10:$J$500,4,FALSE))</f>
        <v/>
      </c>
      <c r="D69" s="119" t="str">
        <f>IF(ISERROR(VLOOKUP(A69,'[1]Z04 支出决算表(财决04表)'!$A$10:$J$500,5,FALSE)),"",VLOOKUP(A69,'[1]Z04 支出决算表(财决04表)'!$A$10:$J$500,5,FALSE))</f>
        <v/>
      </c>
      <c r="E69" s="119" t="str">
        <f>IF(ISERROR(VLOOKUP(A69,'[1]Z04 支出决算表(财决04表)'!$A$10:$J$500,6,FALSE)),"",VLOOKUP(A69,'[1]Z04 支出决算表(财决04表)'!$A$10:$J$500,6,FALSE))</f>
        <v/>
      </c>
      <c r="F69" s="119" t="str">
        <f>IF(ISERROR(VLOOKUP(A69,'[1]Z04 支出决算表(财决04表)'!$A$10:$J$500,7,FALSE)),"",VLOOKUP(A69,'[1]Z04 支出决算表(财决04表)'!$A$10:$J$500,7,FALSE))</f>
        <v/>
      </c>
      <c r="G69" s="119" t="str">
        <f>IF(ISERROR(VLOOKUP(A69,'[1]Z04 支出决算表(财决04表)'!$A$10:$J$500,8,FALSE)),"",VLOOKUP(A69,'[1]Z04 支出决算表(财决04表)'!$A$10:$J$500,8,FALSE))</f>
        <v/>
      </c>
      <c r="H69" s="119" t="str">
        <f>IF(ISERROR(VLOOKUP(A69,'[1]Z04 支出决算表(财决04表)'!$A$10:$J$500,9,FALSE)),"",VLOOKUP(A69,'[1]Z04 支出决算表(财决04表)'!$A$10:$J$500,9,FALSE))</f>
        <v/>
      </c>
      <c r="I69" s="119" t="str">
        <f>IF(ISERROR(VLOOKUP(A69,'[1]Z04 支出决算表(财决04表)'!$A$10:$J$500,10,FALSE)),"",VLOOKUP(A69,'[1]Z04 支出决算表(财决04表)'!$A$10:$J$500,10,FALSE))</f>
        <v/>
      </c>
      <c r="J69" s="129">
        <f>'[1]Z04 支出决算表(财决04表)'!$A68</f>
        <v>0</v>
      </c>
      <c r="K69" s="130">
        <f>'[1]Z04 支出决算表(财决04表)'!$E68</f>
        <v>0</v>
      </c>
      <c r="L69" s="108" t="str">
        <f t="shared" si="1"/>
        <v/>
      </c>
    </row>
    <row r="70" spans="1:12" ht="22.7" customHeight="1">
      <c r="A70" s="116" t="str">
        <f t="shared" si="0"/>
        <v/>
      </c>
      <c r="B70" s="117"/>
      <c r="C70" s="118" t="str">
        <f>IF(ISERROR(VLOOKUP(A70,'[1]Z04 支出决算表(财决04表)'!$A$10:$J$500,4,FALSE)),"",VLOOKUP(A70,'[1]Z04 支出决算表(财决04表)'!$A$10:$J$500,4,FALSE))</f>
        <v/>
      </c>
      <c r="D70" s="119" t="str">
        <f>IF(ISERROR(VLOOKUP(A70,'[1]Z04 支出决算表(财决04表)'!$A$10:$J$500,5,FALSE)),"",VLOOKUP(A70,'[1]Z04 支出决算表(财决04表)'!$A$10:$J$500,5,FALSE))</f>
        <v/>
      </c>
      <c r="E70" s="119" t="str">
        <f>IF(ISERROR(VLOOKUP(A70,'[1]Z04 支出决算表(财决04表)'!$A$10:$J$500,6,FALSE)),"",VLOOKUP(A70,'[1]Z04 支出决算表(财决04表)'!$A$10:$J$500,6,FALSE))</f>
        <v/>
      </c>
      <c r="F70" s="119" t="str">
        <f>IF(ISERROR(VLOOKUP(A70,'[1]Z04 支出决算表(财决04表)'!$A$10:$J$500,7,FALSE)),"",VLOOKUP(A70,'[1]Z04 支出决算表(财决04表)'!$A$10:$J$500,7,FALSE))</f>
        <v/>
      </c>
      <c r="G70" s="119" t="str">
        <f>IF(ISERROR(VLOOKUP(A70,'[1]Z04 支出决算表(财决04表)'!$A$10:$J$500,8,FALSE)),"",VLOOKUP(A70,'[1]Z04 支出决算表(财决04表)'!$A$10:$J$500,8,FALSE))</f>
        <v/>
      </c>
      <c r="H70" s="119" t="str">
        <f>IF(ISERROR(VLOOKUP(A70,'[1]Z04 支出决算表(财决04表)'!$A$10:$J$500,9,FALSE)),"",VLOOKUP(A70,'[1]Z04 支出决算表(财决04表)'!$A$10:$J$500,9,FALSE))</f>
        <v/>
      </c>
      <c r="I70" s="119" t="str">
        <f>IF(ISERROR(VLOOKUP(A70,'[1]Z04 支出决算表(财决04表)'!$A$10:$J$500,10,FALSE)),"",VLOOKUP(A70,'[1]Z04 支出决算表(财决04表)'!$A$10:$J$500,10,FALSE))</f>
        <v/>
      </c>
      <c r="J70" s="129">
        <f>'[1]Z04 支出决算表(财决04表)'!$A69</f>
        <v>0</v>
      </c>
      <c r="K70" s="130">
        <f>'[1]Z04 支出决算表(财决04表)'!$E69</f>
        <v>0</v>
      </c>
      <c r="L70" s="108" t="str">
        <f t="shared" si="1"/>
        <v/>
      </c>
    </row>
    <row r="71" spans="1:12" ht="22.7" customHeight="1">
      <c r="A71" s="116" t="str">
        <f t="shared" si="0"/>
        <v/>
      </c>
      <c r="B71" s="117"/>
      <c r="C71" s="118" t="str">
        <f>IF(ISERROR(VLOOKUP(A71,'[1]Z04 支出决算表(财决04表)'!$A$10:$J$500,4,FALSE)),"",VLOOKUP(A71,'[1]Z04 支出决算表(财决04表)'!$A$10:$J$500,4,FALSE))</f>
        <v/>
      </c>
      <c r="D71" s="119" t="str">
        <f>IF(ISERROR(VLOOKUP(A71,'[1]Z04 支出决算表(财决04表)'!$A$10:$J$500,5,FALSE)),"",VLOOKUP(A71,'[1]Z04 支出决算表(财决04表)'!$A$10:$J$500,5,FALSE))</f>
        <v/>
      </c>
      <c r="E71" s="119" t="str">
        <f>IF(ISERROR(VLOOKUP(A71,'[1]Z04 支出决算表(财决04表)'!$A$10:$J$500,6,FALSE)),"",VLOOKUP(A71,'[1]Z04 支出决算表(财决04表)'!$A$10:$J$500,6,FALSE))</f>
        <v/>
      </c>
      <c r="F71" s="119" t="str">
        <f>IF(ISERROR(VLOOKUP(A71,'[1]Z04 支出决算表(财决04表)'!$A$10:$J$500,7,FALSE)),"",VLOOKUP(A71,'[1]Z04 支出决算表(财决04表)'!$A$10:$J$500,7,FALSE))</f>
        <v/>
      </c>
      <c r="G71" s="119" t="str">
        <f>IF(ISERROR(VLOOKUP(A71,'[1]Z04 支出决算表(财决04表)'!$A$10:$J$500,8,FALSE)),"",VLOOKUP(A71,'[1]Z04 支出决算表(财决04表)'!$A$10:$J$500,8,FALSE))</f>
        <v/>
      </c>
      <c r="H71" s="119" t="str">
        <f>IF(ISERROR(VLOOKUP(A71,'[1]Z04 支出决算表(财决04表)'!$A$10:$J$500,9,FALSE)),"",VLOOKUP(A71,'[1]Z04 支出决算表(财决04表)'!$A$10:$J$500,9,FALSE))</f>
        <v/>
      </c>
      <c r="I71" s="119" t="str">
        <f>IF(ISERROR(VLOOKUP(A71,'[1]Z04 支出决算表(财决04表)'!$A$10:$J$500,10,FALSE)),"",VLOOKUP(A71,'[1]Z04 支出决算表(财决04表)'!$A$10:$J$500,10,FALSE))</f>
        <v/>
      </c>
      <c r="J71" s="129">
        <f>'[1]Z04 支出决算表(财决04表)'!$A70</f>
        <v>0</v>
      </c>
      <c r="K71" s="130">
        <f>'[1]Z04 支出决算表(财决04表)'!$E70</f>
        <v>0</v>
      </c>
      <c r="L71" s="108" t="str">
        <f t="shared" si="1"/>
        <v/>
      </c>
    </row>
    <row r="72" spans="1:12" ht="22.7" customHeight="1">
      <c r="A72" s="116" t="str">
        <f t="shared" si="0"/>
        <v/>
      </c>
      <c r="B72" s="117"/>
      <c r="C72" s="118" t="str">
        <f>IF(ISERROR(VLOOKUP(A72,'[1]Z04 支出决算表(财决04表)'!$A$10:$J$500,4,FALSE)),"",VLOOKUP(A72,'[1]Z04 支出决算表(财决04表)'!$A$10:$J$500,4,FALSE))</f>
        <v/>
      </c>
      <c r="D72" s="119" t="str">
        <f>IF(ISERROR(VLOOKUP(A72,'[1]Z04 支出决算表(财决04表)'!$A$10:$J$500,5,FALSE)),"",VLOOKUP(A72,'[1]Z04 支出决算表(财决04表)'!$A$10:$J$500,5,FALSE))</f>
        <v/>
      </c>
      <c r="E72" s="119" t="str">
        <f>IF(ISERROR(VLOOKUP(A72,'[1]Z04 支出决算表(财决04表)'!$A$10:$J$500,6,FALSE)),"",VLOOKUP(A72,'[1]Z04 支出决算表(财决04表)'!$A$10:$J$500,6,FALSE))</f>
        <v/>
      </c>
      <c r="F72" s="119" t="str">
        <f>IF(ISERROR(VLOOKUP(A72,'[1]Z04 支出决算表(财决04表)'!$A$10:$J$500,7,FALSE)),"",VLOOKUP(A72,'[1]Z04 支出决算表(财决04表)'!$A$10:$J$500,7,FALSE))</f>
        <v/>
      </c>
      <c r="G72" s="119" t="str">
        <f>IF(ISERROR(VLOOKUP(A72,'[1]Z04 支出决算表(财决04表)'!$A$10:$J$500,8,FALSE)),"",VLOOKUP(A72,'[1]Z04 支出决算表(财决04表)'!$A$10:$J$500,8,FALSE))</f>
        <v/>
      </c>
      <c r="H72" s="119" t="str">
        <f>IF(ISERROR(VLOOKUP(A72,'[1]Z04 支出决算表(财决04表)'!$A$10:$J$500,9,FALSE)),"",VLOOKUP(A72,'[1]Z04 支出决算表(财决04表)'!$A$10:$J$500,9,FALSE))</f>
        <v/>
      </c>
      <c r="I72" s="119" t="str">
        <f>IF(ISERROR(VLOOKUP(A72,'[1]Z04 支出决算表(财决04表)'!$A$10:$J$500,10,FALSE)),"",VLOOKUP(A72,'[1]Z04 支出决算表(财决04表)'!$A$10:$J$500,10,FALSE))</f>
        <v/>
      </c>
      <c r="J72" s="129">
        <f>'[1]Z04 支出决算表(财决04表)'!$A71</f>
        <v>0</v>
      </c>
      <c r="K72" s="130">
        <f>'[1]Z04 支出决算表(财决04表)'!$E71</f>
        <v>0</v>
      </c>
      <c r="L72" s="108" t="str">
        <f t="shared" si="1"/>
        <v/>
      </c>
    </row>
    <row r="73" spans="1:12" ht="22.7" customHeight="1">
      <c r="A73" s="116" t="str">
        <f t="shared" si="0"/>
        <v/>
      </c>
      <c r="B73" s="117"/>
      <c r="C73" s="118" t="str">
        <f>IF(ISERROR(VLOOKUP(A73,'[1]Z04 支出决算表(财决04表)'!$A$10:$J$500,4,FALSE)),"",VLOOKUP(A73,'[1]Z04 支出决算表(财决04表)'!$A$10:$J$500,4,FALSE))</f>
        <v/>
      </c>
      <c r="D73" s="119" t="str">
        <f>IF(ISERROR(VLOOKUP(A73,'[1]Z04 支出决算表(财决04表)'!$A$10:$J$500,5,FALSE)),"",VLOOKUP(A73,'[1]Z04 支出决算表(财决04表)'!$A$10:$J$500,5,FALSE))</f>
        <v/>
      </c>
      <c r="E73" s="119" t="str">
        <f>IF(ISERROR(VLOOKUP(A73,'[1]Z04 支出决算表(财决04表)'!$A$10:$J$500,6,FALSE)),"",VLOOKUP(A73,'[1]Z04 支出决算表(财决04表)'!$A$10:$J$500,6,FALSE))</f>
        <v/>
      </c>
      <c r="F73" s="119" t="str">
        <f>IF(ISERROR(VLOOKUP(A73,'[1]Z04 支出决算表(财决04表)'!$A$10:$J$500,7,FALSE)),"",VLOOKUP(A73,'[1]Z04 支出决算表(财决04表)'!$A$10:$J$500,7,FALSE))</f>
        <v/>
      </c>
      <c r="G73" s="119" t="str">
        <f>IF(ISERROR(VLOOKUP(A73,'[1]Z04 支出决算表(财决04表)'!$A$10:$J$500,8,FALSE)),"",VLOOKUP(A73,'[1]Z04 支出决算表(财决04表)'!$A$10:$J$500,8,FALSE))</f>
        <v/>
      </c>
      <c r="H73" s="119" t="str">
        <f>IF(ISERROR(VLOOKUP(A73,'[1]Z04 支出决算表(财决04表)'!$A$10:$J$500,9,FALSE)),"",VLOOKUP(A73,'[1]Z04 支出决算表(财决04表)'!$A$10:$J$500,9,FALSE))</f>
        <v/>
      </c>
      <c r="I73" s="119" t="str">
        <f>IF(ISERROR(VLOOKUP(A73,'[1]Z04 支出决算表(财决04表)'!$A$10:$J$500,10,FALSE)),"",VLOOKUP(A73,'[1]Z04 支出决算表(财决04表)'!$A$10:$J$500,10,FALSE))</f>
        <v/>
      </c>
      <c r="J73" s="129">
        <f>'[1]Z04 支出决算表(财决04表)'!$A72</f>
        <v>0</v>
      </c>
      <c r="K73" s="130">
        <f>'[1]Z04 支出决算表(财决04表)'!$E72</f>
        <v>0</v>
      </c>
      <c r="L73" s="108" t="str">
        <f t="shared" si="1"/>
        <v/>
      </c>
    </row>
    <row r="74" spans="1:12" ht="22.7" customHeight="1">
      <c r="A74" s="116" t="str">
        <f t="shared" si="0"/>
        <v/>
      </c>
      <c r="B74" s="117"/>
      <c r="C74" s="118" t="str">
        <f>IF(ISERROR(VLOOKUP(A74,'[1]Z04 支出决算表(财决04表)'!$A$10:$J$500,4,FALSE)),"",VLOOKUP(A74,'[1]Z04 支出决算表(财决04表)'!$A$10:$J$500,4,FALSE))</f>
        <v/>
      </c>
      <c r="D74" s="119" t="str">
        <f>IF(ISERROR(VLOOKUP(A74,'[1]Z04 支出决算表(财决04表)'!$A$10:$J$500,5,FALSE)),"",VLOOKUP(A74,'[1]Z04 支出决算表(财决04表)'!$A$10:$J$500,5,FALSE))</f>
        <v/>
      </c>
      <c r="E74" s="119" t="str">
        <f>IF(ISERROR(VLOOKUP(A74,'[1]Z04 支出决算表(财决04表)'!$A$10:$J$500,6,FALSE)),"",VLOOKUP(A74,'[1]Z04 支出决算表(财决04表)'!$A$10:$J$500,6,FALSE))</f>
        <v/>
      </c>
      <c r="F74" s="119" t="str">
        <f>IF(ISERROR(VLOOKUP(A74,'[1]Z04 支出决算表(财决04表)'!$A$10:$J$500,7,FALSE)),"",VLOOKUP(A74,'[1]Z04 支出决算表(财决04表)'!$A$10:$J$500,7,FALSE))</f>
        <v/>
      </c>
      <c r="G74" s="119" t="str">
        <f>IF(ISERROR(VLOOKUP(A74,'[1]Z04 支出决算表(财决04表)'!$A$10:$J$500,8,FALSE)),"",VLOOKUP(A74,'[1]Z04 支出决算表(财决04表)'!$A$10:$J$500,8,FALSE))</f>
        <v/>
      </c>
      <c r="H74" s="119" t="str">
        <f>IF(ISERROR(VLOOKUP(A74,'[1]Z04 支出决算表(财决04表)'!$A$10:$J$500,9,FALSE)),"",VLOOKUP(A74,'[1]Z04 支出决算表(财决04表)'!$A$10:$J$500,9,FALSE))</f>
        <v/>
      </c>
      <c r="I74" s="119" t="str">
        <f>IF(ISERROR(VLOOKUP(A74,'[1]Z04 支出决算表(财决04表)'!$A$10:$J$500,10,FALSE)),"",VLOOKUP(A74,'[1]Z04 支出决算表(财决04表)'!$A$10:$J$500,10,FALSE))</f>
        <v/>
      </c>
      <c r="J74" s="129">
        <f>'[1]Z04 支出决算表(财决04表)'!$A73</f>
        <v>0</v>
      </c>
      <c r="K74" s="130">
        <f>'[1]Z04 支出决算表(财决04表)'!$E73</f>
        <v>0</v>
      </c>
      <c r="L74" s="108" t="str">
        <f t="shared" si="1"/>
        <v/>
      </c>
    </row>
    <row r="75" spans="1:12" ht="22.7" customHeight="1">
      <c r="A75" s="116" t="str">
        <f t="shared" si="0"/>
        <v/>
      </c>
      <c r="B75" s="117"/>
      <c r="C75" s="118" t="str">
        <f>IF(ISERROR(VLOOKUP(A75,'[1]Z04 支出决算表(财决04表)'!$A$10:$J$500,4,FALSE)),"",VLOOKUP(A75,'[1]Z04 支出决算表(财决04表)'!$A$10:$J$500,4,FALSE))</f>
        <v/>
      </c>
      <c r="D75" s="119" t="str">
        <f>IF(ISERROR(VLOOKUP(A75,'[1]Z04 支出决算表(财决04表)'!$A$10:$J$500,5,FALSE)),"",VLOOKUP(A75,'[1]Z04 支出决算表(财决04表)'!$A$10:$J$500,5,FALSE))</f>
        <v/>
      </c>
      <c r="E75" s="119" t="str">
        <f>IF(ISERROR(VLOOKUP(A75,'[1]Z04 支出决算表(财决04表)'!$A$10:$J$500,6,FALSE)),"",VLOOKUP(A75,'[1]Z04 支出决算表(财决04表)'!$A$10:$J$500,6,FALSE))</f>
        <v/>
      </c>
      <c r="F75" s="119" t="str">
        <f>IF(ISERROR(VLOOKUP(A75,'[1]Z04 支出决算表(财决04表)'!$A$10:$J$500,7,FALSE)),"",VLOOKUP(A75,'[1]Z04 支出决算表(财决04表)'!$A$10:$J$500,7,FALSE))</f>
        <v/>
      </c>
      <c r="G75" s="119" t="str">
        <f>IF(ISERROR(VLOOKUP(A75,'[1]Z04 支出决算表(财决04表)'!$A$10:$J$500,8,FALSE)),"",VLOOKUP(A75,'[1]Z04 支出决算表(财决04表)'!$A$10:$J$500,8,FALSE))</f>
        <v/>
      </c>
      <c r="H75" s="119" t="str">
        <f>IF(ISERROR(VLOOKUP(A75,'[1]Z04 支出决算表(财决04表)'!$A$10:$J$500,9,FALSE)),"",VLOOKUP(A75,'[1]Z04 支出决算表(财决04表)'!$A$10:$J$500,9,FALSE))</f>
        <v/>
      </c>
      <c r="I75" s="119" t="str">
        <f>IF(ISERROR(VLOOKUP(A75,'[1]Z04 支出决算表(财决04表)'!$A$10:$J$500,10,FALSE)),"",VLOOKUP(A75,'[1]Z04 支出决算表(财决04表)'!$A$10:$J$500,10,FALSE))</f>
        <v/>
      </c>
      <c r="J75" s="129">
        <f>'[1]Z04 支出决算表(财决04表)'!$A74</f>
        <v>0</v>
      </c>
      <c r="K75" s="130">
        <f>'[1]Z04 支出决算表(财决04表)'!$E74</f>
        <v>0</v>
      </c>
      <c r="L75" s="108" t="str">
        <f t="shared" si="1"/>
        <v/>
      </c>
    </row>
    <row r="76" spans="1:12" ht="22.7" customHeight="1">
      <c r="A76" s="116" t="str">
        <f t="shared" ref="A76:A139" si="2">IF(J76&gt;0,J76,"")</f>
        <v/>
      </c>
      <c r="B76" s="117"/>
      <c r="C76" s="118" t="str">
        <f>IF(ISERROR(VLOOKUP(A76,'[1]Z04 支出决算表(财决04表)'!$A$10:$J$500,4,FALSE)),"",VLOOKUP(A76,'[1]Z04 支出决算表(财决04表)'!$A$10:$J$500,4,FALSE))</f>
        <v/>
      </c>
      <c r="D76" s="119" t="str">
        <f>IF(ISERROR(VLOOKUP(A76,'[1]Z04 支出决算表(财决04表)'!$A$10:$J$500,5,FALSE)),"",VLOOKUP(A76,'[1]Z04 支出决算表(财决04表)'!$A$10:$J$500,5,FALSE))</f>
        <v/>
      </c>
      <c r="E76" s="119" t="str">
        <f>IF(ISERROR(VLOOKUP(A76,'[1]Z04 支出决算表(财决04表)'!$A$10:$J$500,6,FALSE)),"",VLOOKUP(A76,'[1]Z04 支出决算表(财决04表)'!$A$10:$J$500,6,FALSE))</f>
        <v/>
      </c>
      <c r="F76" s="119" t="str">
        <f>IF(ISERROR(VLOOKUP(A76,'[1]Z04 支出决算表(财决04表)'!$A$10:$J$500,7,FALSE)),"",VLOOKUP(A76,'[1]Z04 支出决算表(财决04表)'!$A$10:$J$500,7,FALSE))</f>
        <v/>
      </c>
      <c r="G76" s="119" t="str">
        <f>IF(ISERROR(VLOOKUP(A76,'[1]Z04 支出决算表(财决04表)'!$A$10:$J$500,8,FALSE)),"",VLOOKUP(A76,'[1]Z04 支出决算表(财决04表)'!$A$10:$J$500,8,FALSE))</f>
        <v/>
      </c>
      <c r="H76" s="119" t="str">
        <f>IF(ISERROR(VLOOKUP(A76,'[1]Z04 支出决算表(财决04表)'!$A$10:$J$500,9,FALSE)),"",VLOOKUP(A76,'[1]Z04 支出决算表(财决04表)'!$A$10:$J$500,9,FALSE))</f>
        <v/>
      </c>
      <c r="I76" s="119" t="str">
        <f>IF(ISERROR(VLOOKUP(A76,'[1]Z04 支出决算表(财决04表)'!$A$10:$J$500,10,FALSE)),"",VLOOKUP(A76,'[1]Z04 支出决算表(财决04表)'!$A$10:$J$500,10,FALSE))</f>
        <v/>
      </c>
      <c r="J76" s="129">
        <f>'[1]Z04 支出决算表(财决04表)'!$A75</f>
        <v>0</v>
      </c>
      <c r="K76" s="130">
        <f>'[1]Z04 支出决算表(财决04表)'!$E75</f>
        <v>0</v>
      </c>
      <c r="L76" s="108" t="str">
        <f t="shared" ref="L76:L139" si="3">IF(C76&lt;&gt;"",ROW(),"")</f>
        <v/>
      </c>
    </row>
    <row r="77" spans="1:12" ht="22.7" customHeight="1">
      <c r="A77" s="116" t="str">
        <f t="shared" si="2"/>
        <v/>
      </c>
      <c r="B77" s="117"/>
      <c r="C77" s="118" t="str">
        <f>IF(ISERROR(VLOOKUP(A77,'[1]Z04 支出决算表(财决04表)'!$A$10:$J$500,4,FALSE)),"",VLOOKUP(A77,'[1]Z04 支出决算表(财决04表)'!$A$10:$J$500,4,FALSE))</f>
        <v/>
      </c>
      <c r="D77" s="119" t="str">
        <f>IF(ISERROR(VLOOKUP(A77,'[1]Z04 支出决算表(财决04表)'!$A$10:$J$500,5,FALSE)),"",VLOOKUP(A77,'[1]Z04 支出决算表(财决04表)'!$A$10:$J$500,5,FALSE))</f>
        <v/>
      </c>
      <c r="E77" s="119" t="str">
        <f>IF(ISERROR(VLOOKUP(A77,'[1]Z04 支出决算表(财决04表)'!$A$10:$J$500,6,FALSE)),"",VLOOKUP(A77,'[1]Z04 支出决算表(财决04表)'!$A$10:$J$500,6,FALSE))</f>
        <v/>
      </c>
      <c r="F77" s="119" t="str">
        <f>IF(ISERROR(VLOOKUP(A77,'[1]Z04 支出决算表(财决04表)'!$A$10:$J$500,7,FALSE)),"",VLOOKUP(A77,'[1]Z04 支出决算表(财决04表)'!$A$10:$J$500,7,FALSE))</f>
        <v/>
      </c>
      <c r="G77" s="119" t="str">
        <f>IF(ISERROR(VLOOKUP(A77,'[1]Z04 支出决算表(财决04表)'!$A$10:$J$500,8,FALSE)),"",VLOOKUP(A77,'[1]Z04 支出决算表(财决04表)'!$A$10:$J$500,8,FALSE))</f>
        <v/>
      </c>
      <c r="H77" s="119" t="str">
        <f>IF(ISERROR(VLOOKUP(A77,'[1]Z04 支出决算表(财决04表)'!$A$10:$J$500,9,FALSE)),"",VLOOKUP(A77,'[1]Z04 支出决算表(财决04表)'!$A$10:$J$500,9,FALSE))</f>
        <v/>
      </c>
      <c r="I77" s="119" t="str">
        <f>IF(ISERROR(VLOOKUP(A77,'[1]Z04 支出决算表(财决04表)'!$A$10:$J$500,10,FALSE)),"",VLOOKUP(A77,'[1]Z04 支出决算表(财决04表)'!$A$10:$J$500,10,FALSE))</f>
        <v/>
      </c>
      <c r="J77" s="129">
        <f>'[1]Z04 支出决算表(财决04表)'!$A76</f>
        <v>0</v>
      </c>
      <c r="K77" s="130">
        <f>'[1]Z04 支出决算表(财决04表)'!$E76</f>
        <v>0</v>
      </c>
      <c r="L77" s="108" t="str">
        <f t="shared" si="3"/>
        <v/>
      </c>
    </row>
    <row r="78" spans="1:12" ht="22.7" customHeight="1">
      <c r="A78" s="116" t="str">
        <f t="shared" si="2"/>
        <v/>
      </c>
      <c r="B78" s="117"/>
      <c r="C78" s="118" t="str">
        <f>IF(ISERROR(VLOOKUP(A78,'[1]Z04 支出决算表(财决04表)'!$A$10:$J$500,4,FALSE)),"",VLOOKUP(A78,'[1]Z04 支出决算表(财决04表)'!$A$10:$J$500,4,FALSE))</f>
        <v/>
      </c>
      <c r="D78" s="119" t="str">
        <f>IF(ISERROR(VLOOKUP(A78,'[1]Z04 支出决算表(财决04表)'!$A$10:$J$500,5,FALSE)),"",VLOOKUP(A78,'[1]Z04 支出决算表(财决04表)'!$A$10:$J$500,5,FALSE))</f>
        <v/>
      </c>
      <c r="E78" s="119" t="str">
        <f>IF(ISERROR(VLOOKUP(A78,'[1]Z04 支出决算表(财决04表)'!$A$10:$J$500,6,FALSE)),"",VLOOKUP(A78,'[1]Z04 支出决算表(财决04表)'!$A$10:$J$500,6,FALSE))</f>
        <v/>
      </c>
      <c r="F78" s="119" t="str">
        <f>IF(ISERROR(VLOOKUP(A78,'[1]Z04 支出决算表(财决04表)'!$A$10:$J$500,7,FALSE)),"",VLOOKUP(A78,'[1]Z04 支出决算表(财决04表)'!$A$10:$J$500,7,FALSE))</f>
        <v/>
      </c>
      <c r="G78" s="119" t="str">
        <f>IF(ISERROR(VLOOKUP(A78,'[1]Z04 支出决算表(财决04表)'!$A$10:$J$500,8,FALSE)),"",VLOOKUP(A78,'[1]Z04 支出决算表(财决04表)'!$A$10:$J$500,8,FALSE))</f>
        <v/>
      </c>
      <c r="H78" s="119" t="str">
        <f>IF(ISERROR(VLOOKUP(A78,'[1]Z04 支出决算表(财决04表)'!$A$10:$J$500,9,FALSE)),"",VLOOKUP(A78,'[1]Z04 支出决算表(财决04表)'!$A$10:$J$500,9,FALSE))</f>
        <v/>
      </c>
      <c r="I78" s="119" t="str">
        <f>IF(ISERROR(VLOOKUP(A78,'[1]Z04 支出决算表(财决04表)'!$A$10:$J$500,10,FALSE)),"",VLOOKUP(A78,'[1]Z04 支出决算表(财决04表)'!$A$10:$J$500,10,FALSE))</f>
        <v/>
      </c>
      <c r="J78" s="129">
        <f>'[1]Z04 支出决算表(财决04表)'!$A77</f>
        <v>0</v>
      </c>
      <c r="K78" s="130">
        <f>'[1]Z04 支出决算表(财决04表)'!$E77</f>
        <v>0</v>
      </c>
      <c r="L78" s="108" t="str">
        <f t="shared" si="3"/>
        <v/>
      </c>
    </row>
    <row r="79" spans="1:12" ht="22.7" customHeight="1">
      <c r="A79" s="116" t="str">
        <f t="shared" si="2"/>
        <v/>
      </c>
      <c r="B79" s="117"/>
      <c r="C79" s="118" t="str">
        <f>IF(ISERROR(VLOOKUP(A79,'[1]Z04 支出决算表(财决04表)'!$A$10:$J$500,4,FALSE)),"",VLOOKUP(A79,'[1]Z04 支出决算表(财决04表)'!$A$10:$J$500,4,FALSE))</f>
        <v/>
      </c>
      <c r="D79" s="119" t="str">
        <f>IF(ISERROR(VLOOKUP(A79,'[1]Z04 支出决算表(财决04表)'!$A$10:$J$500,5,FALSE)),"",VLOOKUP(A79,'[1]Z04 支出决算表(财决04表)'!$A$10:$J$500,5,FALSE))</f>
        <v/>
      </c>
      <c r="E79" s="119" t="str">
        <f>IF(ISERROR(VLOOKUP(A79,'[1]Z04 支出决算表(财决04表)'!$A$10:$J$500,6,FALSE)),"",VLOOKUP(A79,'[1]Z04 支出决算表(财决04表)'!$A$10:$J$500,6,FALSE))</f>
        <v/>
      </c>
      <c r="F79" s="119" t="str">
        <f>IF(ISERROR(VLOOKUP(A79,'[1]Z04 支出决算表(财决04表)'!$A$10:$J$500,7,FALSE)),"",VLOOKUP(A79,'[1]Z04 支出决算表(财决04表)'!$A$10:$J$500,7,FALSE))</f>
        <v/>
      </c>
      <c r="G79" s="119" t="str">
        <f>IF(ISERROR(VLOOKUP(A79,'[1]Z04 支出决算表(财决04表)'!$A$10:$J$500,8,FALSE)),"",VLOOKUP(A79,'[1]Z04 支出决算表(财决04表)'!$A$10:$J$500,8,FALSE))</f>
        <v/>
      </c>
      <c r="H79" s="119" t="str">
        <f>IF(ISERROR(VLOOKUP(A79,'[1]Z04 支出决算表(财决04表)'!$A$10:$J$500,9,FALSE)),"",VLOOKUP(A79,'[1]Z04 支出决算表(财决04表)'!$A$10:$J$500,9,FALSE))</f>
        <v/>
      </c>
      <c r="I79" s="119" t="str">
        <f>IF(ISERROR(VLOOKUP(A79,'[1]Z04 支出决算表(财决04表)'!$A$10:$J$500,10,FALSE)),"",VLOOKUP(A79,'[1]Z04 支出决算表(财决04表)'!$A$10:$J$500,10,FALSE))</f>
        <v/>
      </c>
      <c r="J79" s="129">
        <f>'[1]Z04 支出决算表(财决04表)'!$A78</f>
        <v>0</v>
      </c>
      <c r="K79" s="130">
        <f>'[1]Z04 支出决算表(财决04表)'!$E78</f>
        <v>0</v>
      </c>
      <c r="L79" s="108" t="str">
        <f t="shared" si="3"/>
        <v/>
      </c>
    </row>
    <row r="80" spans="1:12" ht="22.7" customHeight="1">
      <c r="A80" s="116" t="str">
        <f t="shared" si="2"/>
        <v/>
      </c>
      <c r="B80" s="117"/>
      <c r="C80" s="118" t="str">
        <f>IF(ISERROR(VLOOKUP(A80,'[1]Z04 支出决算表(财决04表)'!$A$10:$J$500,4,FALSE)),"",VLOOKUP(A80,'[1]Z04 支出决算表(财决04表)'!$A$10:$J$500,4,FALSE))</f>
        <v/>
      </c>
      <c r="D80" s="119" t="str">
        <f>IF(ISERROR(VLOOKUP(A80,'[1]Z04 支出决算表(财决04表)'!$A$10:$J$500,5,FALSE)),"",VLOOKUP(A80,'[1]Z04 支出决算表(财决04表)'!$A$10:$J$500,5,FALSE))</f>
        <v/>
      </c>
      <c r="E80" s="119" t="str">
        <f>IF(ISERROR(VLOOKUP(A80,'[1]Z04 支出决算表(财决04表)'!$A$10:$J$500,6,FALSE)),"",VLOOKUP(A80,'[1]Z04 支出决算表(财决04表)'!$A$10:$J$500,6,FALSE))</f>
        <v/>
      </c>
      <c r="F80" s="119" t="str">
        <f>IF(ISERROR(VLOOKUP(A80,'[1]Z04 支出决算表(财决04表)'!$A$10:$J$500,7,FALSE)),"",VLOOKUP(A80,'[1]Z04 支出决算表(财决04表)'!$A$10:$J$500,7,FALSE))</f>
        <v/>
      </c>
      <c r="G80" s="119" t="str">
        <f>IF(ISERROR(VLOOKUP(A80,'[1]Z04 支出决算表(财决04表)'!$A$10:$J$500,8,FALSE)),"",VLOOKUP(A80,'[1]Z04 支出决算表(财决04表)'!$A$10:$J$500,8,FALSE))</f>
        <v/>
      </c>
      <c r="H80" s="119" t="str">
        <f>IF(ISERROR(VLOOKUP(A80,'[1]Z04 支出决算表(财决04表)'!$A$10:$J$500,9,FALSE)),"",VLOOKUP(A80,'[1]Z04 支出决算表(财决04表)'!$A$10:$J$500,9,FALSE))</f>
        <v/>
      </c>
      <c r="I80" s="119" t="str">
        <f>IF(ISERROR(VLOOKUP(A80,'[1]Z04 支出决算表(财决04表)'!$A$10:$J$500,10,FALSE)),"",VLOOKUP(A80,'[1]Z04 支出决算表(财决04表)'!$A$10:$J$500,10,FALSE))</f>
        <v/>
      </c>
      <c r="J80" s="129">
        <f>'[1]Z04 支出决算表(财决04表)'!$A79</f>
        <v>0</v>
      </c>
      <c r="K80" s="130">
        <f>'[1]Z04 支出决算表(财决04表)'!$E79</f>
        <v>0</v>
      </c>
      <c r="L80" s="108" t="str">
        <f t="shared" si="3"/>
        <v/>
      </c>
    </row>
    <row r="81" spans="1:12" ht="22.7" customHeight="1">
      <c r="A81" s="116" t="str">
        <f t="shared" si="2"/>
        <v/>
      </c>
      <c r="B81" s="117"/>
      <c r="C81" s="118" t="str">
        <f>IF(ISERROR(VLOOKUP(A81,'[1]Z04 支出决算表(财决04表)'!$A$10:$J$500,4,FALSE)),"",VLOOKUP(A81,'[1]Z04 支出决算表(财决04表)'!$A$10:$J$500,4,FALSE))</f>
        <v/>
      </c>
      <c r="D81" s="119" t="str">
        <f>IF(ISERROR(VLOOKUP(A81,'[1]Z04 支出决算表(财决04表)'!$A$10:$J$500,5,FALSE)),"",VLOOKUP(A81,'[1]Z04 支出决算表(财决04表)'!$A$10:$J$500,5,FALSE))</f>
        <v/>
      </c>
      <c r="E81" s="119" t="str">
        <f>IF(ISERROR(VLOOKUP(A81,'[1]Z04 支出决算表(财决04表)'!$A$10:$J$500,6,FALSE)),"",VLOOKUP(A81,'[1]Z04 支出决算表(财决04表)'!$A$10:$J$500,6,FALSE))</f>
        <v/>
      </c>
      <c r="F81" s="119" t="str">
        <f>IF(ISERROR(VLOOKUP(A81,'[1]Z04 支出决算表(财决04表)'!$A$10:$J$500,7,FALSE)),"",VLOOKUP(A81,'[1]Z04 支出决算表(财决04表)'!$A$10:$J$500,7,FALSE))</f>
        <v/>
      </c>
      <c r="G81" s="119" t="str">
        <f>IF(ISERROR(VLOOKUP(A81,'[1]Z04 支出决算表(财决04表)'!$A$10:$J$500,8,FALSE)),"",VLOOKUP(A81,'[1]Z04 支出决算表(财决04表)'!$A$10:$J$500,8,FALSE))</f>
        <v/>
      </c>
      <c r="H81" s="119" t="str">
        <f>IF(ISERROR(VLOOKUP(A81,'[1]Z04 支出决算表(财决04表)'!$A$10:$J$500,9,FALSE)),"",VLOOKUP(A81,'[1]Z04 支出决算表(财决04表)'!$A$10:$J$500,9,FALSE))</f>
        <v/>
      </c>
      <c r="I81" s="119" t="str">
        <f>IF(ISERROR(VLOOKUP(A81,'[1]Z04 支出决算表(财决04表)'!$A$10:$J$500,10,FALSE)),"",VLOOKUP(A81,'[1]Z04 支出决算表(财决04表)'!$A$10:$J$500,10,FALSE))</f>
        <v/>
      </c>
      <c r="J81" s="129">
        <f>'[1]Z04 支出决算表(财决04表)'!$A80</f>
        <v>0</v>
      </c>
      <c r="K81" s="130">
        <f>'[1]Z04 支出决算表(财决04表)'!$E80</f>
        <v>0</v>
      </c>
      <c r="L81" s="108" t="str">
        <f t="shared" si="3"/>
        <v/>
      </c>
    </row>
    <row r="82" spans="1:12" ht="22.7" customHeight="1">
      <c r="A82" s="116" t="str">
        <f t="shared" si="2"/>
        <v/>
      </c>
      <c r="B82" s="117"/>
      <c r="C82" s="118" t="str">
        <f>IF(ISERROR(VLOOKUP(A82,'[1]Z04 支出决算表(财决04表)'!$A$10:$J$500,4,FALSE)),"",VLOOKUP(A82,'[1]Z04 支出决算表(财决04表)'!$A$10:$J$500,4,FALSE))</f>
        <v/>
      </c>
      <c r="D82" s="119" t="str">
        <f>IF(ISERROR(VLOOKUP(A82,'[1]Z04 支出决算表(财决04表)'!$A$10:$J$500,5,FALSE)),"",VLOOKUP(A82,'[1]Z04 支出决算表(财决04表)'!$A$10:$J$500,5,FALSE))</f>
        <v/>
      </c>
      <c r="E82" s="119" t="str">
        <f>IF(ISERROR(VLOOKUP(A82,'[1]Z04 支出决算表(财决04表)'!$A$10:$J$500,6,FALSE)),"",VLOOKUP(A82,'[1]Z04 支出决算表(财决04表)'!$A$10:$J$500,6,FALSE))</f>
        <v/>
      </c>
      <c r="F82" s="119" t="str">
        <f>IF(ISERROR(VLOOKUP(A82,'[1]Z04 支出决算表(财决04表)'!$A$10:$J$500,7,FALSE)),"",VLOOKUP(A82,'[1]Z04 支出决算表(财决04表)'!$A$10:$J$500,7,FALSE))</f>
        <v/>
      </c>
      <c r="G82" s="119" t="str">
        <f>IF(ISERROR(VLOOKUP(A82,'[1]Z04 支出决算表(财决04表)'!$A$10:$J$500,8,FALSE)),"",VLOOKUP(A82,'[1]Z04 支出决算表(财决04表)'!$A$10:$J$500,8,FALSE))</f>
        <v/>
      </c>
      <c r="H82" s="119" t="str">
        <f>IF(ISERROR(VLOOKUP(A82,'[1]Z04 支出决算表(财决04表)'!$A$10:$J$500,9,FALSE)),"",VLOOKUP(A82,'[1]Z04 支出决算表(财决04表)'!$A$10:$J$500,9,FALSE))</f>
        <v/>
      </c>
      <c r="I82" s="119" t="str">
        <f>IF(ISERROR(VLOOKUP(A82,'[1]Z04 支出决算表(财决04表)'!$A$10:$J$500,10,FALSE)),"",VLOOKUP(A82,'[1]Z04 支出决算表(财决04表)'!$A$10:$J$500,10,FALSE))</f>
        <v/>
      </c>
      <c r="J82" s="129">
        <f>'[1]Z04 支出决算表(财决04表)'!$A81</f>
        <v>0</v>
      </c>
      <c r="K82" s="130">
        <f>'[1]Z04 支出决算表(财决04表)'!$E81</f>
        <v>0</v>
      </c>
      <c r="L82" s="108" t="str">
        <f t="shared" si="3"/>
        <v/>
      </c>
    </row>
    <row r="83" spans="1:12" ht="22.7" customHeight="1">
      <c r="A83" s="116" t="str">
        <f t="shared" si="2"/>
        <v/>
      </c>
      <c r="B83" s="117"/>
      <c r="C83" s="118" t="str">
        <f>IF(ISERROR(VLOOKUP(A83,'[1]Z04 支出决算表(财决04表)'!$A$10:$J$500,4,FALSE)),"",VLOOKUP(A83,'[1]Z04 支出决算表(财决04表)'!$A$10:$J$500,4,FALSE))</f>
        <v/>
      </c>
      <c r="D83" s="119" t="str">
        <f>IF(ISERROR(VLOOKUP(A83,'[1]Z04 支出决算表(财决04表)'!$A$10:$J$500,5,FALSE)),"",VLOOKUP(A83,'[1]Z04 支出决算表(财决04表)'!$A$10:$J$500,5,FALSE))</f>
        <v/>
      </c>
      <c r="E83" s="119" t="str">
        <f>IF(ISERROR(VLOOKUP(A83,'[1]Z04 支出决算表(财决04表)'!$A$10:$J$500,6,FALSE)),"",VLOOKUP(A83,'[1]Z04 支出决算表(财决04表)'!$A$10:$J$500,6,FALSE))</f>
        <v/>
      </c>
      <c r="F83" s="119" t="str">
        <f>IF(ISERROR(VLOOKUP(A83,'[1]Z04 支出决算表(财决04表)'!$A$10:$J$500,7,FALSE)),"",VLOOKUP(A83,'[1]Z04 支出决算表(财决04表)'!$A$10:$J$500,7,FALSE))</f>
        <v/>
      </c>
      <c r="G83" s="119" t="str">
        <f>IF(ISERROR(VLOOKUP(A83,'[1]Z04 支出决算表(财决04表)'!$A$10:$J$500,8,FALSE)),"",VLOOKUP(A83,'[1]Z04 支出决算表(财决04表)'!$A$10:$J$500,8,FALSE))</f>
        <v/>
      </c>
      <c r="H83" s="119" t="str">
        <f>IF(ISERROR(VLOOKUP(A83,'[1]Z04 支出决算表(财决04表)'!$A$10:$J$500,9,FALSE)),"",VLOOKUP(A83,'[1]Z04 支出决算表(财决04表)'!$A$10:$J$500,9,FALSE))</f>
        <v/>
      </c>
      <c r="I83" s="119" t="str">
        <f>IF(ISERROR(VLOOKUP(A83,'[1]Z04 支出决算表(财决04表)'!$A$10:$J$500,10,FALSE)),"",VLOOKUP(A83,'[1]Z04 支出决算表(财决04表)'!$A$10:$J$500,10,FALSE))</f>
        <v/>
      </c>
      <c r="J83" s="129">
        <f>'[1]Z04 支出决算表(财决04表)'!$A82</f>
        <v>0</v>
      </c>
      <c r="K83" s="130">
        <f>'[1]Z04 支出决算表(财决04表)'!$E82</f>
        <v>0</v>
      </c>
      <c r="L83" s="108" t="str">
        <f t="shared" si="3"/>
        <v/>
      </c>
    </row>
    <row r="84" spans="1:12" ht="22.7" customHeight="1">
      <c r="A84" s="116" t="str">
        <f t="shared" si="2"/>
        <v/>
      </c>
      <c r="B84" s="117"/>
      <c r="C84" s="118" t="str">
        <f>IF(ISERROR(VLOOKUP(A84,'[1]Z04 支出决算表(财决04表)'!$A$10:$J$500,4,FALSE)),"",VLOOKUP(A84,'[1]Z04 支出决算表(财决04表)'!$A$10:$J$500,4,FALSE))</f>
        <v/>
      </c>
      <c r="D84" s="119" t="str">
        <f>IF(ISERROR(VLOOKUP(A84,'[1]Z04 支出决算表(财决04表)'!$A$10:$J$500,5,FALSE)),"",VLOOKUP(A84,'[1]Z04 支出决算表(财决04表)'!$A$10:$J$500,5,FALSE))</f>
        <v/>
      </c>
      <c r="E84" s="119" t="str">
        <f>IF(ISERROR(VLOOKUP(A84,'[1]Z04 支出决算表(财决04表)'!$A$10:$J$500,6,FALSE)),"",VLOOKUP(A84,'[1]Z04 支出决算表(财决04表)'!$A$10:$J$500,6,FALSE))</f>
        <v/>
      </c>
      <c r="F84" s="119" t="str">
        <f>IF(ISERROR(VLOOKUP(A84,'[1]Z04 支出决算表(财决04表)'!$A$10:$J$500,7,FALSE)),"",VLOOKUP(A84,'[1]Z04 支出决算表(财决04表)'!$A$10:$J$500,7,FALSE))</f>
        <v/>
      </c>
      <c r="G84" s="119" t="str">
        <f>IF(ISERROR(VLOOKUP(A84,'[1]Z04 支出决算表(财决04表)'!$A$10:$J$500,8,FALSE)),"",VLOOKUP(A84,'[1]Z04 支出决算表(财决04表)'!$A$10:$J$500,8,FALSE))</f>
        <v/>
      </c>
      <c r="H84" s="119" t="str">
        <f>IF(ISERROR(VLOOKUP(A84,'[1]Z04 支出决算表(财决04表)'!$A$10:$J$500,9,FALSE)),"",VLOOKUP(A84,'[1]Z04 支出决算表(财决04表)'!$A$10:$J$500,9,FALSE))</f>
        <v/>
      </c>
      <c r="I84" s="119" t="str">
        <f>IF(ISERROR(VLOOKUP(A84,'[1]Z04 支出决算表(财决04表)'!$A$10:$J$500,10,FALSE)),"",VLOOKUP(A84,'[1]Z04 支出决算表(财决04表)'!$A$10:$J$500,10,FALSE))</f>
        <v/>
      </c>
      <c r="J84" s="129">
        <f>'[1]Z04 支出决算表(财决04表)'!$A83</f>
        <v>0</v>
      </c>
      <c r="K84" s="130">
        <f>'[1]Z04 支出决算表(财决04表)'!$E83</f>
        <v>0</v>
      </c>
      <c r="L84" s="108" t="str">
        <f t="shared" si="3"/>
        <v/>
      </c>
    </row>
    <row r="85" spans="1:12" ht="22.7" customHeight="1">
      <c r="A85" s="116" t="str">
        <f t="shared" si="2"/>
        <v/>
      </c>
      <c r="B85" s="117"/>
      <c r="C85" s="118" t="str">
        <f>IF(ISERROR(VLOOKUP(A85,'[1]Z04 支出决算表(财决04表)'!$A$10:$J$500,4,FALSE)),"",VLOOKUP(A85,'[1]Z04 支出决算表(财决04表)'!$A$10:$J$500,4,FALSE))</f>
        <v/>
      </c>
      <c r="D85" s="119" t="str">
        <f>IF(ISERROR(VLOOKUP(A85,'[1]Z04 支出决算表(财决04表)'!$A$10:$J$500,5,FALSE)),"",VLOOKUP(A85,'[1]Z04 支出决算表(财决04表)'!$A$10:$J$500,5,FALSE))</f>
        <v/>
      </c>
      <c r="E85" s="119" t="str">
        <f>IF(ISERROR(VLOOKUP(A85,'[1]Z04 支出决算表(财决04表)'!$A$10:$J$500,6,FALSE)),"",VLOOKUP(A85,'[1]Z04 支出决算表(财决04表)'!$A$10:$J$500,6,FALSE))</f>
        <v/>
      </c>
      <c r="F85" s="119" t="str">
        <f>IF(ISERROR(VLOOKUP(A85,'[1]Z04 支出决算表(财决04表)'!$A$10:$J$500,7,FALSE)),"",VLOOKUP(A85,'[1]Z04 支出决算表(财决04表)'!$A$10:$J$500,7,FALSE))</f>
        <v/>
      </c>
      <c r="G85" s="119" t="str">
        <f>IF(ISERROR(VLOOKUP(A85,'[1]Z04 支出决算表(财决04表)'!$A$10:$J$500,8,FALSE)),"",VLOOKUP(A85,'[1]Z04 支出决算表(财决04表)'!$A$10:$J$500,8,FALSE))</f>
        <v/>
      </c>
      <c r="H85" s="119" t="str">
        <f>IF(ISERROR(VLOOKUP(A85,'[1]Z04 支出决算表(财决04表)'!$A$10:$J$500,9,FALSE)),"",VLOOKUP(A85,'[1]Z04 支出决算表(财决04表)'!$A$10:$J$500,9,FALSE))</f>
        <v/>
      </c>
      <c r="I85" s="119" t="str">
        <f>IF(ISERROR(VLOOKUP(A85,'[1]Z04 支出决算表(财决04表)'!$A$10:$J$500,10,FALSE)),"",VLOOKUP(A85,'[1]Z04 支出决算表(财决04表)'!$A$10:$J$500,10,FALSE))</f>
        <v/>
      </c>
      <c r="J85" s="129">
        <f>'[1]Z04 支出决算表(财决04表)'!$A84</f>
        <v>0</v>
      </c>
      <c r="K85" s="130">
        <f>'[1]Z04 支出决算表(财决04表)'!$E84</f>
        <v>0</v>
      </c>
      <c r="L85" s="108" t="str">
        <f t="shared" si="3"/>
        <v/>
      </c>
    </row>
    <row r="86" spans="1:12" ht="22.7" customHeight="1">
      <c r="A86" s="116" t="str">
        <f t="shared" si="2"/>
        <v/>
      </c>
      <c r="B86" s="117"/>
      <c r="C86" s="118" t="str">
        <f>IF(ISERROR(VLOOKUP(A86,'[1]Z04 支出决算表(财决04表)'!$A$10:$J$500,4,FALSE)),"",VLOOKUP(A86,'[1]Z04 支出决算表(财决04表)'!$A$10:$J$500,4,FALSE))</f>
        <v/>
      </c>
      <c r="D86" s="119" t="str">
        <f>IF(ISERROR(VLOOKUP(A86,'[1]Z04 支出决算表(财决04表)'!$A$10:$J$500,5,FALSE)),"",VLOOKUP(A86,'[1]Z04 支出决算表(财决04表)'!$A$10:$J$500,5,FALSE))</f>
        <v/>
      </c>
      <c r="E86" s="119" t="str">
        <f>IF(ISERROR(VLOOKUP(A86,'[1]Z04 支出决算表(财决04表)'!$A$10:$J$500,6,FALSE)),"",VLOOKUP(A86,'[1]Z04 支出决算表(财决04表)'!$A$10:$J$500,6,FALSE))</f>
        <v/>
      </c>
      <c r="F86" s="119" t="str">
        <f>IF(ISERROR(VLOOKUP(A86,'[1]Z04 支出决算表(财决04表)'!$A$10:$J$500,7,FALSE)),"",VLOOKUP(A86,'[1]Z04 支出决算表(财决04表)'!$A$10:$J$500,7,FALSE))</f>
        <v/>
      </c>
      <c r="G86" s="119" t="str">
        <f>IF(ISERROR(VLOOKUP(A86,'[1]Z04 支出决算表(财决04表)'!$A$10:$J$500,8,FALSE)),"",VLOOKUP(A86,'[1]Z04 支出决算表(财决04表)'!$A$10:$J$500,8,FALSE))</f>
        <v/>
      </c>
      <c r="H86" s="119" t="str">
        <f>IF(ISERROR(VLOOKUP(A86,'[1]Z04 支出决算表(财决04表)'!$A$10:$J$500,9,FALSE)),"",VLOOKUP(A86,'[1]Z04 支出决算表(财决04表)'!$A$10:$J$500,9,FALSE))</f>
        <v/>
      </c>
      <c r="I86" s="119" t="str">
        <f>IF(ISERROR(VLOOKUP(A86,'[1]Z04 支出决算表(财决04表)'!$A$10:$J$500,10,FALSE)),"",VLOOKUP(A86,'[1]Z04 支出决算表(财决04表)'!$A$10:$J$500,10,FALSE))</f>
        <v/>
      </c>
      <c r="J86" s="129">
        <f>'[1]Z04 支出决算表(财决04表)'!$A85</f>
        <v>0</v>
      </c>
      <c r="K86" s="130">
        <f>'[1]Z04 支出决算表(财决04表)'!$E85</f>
        <v>0</v>
      </c>
      <c r="L86" s="108" t="str">
        <f t="shared" si="3"/>
        <v/>
      </c>
    </row>
    <row r="87" spans="1:12" ht="22.7" customHeight="1">
      <c r="A87" s="116" t="str">
        <f t="shared" si="2"/>
        <v/>
      </c>
      <c r="B87" s="117"/>
      <c r="C87" s="118" t="str">
        <f>IF(ISERROR(VLOOKUP(A87,'[1]Z04 支出决算表(财决04表)'!$A$10:$J$500,4,FALSE)),"",VLOOKUP(A87,'[1]Z04 支出决算表(财决04表)'!$A$10:$J$500,4,FALSE))</f>
        <v/>
      </c>
      <c r="D87" s="119" t="str">
        <f>IF(ISERROR(VLOOKUP(A87,'[1]Z04 支出决算表(财决04表)'!$A$10:$J$500,5,FALSE)),"",VLOOKUP(A87,'[1]Z04 支出决算表(财决04表)'!$A$10:$J$500,5,FALSE))</f>
        <v/>
      </c>
      <c r="E87" s="119" t="str">
        <f>IF(ISERROR(VLOOKUP(A87,'[1]Z04 支出决算表(财决04表)'!$A$10:$J$500,6,FALSE)),"",VLOOKUP(A87,'[1]Z04 支出决算表(财决04表)'!$A$10:$J$500,6,FALSE))</f>
        <v/>
      </c>
      <c r="F87" s="119" t="str">
        <f>IF(ISERROR(VLOOKUP(A87,'[1]Z04 支出决算表(财决04表)'!$A$10:$J$500,7,FALSE)),"",VLOOKUP(A87,'[1]Z04 支出决算表(财决04表)'!$A$10:$J$500,7,FALSE))</f>
        <v/>
      </c>
      <c r="G87" s="119" t="str">
        <f>IF(ISERROR(VLOOKUP(A87,'[1]Z04 支出决算表(财决04表)'!$A$10:$J$500,8,FALSE)),"",VLOOKUP(A87,'[1]Z04 支出决算表(财决04表)'!$A$10:$J$500,8,FALSE))</f>
        <v/>
      </c>
      <c r="H87" s="119" t="str">
        <f>IF(ISERROR(VLOOKUP(A87,'[1]Z04 支出决算表(财决04表)'!$A$10:$J$500,9,FALSE)),"",VLOOKUP(A87,'[1]Z04 支出决算表(财决04表)'!$A$10:$J$500,9,FALSE))</f>
        <v/>
      </c>
      <c r="I87" s="119" t="str">
        <f>IF(ISERROR(VLOOKUP(A87,'[1]Z04 支出决算表(财决04表)'!$A$10:$J$500,10,FALSE)),"",VLOOKUP(A87,'[1]Z04 支出决算表(财决04表)'!$A$10:$J$500,10,FALSE))</f>
        <v/>
      </c>
      <c r="J87" s="129">
        <f>'[1]Z04 支出决算表(财决04表)'!$A86</f>
        <v>0</v>
      </c>
      <c r="K87" s="130">
        <f>'[1]Z04 支出决算表(财决04表)'!$E86</f>
        <v>0</v>
      </c>
      <c r="L87" s="108" t="str">
        <f t="shared" si="3"/>
        <v/>
      </c>
    </row>
    <row r="88" spans="1:12" ht="22.7" customHeight="1">
      <c r="A88" s="116" t="str">
        <f t="shared" si="2"/>
        <v/>
      </c>
      <c r="B88" s="117"/>
      <c r="C88" s="118" t="str">
        <f>IF(ISERROR(VLOOKUP(A88,'[1]Z04 支出决算表(财决04表)'!$A$10:$J$500,4,FALSE)),"",VLOOKUP(A88,'[1]Z04 支出决算表(财决04表)'!$A$10:$J$500,4,FALSE))</f>
        <v/>
      </c>
      <c r="D88" s="119" t="str">
        <f>IF(ISERROR(VLOOKUP(A88,'[1]Z04 支出决算表(财决04表)'!$A$10:$J$500,5,FALSE)),"",VLOOKUP(A88,'[1]Z04 支出决算表(财决04表)'!$A$10:$J$500,5,FALSE))</f>
        <v/>
      </c>
      <c r="E88" s="119" t="str">
        <f>IF(ISERROR(VLOOKUP(A88,'[1]Z04 支出决算表(财决04表)'!$A$10:$J$500,6,FALSE)),"",VLOOKUP(A88,'[1]Z04 支出决算表(财决04表)'!$A$10:$J$500,6,FALSE))</f>
        <v/>
      </c>
      <c r="F88" s="119" t="str">
        <f>IF(ISERROR(VLOOKUP(A88,'[1]Z04 支出决算表(财决04表)'!$A$10:$J$500,7,FALSE)),"",VLOOKUP(A88,'[1]Z04 支出决算表(财决04表)'!$A$10:$J$500,7,FALSE))</f>
        <v/>
      </c>
      <c r="G88" s="119" t="str">
        <f>IF(ISERROR(VLOOKUP(A88,'[1]Z04 支出决算表(财决04表)'!$A$10:$J$500,8,FALSE)),"",VLOOKUP(A88,'[1]Z04 支出决算表(财决04表)'!$A$10:$J$500,8,FALSE))</f>
        <v/>
      </c>
      <c r="H88" s="119" t="str">
        <f>IF(ISERROR(VLOOKUP(A88,'[1]Z04 支出决算表(财决04表)'!$A$10:$J$500,9,FALSE)),"",VLOOKUP(A88,'[1]Z04 支出决算表(财决04表)'!$A$10:$J$500,9,FALSE))</f>
        <v/>
      </c>
      <c r="I88" s="119" t="str">
        <f>IF(ISERROR(VLOOKUP(A88,'[1]Z04 支出决算表(财决04表)'!$A$10:$J$500,10,FALSE)),"",VLOOKUP(A88,'[1]Z04 支出决算表(财决04表)'!$A$10:$J$500,10,FALSE))</f>
        <v/>
      </c>
      <c r="J88" s="129">
        <f>'[1]Z04 支出决算表(财决04表)'!$A87</f>
        <v>0</v>
      </c>
      <c r="K88" s="130">
        <f>'[1]Z04 支出决算表(财决04表)'!$E87</f>
        <v>0</v>
      </c>
      <c r="L88" s="108" t="str">
        <f t="shared" si="3"/>
        <v/>
      </c>
    </row>
    <row r="89" spans="1:12" ht="22.7" customHeight="1">
      <c r="A89" s="116" t="str">
        <f t="shared" si="2"/>
        <v/>
      </c>
      <c r="B89" s="117"/>
      <c r="C89" s="118" t="str">
        <f>IF(ISERROR(VLOOKUP(A89,'[1]Z04 支出决算表(财决04表)'!$A$10:$J$500,4,FALSE)),"",VLOOKUP(A89,'[1]Z04 支出决算表(财决04表)'!$A$10:$J$500,4,FALSE))</f>
        <v/>
      </c>
      <c r="D89" s="119" t="str">
        <f>IF(ISERROR(VLOOKUP(A89,'[1]Z04 支出决算表(财决04表)'!$A$10:$J$500,5,FALSE)),"",VLOOKUP(A89,'[1]Z04 支出决算表(财决04表)'!$A$10:$J$500,5,FALSE))</f>
        <v/>
      </c>
      <c r="E89" s="119" t="str">
        <f>IF(ISERROR(VLOOKUP(A89,'[1]Z04 支出决算表(财决04表)'!$A$10:$J$500,6,FALSE)),"",VLOOKUP(A89,'[1]Z04 支出决算表(财决04表)'!$A$10:$J$500,6,FALSE))</f>
        <v/>
      </c>
      <c r="F89" s="119" t="str">
        <f>IF(ISERROR(VLOOKUP(A89,'[1]Z04 支出决算表(财决04表)'!$A$10:$J$500,7,FALSE)),"",VLOOKUP(A89,'[1]Z04 支出决算表(财决04表)'!$A$10:$J$500,7,FALSE))</f>
        <v/>
      </c>
      <c r="G89" s="119" t="str">
        <f>IF(ISERROR(VLOOKUP(A89,'[1]Z04 支出决算表(财决04表)'!$A$10:$J$500,8,FALSE)),"",VLOOKUP(A89,'[1]Z04 支出决算表(财决04表)'!$A$10:$J$500,8,FALSE))</f>
        <v/>
      </c>
      <c r="H89" s="119" t="str">
        <f>IF(ISERROR(VLOOKUP(A89,'[1]Z04 支出决算表(财决04表)'!$A$10:$J$500,9,FALSE)),"",VLOOKUP(A89,'[1]Z04 支出决算表(财决04表)'!$A$10:$J$500,9,FALSE))</f>
        <v/>
      </c>
      <c r="I89" s="119" t="str">
        <f>IF(ISERROR(VLOOKUP(A89,'[1]Z04 支出决算表(财决04表)'!$A$10:$J$500,10,FALSE)),"",VLOOKUP(A89,'[1]Z04 支出决算表(财决04表)'!$A$10:$J$500,10,FALSE))</f>
        <v/>
      </c>
      <c r="J89" s="129">
        <f>'[1]Z04 支出决算表(财决04表)'!$A88</f>
        <v>0</v>
      </c>
      <c r="K89" s="130">
        <f>'[1]Z04 支出决算表(财决04表)'!$E88</f>
        <v>0</v>
      </c>
      <c r="L89" s="108" t="str">
        <f t="shared" si="3"/>
        <v/>
      </c>
    </row>
    <row r="90" spans="1:12" ht="22.7" customHeight="1">
      <c r="A90" s="116" t="str">
        <f t="shared" si="2"/>
        <v/>
      </c>
      <c r="B90" s="117"/>
      <c r="C90" s="118" t="str">
        <f>IF(ISERROR(VLOOKUP(A90,'[1]Z04 支出决算表(财决04表)'!$A$10:$J$500,4,FALSE)),"",VLOOKUP(A90,'[1]Z04 支出决算表(财决04表)'!$A$10:$J$500,4,FALSE))</f>
        <v/>
      </c>
      <c r="D90" s="119" t="str">
        <f>IF(ISERROR(VLOOKUP(A90,'[1]Z04 支出决算表(财决04表)'!$A$10:$J$500,5,FALSE)),"",VLOOKUP(A90,'[1]Z04 支出决算表(财决04表)'!$A$10:$J$500,5,FALSE))</f>
        <v/>
      </c>
      <c r="E90" s="119" t="str">
        <f>IF(ISERROR(VLOOKUP(A90,'[1]Z04 支出决算表(财决04表)'!$A$10:$J$500,6,FALSE)),"",VLOOKUP(A90,'[1]Z04 支出决算表(财决04表)'!$A$10:$J$500,6,FALSE))</f>
        <v/>
      </c>
      <c r="F90" s="119" t="str">
        <f>IF(ISERROR(VLOOKUP(A90,'[1]Z04 支出决算表(财决04表)'!$A$10:$J$500,7,FALSE)),"",VLOOKUP(A90,'[1]Z04 支出决算表(财决04表)'!$A$10:$J$500,7,FALSE))</f>
        <v/>
      </c>
      <c r="G90" s="119" t="str">
        <f>IF(ISERROR(VLOOKUP(A90,'[1]Z04 支出决算表(财决04表)'!$A$10:$J$500,8,FALSE)),"",VLOOKUP(A90,'[1]Z04 支出决算表(财决04表)'!$A$10:$J$500,8,FALSE))</f>
        <v/>
      </c>
      <c r="H90" s="119" t="str">
        <f>IF(ISERROR(VLOOKUP(A90,'[1]Z04 支出决算表(财决04表)'!$A$10:$J$500,9,FALSE)),"",VLOOKUP(A90,'[1]Z04 支出决算表(财决04表)'!$A$10:$J$500,9,FALSE))</f>
        <v/>
      </c>
      <c r="I90" s="119" t="str">
        <f>IF(ISERROR(VLOOKUP(A90,'[1]Z04 支出决算表(财决04表)'!$A$10:$J$500,10,FALSE)),"",VLOOKUP(A90,'[1]Z04 支出决算表(财决04表)'!$A$10:$J$500,10,FALSE))</f>
        <v/>
      </c>
      <c r="J90" s="129">
        <f>'[1]Z04 支出决算表(财决04表)'!$A89</f>
        <v>0</v>
      </c>
      <c r="K90" s="130">
        <f>'[1]Z04 支出决算表(财决04表)'!$E89</f>
        <v>0</v>
      </c>
      <c r="L90" s="108" t="str">
        <f t="shared" si="3"/>
        <v/>
      </c>
    </row>
    <row r="91" spans="1:12" ht="22.7" customHeight="1">
      <c r="A91" s="116" t="str">
        <f t="shared" si="2"/>
        <v/>
      </c>
      <c r="B91" s="117"/>
      <c r="C91" s="118" t="str">
        <f>IF(ISERROR(VLOOKUP(A91,'[1]Z04 支出决算表(财决04表)'!$A$10:$J$500,4,FALSE)),"",VLOOKUP(A91,'[1]Z04 支出决算表(财决04表)'!$A$10:$J$500,4,FALSE))</f>
        <v/>
      </c>
      <c r="D91" s="119" t="str">
        <f>IF(ISERROR(VLOOKUP(A91,'[1]Z04 支出决算表(财决04表)'!$A$10:$J$500,5,FALSE)),"",VLOOKUP(A91,'[1]Z04 支出决算表(财决04表)'!$A$10:$J$500,5,FALSE))</f>
        <v/>
      </c>
      <c r="E91" s="119" t="str">
        <f>IF(ISERROR(VLOOKUP(A91,'[1]Z04 支出决算表(财决04表)'!$A$10:$J$500,6,FALSE)),"",VLOOKUP(A91,'[1]Z04 支出决算表(财决04表)'!$A$10:$J$500,6,FALSE))</f>
        <v/>
      </c>
      <c r="F91" s="119" t="str">
        <f>IF(ISERROR(VLOOKUP(A91,'[1]Z04 支出决算表(财决04表)'!$A$10:$J$500,7,FALSE)),"",VLOOKUP(A91,'[1]Z04 支出决算表(财决04表)'!$A$10:$J$500,7,FALSE))</f>
        <v/>
      </c>
      <c r="G91" s="119" t="str">
        <f>IF(ISERROR(VLOOKUP(A91,'[1]Z04 支出决算表(财决04表)'!$A$10:$J$500,8,FALSE)),"",VLOOKUP(A91,'[1]Z04 支出决算表(财决04表)'!$A$10:$J$500,8,FALSE))</f>
        <v/>
      </c>
      <c r="H91" s="119" t="str">
        <f>IF(ISERROR(VLOOKUP(A91,'[1]Z04 支出决算表(财决04表)'!$A$10:$J$500,9,FALSE)),"",VLOOKUP(A91,'[1]Z04 支出决算表(财决04表)'!$A$10:$J$500,9,FALSE))</f>
        <v/>
      </c>
      <c r="I91" s="119" t="str">
        <f>IF(ISERROR(VLOOKUP(A91,'[1]Z04 支出决算表(财决04表)'!$A$10:$J$500,10,FALSE)),"",VLOOKUP(A91,'[1]Z04 支出决算表(财决04表)'!$A$10:$J$500,10,FALSE))</f>
        <v/>
      </c>
      <c r="J91" s="129">
        <f>'[1]Z04 支出决算表(财决04表)'!$A90</f>
        <v>0</v>
      </c>
      <c r="K91" s="130">
        <f>'[1]Z04 支出决算表(财决04表)'!$E90</f>
        <v>0</v>
      </c>
      <c r="L91" s="108" t="str">
        <f t="shared" si="3"/>
        <v/>
      </c>
    </row>
    <row r="92" spans="1:12" ht="22.7" customHeight="1">
      <c r="A92" s="116" t="str">
        <f t="shared" si="2"/>
        <v/>
      </c>
      <c r="B92" s="117"/>
      <c r="C92" s="118" t="str">
        <f>IF(ISERROR(VLOOKUP(A92,'[1]Z04 支出决算表(财决04表)'!$A$10:$J$500,4,FALSE)),"",VLOOKUP(A92,'[1]Z04 支出决算表(财决04表)'!$A$10:$J$500,4,FALSE))</f>
        <v/>
      </c>
      <c r="D92" s="119" t="str">
        <f>IF(ISERROR(VLOOKUP(A92,'[1]Z04 支出决算表(财决04表)'!$A$10:$J$500,5,FALSE)),"",VLOOKUP(A92,'[1]Z04 支出决算表(财决04表)'!$A$10:$J$500,5,FALSE))</f>
        <v/>
      </c>
      <c r="E92" s="119" t="str">
        <f>IF(ISERROR(VLOOKUP(A92,'[1]Z04 支出决算表(财决04表)'!$A$10:$J$500,6,FALSE)),"",VLOOKUP(A92,'[1]Z04 支出决算表(财决04表)'!$A$10:$J$500,6,FALSE))</f>
        <v/>
      </c>
      <c r="F92" s="119" t="str">
        <f>IF(ISERROR(VLOOKUP(A92,'[1]Z04 支出决算表(财决04表)'!$A$10:$J$500,7,FALSE)),"",VLOOKUP(A92,'[1]Z04 支出决算表(财决04表)'!$A$10:$J$500,7,FALSE))</f>
        <v/>
      </c>
      <c r="G92" s="119" t="str">
        <f>IF(ISERROR(VLOOKUP(A92,'[1]Z04 支出决算表(财决04表)'!$A$10:$J$500,8,FALSE)),"",VLOOKUP(A92,'[1]Z04 支出决算表(财决04表)'!$A$10:$J$500,8,FALSE))</f>
        <v/>
      </c>
      <c r="H92" s="119" t="str">
        <f>IF(ISERROR(VLOOKUP(A92,'[1]Z04 支出决算表(财决04表)'!$A$10:$J$500,9,FALSE)),"",VLOOKUP(A92,'[1]Z04 支出决算表(财决04表)'!$A$10:$J$500,9,FALSE))</f>
        <v/>
      </c>
      <c r="I92" s="119" t="str">
        <f>IF(ISERROR(VLOOKUP(A92,'[1]Z04 支出决算表(财决04表)'!$A$10:$J$500,10,FALSE)),"",VLOOKUP(A92,'[1]Z04 支出决算表(财决04表)'!$A$10:$J$500,10,FALSE))</f>
        <v/>
      </c>
      <c r="J92" s="129">
        <f>'[1]Z04 支出决算表(财决04表)'!$A91</f>
        <v>0</v>
      </c>
      <c r="K92" s="130">
        <f>'[1]Z04 支出决算表(财决04表)'!$E91</f>
        <v>0</v>
      </c>
      <c r="L92" s="108" t="str">
        <f t="shared" si="3"/>
        <v/>
      </c>
    </row>
    <row r="93" spans="1:12" ht="22.7" customHeight="1">
      <c r="A93" s="116" t="str">
        <f t="shared" si="2"/>
        <v/>
      </c>
      <c r="B93" s="117"/>
      <c r="C93" s="118" t="str">
        <f>IF(ISERROR(VLOOKUP(A93,'[1]Z04 支出决算表(财决04表)'!$A$10:$J$500,4,FALSE)),"",VLOOKUP(A93,'[1]Z04 支出决算表(财决04表)'!$A$10:$J$500,4,FALSE))</f>
        <v/>
      </c>
      <c r="D93" s="119" t="str">
        <f>IF(ISERROR(VLOOKUP(A93,'[1]Z04 支出决算表(财决04表)'!$A$10:$J$500,5,FALSE)),"",VLOOKUP(A93,'[1]Z04 支出决算表(财决04表)'!$A$10:$J$500,5,FALSE))</f>
        <v/>
      </c>
      <c r="E93" s="119" t="str">
        <f>IF(ISERROR(VLOOKUP(A93,'[1]Z04 支出决算表(财决04表)'!$A$10:$J$500,6,FALSE)),"",VLOOKUP(A93,'[1]Z04 支出决算表(财决04表)'!$A$10:$J$500,6,FALSE))</f>
        <v/>
      </c>
      <c r="F93" s="119" t="str">
        <f>IF(ISERROR(VLOOKUP(A93,'[1]Z04 支出决算表(财决04表)'!$A$10:$J$500,7,FALSE)),"",VLOOKUP(A93,'[1]Z04 支出决算表(财决04表)'!$A$10:$J$500,7,FALSE))</f>
        <v/>
      </c>
      <c r="G93" s="119" t="str">
        <f>IF(ISERROR(VLOOKUP(A93,'[1]Z04 支出决算表(财决04表)'!$A$10:$J$500,8,FALSE)),"",VLOOKUP(A93,'[1]Z04 支出决算表(财决04表)'!$A$10:$J$500,8,FALSE))</f>
        <v/>
      </c>
      <c r="H93" s="119" t="str">
        <f>IF(ISERROR(VLOOKUP(A93,'[1]Z04 支出决算表(财决04表)'!$A$10:$J$500,9,FALSE)),"",VLOOKUP(A93,'[1]Z04 支出决算表(财决04表)'!$A$10:$J$500,9,FALSE))</f>
        <v/>
      </c>
      <c r="I93" s="119" t="str">
        <f>IF(ISERROR(VLOOKUP(A93,'[1]Z04 支出决算表(财决04表)'!$A$10:$J$500,10,FALSE)),"",VLOOKUP(A93,'[1]Z04 支出决算表(财决04表)'!$A$10:$J$500,10,FALSE))</f>
        <v/>
      </c>
      <c r="J93" s="129">
        <f>'[1]Z04 支出决算表(财决04表)'!$A92</f>
        <v>0</v>
      </c>
      <c r="K93" s="130">
        <f>'[1]Z04 支出决算表(财决04表)'!$E92</f>
        <v>0</v>
      </c>
      <c r="L93" s="108" t="str">
        <f t="shared" si="3"/>
        <v/>
      </c>
    </row>
    <row r="94" spans="1:12" ht="22.7" customHeight="1">
      <c r="A94" s="116" t="str">
        <f t="shared" si="2"/>
        <v/>
      </c>
      <c r="B94" s="117"/>
      <c r="C94" s="118" t="str">
        <f>IF(ISERROR(VLOOKUP(A94,'[1]Z04 支出决算表(财决04表)'!$A$10:$J$500,4,FALSE)),"",VLOOKUP(A94,'[1]Z04 支出决算表(财决04表)'!$A$10:$J$500,4,FALSE))</f>
        <v/>
      </c>
      <c r="D94" s="119" t="str">
        <f>IF(ISERROR(VLOOKUP(A94,'[1]Z04 支出决算表(财决04表)'!$A$10:$J$500,5,FALSE)),"",VLOOKUP(A94,'[1]Z04 支出决算表(财决04表)'!$A$10:$J$500,5,FALSE))</f>
        <v/>
      </c>
      <c r="E94" s="119" t="str">
        <f>IF(ISERROR(VLOOKUP(A94,'[1]Z04 支出决算表(财决04表)'!$A$10:$J$500,6,FALSE)),"",VLOOKUP(A94,'[1]Z04 支出决算表(财决04表)'!$A$10:$J$500,6,FALSE))</f>
        <v/>
      </c>
      <c r="F94" s="119" t="str">
        <f>IF(ISERROR(VLOOKUP(A94,'[1]Z04 支出决算表(财决04表)'!$A$10:$J$500,7,FALSE)),"",VLOOKUP(A94,'[1]Z04 支出决算表(财决04表)'!$A$10:$J$500,7,FALSE))</f>
        <v/>
      </c>
      <c r="G94" s="119" t="str">
        <f>IF(ISERROR(VLOOKUP(A94,'[1]Z04 支出决算表(财决04表)'!$A$10:$J$500,8,FALSE)),"",VLOOKUP(A94,'[1]Z04 支出决算表(财决04表)'!$A$10:$J$500,8,FALSE))</f>
        <v/>
      </c>
      <c r="H94" s="119" t="str">
        <f>IF(ISERROR(VLOOKUP(A94,'[1]Z04 支出决算表(财决04表)'!$A$10:$J$500,9,FALSE)),"",VLOOKUP(A94,'[1]Z04 支出决算表(财决04表)'!$A$10:$J$500,9,FALSE))</f>
        <v/>
      </c>
      <c r="I94" s="119" t="str">
        <f>IF(ISERROR(VLOOKUP(A94,'[1]Z04 支出决算表(财决04表)'!$A$10:$J$500,10,FALSE)),"",VLOOKUP(A94,'[1]Z04 支出决算表(财决04表)'!$A$10:$J$500,10,FALSE))</f>
        <v/>
      </c>
      <c r="J94" s="129">
        <f>'[1]Z04 支出决算表(财决04表)'!$A93</f>
        <v>0</v>
      </c>
      <c r="K94" s="130">
        <f>'[1]Z04 支出决算表(财决04表)'!$E93</f>
        <v>0</v>
      </c>
      <c r="L94" s="108" t="str">
        <f t="shared" si="3"/>
        <v/>
      </c>
    </row>
    <row r="95" spans="1:12" ht="22.7" customHeight="1">
      <c r="A95" s="116" t="str">
        <f t="shared" si="2"/>
        <v/>
      </c>
      <c r="B95" s="117"/>
      <c r="C95" s="118" t="str">
        <f>IF(ISERROR(VLOOKUP(A95,'[1]Z04 支出决算表(财决04表)'!$A$10:$J$500,4,FALSE)),"",VLOOKUP(A95,'[1]Z04 支出决算表(财决04表)'!$A$10:$J$500,4,FALSE))</f>
        <v/>
      </c>
      <c r="D95" s="119" t="str">
        <f>IF(ISERROR(VLOOKUP(A95,'[1]Z04 支出决算表(财决04表)'!$A$10:$J$500,5,FALSE)),"",VLOOKUP(A95,'[1]Z04 支出决算表(财决04表)'!$A$10:$J$500,5,FALSE))</f>
        <v/>
      </c>
      <c r="E95" s="119" t="str">
        <f>IF(ISERROR(VLOOKUP(A95,'[1]Z04 支出决算表(财决04表)'!$A$10:$J$500,6,FALSE)),"",VLOOKUP(A95,'[1]Z04 支出决算表(财决04表)'!$A$10:$J$500,6,FALSE))</f>
        <v/>
      </c>
      <c r="F95" s="119" t="str">
        <f>IF(ISERROR(VLOOKUP(A95,'[1]Z04 支出决算表(财决04表)'!$A$10:$J$500,7,FALSE)),"",VLOOKUP(A95,'[1]Z04 支出决算表(财决04表)'!$A$10:$J$500,7,FALSE))</f>
        <v/>
      </c>
      <c r="G95" s="119" t="str">
        <f>IF(ISERROR(VLOOKUP(A95,'[1]Z04 支出决算表(财决04表)'!$A$10:$J$500,8,FALSE)),"",VLOOKUP(A95,'[1]Z04 支出决算表(财决04表)'!$A$10:$J$500,8,FALSE))</f>
        <v/>
      </c>
      <c r="H95" s="119" t="str">
        <f>IF(ISERROR(VLOOKUP(A95,'[1]Z04 支出决算表(财决04表)'!$A$10:$J$500,9,FALSE)),"",VLOOKUP(A95,'[1]Z04 支出决算表(财决04表)'!$A$10:$J$500,9,FALSE))</f>
        <v/>
      </c>
      <c r="I95" s="119" t="str">
        <f>IF(ISERROR(VLOOKUP(A95,'[1]Z04 支出决算表(财决04表)'!$A$10:$J$500,10,FALSE)),"",VLOOKUP(A95,'[1]Z04 支出决算表(财决04表)'!$A$10:$J$500,10,FALSE))</f>
        <v/>
      </c>
      <c r="J95" s="129">
        <f>'[1]Z04 支出决算表(财决04表)'!$A94</f>
        <v>0</v>
      </c>
      <c r="K95" s="130">
        <f>'[1]Z04 支出决算表(财决04表)'!$E94</f>
        <v>0</v>
      </c>
      <c r="L95" s="108" t="str">
        <f t="shared" si="3"/>
        <v/>
      </c>
    </row>
    <row r="96" spans="1:12" ht="22.7" customHeight="1">
      <c r="A96" s="116" t="str">
        <f t="shared" si="2"/>
        <v/>
      </c>
      <c r="B96" s="117"/>
      <c r="C96" s="118" t="str">
        <f>IF(ISERROR(VLOOKUP(A96,'[1]Z04 支出决算表(财决04表)'!$A$10:$J$500,4,FALSE)),"",VLOOKUP(A96,'[1]Z04 支出决算表(财决04表)'!$A$10:$J$500,4,FALSE))</f>
        <v/>
      </c>
      <c r="D96" s="119" t="str">
        <f>IF(ISERROR(VLOOKUP(A96,'[1]Z04 支出决算表(财决04表)'!$A$10:$J$500,5,FALSE)),"",VLOOKUP(A96,'[1]Z04 支出决算表(财决04表)'!$A$10:$J$500,5,FALSE))</f>
        <v/>
      </c>
      <c r="E96" s="119" t="str">
        <f>IF(ISERROR(VLOOKUP(A96,'[1]Z04 支出决算表(财决04表)'!$A$10:$J$500,6,FALSE)),"",VLOOKUP(A96,'[1]Z04 支出决算表(财决04表)'!$A$10:$J$500,6,FALSE))</f>
        <v/>
      </c>
      <c r="F96" s="119" t="str">
        <f>IF(ISERROR(VLOOKUP(A96,'[1]Z04 支出决算表(财决04表)'!$A$10:$J$500,7,FALSE)),"",VLOOKUP(A96,'[1]Z04 支出决算表(财决04表)'!$A$10:$J$500,7,FALSE))</f>
        <v/>
      </c>
      <c r="G96" s="119" t="str">
        <f>IF(ISERROR(VLOOKUP(A96,'[1]Z04 支出决算表(财决04表)'!$A$10:$J$500,8,FALSE)),"",VLOOKUP(A96,'[1]Z04 支出决算表(财决04表)'!$A$10:$J$500,8,FALSE))</f>
        <v/>
      </c>
      <c r="H96" s="119" t="str">
        <f>IF(ISERROR(VLOOKUP(A96,'[1]Z04 支出决算表(财决04表)'!$A$10:$J$500,9,FALSE)),"",VLOOKUP(A96,'[1]Z04 支出决算表(财决04表)'!$A$10:$J$500,9,FALSE))</f>
        <v/>
      </c>
      <c r="I96" s="119" t="str">
        <f>IF(ISERROR(VLOOKUP(A96,'[1]Z04 支出决算表(财决04表)'!$A$10:$J$500,10,FALSE)),"",VLOOKUP(A96,'[1]Z04 支出决算表(财决04表)'!$A$10:$J$500,10,FALSE))</f>
        <v/>
      </c>
      <c r="J96" s="129">
        <f>'[1]Z04 支出决算表(财决04表)'!$A95</f>
        <v>0</v>
      </c>
      <c r="K96" s="130">
        <f>'[1]Z04 支出决算表(财决04表)'!$E95</f>
        <v>0</v>
      </c>
      <c r="L96" s="108" t="str">
        <f t="shared" si="3"/>
        <v/>
      </c>
    </row>
    <row r="97" spans="1:12" ht="22.7" customHeight="1">
      <c r="A97" s="116" t="str">
        <f t="shared" si="2"/>
        <v/>
      </c>
      <c r="B97" s="117"/>
      <c r="C97" s="118" t="str">
        <f>IF(ISERROR(VLOOKUP(A97,'[1]Z04 支出决算表(财决04表)'!$A$10:$J$500,4,FALSE)),"",VLOOKUP(A97,'[1]Z04 支出决算表(财决04表)'!$A$10:$J$500,4,FALSE))</f>
        <v/>
      </c>
      <c r="D97" s="119" t="str">
        <f>IF(ISERROR(VLOOKUP(A97,'[1]Z04 支出决算表(财决04表)'!$A$10:$J$500,5,FALSE)),"",VLOOKUP(A97,'[1]Z04 支出决算表(财决04表)'!$A$10:$J$500,5,FALSE))</f>
        <v/>
      </c>
      <c r="E97" s="119" t="str">
        <f>IF(ISERROR(VLOOKUP(A97,'[1]Z04 支出决算表(财决04表)'!$A$10:$J$500,6,FALSE)),"",VLOOKUP(A97,'[1]Z04 支出决算表(财决04表)'!$A$10:$J$500,6,FALSE))</f>
        <v/>
      </c>
      <c r="F97" s="119" t="str">
        <f>IF(ISERROR(VLOOKUP(A97,'[1]Z04 支出决算表(财决04表)'!$A$10:$J$500,7,FALSE)),"",VLOOKUP(A97,'[1]Z04 支出决算表(财决04表)'!$A$10:$J$500,7,FALSE))</f>
        <v/>
      </c>
      <c r="G97" s="119" t="str">
        <f>IF(ISERROR(VLOOKUP(A97,'[1]Z04 支出决算表(财决04表)'!$A$10:$J$500,8,FALSE)),"",VLOOKUP(A97,'[1]Z04 支出决算表(财决04表)'!$A$10:$J$500,8,FALSE))</f>
        <v/>
      </c>
      <c r="H97" s="119" t="str">
        <f>IF(ISERROR(VLOOKUP(A97,'[1]Z04 支出决算表(财决04表)'!$A$10:$J$500,9,FALSE)),"",VLOOKUP(A97,'[1]Z04 支出决算表(财决04表)'!$A$10:$J$500,9,FALSE))</f>
        <v/>
      </c>
      <c r="I97" s="119" t="str">
        <f>IF(ISERROR(VLOOKUP(A97,'[1]Z04 支出决算表(财决04表)'!$A$10:$J$500,10,FALSE)),"",VLOOKUP(A97,'[1]Z04 支出决算表(财决04表)'!$A$10:$J$500,10,FALSE))</f>
        <v/>
      </c>
      <c r="J97" s="129">
        <f>'[1]Z04 支出决算表(财决04表)'!$A96</f>
        <v>0</v>
      </c>
      <c r="K97" s="130">
        <f>'[1]Z04 支出决算表(财决04表)'!$E96</f>
        <v>0</v>
      </c>
      <c r="L97" s="108" t="str">
        <f t="shared" si="3"/>
        <v/>
      </c>
    </row>
    <row r="98" spans="1:12" ht="22.7" customHeight="1">
      <c r="A98" s="116" t="str">
        <f t="shared" si="2"/>
        <v/>
      </c>
      <c r="B98" s="117"/>
      <c r="C98" s="118" t="str">
        <f>IF(ISERROR(VLOOKUP(A98,'[1]Z04 支出决算表(财决04表)'!$A$10:$J$500,4,FALSE)),"",VLOOKUP(A98,'[1]Z04 支出决算表(财决04表)'!$A$10:$J$500,4,FALSE))</f>
        <v/>
      </c>
      <c r="D98" s="119" t="str">
        <f>IF(ISERROR(VLOOKUP(A98,'[1]Z04 支出决算表(财决04表)'!$A$10:$J$500,5,FALSE)),"",VLOOKUP(A98,'[1]Z04 支出决算表(财决04表)'!$A$10:$J$500,5,FALSE))</f>
        <v/>
      </c>
      <c r="E98" s="119" t="str">
        <f>IF(ISERROR(VLOOKUP(A98,'[1]Z04 支出决算表(财决04表)'!$A$10:$J$500,6,FALSE)),"",VLOOKUP(A98,'[1]Z04 支出决算表(财决04表)'!$A$10:$J$500,6,FALSE))</f>
        <v/>
      </c>
      <c r="F98" s="119" t="str">
        <f>IF(ISERROR(VLOOKUP(A98,'[1]Z04 支出决算表(财决04表)'!$A$10:$J$500,7,FALSE)),"",VLOOKUP(A98,'[1]Z04 支出决算表(财决04表)'!$A$10:$J$500,7,FALSE))</f>
        <v/>
      </c>
      <c r="G98" s="119" t="str">
        <f>IF(ISERROR(VLOOKUP(A98,'[1]Z04 支出决算表(财决04表)'!$A$10:$J$500,8,FALSE)),"",VLOOKUP(A98,'[1]Z04 支出决算表(财决04表)'!$A$10:$J$500,8,FALSE))</f>
        <v/>
      </c>
      <c r="H98" s="119" t="str">
        <f>IF(ISERROR(VLOOKUP(A98,'[1]Z04 支出决算表(财决04表)'!$A$10:$J$500,9,FALSE)),"",VLOOKUP(A98,'[1]Z04 支出决算表(财决04表)'!$A$10:$J$500,9,FALSE))</f>
        <v/>
      </c>
      <c r="I98" s="119" t="str">
        <f>IF(ISERROR(VLOOKUP(A98,'[1]Z04 支出决算表(财决04表)'!$A$10:$J$500,10,FALSE)),"",VLOOKUP(A98,'[1]Z04 支出决算表(财决04表)'!$A$10:$J$500,10,FALSE))</f>
        <v/>
      </c>
      <c r="J98" s="129">
        <f>'[1]Z04 支出决算表(财决04表)'!$A97</f>
        <v>0</v>
      </c>
      <c r="K98" s="130">
        <f>'[1]Z04 支出决算表(财决04表)'!$E97</f>
        <v>0</v>
      </c>
      <c r="L98" s="108" t="str">
        <f t="shared" si="3"/>
        <v/>
      </c>
    </row>
    <row r="99" spans="1:12" ht="22.7" customHeight="1">
      <c r="A99" s="116" t="str">
        <f t="shared" si="2"/>
        <v/>
      </c>
      <c r="B99" s="117"/>
      <c r="C99" s="118" t="str">
        <f>IF(ISERROR(VLOOKUP(A99,'[1]Z04 支出决算表(财决04表)'!$A$10:$J$500,4,FALSE)),"",VLOOKUP(A99,'[1]Z04 支出决算表(财决04表)'!$A$10:$J$500,4,FALSE))</f>
        <v/>
      </c>
      <c r="D99" s="119" t="str">
        <f>IF(ISERROR(VLOOKUP(A99,'[1]Z04 支出决算表(财决04表)'!$A$10:$J$500,5,FALSE)),"",VLOOKUP(A99,'[1]Z04 支出决算表(财决04表)'!$A$10:$J$500,5,FALSE))</f>
        <v/>
      </c>
      <c r="E99" s="119" t="str">
        <f>IF(ISERROR(VLOOKUP(A99,'[1]Z04 支出决算表(财决04表)'!$A$10:$J$500,6,FALSE)),"",VLOOKUP(A99,'[1]Z04 支出决算表(财决04表)'!$A$10:$J$500,6,FALSE))</f>
        <v/>
      </c>
      <c r="F99" s="119" t="str">
        <f>IF(ISERROR(VLOOKUP(A99,'[1]Z04 支出决算表(财决04表)'!$A$10:$J$500,7,FALSE)),"",VLOOKUP(A99,'[1]Z04 支出决算表(财决04表)'!$A$10:$J$500,7,FALSE))</f>
        <v/>
      </c>
      <c r="G99" s="119" t="str">
        <f>IF(ISERROR(VLOOKUP(A99,'[1]Z04 支出决算表(财决04表)'!$A$10:$J$500,8,FALSE)),"",VLOOKUP(A99,'[1]Z04 支出决算表(财决04表)'!$A$10:$J$500,8,FALSE))</f>
        <v/>
      </c>
      <c r="H99" s="119" t="str">
        <f>IF(ISERROR(VLOOKUP(A99,'[1]Z04 支出决算表(财决04表)'!$A$10:$J$500,9,FALSE)),"",VLOOKUP(A99,'[1]Z04 支出决算表(财决04表)'!$A$10:$J$500,9,FALSE))</f>
        <v/>
      </c>
      <c r="I99" s="119" t="str">
        <f>IF(ISERROR(VLOOKUP(A99,'[1]Z04 支出决算表(财决04表)'!$A$10:$J$500,10,FALSE)),"",VLOOKUP(A99,'[1]Z04 支出决算表(财决04表)'!$A$10:$J$500,10,FALSE))</f>
        <v/>
      </c>
      <c r="J99" s="129">
        <f>'[1]Z04 支出决算表(财决04表)'!$A98</f>
        <v>0</v>
      </c>
      <c r="K99" s="130">
        <f>'[1]Z04 支出决算表(财决04表)'!$E98</f>
        <v>0</v>
      </c>
      <c r="L99" s="108" t="str">
        <f t="shared" si="3"/>
        <v/>
      </c>
    </row>
    <row r="100" spans="1:12" ht="22.7" customHeight="1">
      <c r="A100" s="116" t="str">
        <f t="shared" si="2"/>
        <v/>
      </c>
      <c r="B100" s="117"/>
      <c r="C100" s="118" t="str">
        <f>IF(ISERROR(VLOOKUP(A100,'[1]Z04 支出决算表(财决04表)'!$A$10:$J$500,4,FALSE)),"",VLOOKUP(A100,'[1]Z04 支出决算表(财决04表)'!$A$10:$J$500,4,FALSE))</f>
        <v/>
      </c>
      <c r="D100" s="119" t="str">
        <f>IF(ISERROR(VLOOKUP(A100,'[1]Z04 支出决算表(财决04表)'!$A$10:$J$500,5,FALSE)),"",VLOOKUP(A100,'[1]Z04 支出决算表(财决04表)'!$A$10:$J$500,5,FALSE))</f>
        <v/>
      </c>
      <c r="E100" s="119" t="str">
        <f>IF(ISERROR(VLOOKUP(A100,'[1]Z04 支出决算表(财决04表)'!$A$10:$J$500,6,FALSE)),"",VLOOKUP(A100,'[1]Z04 支出决算表(财决04表)'!$A$10:$J$500,6,FALSE))</f>
        <v/>
      </c>
      <c r="F100" s="119" t="str">
        <f>IF(ISERROR(VLOOKUP(A100,'[1]Z04 支出决算表(财决04表)'!$A$10:$J$500,7,FALSE)),"",VLOOKUP(A100,'[1]Z04 支出决算表(财决04表)'!$A$10:$J$500,7,FALSE))</f>
        <v/>
      </c>
      <c r="G100" s="119" t="str">
        <f>IF(ISERROR(VLOOKUP(A100,'[1]Z04 支出决算表(财决04表)'!$A$10:$J$500,8,FALSE)),"",VLOOKUP(A100,'[1]Z04 支出决算表(财决04表)'!$A$10:$J$500,8,FALSE))</f>
        <v/>
      </c>
      <c r="H100" s="119" t="str">
        <f>IF(ISERROR(VLOOKUP(A100,'[1]Z04 支出决算表(财决04表)'!$A$10:$J$500,9,FALSE)),"",VLOOKUP(A100,'[1]Z04 支出决算表(财决04表)'!$A$10:$J$500,9,FALSE))</f>
        <v/>
      </c>
      <c r="I100" s="119" t="str">
        <f>IF(ISERROR(VLOOKUP(A100,'[1]Z04 支出决算表(财决04表)'!$A$10:$J$500,10,FALSE)),"",VLOOKUP(A100,'[1]Z04 支出决算表(财决04表)'!$A$10:$J$500,10,FALSE))</f>
        <v/>
      </c>
      <c r="J100" s="129">
        <f>'[1]Z04 支出决算表(财决04表)'!$A99</f>
        <v>0</v>
      </c>
      <c r="K100" s="130">
        <f>'[1]Z04 支出决算表(财决04表)'!$E99</f>
        <v>0</v>
      </c>
      <c r="L100" s="108" t="str">
        <f t="shared" si="3"/>
        <v/>
      </c>
    </row>
    <row r="101" spans="1:12" ht="22.7" customHeight="1">
      <c r="A101" s="116" t="str">
        <f t="shared" si="2"/>
        <v/>
      </c>
      <c r="B101" s="117"/>
      <c r="C101" s="118" t="str">
        <f>IF(ISERROR(VLOOKUP(A101,'[1]Z04 支出决算表(财决04表)'!$A$10:$J$500,4,FALSE)),"",VLOOKUP(A101,'[1]Z04 支出决算表(财决04表)'!$A$10:$J$500,4,FALSE))</f>
        <v/>
      </c>
      <c r="D101" s="119" t="str">
        <f>IF(ISERROR(VLOOKUP(A101,'[1]Z04 支出决算表(财决04表)'!$A$10:$J$500,5,FALSE)),"",VLOOKUP(A101,'[1]Z04 支出决算表(财决04表)'!$A$10:$J$500,5,FALSE))</f>
        <v/>
      </c>
      <c r="E101" s="119" t="str">
        <f>IF(ISERROR(VLOOKUP(A101,'[1]Z04 支出决算表(财决04表)'!$A$10:$J$500,6,FALSE)),"",VLOOKUP(A101,'[1]Z04 支出决算表(财决04表)'!$A$10:$J$500,6,FALSE))</f>
        <v/>
      </c>
      <c r="F101" s="119" t="str">
        <f>IF(ISERROR(VLOOKUP(A101,'[1]Z04 支出决算表(财决04表)'!$A$10:$J$500,7,FALSE)),"",VLOOKUP(A101,'[1]Z04 支出决算表(财决04表)'!$A$10:$J$500,7,FALSE))</f>
        <v/>
      </c>
      <c r="G101" s="119" t="str">
        <f>IF(ISERROR(VLOOKUP(A101,'[1]Z04 支出决算表(财决04表)'!$A$10:$J$500,8,FALSE)),"",VLOOKUP(A101,'[1]Z04 支出决算表(财决04表)'!$A$10:$J$500,8,FALSE))</f>
        <v/>
      </c>
      <c r="H101" s="119" t="str">
        <f>IF(ISERROR(VLOOKUP(A101,'[1]Z04 支出决算表(财决04表)'!$A$10:$J$500,9,FALSE)),"",VLOOKUP(A101,'[1]Z04 支出决算表(财决04表)'!$A$10:$J$500,9,FALSE))</f>
        <v/>
      </c>
      <c r="I101" s="119" t="str">
        <f>IF(ISERROR(VLOOKUP(A101,'[1]Z04 支出决算表(财决04表)'!$A$10:$J$500,10,FALSE)),"",VLOOKUP(A101,'[1]Z04 支出决算表(财决04表)'!$A$10:$J$500,10,FALSE))</f>
        <v/>
      </c>
      <c r="J101" s="129">
        <f>'[1]Z04 支出决算表(财决04表)'!$A100</f>
        <v>0</v>
      </c>
      <c r="K101" s="130">
        <f>'[1]Z04 支出决算表(财决04表)'!$E100</f>
        <v>0</v>
      </c>
      <c r="L101" s="108" t="str">
        <f t="shared" si="3"/>
        <v/>
      </c>
    </row>
    <row r="102" spans="1:12" ht="22.7" customHeight="1">
      <c r="A102" s="116" t="str">
        <f t="shared" si="2"/>
        <v/>
      </c>
      <c r="B102" s="117"/>
      <c r="C102" s="118" t="str">
        <f>IF(ISERROR(VLOOKUP(A102,'[1]Z04 支出决算表(财决04表)'!$A$10:$J$500,4,FALSE)),"",VLOOKUP(A102,'[1]Z04 支出决算表(财决04表)'!$A$10:$J$500,4,FALSE))</f>
        <v/>
      </c>
      <c r="D102" s="119" t="str">
        <f>IF(ISERROR(VLOOKUP(A102,'[1]Z04 支出决算表(财决04表)'!$A$10:$J$500,5,FALSE)),"",VLOOKUP(A102,'[1]Z04 支出决算表(财决04表)'!$A$10:$J$500,5,FALSE))</f>
        <v/>
      </c>
      <c r="E102" s="119" t="str">
        <f>IF(ISERROR(VLOOKUP(A102,'[1]Z04 支出决算表(财决04表)'!$A$10:$J$500,6,FALSE)),"",VLOOKUP(A102,'[1]Z04 支出决算表(财决04表)'!$A$10:$J$500,6,FALSE))</f>
        <v/>
      </c>
      <c r="F102" s="119" t="str">
        <f>IF(ISERROR(VLOOKUP(A102,'[1]Z04 支出决算表(财决04表)'!$A$10:$J$500,7,FALSE)),"",VLOOKUP(A102,'[1]Z04 支出决算表(财决04表)'!$A$10:$J$500,7,FALSE))</f>
        <v/>
      </c>
      <c r="G102" s="119" t="str">
        <f>IF(ISERROR(VLOOKUP(A102,'[1]Z04 支出决算表(财决04表)'!$A$10:$J$500,8,FALSE)),"",VLOOKUP(A102,'[1]Z04 支出决算表(财决04表)'!$A$10:$J$500,8,FALSE))</f>
        <v/>
      </c>
      <c r="H102" s="119" t="str">
        <f>IF(ISERROR(VLOOKUP(A102,'[1]Z04 支出决算表(财决04表)'!$A$10:$J$500,9,FALSE)),"",VLOOKUP(A102,'[1]Z04 支出决算表(财决04表)'!$A$10:$J$500,9,FALSE))</f>
        <v/>
      </c>
      <c r="I102" s="119" t="str">
        <f>IF(ISERROR(VLOOKUP(A102,'[1]Z04 支出决算表(财决04表)'!$A$10:$J$500,10,FALSE)),"",VLOOKUP(A102,'[1]Z04 支出决算表(财决04表)'!$A$10:$J$500,10,FALSE))</f>
        <v/>
      </c>
      <c r="J102" s="129">
        <f>'[1]Z04 支出决算表(财决04表)'!$A101</f>
        <v>0</v>
      </c>
      <c r="K102" s="130">
        <f>'[1]Z04 支出决算表(财决04表)'!$E101</f>
        <v>0</v>
      </c>
      <c r="L102" s="108" t="str">
        <f t="shared" si="3"/>
        <v/>
      </c>
    </row>
    <row r="103" spans="1:12" ht="22.7" customHeight="1">
      <c r="A103" s="116" t="str">
        <f t="shared" si="2"/>
        <v/>
      </c>
      <c r="B103" s="117"/>
      <c r="C103" s="118" t="str">
        <f>IF(ISERROR(VLOOKUP(A103,'[1]Z04 支出决算表(财决04表)'!$A$10:$J$500,4,FALSE)),"",VLOOKUP(A103,'[1]Z04 支出决算表(财决04表)'!$A$10:$J$500,4,FALSE))</f>
        <v/>
      </c>
      <c r="D103" s="119" t="str">
        <f>IF(ISERROR(VLOOKUP(A103,'[1]Z04 支出决算表(财决04表)'!$A$10:$J$500,5,FALSE)),"",VLOOKUP(A103,'[1]Z04 支出决算表(财决04表)'!$A$10:$J$500,5,FALSE))</f>
        <v/>
      </c>
      <c r="E103" s="119" t="str">
        <f>IF(ISERROR(VLOOKUP(A103,'[1]Z04 支出决算表(财决04表)'!$A$10:$J$500,6,FALSE)),"",VLOOKUP(A103,'[1]Z04 支出决算表(财决04表)'!$A$10:$J$500,6,FALSE))</f>
        <v/>
      </c>
      <c r="F103" s="119" t="str">
        <f>IF(ISERROR(VLOOKUP(A103,'[1]Z04 支出决算表(财决04表)'!$A$10:$J$500,7,FALSE)),"",VLOOKUP(A103,'[1]Z04 支出决算表(财决04表)'!$A$10:$J$500,7,FALSE))</f>
        <v/>
      </c>
      <c r="G103" s="119" t="str">
        <f>IF(ISERROR(VLOOKUP(A103,'[1]Z04 支出决算表(财决04表)'!$A$10:$J$500,8,FALSE)),"",VLOOKUP(A103,'[1]Z04 支出决算表(财决04表)'!$A$10:$J$500,8,FALSE))</f>
        <v/>
      </c>
      <c r="H103" s="119" t="str">
        <f>IF(ISERROR(VLOOKUP(A103,'[1]Z04 支出决算表(财决04表)'!$A$10:$J$500,9,FALSE)),"",VLOOKUP(A103,'[1]Z04 支出决算表(财决04表)'!$A$10:$J$500,9,FALSE))</f>
        <v/>
      </c>
      <c r="I103" s="119" t="str">
        <f>IF(ISERROR(VLOOKUP(A103,'[1]Z04 支出决算表(财决04表)'!$A$10:$J$500,10,FALSE)),"",VLOOKUP(A103,'[1]Z04 支出决算表(财决04表)'!$A$10:$J$500,10,FALSE))</f>
        <v/>
      </c>
      <c r="J103" s="129">
        <f>'[1]Z04 支出决算表(财决04表)'!$A102</f>
        <v>0</v>
      </c>
      <c r="K103" s="130">
        <f>'[1]Z04 支出决算表(财决04表)'!$E102</f>
        <v>0</v>
      </c>
      <c r="L103" s="108" t="str">
        <f t="shared" si="3"/>
        <v/>
      </c>
    </row>
    <row r="104" spans="1:12" ht="22.7" customHeight="1">
      <c r="A104" s="116" t="str">
        <f t="shared" si="2"/>
        <v/>
      </c>
      <c r="B104" s="117"/>
      <c r="C104" s="118" t="str">
        <f>IF(ISERROR(VLOOKUP(A104,'[1]Z04 支出决算表(财决04表)'!$A$10:$J$500,4,FALSE)),"",VLOOKUP(A104,'[1]Z04 支出决算表(财决04表)'!$A$10:$J$500,4,FALSE))</f>
        <v/>
      </c>
      <c r="D104" s="119" t="str">
        <f>IF(ISERROR(VLOOKUP(A104,'[1]Z04 支出决算表(财决04表)'!$A$10:$J$500,5,FALSE)),"",VLOOKUP(A104,'[1]Z04 支出决算表(财决04表)'!$A$10:$J$500,5,FALSE))</f>
        <v/>
      </c>
      <c r="E104" s="119" t="str">
        <f>IF(ISERROR(VLOOKUP(A104,'[1]Z04 支出决算表(财决04表)'!$A$10:$J$500,6,FALSE)),"",VLOOKUP(A104,'[1]Z04 支出决算表(财决04表)'!$A$10:$J$500,6,FALSE))</f>
        <v/>
      </c>
      <c r="F104" s="119" t="str">
        <f>IF(ISERROR(VLOOKUP(A104,'[1]Z04 支出决算表(财决04表)'!$A$10:$J$500,7,FALSE)),"",VLOOKUP(A104,'[1]Z04 支出决算表(财决04表)'!$A$10:$J$500,7,FALSE))</f>
        <v/>
      </c>
      <c r="G104" s="119" t="str">
        <f>IF(ISERROR(VLOOKUP(A104,'[1]Z04 支出决算表(财决04表)'!$A$10:$J$500,8,FALSE)),"",VLOOKUP(A104,'[1]Z04 支出决算表(财决04表)'!$A$10:$J$500,8,FALSE))</f>
        <v/>
      </c>
      <c r="H104" s="119" t="str">
        <f>IF(ISERROR(VLOOKUP(A104,'[1]Z04 支出决算表(财决04表)'!$A$10:$J$500,9,FALSE)),"",VLOOKUP(A104,'[1]Z04 支出决算表(财决04表)'!$A$10:$J$500,9,FALSE))</f>
        <v/>
      </c>
      <c r="I104" s="119" t="str">
        <f>IF(ISERROR(VLOOKUP(A104,'[1]Z04 支出决算表(财决04表)'!$A$10:$J$500,10,FALSE)),"",VLOOKUP(A104,'[1]Z04 支出决算表(财决04表)'!$A$10:$J$500,10,FALSE))</f>
        <v/>
      </c>
      <c r="J104" s="129">
        <f>'[1]Z04 支出决算表(财决04表)'!$A103</f>
        <v>0</v>
      </c>
      <c r="K104" s="130">
        <f>'[1]Z04 支出决算表(财决04表)'!$E103</f>
        <v>0</v>
      </c>
      <c r="L104" s="108" t="str">
        <f t="shared" si="3"/>
        <v/>
      </c>
    </row>
    <row r="105" spans="1:12" ht="22.7" customHeight="1">
      <c r="A105" s="116" t="str">
        <f t="shared" si="2"/>
        <v/>
      </c>
      <c r="B105" s="117"/>
      <c r="C105" s="118" t="str">
        <f>IF(ISERROR(VLOOKUP(A105,'[1]Z04 支出决算表(财决04表)'!$A$10:$J$500,4,FALSE)),"",VLOOKUP(A105,'[1]Z04 支出决算表(财决04表)'!$A$10:$J$500,4,FALSE))</f>
        <v/>
      </c>
      <c r="D105" s="119" t="str">
        <f>IF(ISERROR(VLOOKUP(A105,'[1]Z04 支出决算表(财决04表)'!$A$10:$J$500,5,FALSE)),"",VLOOKUP(A105,'[1]Z04 支出决算表(财决04表)'!$A$10:$J$500,5,FALSE))</f>
        <v/>
      </c>
      <c r="E105" s="119" t="str">
        <f>IF(ISERROR(VLOOKUP(A105,'[1]Z04 支出决算表(财决04表)'!$A$10:$J$500,6,FALSE)),"",VLOOKUP(A105,'[1]Z04 支出决算表(财决04表)'!$A$10:$J$500,6,FALSE))</f>
        <v/>
      </c>
      <c r="F105" s="119" t="str">
        <f>IF(ISERROR(VLOOKUP(A105,'[1]Z04 支出决算表(财决04表)'!$A$10:$J$500,7,FALSE)),"",VLOOKUP(A105,'[1]Z04 支出决算表(财决04表)'!$A$10:$J$500,7,FALSE))</f>
        <v/>
      </c>
      <c r="G105" s="119" t="str">
        <f>IF(ISERROR(VLOOKUP(A105,'[1]Z04 支出决算表(财决04表)'!$A$10:$J$500,8,FALSE)),"",VLOOKUP(A105,'[1]Z04 支出决算表(财决04表)'!$A$10:$J$500,8,FALSE))</f>
        <v/>
      </c>
      <c r="H105" s="119" t="str">
        <f>IF(ISERROR(VLOOKUP(A105,'[1]Z04 支出决算表(财决04表)'!$A$10:$J$500,9,FALSE)),"",VLOOKUP(A105,'[1]Z04 支出决算表(财决04表)'!$A$10:$J$500,9,FALSE))</f>
        <v/>
      </c>
      <c r="I105" s="119" t="str">
        <f>IF(ISERROR(VLOOKUP(A105,'[1]Z04 支出决算表(财决04表)'!$A$10:$J$500,10,FALSE)),"",VLOOKUP(A105,'[1]Z04 支出决算表(财决04表)'!$A$10:$J$500,10,FALSE))</f>
        <v/>
      </c>
      <c r="J105" s="129">
        <f>'[1]Z04 支出决算表(财决04表)'!$A104</f>
        <v>0</v>
      </c>
      <c r="K105" s="130">
        <f>'[1]Z04 支出决算表(财决04表)'!$E104</f>
        <v>0</v>
      </c>
      <c r="L105" s="108" t="str">
        <f t="shared" si="3"/>
        <v/>
      </c>
    </row>
    <row r="106" spans="1:12" ht="22.7" customHeight="1">
      <c r="A106" s="116" t="str">
        <f t="shared" si="2"/>
        <v/>
      </c>
      <c r="B106" s="117"/>
      <c r="C106" s="118" t="str">
        <f>IF(ISERROR(VLOOKUP(A106,'[1]Z04 支出决算表(财决04表)'!$A$10:$J$500,4,FALSE)),"",VLOOKUP(A106,'[1]Z04 支出决算表(财决04表)'!$A$10:$J$500,4,FALSE))</f>
        <v/>
      </c>
      <c r="D106" s="119" t="str">
        <f>IF(ISERROR(VLOOKUP(A106,'[1]Z04 支出决算表(财决04表)'!$A$10:$J$500,5,FALSE)),"",VLOOKUP(A106,'[1]Z04 支出决算表(财决04表)'!$A$10:$J$500,5,FALSE))</f>
        <v/>
      </c>
      <c r="E106" s="119" t="str">
        <f>IF(ISERROR(VLOOKUP(A106,'[1]Z04 支出决算表(财决04表)'!$A$10:$J$500,6,FALSE)),"",VLOOKUP(A106,'[1]Z04 支出决算表(财决04表)'!$A$10:$J$500,6,FALSE))</f>
        <v/>
      </c>
      <c r="F106" s="119" t="str">
        <f>IF(ISERROR(VLOOKUP(A106,'[1]Z04 支出决算表(财决04表)'!$A$10:$J$500,7,FALSE)),"",VLOOKUP(A106,'[1]Z04 支出决算表(财决04表)'!$A$10:$J$500,7,FALSE))</f>
        <v/>
      </c>
      <c r="G106" s="119" t="str">
        <f>IF(ISERROR(VLOOKUP(A106,'[1]Z04 支出决算表(财决04表)'!$A$10:$J$500,8,FALSE)),"",VLOOKUP(A106,'[1]Z04 支出决算表(财决04表)'!$A$10:$J$500,8,FALSE))</f>
        <v/>
      </c>
      <c r="H106" s="119" t="str">
        <f>IF(ISERROR(VLOOKUP(A106,'[1]Z04 支出决算表(财决04表)'!$A$10:$J$500,9,FALSE)),"",VLOOKUP(A106,'[1]Z04 支出决算表(财决04表)'!$A$10:$J$500,9,FALSE))</f>
        <v/>
      </c>
      <c r="I106" s="119" t="str">
        <f>IF(ISERROR(VLOOKUP(A106,'[1]Z04 支出决算表(财决04表)'!$A$10:$J$500,10,FALSE)),"",VLOOKUP(A106,'[1]Z04 支出决算表(财决04表)'!$A$10:$J$500,10,FALSE))</f>
        <v/>
      </c>
      <c r="J106" s="129">
        <f>'[1]Z04 支出决算表(财决04表)'!$A105</f>
        <v>0</v>
      </c>
      <c r="K106" s="130">
        <f>'[1]Z04 支出决算表(财决04表)'!$E105</f>
        <v>0</v>
      </c>
      <c r="L106" s="108" t="str">
        <f t="shared" si="3"/>
        <v/>
      </c>
    </row>
    <row r="107" spans="1:12" ht="22.7" customHeight="1">
      <c r="A107" s="116" t="str">
        <f t="shared" si="2"/>
        <v/>
      </c>
      <c r="B107" s="117"/>
      <c r="C107" s="118" t="str">
        <f>IF(ISERROR(VLOOKUP(A107,'[1]Z04 支出决算表(财决04表)'!$A$10:$J$500,4,FALSE)),"",VLOOKUP(A107,'[1]Z04 支出决算表(财决04表)'!$A$10:$J$500,4,FALSE))</f>
        <v/>
      </c>
      <c r="D107" s="119" t="str">
        <f>IF(ISERROR(VLOOKUP(A107,'[1]Z04 支出决算表(财决04表)'!$A$10:$J$500,5,FALSE)),"",VLOOKUP(A107,'[1]Z04 支出决算表(财决04表)'!$A$10:$J$500,5,FALSE))</f>
        <v/>
      </c>
      <c r="E107" s="119" t="str">
        <f>IF(ISERROR(VLOOKUP(A107,'[1]Z04 支出决算表(财决04表)'!$A$10:$J$500,6,FALSE)),"",VLOOKUP(A107,'[1]Z04 支出决算表(财决04表)'!$A$10:$J$500,6,FALSE))</f>
        <v/>
      </c>
      <c r="F107" s="119" t="str">
        <f>IF(ISERROR(VLOOKUP(A107,'[1]Z04 支出决算表(财决04表)'!$A$10:$J$500,7,FALSE)),"",VLOOKUP(A107,'[1]Z04 支出决算表(财决04表)'!$A$10:$J$500,7,FALSE))</f>
        <v/>
      </c>
      <c r="G107" s="119" t="str">
        <f>IF(ISERROR(VLOOKUP(A107,'[1]Z04 支出决算表(财决04表)'!$A$10:$J$500,8,FALSE)),"",VLOOKUP(A107,'[1]Z04 支出决算表(财决04表)'!$A$10:$J$500,8,FALSE))</f>
        <v/>
      </c>
      <c r="H107" s="119" t="str">
        <f>IF(ISERROR(VLOOKUP(A107,'[1]Z04 支出决算表(财决04表)'!$A$10:$J$500,9,FALSE)),"",VLOOKUP(A107,'[1]Z04 支出决算表(财决04表)'!$A$10:$J$500,9,FALSE))</f>
        <v/>
      </c>
      <c r="I107" s="119" t="str">
        <f>IF(ISERROR(VLOOKUP(A107,'[1]Z04 支出决算表(财决04表)'!$A$10:$J$500,10,FALSE)),"",VLOOKUP(A107,'[1]Z04 支出决算表(财决04表)'!$A$10:$J$500,10,FALSE))</f>
        <v/>
      </c>
      <c r="J107" s="129">
        <f>'[1]Z04 支出决算表(财决04表)'!$A106</f>
        <v>0</v>
      </c>
      <c r="K107" s="130">
        <f>'[1]Z04 支出决算表(财决04表)'!$E106</f>
        <v>0</v>
      </c>
      <c r="L107" s="108" t="str">
        <f t="shared" si="3"/>
        <v/>
      </c>
    </row>
    <row r="108" spans="1:12" ht="22.7" customHeight="1">
      <c r="A108" s="116" t="str">
        <f t="shared" si="2"/>
        <v/>
      </c>
      <c r="B108" s="117"/>
      <c r="C108" s="118" t="str">
        <f>IF(ISERROR(VLOOKUP(A108,'[1]Z04 支出决算表(财决04表)'!$A$10:$J$500,4,FALSE)),"",VLOOKUP(A108,'[1]Z04 支出决算表(财决04表)'!$A$10:$J$500,4,FALSE))</f>
        <v/>
      </c>
      <c r="D108" s="119" t="str">
        <f>IF(ISERROR(VLOOKUP(A108,'[1]Z04 支出决算表(财决04表)'!$A$10:$J$500,5,FALSE)),"",VLOOKUP(A108,'[1]Z04 支出决算表(财决04表)'!$A$10:$J$500,5,FALSE))</f>
        <v/>
      </c>
      <c r="E108" s="119" t="str">
        <f>IF(ISERROR(VLOOKUP(A108,'[1]Z04 支出决算表(财决04表)'!$A$10:$J$500,6,FALSE)),"",VLOOKUP(A108,'[1]Z04 支出决算表(财决04表)'!$A$10:$J$500,6,FALSE))</f>
        <v/>
      </c>
      <c r="F108" s="119" t="str">
        <f>IF(ISERROR(VLOOKUP(A108,'[1]Z04 支出决算表(财决04表)'!$A$10:$J$500,7,FALSE)),"",VLOOKUP(A108,'[1]Z04 支出决算表(财决04表)'!$A$10:$J$500,7,FALSE))</f>
        <v/>
      </c>
      <c r="G108" s="119" t="str">
        <f>IF(ISERROR(VLOOKUP(A108,'[1]Z04 支出决算表(财决04表)'!$A$10:$J$500,8,FALSE)),"",VLOOKUP(A108,'[1]Z04 支出决算表(财决04表)'!$A$10:$J$500,8,FALSE))</f>
        <v/>
      </c>
      <c r="H108" s="119" t="str">
        <f>IF(ISERROR(VLOOKUP(A108,'[1]Z04 支出决算表(财决04表)'!$A$10:$J$500,9,FALSE)),"",VLOOKUP(A108,'[1]Z04 支出决算表(财决04表)'!$A$10:$J$500,9,FALSE))</f>
        <v/>
      </c>
      <c r="I108" s="119" t="str">
        <f>IF(ISERROR(VLOOKUP(A108,'[1]Z04 支出决算表(财决04表)'!$A$10:$J$500,10,FALSE)),"",VLOOKUP(A108,'[1]Z04 支出决算表(财决04表)'!$A$10:$J$500,10,FALSE))</f>
        <v/>
      </c>
      <c r="J108" s="129">
        <f>'[1]Z04 支出决算表(财决04表)'!$A107</f>
        <v>0</v>
      </c>
      <c r="K108" s="130">
        <f>'[1]Z04 支出决算表(财决04表)'!$E107</f>
        <v>0</v>
      </c>
      <c r="L108" s="108" t="str">
        <f t="shared" si="3"/>
        <v/>
      </c>
    </row>
    <row r="109" spans="1:12" ht="22.7" customHeight="1">
      <c r="A109" s="116" t="str">
        <f t="shared" si="2"/>
        <v/>
      </c>
      <c r="B109" s="117"/>
      <c r="C109" s="118" t="str">
        <f>IF(ISERROR(VLOOKUP(A109,'[1]Z04 支出决算表(财决04表)'!$A$10:$J$500,4,FALSE)),"",VLOOKUP(A109,'[1]Z04 支出决算表(财决04表)'!$A$10:$J$500,4,FALSE))</f>
        <v/>
      </c>
      <c r="D109" s="119" t="str">
        <f>IF(ISERROR(VLOOKUP(A109,'[1]Z04 支出决算表(财决04表)'!$A$10:$J$500,5,FALSE)),"",VLOOKUP(A109,'[1]Z04 支出决算表(财决04表)'!$A$10:$J$500,5,FALSE))</f>
        <v/>
      </c>
      <c r="E109" s="119" t="str">
        <f>IF(ISERROR(VLOOKUP(A109,'[1]Z04 支出决算表(财决04表)'!$A$10:$J$500,6,FALSE)),"",VLOOKUP(A109,'[1]Z04 支出决算表(财决04表)'!$A$10:$J$500,6,FALSE))</f>
        <v/>
      </c>
      <c r="F109" s="119" t="str">
        <f>IF(ISERROR(VLOOKUP(A109,'[1]Z04 支出决算表(财决04表)'!$A$10:$J$500,7,FALSE)),"",VLOOKUP(A109,'[1]Z04 支出决算表(财决04表)'!$A$10:$J$500,7,FALSE))</f>
        <v/>
      </c>
      <c r="G109" s="119" t="str">
        <f>IF(ISERROR(VLOOKUP(A109,'[1]Z04 支出决算表(财决04表)'!$A$10:$J$500,8,FALSE)),"",VLOOKUP(A109,'[1]Z04 支出决算表(财决04表)'!$A$10:$J$500,8,FALSE))</f>
        <v/>
      </c>
      <c r="H109" s="119" t="str">
        <f>IF(ISERROR(VLOOKUP(A109,'[1]Z04 支出决算表(财决04表)'!$A$10:$J$500,9,FALSE)),"",VLOOKUP(A109,'[1]Z04 支出决算表(财决04表)'!$A$10:$J$500,9,FALSE))</f>
        <v/>
      </c>
      <c r="I109" s="119" t="str">
        <f>IF(ISERROR(VLOOKUP(A109,'[1]Z04 支出决算表(财决04表)'!$A$10:$J$500,10,FALSE)),"",VLOOKUP(A109,'[1]Z04 支出决算表(财决04表)'!$A$10:$J$500,10,FALSE))</f>
        <v/>
      </c>
      <c r="J109" s="129">
        <f>'[1]Z04 支出决算表(财决04表)'!$A108</f>
        <v>0</v>
      </c>
      <c r="K109" s="130">
        <f>'[1]Z04 支出决算表(财决04表)'!$E108</f>
        <v>0</v>
      </c>
      <c r="L109" s="108" t="str">
        <f t="shared" si="3"/>
        <v/>
      </c>
    </row>
    <row r="110" spans="1:12" ht="22.7" customHeight="1">
      <c r="A110" s="116" t="str">
        <f t="shared" si="2"/>
        <v/>
      </c>
      <c r="B110" s="117"/>
      <c r="C110" s="118" t="str">
        <f>IF(ISERROR(VLOOKUP(A110,'[1]Z04 支出决算表(财决04表)'!$A$10:$J$500,4,FALSE)),"",VLOOKUP(A110,'[1]Z04 支出决算表(财决04表)'!$A$10:$J$500,4,FALSE))</f>
        <v/>
      </c>
      <c r="D110" s="119" t="str">
        <f>IF(ISERROR(VLOOKUP(A110,'[1]Z04 支出决算表(财决04表)'!$A$10:$J$500,5,FALSE)),"",VLOOKUP(A110,'[1]Z04 支出决算表(财决04表)'!$A$10:$J$500,5,FALSE))</f>
        <v/>
      </c>
      <c r="E110" s="119" t="str">
        <f>IF(ISERROR(VLOOKUP(A110,'[1]Z04 支出决算表(财决04表)'!$A$10:$J$500,6,FALSE)),"",VLOOKUP(A110,'[1]Z04 支出决算表(财决04表)'!$A$10:$J$500,6,FALSE))</f>
        <v/>
      </c>
      <c r="F110" s="119" t="str">
        <f>IF(ISERROR(VLOOKUP(A110,'[1]Z04 支出决算表(财决04表)'!$A$10:$J$500,7,FALSE)),"",VLOOKUP(A110,'[1]Z04 支出决算表(财决04表)'!$A$10:$J$500,7,FALSE))</f>
        <v/>
      </c>
      <c r="G110" s="119" t="str">
        <f>IF(ISERROR(VLOOKUP(A110,'[1]Z04 支出决算表(财决04表)'!$A$10:$J$500,8,FALSE)),"",VLOOKUP(A110,'[1]Z04 支出决算表(财决04表)'!$A$10:$J$500,8,FALSE))</f>
        <v/>
      </c>
      <c r="H110" s="119" t="str">
        <f>IF(ISERROR(VLOOKUP(A110,'[1]Z04 支出决算表(财决04表)'!$A$10:$J$500,9,FALSE)),"",VLOOKUP(A110,'[1]Z04 支出决算表(财决04表)'!$A$10:$J$500,9,FALSE))</f>
        <v/>
      </c>
      <c r="I110" s="119" t="str">
        <f>IF(ISERROR(VLOOKUP(A110,'[1]Z04 支出决算表(财决04表)'!$A$10:$J$500,10,FALSE)),"",VLOOKUP(A110,'[1]Z04 支出决算表(财决04表)'!$A$10:$J$500,10,FALSE))</f>
        <v/>
      </c>
      <c r="J110" s="129">
        <f>'[1]Z04 支出决算表(财决04表)'!$A109</f>
        <v>0</v>
      </c>
      <c r="K110" s="130">
        <f>'[1]Z04 支出决算表(财决04表)'!$E109</f>
        <v>0</v>
      </c>
      <c r="L110" s="108" t="str">
        <f t="shared" si="3"/>
        <v/>
      </c>
    </row>
    <row r="111" spans="1:12" ht="22.7" customHeight="1">
      <c r="A111" s="116" t="str">
        <f t="shared" si="2"/>
        <v/>
      </c>
      <c r="B111" s="117"/>
      <c r="C111" s="118" t="str">
        <f>IF(ISERROR(VLOOKUP(A111,'[1]Z04 支出决算表(财决04表)'!$A$10:$J$500,4,FALSE)),"",VLOOKUP(A111,'[1]Z04 支出决算表(财决04表)'!$A$10:$J$500,4,FALSE))</f>
        <v/>
      </c>
      <c r="D111" s="119" t="str">
        <f>IF(ISERROR(VLOOKUP(A111,'[1]Z04 支出决算表(财决04表)'!$A$10:$J$500,5,FALSE)),"",VLOOKUP(A111,'[1]Z04 支出决算表(财决04表)'!$A$10:$J$500,5,FALSE))</f>
        <v/>
      </c>
      <c r="E111" s="119" t="str">
        <f>IF(ISERROR(VLOOKUP(A111,'[1]Z04 支出决算表(财决04表)'!$A$10:$J$500,6,FALSE)),"",VLOOKUP(A111,'[1]Z04 支出决算表(财决04表)'!$A$10:$J$500,6,FALSE))</f>
        <v/>
      </c>
      <c r="F111" s="119" t="str">
        <f>IF(ISERROR(VLOOKUP(A111,'[1]Z04 支出决算表(财决04表)'!$A$10:$J$500,7,FALSE)),"",VLOOKUP(A111,'[1]Z04 支出决算表(财决04表)'!$A$10:$J$500,7,FALSE))</f>
        <v/>
      </c>
      <c r="G111" s="119" t="str">
        <f>IF(ISERROR(VLOOKUP(A111,'[1]Z04 支出决算表(财决04表)'!$A$10:$J$500,8,FALSE)),"",VLOOKUP(A111,'[1]Z04 支出决算表(财决04表)'!$A$10:$J$500,8,FALSE))</f>
        <v/>
      </c>
      <c r="H111" s="119" t="str">
        <f>IF(ISERROR(VLOOKUP(A111,'[1]Z04 支出决算表(财决04表)'!$A$10:$J$500,9,FALSE)),"",VLOOKUP(A111,'[1]Z04 支出决算表(财决04表)'!$A$10:$J$500,9,FALSE))</f>
        <v/>
      </c>
      <c r="I111" s="119" t="str">
        <f>IF(ISERROR(VLOOKUP(A111,'[1]Z04 支出决算表(财决04表)'!$A$10:$J$500,10,FALSE)),"",VLOOKUP(A111,'[1]Z04 支出决算表(财决04表)'!$A$10:$J$500,10,FALSE))</f>
        <v/>
      </c>
      <c r="J111" s="129">
        <f>'[1]Z04 支出决算表(财决04表)'!$A110</f>
        <v>0</v>
      </c>
      <c r="K111" s="130">
        <f>'[1]Z04 支出决算表(财决04表)'!$E110</f>
        <v>0</v>
      </c>
      <c r="L111" s="108" t="str">
        <f t="shared" si="3"/>
        <v/>
      </c>
    </row>
    <row r="112" spans="1:12" ht="22.7" customHeight="1">
      <c r="A112" s="116" t="str">
        <f t="shared" si="2"/>
        <v/>
      </c>
      <c r="B112" s="117"/>
      <c r="C112" s="118" t="str">
        <f>IF(ISERROR(VLOOKUP(A112,'[1]Z04 支出决算表(财决04表)'!$A$10:$J$500,4,FALSE)),"",VLOOKUP(A112,'[1]Z04 支出决算表(财决04表)'!$A$10:$J$500,4,FALSE))</f>
        <v/>
      </c>
      <c r="D112" s="119" t="str">
        <f>IF(ISERROR(VLOOKUP(A112,'[1]Z04 支出决算表(财决04表)'!$A$10:$J$500,5,FALSE)),"",VLOOKUP(A112,'[1]Z04 支出决算表(财决04表)'!$A$10:$J$500,5,FALSE))</f>
        <v/>
      </c>
      <c r="E112" s="119" t="str">
        <f>IF(ISERROR(VLOOKUP(A112,'[1]Z04 支出决算表(财决04表)'!$A$10:$J$500,6,FALSE)),"",VLOOKUP(A112,'[1]Z04 支出决算表(财决04表)'!$A$10:$J$500,6,FALSE))</f>
        <v/>
      </c>
      <c r="F112" s="119" t="str">
        <f>IF(ISERROR(VLOOKUP(A112,'[1]Z04 支出决算表(财决04表)'!$A$10:$J$500,7,FALSE)),"",VLOOKUP(A112,'[1]Z04 支出决算表(财决04表)'!$A$10:$J$500,7,FALSE))</f>
        <v/>
      </c>
      <c r="G112" s="119" t="str">
        <f>IF(ISERROR(VLOOKUP(A112,'[1]Z04 支出决算表(财决04表)'!$A$10:$J$500,8,FALSE)),"",VLOOKUP(A112,'[1]Z04 支出决算表(财决04表)'!$A$10:$J$500,8,FALSE))</f>
        <v/>
      </c>
      <c r="H112" s="119" t="str">
        <f>IF(ISERROR(VLOOKUP(A112,'[1]Z04 支出决算表(财决04表)'!$A$10:$J$500,9,FALSE)),"",VLOOKUP(A112,'[1]Z04 支出决算表(财决04表)'!$A$10:$J$500,9,FALSE))</f>
        <v/>
      </c>
      <c r="I112" s="119" t="str">
        <f>IF(ISERROR(VLOOKUP(A112,'[1]Z04 支出决算表(财决04表)'!$A$10:$J$500,10,FALSE)),"",VLOOKUP(A112,'[1]Z04 支出决算表(财决04表)'!$A$10:$J$500,10,FALSE))</f>
        <v/>
      </c>
      <c r="J112" s="129">
        <f>'[1]Z04 支出决算表(财决04表)'!$A111</f>
        <v>0</v>
      </c>
      <c r="K112" s="130">
        <f>'[1]Z04 支出决算表(财决04表)'!$E111</f>
        <v>0</v>
      </c>
      <c r="L112" s="108" t="str">
        <f t="shared" si="3"/>
        <v/>
      </c>
    </row>
    <row r="113" spans="1:12" ht="22.7" customHeight="1">
      <c r="A113" s="116" t="str">
        <f t="shared" si="2"/>
        <v/>
      </c>
      <c r="B113" s="117"/>
      <c r="C113" s="118" t="str">
        <f>IF(ISERROR(VLOOKUP(A113,'[1]Z04 支出决算表(财决04表)'!$A$10:$J$500,4,FALSE)),"",VLOOKUP(A113,'[1]Z04 支出决算表(财决04表)'!$A$10:$J$500,4,FALSE))</f>
        <v/>
      </c>
      <c r="D113" s="119" t="str">
        <f>IF(ISERROR(VLOOKUP(A113,'[1]Z04 支出决算表(财决04表)'!$A$10:$J$500,5,FALSE)),"",VLOOKUP(A113,'[1]Z04 支出决算表(财决04表)'!$A$10:$J$500,5,FALSE))</f>
        <v/>
      </c>
      <c r="E113" s="119" t="str">
        <f>IF(ISERROR(VLOOKUP(A113,'[1]Z04 支出决算表(财决04表)'!$A$10:$J$500,6,FALSE)),"",VLOOKUP(A113,'[1]Z04 支出决算表(财决04表)'!$A$10:$J$500,6,FALSE))</f>
        <v/>
      </c>
      <c r="F113" s="119" t="str">
        <f>IF(ISERROR(VLOOKUP(A113,'[1]Z04 支出决算表(财决04表)'!$A$10:$J$500,7,FALSE)),"",VLOOKUP(A113,'[1]Z04 支出决算表(财决04表)'!$A$10:$J$500,7,FALSE))</f>
        <v/>
      </c>
      <c r="G113" s="119" t="str">
        <f>IF(ISERROR(VLOOKUP(A113,'[1]Z04 支出决算表(财决04表)'!$A$10:$J$500,8,FALSE)),"",VLOOKUP(A113,'[1]Z04 支出决算表(财决04表)'!$A$10:$J$500,8,FALSE))</f>
        <v/>
      </c>
      <c r="H113" s="119" t="str">
        <f>IF(ISERROR(VLOOKUP(A113,'[1]Z04 支出决算表(财决04表)'!$A$10:$J$500,9,FALSE)),"",VLOOKUP(A113,'[1]Z04 支出决算表(财决04表)'!$A$10:$J$500,9,FALSE))</f>
        <v/>
      </c>
      <c r="I113" s="119" t="str">
        <f>IF(ISERROR(VLOOKUP(A113,'[1]Z04 支出决算表(财决04表)'!$A$10:$J$500,10,FALSE)),"",VLOOKUP(A113,'[1]Z04 支出决算表(财决04表)'!$A$10:$J$500,10,FALSE))</f>
        <v/>
      </c>
      <c r="J113" s="129">
        <f>'[1]Z04 支出决算表(财决04表)'!$A112</f>
        <v>0</v>
      </c>
      <c r="K113" s="130">
        <f>'[1]Z04 支出决算表(财决04表)'!$E112</f>
        <v>0</v>
      </c>
      <c r="L113" s="108" t="str">
        <f t="shared" si="3"/>
        <v/>
      </c>
    </row>
    <row r="114" spans="1:12" ht="22.7" customHeight="1">
      <c r="A114" s="116" t="str">
        <f t="shared" si="2"/>
        <v/>
      </c>
      <c r="B114" s="117"/>
      <c r="C114" s="118" t="str">
        <f>IF(ISERROR(VLOOKUP(A114,'[1]Z04 支出决算表(财决04表)'!$A$10:$J$500,4,FALSE)),"",VLOOKUP(A114,'[1]Z04 支出决算表(财决04表)'!$A$10:$J$500,4,FALSE))</f>
        <v/>
      </c>
      <c r="D114" s="119" t="str">
        <f>IF(ISERROR(VLOOKUP(A114,'[1]Z04 支出决算表(财决04表)'!$A$10:$J$500,5,FALSE)),"",VLOOKUP(A114,'[1]Z04 支出决算表(财决04表)'!$A$10:$J$500,5,FALSE))</f>
        <v/>
      </c>
      <c r="E114" s="119" t="str">
        <f>IF(ISERROR(VLOOKUP(A114,'[1]Z04 支出决算表(财决04表)'!$A$10:$J$500,6,FALSE)),"",VLOOKUP(A114,'[1]Z04 支出决算表(财决04表)'!$A$10:$J$500,6,FALSE))</f>
        <v/>
      </c>
      <c r="F114" s="119" t="str">
        <f>IF(ISERROR(VLOOKUP(A114,'[1]Z04 支出决算表(财决04表)'!$A$10:$J$500,7,FALSE)),"",VLOOKUP(A114,'[1]Z04 支出决算表(财决04表)'!$A$10:$J$500,7,FALSE))</f>
        <v/>
      </c>
      <c r="G114" s="119" t="str">
        <f>IF(ISERROR(VLOOKUP(A114,'[1]Z04 支出决算表(财决04表)'!$A$10:$J$500,8,FALSE)),"",VLOOKUP(A114,'[1]Z04 支出决算表(财决04表)'!$A$10:$J$500,8,FALSE))</f>
        <v/>
      </c>
      <c r="H114" s="119" t="str">
        <f>IF(ISERROR(VLOOKUP(A114,'[1]Z04 支出决算表(财决04表)'!$A$10:$J$500,9,FALSE)),"",VLOOKUP(A114,'[1]Z04 支出决算表(财决04表)'!$A$10:$J$500,9,FALSE))</f>
        <v/>
      </c>
      <c r="I114" s="119" t="str">
        <f>IF(ISERROR(VLOOKUP(A114,'[1]Z04 支出决算表(财决04表)'!$A$10:$J$500,10,FALSE)),"",VLOOKUP(A114,'[1]Z04 支出决算表(财决04表)'!$A$10:$J$500,10,FALSE))</f>
        <v/>
      </c>
      <c r="J114" s="129">
        <f>'[1]Z04 支出决算表(财决04表)'!$A113</f>
        <v>0</v>
      </c>
      <c r="K114" s="130">
        <f>'[1]Z04 支出决算表(财决04表)'!$E113</f>
        <v>0</v>
      </c>
      <c r="L114" s="108" t="str">
        <f t="shared" si="3"/>
        <v/>
      </c>
    </row>
    <row r="115" spans="1:12" ht="22.7" customHeight="1">
      <c r="A115" s="116" t="str">
        <f t="shared" si="2"/>
        <v/>
      </c>
      <c r="B115" s="117"/>
      <c r="C115" s="118" t="str">
        <f>IF(ISERROR(VLOOKUP(A115,'[1]Z04 支出决算表(财决04表)'!$A$10:$J$500,4,FALSE)),"",VLOOKUP(A115,'[1]Z04 支出决算表(财决04表)'!$A$10:$J$500,4,FALSE))</f>
        <v/>
      </c>
      <c r="D115" s="119" t="str">
        <f>IF(ISERROR(VLOOKUP(A115,'[1]Z04 支出决算表(财决04表)'!$A$10:$J$500,5,FALSE)),"",VLOOKUP(A115,'[1]Z04 支出决算表(财决04表)'!$A$10:$J$500,5,FALSE))</f>
        <v/>
      </c>
      <c r="E115" s="119" t="str">
        <f>IF(ISERROR(VLOOKUP(A115,'[1]Z04 支出决算表(财决04表)'!$A$10:$J$500,6,FALSE)),"",VLOOKUP(A115,'[1]Z04 支出决算表(财决04表)'!$A$10:$J$500,6,FALSE))</f>
        <v/>
      </c>
      <c r="F115" s="119" t="str">
        <f>IF(ISERROR(VLOOKUP(A115,'[1]Z04 支出决算表(财决04表)'!$A$10:$J$500,7,FALSE)),"",VLOOKUP(A115,'[1]Z04 支出决算表(财决04表)'!$A$10:$J$500,7,FALSE))</f>
        <v/>
      </c>
      <c r="G115" s="119" t="str">
        <f>IF(ISERROR(VLOOKUP(A115,'[1]Z04 支出决算表(财决04表)'!$A$10:$J$500,8,FALSE)),"",VLOOKUP(A115,'[1]Z04 支出决算表(财决04表)'!$A$10:$J$500,8,FALSE))</f>
        <v/>
      </c>
      <c r="H115" s="119" t="str">
        <f>IF(ISERROR(VLOOKUP(A115,'[1]Z04 支出决算表(财决04表)'!$A$10:$J$500,9,FALSE)),"",VLOOKUP(A115,'[1]Z04 支出决算表(财决04表)'!$A$10:$J$500,9,FALSE))</f>
        <v/>
      </c>
      <c r="I115" s="119" t="str">
        <f>IF(ISERROR(VLOOKUP(A115,'[1]Z04 支出决算表(财决04表)'!$A$10:$J$500,10,FALSE)),"",VLOOKUP(A115,'[1]Z04 支出决算表(财决04表)'!$A$10:$J$500,10,FALSE))</f>
        <v/>
      </c>
      <c r="J115" s="129">
        <f>'[1]Z04 支出决算表(财决04表)'!$A114</f>
        <v>0</v>
      </c>
      <c r="K115" s="130">
        <f>'[1]Z04 支出决算表(财决04表)'!$E114</f>
        <v>0</v>
      </c>
      <c r="L115" s="108" t="str">
        <f t="shared" si="3"/>
        <v/>
      </c>
    </row>
    <row r="116" spans="1:12" ht="22.7" customHeight="1">
      <c r="A116" s="116" t="str">
        <f t="shared" si="2"/>
        <v/>
      </c>
      <c r="B116" s="117"/>
      <c r="C116" s="118" t="str">
        <f>IF(ISERROR(VLOOKUP(A116,'[1]Z04 支出决算表(财决04表)'!$A$10:$J$500,4,FALSE)),"",VLOOKUP(A116,'[1]Z04 支出决算表(财决04表)'!$A$10:$J$500,4,FALSE))</f>
        <v/>
      </c>
      <c r="D116" s="119" t="str">
        <f>IF(ISERROR(VLOOKUP(A116,'[1]Z04 支出决算表(财决04表)'!$A$10:$J$500,5,FALSE)),"",VLOOKUP(A116,'[1]Z04 支出决算表(财决04表)'!$A$10:$J$500,5,FALSE))</f>
        <v/>
      </c>
      <c r="E116" s="119" t="str">
        <f>IF(ISERROR(VLOOKUP(A116,'[1]Z04 支出决算表(财决04表)'!$A$10:$J$500,6,FALSE)),"",VLOOKUP(A116,'[1]Z04 支出决算表(财决04表)'!$A$10:$J$500,6,FALSE))</f>
        <v/>
      </c>
      <c r="F116" s="119" t="str">
        <f>IF(ISERROR(VLOOKUP(A116,'[1]Z04 支出决算表(财决04表)'!$A$10:$J$500,7,FALSE)),"",VLOOKUP(A116,'[1]Z04 支出决算表(财决04表)'!$A$10:$J$500,7,FALSE))</f>
        <v/>
      </c>
      <c r="G116" s="119" t="str">
        <f>IF(ISERROR(VLOOKUP(A116,'[1]Z04 支出决算表(财决04表)'!$A$10:$J$500,8,FALSE)),"",VLOOKUP(A116,'[1]Z04 支出决算表(财决04表)'!$A$10:$J$500,8,FALSE))</f>
        <v/>
      </c>
      <c r="H116" s="119" t="str">
        <f>IF(ISERROR(VLOOKUP(A116,'[1]Z04 支出决算表(财决04表)'!$A$10:$J$500,9,FALSE)),"",VLOOKUP(A116,'[1]Z04 支出决算表(财决04表)'!$A$10:$J$500,9,FALSE))</f>
        <v/>
      </c>
      <c r="I116" s="119" t="str">
        <f>IF(ISERROR(VLOOKUP(A116,'[1]Z04 支出决算表(财决04表)'!$A$10:$J$500,10,FALSE)),"",VLOOKUP(A116,'[1]Z04 支出决算表(财决04表)'!$A$10:$J$500,10,FALSE))</f>
        <v/>
      </c>
      <c r="J116" s="129">
        <f>'[1]Z04 支出决算表(财决04表)'!$A115</f>
        <v>0</v>
      </c>
      <c r="K116" s="130">
        <f>'[1]Z04 支出决算表(财决04表)'!$E115</f>
        <v>0</v>
      </c>
      <c r="L116" s="108" t="str">
        <f t="shared" si="3"/>
        <v/>
      </c>
    </row>
    <row r="117" spans="1:12" ht="22.7" customHeight="1">
      <c r="A117" s="116" t="str">
        <f t="shared" si="2"/>
        <v/>
      </c>
      <c r="B117" s="117"/>
      <c r="C117" s="118" t="str">
        <f>IF(ISERROR(VLOOKUP(A117,'[1]Z04 支出决算表(财决04表)'!$A$10:$J$500,4,FALSE)),"",VLOOKUP(A117,'[1]Z04 支出决算表(财决04表)'!$A$10:$J$500,4,FALSE))</f>
        <v/>
      </c>
      <c r="D117" s="119" t="str">
        <f>IF(ISERROR(VLOOKUP(A117,'[1]Z04 支出决算表(财决04表)'!$A$10:$J$500,5,FALSE)),"",VLOOKUP(A117,'[1]Z04 支出决算表(财决04表)'!$A$10:$J$500,5,FALSE))</f>
        <v/>
      </c>
      <c r="E117" s="119" t="str">
        <f>IF(ISERROR(VLOOKUP(A117,'[1]Z04 支出决算表(财决04表)'!$A$10:$J$500,6,FALSE)),"",VLOOKUP(A117,'[1]Z04 支出决算表(财决04表)'!$A$10:$J$500,6,FALSE))</f>
        <v/>
      </c>
      <c r="F117" s="119" t="str">
        <f>IF(ISERROR(VLOOKUP(A117,'[1]Z04 支出决算表(财决04表)'!$A$10:$J$500,7,FALSE)),"",VLOOKUP(A117,'[1]Z04 支出决算表(财决04表)'!$A$10:$J$500,7,FALSE))</f>
        <v/>
      </c>
      <c r="G117" s="119" t="str">
        <f>IF(ISERROR(VLOOKUP(A117,'[1]Z04 支出决算表(财决04表)'!$A$10:$J$500,8,FALSE)),"",VLOOKUP(A117,'[1]Z04 支出决算表(财决04表)'!$A$10:$J$500,8,FALSE))</f>
        <v/>
      </c>
      <c r="H117" s="119" t="str">
        <f>IF(ISERROR(VLOOKUP(A117,'[1]Z04 支出决算表(财决04表)'!$A$10:$J$500,9,FALSE)),"",VLOOKUP(A117,'[1]Z04 支出决算表(财决04表)'!$A$10:$J$500,9,FALSE))</f>
        <v/>
      </c>
      <c r="I117" s="119" t="str">
        <f>IF(ISERROR(VLOOKUP(A117,'[1]Z04 支出决算表(财决04表)'!$A$10:$J$500,10,FALSE)),"",VLOOKUP(A117,'[1]Z04 支出决算表(财决04表)'!$A$10:$J$500,10,FALSE))</f>
        <v/>
      </c>
      <c r="J117" s="129">
        <f>'[1]Z04 支出决算表(财决04表)'!$A116</f>
        <v>0</v>
      </c>
      <c r="K117" s="130">
        <f>'[1]Z04 支出决算表(财决04表)'!$E116</f>
        <v>0</v>
      </c>
      <c r="L117" s="108" t="str">
        <f t="shared" si="3"/>
        <v/>
      </c>
    </row>
    <row r="118" spans="1:12" ht="22.7" customHeight="1">
      <c r="A118" s="116" t="str">
        <f t="shared" si="2"/>
        <v/>
      </c>
      <c r="B118" s="117"/>
      <c r="C118" s="118" t="str">
        <f>IF(ISERROR(VLOOKUP(A118,'[1]Z04 支出决算表(财决04表)'!$A$10:$J$500,4,FALSE)),"",VLOOKUP(A118,'[1]Z04 支出决算表(财决04表)'!$A$10:$J$500,4,FALSE))</f>
        <v/>
      </c>
      <c r="D118" s="119" t="str">
        <f>IF(ISERROR(VLOOKUP(A118,'[1]Z04 支出决算表(财决04表)'!$A$10:$J$500,5,FALSE)),"",VLOOKUP(A118,'[1]Z04 支出决算表(财决04表)'!$A$10:$J$500,5,FALSE))</f>
        <v/>
      </c>
      <c r="E118" s="119" t="str">
        <f>IF(ISERROR(VLOOKUP(A118,'[1]Z04 支出决算表(财决04表)'!$A$10:$J$500,6,FALSE)),"",VLOOKUP(A118,'[1]Z04 支出决算表(财决04表)'!$A$10:$J$500,6,FALSE))</f>
        <v/>
      </c>
      <c r="F118" s="119" t="str">
        <f>IF(ISERROR(VLOOKUP(A118,'[1]Z04 支出决算表(财决04表)'!$A$10:$J$500,7,FALSE)),"",VLOOKUP(A118,'[1]Z04 支出决算表(财决04表)'!$A$10:$J$500,7,FALSE))</f>
        <v/>
      </c>
      <c r="G118" s="119" t="str">
        <f>IF(ISERROR(VLOOKUP(A118,'[1]Z04 支出决算表(财决04表)'!$A$10:$J$500,8,FALSE)),"",VLOOKUP(A118,'[1]Z04 支出决算表(财决04表)'!$A$10:$J$500,8,FALSE))</f>
        <v/>
      </c>
      <c r="H118" s="119" t="str">
        <f>IF(ISERROR(VLOOKUP(A118,'[1]Z04 支出决算表(财决04表)'!$A$10:$J$500,9,FALSE)),"",VLOOKUP(A118,'[1]Z04 支出决算表(财决04表)'!$A$10:$J$500,9,FALSE))</f>
        <v/>
      </c>
      <c r="I118" s="119" t="str">
        <f>IF(ISERROR(VLOOKUP(A118,'[1]Z04 支出决算表(财决04表)'!$A$10:$J$500,10,FALSE)),"",VLOOKUP(A118,'[1]Z04 支出决算表(财决04表)'!$A$10:$J$500,10,FALSE))</f>
        <v/>
      </c>
      <c r="J118" s="129">
        <f>'[1]Z04 支出决算表(财决04表)'!$A117</f>
        <v>0</v>
      </c>
      <c r="K118" s="130">
        <f>'[1]Z04 支出决算表(财决04表)'!$E117</f>
        <v>0</v>
      </c>
      <c r="L118" s="108" t="str">
        <f t="shared" si="3"/>
        <v/>
      </c>
    </row>
    <row r="119" spans="1:12" ht="22.7" customHeight="1">
      <c r="A119" s="116" t="str">
        <f t="shared" si="2"/>
        <v/>
      </c>
      <c r="B119" s="117"/>
      <c r="C119" s="118" t="str">
        <f>IF(ISERROR(VLOOKUP(A119,'[1]Z04 支出决算表(财决04表)'!$A$10:$J$500,4,FALSE)),"",VLOOKUP(A119,'[1]Z04 支出决算表(财决04表)'!$A$10:$J$500,4,FALSE))</f>
        <v/>
      </c>
      <c r="D119" s="119" t="str">
        <f>IF(ISERROR(VLOOKUP(A119,'[1]Z04 支出决算表(财决04表)'!$A$10:$J$500,5,FALSE)),"",VLOOKUP(A119,'[1]Z04 支出决算表(财决04表)'!$A$10:$J$500,5,FALSE))</f>
        <v/>
      </c>
      <c r="E119" s="119" t="str">
        <f>IF(ISERROR(VLOOKUP(A119,'[1]Z04 支出决算表(财决04表)'!$A$10:$J$500,6,FALSE)),"",VLOOKUP(A119,'[1]Z04 支出决算表(财决04表)'!$A$10:$J$500,6,FALSE))</f>
        <v/>
      </c>
      <c r="F119" s="119" t="str">
        <f>IF(ISERROR(VLOOKUP(A119,'[1]Z04 支出决算表(财决04表)'!$A$10:$J$500,7,FALSE)),"",VLOOKUP(A119,'[1]Z04 支出决算表(财决04表)'!$A$10:$J$500,7,FALSE))</f>
        <v/>
      </c>
      <c r="G119" s="119" t="str">
        <f>IF(ISERROR(VLOOKUP(A119,'[1]Z04 支出决算表(财决04表)'!$A$10:$J$500,8,FALSE)),"",VLOOKUP(A119,'[1]Z04 支出决算表(财决04表)'!$A$10:$J$500,8,FALSE))</f>
        <v/>
      </c>
      <c r="H119" s="119" t="str">
        <f>IF(ISERROR(VLOOKUP(A119,'[1]Z04 支出决算表(财决04表)'!$A$10:$J$500,9,FALSE)),"",VLOOKUP(A119,'[1]Z04 支出决算表(财决04表)'!$A$10:$J$500,9,FALSE))</f>
        <v/>
      </c>
      <c r="I119" s="119" t="str">
        <f>IF(ISERROR(VLOOKUP(A119,'[1]Z04 支出决算表(财决04表)'!$A$10:$J$500,10,FALSE)),"",VLOOKUP(A119,'[1]Z04 支出决算表(财决04表)'!$A$10:$J$500,10,FALSE))</f>
        <v/>
      </c>
      <c r="J119" s="129">
        <f>'[1]Z04 支出决算表(财决04表)'!$A118</f>
        <v>0</v>
      </c>
      <c r="K119" s="130">
        <f>'[1]Z04 支出决算表(财决04表)'!$E118</f>
        <v>0</v>
      </c>
      <c r="L119" s="108" t="str">
        <f t="shared" si="3"/>
        <v/>
      </c>
    </row>
    <row r="120" spans="1:12" ht="22.7" customHeight="1">
      <c r="A120" s="116" t="str">
        <f t="shared" si="2"/>
        <v/>
      </c>
      <c r="B120" s="117"/>
      <c r="C120" s="118" t="str">
        <f>IF(ISERROR(VLOOKUP(A120,'[1]Z04 支出决算表(财决04表)'!$A$10:$J$500,4,FALSE)),"",VLOOKUP(A120,'[1]Z04 支出决算表(财决04表)'!$A$10:$J$500,4,FALSE))</f>
        <v/>
      </c>
      <c r="D120" s="119" t="str">
        <f>IF(ISERROR(VLOOKUP(A120,'[1]Z04 支出决算表(财决04表)'!$A$10:$J$500,5,FALSE)),"",VLOOKUP(A120,'[1]Z04 支出决算表(财决04表)'!$A$10:$J$500,5,FALSE))</f>
        <v/>
      </c>
      <c r="E120" s="119" t="str">
        <f>IF(ISERROR(VLOOKUP(A120,'[1]Z04 支出决算表(财决04表)'!$A$10:$J$500,6,FALSE)),"",VLOOKUP(A120,'[1]Z04 支出决算表(财决04表)'!$A$10:$J$500,6,FALSE))</f>
        <v/>
      </c>
      <c r="F120" s="119" t="str">
        <f>IF(ISERROR(VLOOKUP(A120,'[1]Z04 支出决算表(财决04表)'!$A$10:$J$500,7,FALSE)),"",VLOOKUP(A120,'[1]Z04 支出决算表(财决04表)'!$A$10:$J$500,7,FALSE))</f>
        <v/>
      </c>
      <c r="G120" s="119" t="str">
        <f>IF(ISERROR(VLOOKUP(A120,'[1]Z04 支出决算表(财决04表)'!$A$10:$J$500,8,FALSE)),"",VLOOKUP(A120,'[1]Z04 支出决算表(财决04表)'!$A$10:$J$500,8,FALSE))</f>
        <v/>
      </c>
      <c r="H120" s="119" t="str">
        <f>IF(ISERROR(VLOOKUP(A120,'[1]Z04 支出决算表(财决04表)'!$A$10:$J$500,9,FALSE)),"",VLOOKUP(A120,'[1]Z04 支出决算表(财决04表)'!$A$10:$J$500,9,FALSE))</f>
        <v/>
      </c>
      <c r="I120" s="119" t="str">
        <f>IF(ISERROR(VLOOKUP(A120,'[1]Z04 支出决算表(财决04表)'!$A$10:$J$500,10,FALSE)),"",VLOOKUP(A120,'[1]Z04 支出决算表(财决04表)'!$A$10:$J$500,10,FALSE))</f>
        <v/>
      </c>
      <c r="J120" s="129">
        <f>'[1]Z04 支出决算表(财决04表)'!$A119</f>
        <v>0</v>
      </c>
      <c r="K120" s="130">
        <f>'[1]Z04 支出决算表(财决04表)'!$E119</f>
        <v>0</v>
      </c>
      <c r="L120" s="108" t="str">
        <f t="shared" si="3"/>
        <v/>
      </c>
    </row>
    <row r="121" spans="1:12" ht="22.7" customHeight="1">
      <c r="A121" s="116" t="str">
        <f t="shared" si="2"/>
        <v/>
      </c>
      <c r="B121" s="117"/>
      <c r="C121" s="118" t="str">
        <f>IF(ISERROR(VLOOKUP(A121,'[1]Z04 支出决算表(财决04表)'!$A$10:$J$500,4,FALSE)),"",VLOOKUP(A121,'[1]Z04 支出决算表(财决04表)'!$A$10:$J$500,4,FALSE))</f>
        <v/>
      </c>
      <c r="D121" s="119" t="str">
        <f>IF(ISERROR(VLOOKUP(A121,'[1]Z04 支出决算表(财决04表)'!$A$10:$J$500,5,FALSE)),"",VLOOKUP(A121,'[1]Z04 支出决算表(财决04表)'!$A$10:$J$500,5,FALSE))</f>
        <v/>
      </c>
      <c r="E121" s="119" t="str">
        <f>IF(ISERROR(VLOOKUP(A121,'[1]Z04 支出决算表(财决04表)'!$A$10:$J$500,6,FALSE)),"",VLOOKUP(A121,'[1]Z04 支出决算表(财决04表)'!$A$10:$J$500,6,FALSE))</f>
        <v/>
      </c>
      <c r="F121" s="119" t="str">
        <f>IF(ISERROR(VLOOKUP(A121,'[1]Z04 支出决算表(财决04表)'!$A$10:$J$500,7,FALSE)),"",VLOOKUP(A121,'[1]Z04 支出决算表(财决04表)'!$A$10:$J$500,7,FALSE))</f>
        <v/>
      </c>
      <c r="G121" s="119" t="str">
        <f>IF(ISERROR(VLOOKUP(A121,'[1]Z04 支出决算表(财决04表)'!$A$10:$J$500,8,FALSE)),"",VLOOKUP(A121,'[1]Z04 支出决算表(财决04表)'!$A$10:$J$500,8,FALSE))</f>
        <v/>
      </c>
      <c r="H121" s="119" t="str">
        <f>IF(ISERROR(VLOOKUP(A121,'[1]Z04 支出决算表(财决04表)'!$A$10:$J$500,9,FALSE)),"",VLOOKUP(A121,'[1]Z04 支出决算表(财决04表)'!$A$10:$J$500,9,FALSE))</f>
        <v/>
      </c>
      <c r="I121" s="119" t="str">
        <f>IF(ISERROR(VLOOKUP(A121,'[1]Z04 支出决算表(财决04表)'!$A$10:$J$500,10,FALSE)),"",VLOOKUP(A121,'[1]Z04 支出决算表(财决04表)'!$A$10:$J$500,10,FALSE))</f>
        <v/>
      </c>
      <c r="J121" s="129">
        <f>'[1]Z04 支出决算表(财决04表)'!$A120</f>
        <v>0</v>
      </c>
      <c r="K121" s="130">
        <f>'[1]Z04 支出决算表(财决04表)'!$E120</f>
        <v>0</v>
      </c>
      <c r="L121" s="108" t="str">
        <f t="shared" si="3"/>
        <v/>
      </c>
    </row>
    <row r="122" spans="1:12" ht="22.7" customHeight="1">
      <c r="A122" s="116" t="str">
        <f t="shared" si="2"/>
        <v/>
      </c>
      <c r="B122" s="117"/>
      <c r="C122" s="118" t="str">
        <f>IF(ISERROR(VLOOKUP(A122,'[1]Z04 支出决算表(财决04表)'!$A$10:$J$500,4,FALSE)),"",VLOOKUP(A122,'[1]Z04 支出决算表(财决04表)'!$A$10:$J$500,4,FALSE))</f>
        <v/>
      </c>
      <c r="D122" s="119" t="str">
        <f>IF(ISERROR(VLOOKUP(A122,'[1]Z04 支出决算表(财决04表)'!$A$10:$J$500,5,FALSE)),"",VLOOKUP(A122,'[1]Z04 支出决算表(财决04表)'!$A$10:$J$500,5,FALSE))</f>
        <v/>
      </c>
      <c r="E122" s="119" t="str">
        <f>IF(ISERROR(VLOOKUP(A122,'[1]Z04 支出决算表(财决04表)'!$A$10:$J$500,6,FALSE)),"",VLOOKUP(A122,'[1]Z04 支出决算表(财决04表)'!$A$10:$J$500,6,FALSE))</f>
        <v/>
      </c>
      <c r="F122" s="119" t="str">
        <f>IF(ISERROR(VLOOKUP(A122,'[1]Z04 支出决算表(财决04表)'!$A$10:$J$500,7,FALSE)),"",VLOOKUP(A122,'[1]Z04 支出决算表(财决04表)'!$A$10:$J$500,7,FALSE))</f>
        <v/>
      </c>
      <c r="G122" s="119" t="str">
        <f>IF(ISERROR(VLOOKUP(A122,'[1]Z04 支出决算表(财决04表)'!$A$10:$J$500,8,FALSE)),"",VLOOKUP(A122,'[1]Z04 支出决算表(财决04表)'!$A$10:$J$500,8,FALSE))</f>
        <v/>
      </c>
      <c r="H122" s="119" t="str">
        <f>IF(ISERROR(VLOOKUP(A122,'[1]Z04 支出决算表(财决04表)'!$A$10:$J$500,9,FALSE)),"",VLOOKUP(A122,'[1]Z04 支出决算表(财决04表)'!$A$10:$J$500,9,FALSE))</f>
        <v/>
      </c>
      <c r="I122" s="119" t="str">
        <f>IF(ISERROR(VLOOKUP(A122,'[1]Z04 支出决算表(财决04表)'!$A$10:$J$500,10,FALSE)),"",VLOOKUP(A122,'[1]Z04 支出决算表(财决04表)'!$A$10:$J$500,10,FALSE))</f>
        <v/>
      </c>
      <c r="J122" s="129">
        <f>'[1]Z04 支出决算表(财决04表)'!$A121</f>
        <v>0</v>
      </c>
      <c r="K122" s="130">
        <f>'[1]Z04 支出决算表(财决04表)'!$E121</f>
        <v>0</v>
      </c>
      <c r="L122" s="108" t="str">
        <f t="shared" si="3"/>
        <v/>
      </c>
    </row>
    <row r="123" spans="1:12" ht="22.7" customHeight="1">
      <c r="A123" s="116" t="str">
        <f t="shared" si="2"/>
        <v/>
      </c>
      <c r="B123" s="117"/>
      <c r="C123" s="118" t="str">
        <f>IF(ISERROR(VLOOKUP(A123,'[1]Z04 支出决算表(财决04表)'!$A$10:$J$500,4,FALSE)),"",VLOOKUP(A123,'[1]Z04 支出决算表(财决04表)'!$A$10:$J$500,4,FALSE))</f>
        <v/>
      </c>
      <c r="D123" s="119" t="str">
        <f>IF(ISERROR(VLOOKUP(A123,'[1]Z04 支出决算表(财决04表)'!$A$10:$J$500,5,FALSE)),"",VLOOKUP(A123,'[1]Z04 支出决算表(财决04表)'!$A$10:$J$500,5,FALSE))</f>
        <v/>
      </c>
      <c r="E123" s="119" t="str">
        <f>IF(ISERROR(VLOOKUP(A123,'[1]Z04 支出决算表(财决04表)'!$A$10:$J$500,6,FALSE)),"",VLOOKUP(A123,'[1]Z04 支出决算表(财决04表)'!$A$10:$J$500,6,FALSE))</f>
        <v/>
      </c>
      <c r="F123" s="119" t="str">
        <f>IF(ISERROR(VLOOKUP(A123,'[1]Z04 支出决算表(财决04表)'!$A$10:$J$500,7,FALSE)),"",VLOOKUP(A123,'[1]Z04 支出决算表(财决04表)'!$A$10:$J$500,7,FALSE))</f>
        <v/>
      </c>
      <c r="G123" s="119" t="str">
        <f>IF(ISERROR(VLOOKUP(A123,'[1]Z04 支出决算表(财决04表)'!$A$10:$J$500,8,FALSE)),"",VLOOKUP(A123,'[1]Z04 支出决算表(财决04表)'!$A$10:$J$500,8,FALSE))</f>
        <v/>
      </c>
      <c r="H123" s="119" t="str">
        <f>IF(ISERROR(VLOOKUP(A123,'[1]Z04 支出决算表(财决04表)'!$A$10:$J$500,9,FALSE)),"",VLOOKUP(A123,'[1]Z04 支出决算表(财决04表)'!$A$10:$J$500,9,FALSE))</f>
        <v/>
      </c>
      <c r="I123" s="119" t="str">
        <f>IF(ISERROR(VLOOKUP(A123,'[1]Z04 支出决算表(财决04表)'!$A$10:$J$500,10,FALSE)),"",VLOOKUP(A123,'[1]Z04 支出决算表(财决04表)'!$A$10:$J$500,10,FALSE))</f>
        <v/>
      </c>
      <c r="J123" s="129">
        <f>'[1]Z04 支出决算表(财决04表)'!$A122</f>
        <v>0</v>
      </c>
      <c r="K123" s="130">
        <f>'[1]Z04 支出决算表(财决04表)'!$E122</f>
        <v>0</v>
      </c>
      <c r="L123" s="108" t="str">
        <f t="shared" si="3"/>
        <v/>
      </c>
    </row>
    <row r="124" spans="1:12" ht="22.7" customHeight="1">
      <c r="A124" s="116" t="str">
        <f t="shared" si="2"/>
        <v/>
      </c>
      <c r="B124" s="117"/>
      <c r="C124" s="118" t="str">
        <f>IF(ISERROR(VLOOKUP(A124,'[1]Z04 支出决算表(财决04表)'!$A$10:$J$500,4,FALSE)),"",VLOOKUP(A124,'[1]Z04 支出决算表(财决04表)'!$A$10:$J$500,4,FALSE))</f>
        <v/>
      </c>
      <c r="D124" s="119" t="str">
        <f>IF(ISERROR(VLOOKUP(A124,'[1]Z04 支出决算表(财决04表)'!$A$10:$J$500,5,FALSE)),"",VLOOKUP(A124,'[1]Z04 支出决算表(财决04表)'!$A$10:$J$500,5,FALSE))</f>
        <v/>
      </c>
      <c r="E124" s="119" t="str">
        <f>IF(ISERROR(VLOOKUP(A124,'[1]Z04 支出决算表(财决04表)'!$A$10:$J$500,6,FALSE)),"",VLOOKUP(A124,'[1]Z04 支出决算表(财决04表)'!$A$10:$J$500,6,FALSE))</f>
        <v/>
      </c>
      <c r="F124" s="119" t="str">
        <f>IF(ISERROR(VLOOKUP(A124,'[1]Z04 支出决算表(财决04表)'!$A$10:$J$500,7,FALSE)),"",VLOOKUP(A124,'[1]Z04 支出决算表(财决04表)'!$A$10:$J$500,7,FALSE))</f>
        <v/>
      </c>
      <c r="G124" s="119" t="str">
        <f>IF(ISERROR(VLOOKUP(A124,'[1]Z04 支出决算表(财决04表)'!$A$10:$J$500,8,FALSE)),"",VLOOKUP(A124,'[1]Z04 支出决算表(财决04表)'!$A$10:$J$500,8,FALSE))</f>
        <v/>
      </c>
      <c r="H124" s="119" t="str">
        <f>IF(ISERROR(VLOOKUP(A124,'[1]Z04 支出决算表(财决04表)'!$A$10:$J$500,9,FALSE)),"",VLOOKUP(A124,'[1]Z04 支出决算表(财决04表)'!$A$10:$J$500,9,FALSE))</f>
        <v/>
      </c>
      <c r="I124" s="119" t="str">
        <f>IF(ISERROR(VLOOKUP(A124,'[1]Z04 支出决算表(财决04表)'!$A$10:$J$500,10,FALSE)),"",VLOOKUP(A124,'[1]Z04 支出决算表(财决04表)'!$A$10:$J$500,10,FALSE))</f>
        <v/>
      </c>
      <c r="J124" s="129">
        <f>'[1]Z04 支出决算表(财决04表)'!$A123</f>
        <v>0</v>
      </c>
      <c r="K124" s="130">
        <f>'[1]Z04 支出决算表(财决04表)'!$E123</f>
        <v>0</v>
      </c>
      <c r="L124" s="108" t="str">
        <f t="shared" si="3"/>
        <v/>
      </c>
    </row>
    <row r="125" spans="1:12" ht="22.7" customHeight="1">
      <c r="A125" s="116" t="str">
        <f t="shared" si="2"/>
        <v/>
      </c>
      <c r="B125" s="117"/>
      <c r="C125" s="118" t="str">
        <f>IF(ISERROR(VLOOKUP(A125,'[1]Z04 支出决算表(财决04表)'!$A$10:$J$500,4,FALSE)),"",VLOOKUP(A125,'[1]Z04 支出决算表(财决04表)'!$A$10:$J$500,4,FALSE))</f>
        <v/>
      </c>
      <c r="D125" s="119" t="str">
        <f>IF(ISERROR(VLOOKUP(A125,'[1]Z04 支出决算表(财决04表)'!$A$10:$J$500,5,FALSE)),"",VLOOKUP(A125,'[1]Z04 支出决算表(财决04表)'!$A$10:$J$500,5,FALSE))</f>
        <v/>
      </c>
      <c r="E125" s="119" t="str">
        <f>IF(ISERROR(VLOOKUP(A125,'[1]Z04 支出决算表(财决04表)'!$A$10:$J$500,6,FALSE)),"",VLOOKUP(A125,'[1]Z04 支出决算表(财决04表)'!$A$10:$J$500,6,FALSE))</f>
        <v/>
      </c>
      <c r="F125" s="119" t="str">
        <f>IF(ISERROR(VLOOKUP(A125,'[1]Z04 支出决算表(财决04表)'!$A$10:$J$500,7,FALSE)),"",VLOOKUP(A125,'[1]Z04 支出决算表(财决04表)'!$A$10:$J$500,7,FALSE))</f>
        <v/>
      </c>
      <c r="G125" s="119" t="str">
        <f>IF(ISERROR(VLOOKUP(A125,'[1]Z04 支出决算表(财决04表)'!$A$10:$J$500,8,FALSE)),"",VLOOKUP(A125,'[1]Z04 支出决算表(财决04表)'!$A$10:$J$500,8,FALSE))</f>
        <v/>
      </c>
      <c r="H125" s="119" t="str">
        <f>IF(ISERROR(VLOOKUP(A125,'[1]Z04 支出决算表(财决04表)'!$A$10:$J$500,9,FALSE)),"",VLOOKUP(A125,'[1]Z04 支出决算表(财决04表)'!$A$10:$J$500,9,FALSE))</f>
        <v/>
      </c>
      <c r="I125" s="119" t="str">
        <f>IF(ISERROR(VLOOKUP(A125,'[1]Z04 支出决算表(财决04表)'!$A$10:$J$500,10,FALSE)),"",VLOOKUP(A125,'[1]Z04 支出决算表(财决04表)'!$A$10:$J$500,10,FALSE))</f>
        <v/>
      </c>
      <c r="J125" s="129">
        <f>'[1]Z04 支出决算表(财决04表)'!$A124</f>
        <v>0</v>
      </c>
      <c r="K125" s="130">
        <f>'[1]Z04 支出决算表(财决04表)'!$E124</f>
        <v>0</v>
      </c>
      <c r="L125" s="108" t="str">
        <f t="shared" si="3"/>
        <v/>
      </c>
    </row>
    <row r="126" spans="1:12" ht="22.7" customHeight="1">
      <c r="A126" s="116" t="str">
        <f t="shared" si="2"/>
        <v/>
      </c>
      <c r="B126" s="117"/>
      <c r="C126" s="118" t="str">
        <f>IF(ISERROR(VLOOKUP(A126,'[1]Z04 支出决算表(财决04表)'!$A$10:$J$500,4,FALSE)),"",VLOOKUP(A126,'[1]Z04 支出决算表(财决04表)'!$A$10:$J$500,4,FALSE))</f>
        <v/>
      </c>
      <c r="D126" s="119" t="str">
        <f>IF(ISERROR(VLOOKUP(A126,'[1]Z04 支出决算表(财决04表)'!$A$10:$J$500,5,FALSE)),"",VLOOKUP(A126,'[1]Z04 支出决算表(财决04表)'!$A$10:$J$500,5,FALSE))</f>
        <v/>
      </c>
      <c r="E126" s="119" t="str">
        <f>IF(ISERROR(VLOOKUP(A126,'[1]Z04 支出决算表(财决04表)'!$A$10:$J$500,6,FALSE)),"",VLOOKUP(A126,'[1]Z04 支出决算表(财决04表)'!$A$10:$J$500,6,FALSE))</f>
        <v/>
      </c>
      <c r="F126" s="119" t="str">
        <f>IF(ISERROR(VLOOKUP(A126,'[1]Z04 支出决算表(财决04表)'!$A$10:$J$500,7,FALSE)),"",VLOOKUP(A126,'[1]Z04 支出决算表(财决04表)'!$A$10:$J$500,7,FALSE))</f>
        <v/>
      </c>
      <c r="G126" s="119" t="str">
        <f>IF(ISERROR(VLOOKUP(A126,'[1]Z04 支出决算表(财决04表)'!$A$10:$J$500,8,FALSE)),"",VLOOKUP(A126,'[1]Z04 支出决算表(财决04表)'!$A$10:$J$500,8,FALSE))</f>
        <v/>
      </c>
      <c r="H126" s="119" t="str">
        <f>IF(ISERROR(VLOOKUP(A126,'[1]Z04 支出决算表(财决04表)'!$A$10:$J$500,9,FALSE)),"",VLOOKUP(A126,'[1]Z04 支出决算表(财决04表)'!$A$10:$J$500,9,FALSE))</f>
        <v/>
      </c>
      <c r="I126" s="119" t="str">
        <f>IF(ISERROR(VLOOKUP(A126,'[1]Z04 支出决算表(财决04表)'!$A$10:$J$500,10,FALSE)),"",VLOOKUP(A126,'[1]Z04 支出决算表(财决04表)'!$A$10:$J$500,10,FALSE))</f>
        <v/>
      </c>
      <c r="J126" s="129">
        <f>'[1]Z04 支出决算表(财决04表)'!$A125</f>
        <v>0</v>
      </c>
      <c r="K126" s="130">
        <f>'[1]Z04 支出决算表(财决04表)'!$E125</f>
        <v>0</v>
      </c>
      <c r="L126" s="108" t="str">
        <f t="shared" si="3"/>
        <v/>
      </c>
    </row>
    <row r="127" spans="1:12" ht="22.7" customHeight="1">
      <c r="A127" s="116" t="str">
        <f t="shared" si="2"/>
        <v/>
      </c>
      <c r="B127" s="117"/>
      <c r="C127" s="118" t="str">
        <f>IF(ISERROR(VLOOKUP(A127,'[1]Z04 支出决算表(财决04表)'!$A$10:$J$500,4,FALSE)),"",VLOOKUP(A127,'[1]Z04 支出决算表(财决04表)'!$A$10:$J$500,4,FALSE))</f>
        <v/>
      </c>
      <c r="D127" s="119" t="str">
        <f>IF(ISERROR(VLOOKUP(A127,'[1]Z04 支出决算表(财决04表)'!$A$10:$J$500,5,FALSE)),"",VLOOKUP(A127,'[1]Z04 支出决算表(财决04表)'!$A$10:$J$500,5,FALSE))</f>
        <v/>
      </c>
      <c r="E127" s="119" t="str">
        <f>IF(ISERROR(VLOOKUP(A127,'[1]Z04 支出决算表(财决04表)'!$A$10:$J$500,6,FALSE)),"",VLOOKUP(A127,'[1]Z04 支出决算表(财决04表)'!$A$10:$J$500,6,FALSE))</f>
        <v/>
      </c>
      <c r="F127" s="119" t="str">
        <f>IF(ISERROR(VLOOKUP(A127,'[1]Z04 支出决算表(财决04表)'!$A$10:$J$500,7,FALSE)),"",VLOOKUP(A127,'[1]Z04 支出决算表(财决04表)'!$A$10:$J$500,7,FALSE))</f>
        <v/>
      </c>
      <c r="G127" s="119" t="str">
        <f>IF(ISERROR(VLOOKUP(A127,'[1]Z04 支出决算表(财决04表)'!$A$10:$J$500,8,FALSE)),"",VLOOKUP(A127,'[1]Z04 支出决算表(财决04表)'!$A$10:$J$500,8,FALSE))</f>
        <v/>
      </c>
      <c r="H127" s="119" t="str">
        <f>IF(ISERROR(VLOOKUP(A127,'[1]Z04 支出决算表(财决04表)'!$A$10:$J$500,9,FALSE)),"",VLOOKUP(A127,'[1]Z04 支出决算表(财决04表)'!$A$10:$J$500,9,FALSE))</f>
        <v/>
      </c>
      <c r="I127" s="119" t="str">
        <f>IF(ISERROR(VLOOKUP(A127,'[1]Z04 支出决算表(财决04表)'!$A$10:$J$500,10,FALSE)),"",VLOOKUP(A127,'[1]Z04 支出决算表(财决04表)'!$A$10:$J$500,10,FALSE))</f>
        <v/>
      </c>
      <c r="J127" s="129">
        <f>'[1]Z04 支出决算表(财决04表)'!$A126</f>
        <v>0</v>
      </c>
      <c r="K127" s="130">
        <f>'[1]Z04 支出决算表(财决04表)'!$E126</f>
        <v>0</v>
      </c>
      <c r="L127" s="108" t="str">
        <f t="shared" si="3"/>
        <v/>
      </c>
    </row>
    <row r="128" spans="1:12" ht="22.7" customHeight="1">
      <c r="A128" s="116" t="str">
        <f t="shared" si="2"/>
        <v/>
      </c>
      <c r="B128" s="117"/>
      <c r="C128" s="118" t="str">
        <f>IF(ISERROR(VLOOKUP(A128,'[1]Z04 支出决算表(财决04表)'!$A$10:$J$500,4,FALSE)),"",VLOOKUP(A128,'[1]Z04 支出决算表(财决04表)'!$A$10:$J$500,4,FALSE))</f>
        <v/>
      </c>
      <c r="D128" s="119" t="str">
        <f>IF(ISERROR(VLOOKUP(A128,'[1]Z04 支出决算表(财决04表)'!$A$10:$J$500,5,FALSE)),"",VLOOKUP(A128,'[1]Z04 支出决算表(财决04表)'!$A$10:$J$500,5,FALSE))</f>
        <v/>
      </c>
      <c r="E128" s="119" t="str">
        <f>IF(ISERROR(VLOOKUP(A128,'[1]Z04 支出决算表(财决04表)'!$A$10:$J$500,6,FALSE)),"",VLOOKUP(A128,'[1]Z04 支出决算表(财决04表)'!$A$10:$J$500,6,FALSE))</f>
        <v/>
      </c>
      <c r="F128" s="119" t="str">
        <f>IF(ISERROR(VLOOKUP(A128,'[1]Z04 支出决算表(财决04表)'!$A$10:$J$500,7,FALSE)),"",VLOOKUP(A128,'[1]Z04 支出决算表(财决04表)'!$A$10:$J$500,7,FALSE))</f>
        <v/>
      </c>
      <c r="G128" s="119" t="str">
        <f>IF(ISERROR(VLOOKUP(A128,'[1]Z04 支出决算表(财决04表)'!$A$10:$J$500,8,FALSE)),"",VLOOKUP(A128,'[1]Z04 支出决算表(财决04表)'!$A$10:$J$500,8,FALSE))</f>
        <v/>
      </c>
      <c r="H128" s="119" t="str">
        <f>IF(ISERROR(VLOOKUP(A128,'[1]Z04 支出决算表(财决04表)'!$A$10:$J$500,9,FALSE)),"",VLOOKUP(A128,'[1]Z04 支出决算表(财决04表)'!$A$10:$J$500,9,FALSE))</f>
        <v/>
      </c>
      <c r="I128" s="119" t="str">
        <f>IF(ISERROR(VLOOKUP(A128,'[1]Z04 支出决算表(财决04表)'!$A$10:$J$500,10,FALSE)),"",VLOOKUP(A128,'[1]Z04 支出决算表(财决04表)'!$A$10:$J$500,10,FALSE))</f>
        <v/>
      </c>
      <c r="J128" s="129">
        <f>'[1]Z04 支出决算表(财决04表)'!$A127</f>
        <v>0</v>
      </c>
      <c r="K128" s="130">
        <f>'[1]Z04 支出决算表(财决04表)'!$E127</f>
        <v>0</v>
      </c>
      <c r="L128" s="108" t="str">
        <f t="shared" si="3"/>
        <v/>
      </c>
    </row>
    <row r="129" spans="1:12" ht="22.7" customHeight="1">
      <c r="A129" s="116" t="str">
        <f t="shared" si="2"/>
        <v/>
      </c>
      <c r="B129" s="117"/>
      <c r="C129" s="118" t="str">
        <f>IF(ISERROR(VLOOKUP(A129,'[1]Z04 支出决算表(财决04表)'!$A$10:$J$500,4,FALSE)),"",VLOOKUP(A129,'[1]Z04 支出决算表(财决04表)'!$A$10:$J$500,4,FALSE))</f>
        <v/>
      </c>
      <c r="D129" s="119" t="str">
        <f>IF(ISERROR(VLOOKUP(A129,'[1]Z04 支出决算表(财决04表)'!$A$10:$J$500,5,FALSE)),"",VLOOKUP(A129,'[1]Z04 支出决算表(财决04表)'!$A$10:$J$500,5,FALSE))</f>
        <v/>
      </c>
      <c r="E129" s="119" t="str">
        <f>IF(ISERROR(VLOOKUP(A129,'[1]Z04 支出决算表(财决04表)'!$A$10:$J$500,6,FALSE)),"",VLOOKUP(A129,'[1]Z04 支出决算表(财决04表)'!$A$10:$J$500,6,FALSE))</f>
        <v/>
      </c>
      <c r="F129" s="119" t="str">
        <f>IF(ISERROR(VLOOKUP(A129,'[1]Z04 支出决算表(财决04表)'!$A$10:$J$500,7,FALSE)),"",VLOOKUP(A129,'[1]Z04 支出决算表(财决04表)'!$A$10:$J$500,7,FALSE))</f>
        <v/>
      </c>
      <c r="G129" s="119" t="str">
        <f>IF(ISERROR(VLOOKUP(A129,'[1]Z04 支出决算表(财决04表)'!$A$10:$J$500,8,FALSE)),"",VLOOKUP(A129,'[1]Z04 支出决算表(财决04表)'!$A$10:$J$500,8,FALSE))</f>
        <v/>
      </c>
      <c r="H129" s="119" t="str">
        <f>IF(ISERROR(VLOOKUP(A129,'[1]Z04 支出决算表(财决04表)'!$A$10:$J$500,9,FALSE)),"",VLOOKUP(A129,'[1]Z04 支出决算表(财决04表)'!$A$10:$J$500,9,FALSE))</f>
        <v/>
      </c>
      <c r="I129" s="119" t="str">
        <f>IF(ISERROR(VLOOKUP(A129,'[1]Z04 支出决算表(财决04表)'!$A$10:$J$500,10,FALSE)),"",VLOOKUP(A129,'[1]Z04 支出决算表(财决04表)'!$A$10:$J$500,10,FALSE))</f>
        <v/>
      </c>
      <c r="J129" s="129">
        <f>'[1]Z04 支出决算表(财决04表)'!$A128</f>
        <v>0</v>
      </c>
      <c r="K129" s="130">
        <f>'[1]Z04 支出决算表(财决04表)'!$E128</f>
        <v>0</v>
      </c>
      <c r="L129" s="108" t="str">
        <f t="shared" si="3"/>
        <v/>
      </c>
    </row>
    <row r="130" spans="1:12" ht="22.7" customHeight="1">
      <c r="A130" s="116" t="str">
        <f t="shared" si="2"/>
        <v/>
      </c>
      <c r="B130" s="117"/>
      <c r="C130" s="118" t="str">
        <f>IF(ISERROR(VLOOKUP(A130,'[1]Z04 支出决算表(财决04表)'!$A$10:$J$500,4,FALSE)),"",VLOOKUP(A130,'[1]Z04 支出决算表(财决04表)'!$A$10:$J$500,4,FALSE))</f>
        <v/>
      </c>
      <c r="D130" s="119" t="str">
        <f>IF(ISERROR(VLOOKUP(A130,'[1]Z04 支出决算表(财决04表)'!$A$10:$J$500,5,FALSE)),"",VLOOKUP(A130,'[1]Z04 支出决算表(财决04表)'!$A$10:$J$500,5,FALSE))</f>
        <v/>
      </c>
      <c r="E130" s="119" t="str">
        <f>IF(ISERROR(VLOOKUP(A130,'[1]Z04 支出决算表(财决04表)'!$A$10:$J$500,6,FALSE)),"",VLOOKUP(A130,'[1]Z04 支出决算表(财决04表)'!$A$10:$J$500,6,FALSE))</f>
        <v/>
      </c>
      <c r="F130" s="119" t="str">
        <f>IF(ISERROR(VLOOKUP(A130,'[1]Z04 支出决算表(财决04表)'!$A$10:$J$500,7,FALSE)),"",VLOOKUP(A130,'[1]Z04 支出决算表(财决04表)'!$A$10:$J$500,7,FALSE))</f>
        <v/>
      </c>
      <c r="G130" s="119" t="str">
        <f>IF(ISERROR(VLOOKUP(A130,'[1]Z04 支出决算表(财决04表)'!$A$10:$J$500,8,FALSE)),"",VLOOKUP(A130,'[1]Z04 支出决算表(财决04表)'!$A$10:$J$500,8,FALSE))</f>
        <v/>
      </c>
      <c r="H130" s="119" t="str">
        <f>IF(ISERROR(VLOOKUP(A130,'[1]Z04 支出决算表(财决04表)'!$A$10:$J$500,9,FALSE)),"",VLOOKUP(A130,'[1]Z04 支出决算表(财决04表)'!$A$10:$J$500,9,FALSE))</f>
        <v/>
      </c>
      <c r="I130" s="119" t="str">
        <f>IF(ISERROR(VLOOKUP(A130,'[1]Z04 支出决算表(财决04表)'!$A$10:$J$500,10,FALSE)),"",VLOOKUP(A130,'[1]Z04 支出决算表(财决04表)'!$A$10:$J$500,10,FALSE))</f>
        <v/>
      </c>
      <c r="J130" s="129">
        <f>'[1]Z04 支出决算表(财决04表)'!$A129</f>
        <v>0</v>
      </c>
      <c r="K130" s="130">
        <f>'[1]Z04 支出决算表(财决04表)'!$E129</f>
        <v>0</v>
      </c>
      <c r="L130" s="108" t="str">
        <f t="shared" si="3"/>
        <v/>
      </c>
    </row>
    <row r="131" spans="1:12" ht="22.7" customHeight="1">
      <c r="A131" s="116" t="str">
        <f t="shared" si="2"/>
        <v/>
      </c>
      <c r="B131" s="117"/>
      <c r="C131" s="118" t="str">
        <f>IF(ISERROR(VLOOKUP(A131,'[1]Z04 支出决算表(财决04表)'!$A$10:$J$500,4,FALSE)),"",VLOOKUP(A131,'[1]Z04 支出决算表(财决04表)'!$A$10:$J$500,4,FALSE))</f>
        <v/>
      </c>
      <c r="D131" s="119" t="str">
        <f>IF(ISERROR(VLOOKUP(A131,'[1]Z04 支出决算表(财决04表)'!$A$10:$J$500,5,FALSE)),"",VLOOKUP(A131,'[1]Z04 支出决算表(财决04表)'!$A$10:$J$500,5,FALSE))</f>
        <v/>
      </c>
      <c r="E131" s="119" t="str">
        <f>IF(ISERROR(VLOOKUP(A131,'[1]Z04 支出决算表(财决04表)'!$A$10:$J$500,6,FALSE)),"",VLOOKUP(A131,'[1]Z04 支出决算表(财决04表)'!$A$10:$J$500,6,FALSE))</f>
        <v/>
      </c>
      <c r="F131" s="119" t="str">
        <f>IF(ISERROR(VLOOKUP(A131,'[1]Z04 支出决算表(财决04表)'!$A$10:$J$500,7,FALSE)),"",VLOOKUP(A131,'[1]Z04 支出决算表(财决04表)'!$A$10:$J$500,7,FALSE))</f>
        <v/>
      </c>
      <c r="G131" s="119" t="str">
        <f>IF(ISERROR(VLOOKUP(A131,'[1]Z04 支出决算表(财决04表)'!$A$10:$J$500,8,FALSE)),"",VLOOKUP(A131,'[1]Z04 支出决算表(财决04表)'!$A$10:$J$500,8,FALSE))</f>
        <v/>
      </c>
      <c r="H131" s="119" t="str">
        <f>IF(ISERROR(VLOOKUP(A131,'[1]Z04 支出决算表(财决04表)'!$A$10:$J$500,9,FALSE)),"",VLOOKUP(A131,'[1]Z04 支出决算表(财决04表)'!$A$10:$J$500,9,FALSE))</f>
        <v/>
      </c>
      <c r="I131" s="119" t="str">
        <f>IF(ISERROR(VLOOKUP(A131,'[1]Z04 支出决算表(财决04表)'!$A$10:$J$500,10,FALSE)),"",VLOOKUP(A131,'[1]Z04 支出决算表(财决04表)'!$A$10:$J$500,10,FALSE))</f>
        <v/>
      </c>
      <c r="J131" s="129">
        <f>'[1]Z04 支出决算表(财决04表)'!$A130</f>
        <v>0</v>
      </c>
      <c r="K131" s="130">
        <f>'[1]Z04 支出决算表(财决04表)'!$E130</f>
        <v>0</v>
      </c>
      <c r="L131" s="108" t="str">
        <f t="shared" si="3"/>
        <v/>
      </c>
    </row>
    <row r="132" spans="1:12" ht="22.7" customHeight="1">
      <c r="A132" s="116" t="str">
        <f t="shared" si="2"/>
        <v/>
      </c>
      <c r="B132" s="117"/>
      <c r="C132" s="118" t="str">
        <f>IF(ISERROR(VLOOKUP(A132,'[1]Z04 支出决算表(财决04表)'!$A$10:$J$500,4,FALSE)),"",VLOOKUP(A132,'[1]Z04 支出决算表(财决04表)'!$A$10:$J$500,4,FALSE))</f>
        <v/>
      </c>
      <c r="D132" s="119" t="str">
        <f>IF(ISERROR(VLOOKUP(A132,'[1]Z04 支出决算表(财决04表)'!$A$10:$J$500,5,FALSE)),"",VLOOKUP(A132,'[1]Z04 支出决算表(财决04表)'!$A$10:$J$500,5,FALSE))</f>
        <v/>
      </c>
      <c r="E132" s="119" t="str">
        <f>IF(ISERROR(VLOOKUP(A132,'[1]Z04 支出决算表(财决04表)'!$A$10:$J$500,6,FALSE)),"",VLOOKUP(A132,'[1]Z04 支出决算表(财决04表)'!$A$10:$J$500,6,FALSE))</f>
        <v/>
      </c>
      <c r="F132" s="119" t="str">
        <f>IF(ISERROR(VLOOKUP(A132,'[1]Z04 支出决算表(财决04表)'!$A$10:$J$500,7,FALSE)),"",VLOOKUP(A132,'[1]Z04 支出决算表(财决04表)'!$A$10:$J$500,7,FALSE))</f>
        <v/>
      </c>
      <c r="G132" s="119" t="str">
        <f>IF(ISERROR(VLOOKUP(A132,'[1]Z04 支出决算表(财决04表)'!$A$10:$J$500,8,FALSE)),"",VLOOKUP(A132,'[1]Z04 支出决算表(财决04表)'!$A$10:$J$500,8,FALSE))</f>
        <v/>
      </c>
      <c r="H132" s="119" t="str">
        <f>IF(ISERROR(VLOOKUP(A132,'[1]Z04 支出决算表(财决04表)'!$A$10:$J$500,9,FALSE)),"",VLOOKUP(A132,'[1]Z04 支出决算表(财决04表)'!$A$10:$J$500,9,FALSE))</f>
        <v/>
      </c>
      <c r="I132" s="119" t="str">
        <f>IF(ISERROR(VLOOKUP(A132,'[1]Z04 支出决算表(财决04表)'!$A$10:$J$500,10,FALSE)),"",VLOOKUP(A132,'[1]Z04 支出决算表(财决04表)'!$A$10:$J$500,10,FALSE))</f>
        <v/>
      </c>
      <c r="J132" s="129">
        <f>'[1]Z04 支出决算表(财决04表)'!$A131</f>
        <v>0</v>
      </c>
      <c r="K132" s="130">
        <f>'[1]Z04 支出决算表(财决04表)'!$E131</f>
        <v>0</v>
      </c>
      <c r="L132" s="108" t="str">
        <f t="shared" si="3"/>
        <v/>
      </c>
    </row>
    <row r="133" spans="1:12" ht="22.7" customHeight="1">
      <c r="A133" s="116" t="str">
        <f t="shared" si="2"/>
        <v/>
      </c>
      <c r="B133" s="117"/>
      <c r="C133" s="118" t="str">
        <f>IF(ISERROR(VLOOKUP(A133,'[1]Z04 支出决算表(财决04表)'!$A$10:$J$500,4,FALSE)),"",VLOOKUP(A133,'[1]Z04 支出决算表(财决04表)'!$A$10:$J$500,4,FALSE))</f>
        <v/>
      </c>
      <c r="D133" s="119" t="str">
        <f>IF(ISERROR(VLOOKUP(A133,'[1]Z04 支出决算表(财决04表)'!$A$10:$J$500,5,FALSE)),"",VLOOKUP(A133,'[1]Z04 支出决算表(财决04表)'!$A$10:$J$500,5,FALSE))</f>
        <v/>
      </c>
      <c r="E133" s="119" t="str">
        <f>IF(ISERROR(VLOOKUP(A133,'[1]Z04 支出决算表(财决04表)'!$A$10:$J$500,6,FALSE)),"",VLOOKUP(A133,'[1]Z04 支出决算表(财决04表)'!$A$10:$J$500,6,FALSE))</f>
        <v/>
      </c>
      <c r="F133" s="119" t="str">
        <f>IF(ISERROR(VLOOKUP(A133,'[1]Z04 支出决算表(财决04表)'!$A$10:$J$500,7,FALSE)),"",VLOOKUP(A133,'[1]Z04 支出决算表(财决04表)'!$A$10:$J$500,7,FALSE))</f>
        <v/>
      </c>
      <c r="G133" s="119" t="str">
        <f>IF(ISERROR(VLOOKUP(A133,'[1]Z04 支出决算表(财决04表)'!$A$10:$J$500,8,FALSE)),"",VLOOKUP(A133,'[1]Z04 支出决算表(财决04表)'!$A$10:$J$500,8,FALSE))</f>
        <v/>
      </c>
      <c r="H133" s="119" t="str">
        <f>IF(ISERROR(VLOOKUP(A133,'[1]Z04 支出决算表(财决04表)'!$A$10:$J$500,9,FALSE)),"",VLOOKUP(A133,'[1]Z04 支出决算表(财决04表)'!$A$10:$J$500,9,FALSE))</f>
        <v/>
      </c>
      <c r="I133" s="119" t="str">
        <f>IF(ISERROR(VLOOKUP(A133,'[1]Z04 支出决算表(财决04表)'!$A$10:$J$500,10,FALSE)),"",VLOOKUP(A133,'[1]Z04 支出决算表(财决04表)'!$A$10:$J$500,10,FALSE))</f>
        <v/>
      </c>
      <c r="J133" s="129">
        <f>'[1]Z04 支出决算表(财决04表)'!$A132</f>
        <v>0</v>
      </c>
      <c r="K133" s="130">
        <f>'[1]Z04 支出决算表(财决04表)'!$E132</f>
        <v>0</v>
      </c>
      <c r="L133" s="108" t="str">
        <f t="shared" si="3"/>
        <v/>
      </c>
    </row>
    <row r="134" spans="1:12" ht="22.7" customHeight="1">
      <c r="A134" s="116" t="str">
        <f t="shared" si="2"/>
        <v/>
      </c>
      <c r="B134" s="117"/>
      <c r="C134" s="118" t="str">
        <f>IF(ISERROR(VLOOKUP(A134,'[1]Z04 支出决算表(财决04表)'!$A$10:$J$500,4,FALSE)),"",VLOOKUP(A134,'[1]Z04 支出决算表(财决04表)'!$A$10:$J$500,4,FALSE))</f>
        <v/>
      </c>
      <c r="D134" s="119" t="str">
        <f>IF(ISERROR(VLOOKUP(A134,'[1]Z04 支出决算表(财决04表)'!$A$10:$J$500,5,FALSE)),"",VLOOKUP(A134,'[1]Z04 支出决算表(财决04表)'!$A$10:$J$500,5,FALSE))</f>
        <v/>
      </c>
      <c r="E134" s="119" t="str">
        <f>IF(ISERROR(VLOOKUP(A134,'[1]Z04 支出决算表(财决04表)'!$A$10:$J$500,6,FALSE)),"",VLOOKUP(A134,'[1]Z04 支出决算表(财决04表)'!$A$10:$J$500,6,FALSE))</f>
        <v/>
      </c>
      <c r="F134" s="119" t="str">
        <f>IF(ISERROR(VLOOKUP(A134,'[1]Z04 支出决算表(财决04表)'!$A$10:$J$500,7,FALSE)),"",VLOOKUP(A134,'[1]Z04 支出决算表(财决04表)'!$A$10:$J$500,7,FALSE))</f>
        <v/>
      </c>
      <c r="G134" s="119" t="str">
        <f>IF(ISERROR(VLOOKUP(A134,'[1]Z04 支出决算表(财决04表)'!$A$10:$J$500,8,FALSE)),"",VLOOKUP(A134,'[1]Z04 支出决算表(财决04表)'!$A$10:$J$500,8,FALSE))</f>
        <v/>
      </c>
      <c r="H134" s="119" t="str">
        <f>IF(ISERROR(VLOOKUP(A134,'[1]Z04 支出决算表(财决04表)'!$A$10:$J$500,9,FALSE)),"",VLOOKUP(A134,'[1]Z04 支出决算表(财决04表)'!$A$10:$J$500,9,FALSE))</f>
        <v/>
      </c>
      <c r="I134" s="119" t="str">
        <f>IF(ISERROR(VLOOKUP(A134,'[1]Z04 支出决算表(财决04表)'!$A$10:$J$500,10,FALSE)),"",VLOOKUP(A134,'[1]Z04 支出决算表(财决04表)'!$A$10:$J$500,10,FALSE))</f>
        <v/>
      </c>
      <c r="J134" s="129">
        <f>'[1]Z04 支出决算表(财决04表)'!$A133</f>
        <v>0</v>
      </c>
      <c r="K134" s="130">
        <f>'[1]Z04 支出决算表(财决04表)'!$E133</f>
        <v>0</v>
      </c>
      <c r="L134" s="108" t="str">
        <f t="shared" si="3"/>
        <v/>
      </c>
    </row>
    <row r="135" spans="1:12" ht="22.7" customHeight="1">
      <c r="A135" s="116" t="str">
        <f t="shared" si="2"/>
        <v/>
      </c>
      <c r="B135" s="117"/>
      <c r="C135" s="118" t="str">
        <f>IF(ISERROR(VLOOKUP(A135,'[1]Z04 支出决算表(财决04表)'!$A$10:$J$500,4,FALSE)),"",VLOOKUP(A135,'[1]Z04 支出决算表(财决04表)'!$A$10:$J$500,4,FALSE))</f>
        <v/>
      </c>
      <c r="D135" s="119" t="str">
        <f>IF(ISERROR(VLOOKUP(A135,'[1]Z04 支出决算表(财决04表)'!$A$10:$J$500,5,FALSE)),"",VLOOKUP(A135,'[1]Z04 支出决算表(财决04表)'!$A$10:$J$500,5,FALSE))</f>
        <v/>
      </c>
      <c r="E135" s="119" t="str">
        <f>IF(ISERROR(VLOOKUP(A135,'[1]Z04 支出决算表(财决04表)'!$A$10:$J$500,6,FALSE)),"",VLOOKUP(A135,'[1]Z04 支出决算表(财决04表)'!$A$10:$J$500,6,FALSE))</f>
        <v/>
      </c>
      <c r="F135" s="119" t="str">
        <f>IF(ISERROR(VLOOKUP(A135,'[1]Z04 支出决算表(财决04表)'!$A$10:$J$500,7,FALSE)),"",VLOOKUP(A135,'[1]Z04 支出决算表(财决04表)'!$A$10:$J$500,7,FALSE))</f>
        <v/>
      </c>
      <c r="G135" s="119" t="str">
        <f>IF(ISERROR(VLOOKUP(A135,'[1]Z04 支出决算表(财决04表)'!$A$10:$J$500,8,FALSE)),"",VLOOKUP(A135,'[1]Z04 支出决算表(财决04表)'!$A$10:$J$500,8,FALSE))</f>
        <v/>
      </c>
      <c r="H135" s="119" t="str">
        <f>IF(ISERROR(VLOOKUP(A135,'[1]Z04 支出决算表(财决04表)'!$A$10:$J$500,9,FALSE)),"",VLOOKUP(A135,'[1]Z04 支出决算表(财决04表)'!$A$10:$J$500,9,FALSE))</f>
        <v/>
      </c>
      <c r="I135" s="119" t="str">
        <f>IF(ISERROR(VLOOKUP(A135,'[1]Z04 支出决算表(财决04表)'!$A$10:$J$500,10,FALSE)),"",VLOOKUP(A135,'[1]Z04 支出决算表(财决04表)'!$A$10:$J$500,10,FALSE))</f>
        <v/>
      </c>
      <c r="J135" s="129">
        <f>'[1]Z04 支出决算表(财决04表)'!$A134</f>
        <v>0</v>
      </c>
      <c r="K135" s="130">
        <f>'[1]Z04 支出决算表(财决04表)'!$E134</f>
        <v>0</v>
      </c>
      <c r="L135" s="108" t="str">
        <f t="shared" si="3"/>
        <v/>
      </c>
    </row>
    <row r="136" spans="1:12" ht="22.7" customHeight="1">
      <c r="A136" s="116" t="str">
        <f t="shared" si="2"/>
        <v/>
      </c>
      <c r="B136" s="117"/>
      <c r="C136" s="118" t="str">
        <f>IF(ISERROR(VLOOKUP(A136,'[1]Z04 支出决算表(财决04表)'!$A$10:$J$500,4,FALSE)),"",VLOOKUP(A136,'[1]Z04 支出决算表(财决04表)'!$A$10:$J$500,4,FALSE))</f>
        <v/>
      </c>
      <c r="D136" s="119" t="str">
        <f>IF(ISERROR(VLOOKUP(A136,'[1]Z04 支出决算表(财决04表)'!$A$10:$J$500,5,FALSE)),"",VLOOKUP(A136,'[1]Z04 支出决算表(财决04表)'!$A$10:$J$500,5,FALSE))</f>
        <v/>
      </c>
      <c r="E136" s="119" t="str">
        <f>IF(ISERROR(VLOOKUP(A136,'[1]Z04 支出决算表(财决04表)'!$A$10:$J$500,6,FALSE)),"",VLOOKUP(A136,'[1]Z04 支出决算表(财决04表)'!$A$10:$J$500,6,FALSE))</f>
        <v/>
      </c>
      <c r="F136" s="119" t="str">
        <f>IF(ISERROR(VLOOKUP(A136,'[1]Z04 支出决算表(财决04表)'!$A$10:$J$500,7,FALSE)),"",VLOOKUP(A136,'[1]Z04 支出决算表(财决04表)'!$A$10:$J$500,7,FALSE))</f>
        <v/>
      </c>
      <c r="G136" s="119" t="str">
        <f>IF(ISERROR(VLOOKUP(A136,'[1]Z04 支出决算表(财决04表)'!$A$10:$J$500,8,FALSE)),"",VLOOKUP(A136,'[1]Z04 支出决算表(财决04表)'!$A$10:$J$500,8,FALSE))</f>
        <v/>
      </c>
      <c r="H136" s="119" t="str">
        <f>IF(ISERROR(VLOOKUP(A136,'[1]Z04 支出决算表(财决04表)'!$A$10:$J$500,9,FALSE)),"",VLOOKUP(A136,'[1]Z04 支出决算表(财决04表)'!$A$10:$J$500,9,FALSE))</f>
        <v/>
      </c>
      <c r="I136" s="119" t="str">
        <f>IF(ISERROR(VLOOKUP(A136,'[1]Z04 支出决算表(财决04表)'!$A$10:$J$500,10,FALSE)),"",VLOOKUP(A136,'[1]Z04 支出决算表(财决04表)'!$A$10:$J$500,10,FALSE))</f>
        <v/>
      </c>
      <c r="J136" s="129">
        <f>'[1]Z04 支出决算表(财决04表)'!$A135</f>
        <v>0</v>
      </c>
      <c r="K136" s="130">
        <f>'[1]Z04 支出决算表(财决04表)'!$E135</f>
        <v>0</v>
      </c>
      <c r="L136" s="108" t="str">
        <f t="shared" si="3"/>
        <v/>
      </c>
    </row>
    <row r="137" spans="1:12" ht="22.7" customHeight="1">
      <c r="A137" s="116" t="str">
        <f t="shared" si="2"/>
        <v/>
      </c>
      <c r="B137" s="117"/>
      <c r="C137" s="118" t="str">
        <f>IF(ISERROR(VLOOKUP(A137,'[1]Z04 支出决算表(财决04表)'!$A$10:$J$500,4,FALSE)),"",VLOOKUP(A137,'[1]Z04 支出决算表(财决04表)'!$A$10:$J$500,4,FALSE))</f>
        <v/>
      </c>
      <c r="D137" s="119" t="str">
        <f>IF(ISERROR(VLOOKUP(A137,'[1]Z04 支出决算表(财决04表)'!$A$10:$J$500,5,FALSE)),"",VLOOKUP(A137,'[1]Z04 支出决算表(财决04表)'!$A$10:$J$500,5,FALSE))</f>
        <v/>
      </c>
      <c r="E137" s="119" t="str">
        <f>IF(ISERROR(VLOOKUP(A137,'[1]Z04 支出决算表(财决04表)'!$A$10:$J$500,6,FALSE)),"",VLOOKUP(A137,'[1]Z04 支出决算表(财决04表)'!$A$10:$J$500,6,FALSE))</f>
        <v/>
      </c>
      <c r="F137" s="119" t="str">
        <f>IF(ISERROR(VLOOKUP(A137,'[1]Z04 支出决算表(财决04表)'!$A$10:$J$500,7,FALSE)),"",VLOOKUP(A137,'[1]Z04 支出决算表(财决04表)'!$A$10:$J$500,7,FALSE))</f>
        <v/>
      </c>
      <c r="G137" s="119" t="str">
        <f>IF(ISERROR(VLOOKUP(A137,'[1]Z04 支出决算表(财决04表)'!$A$10:$J$500,8,FALSE)),"",VLOOKUP(A137,'[1]Z04 支出决算表(财决04表)'!$A$10:$J$500,8,FALSE))</f>
        <v/>
      </c>
      <c r="H137" s="119" t="str">
        <f>IF(ISERROR(VLOOKUP(A137,'[1]Z04 支出决算表(财决04表)'!$A$10:$J$500,9,FALSE)),"",VLOOKUP(A137,'[1]Z04 支出决算表(财决04表)'!$A$10:$J$500,9,FALSE))</f>
        <v/>
      </c>
      <c r="I137" s="119" t="str">
        <f>IF(ISERROR(VLOOKUP(A137,'[1]Z04 支出决算表(财决04表)'!$A$10:$J$500,10,FALSE)),"",VLOOKUP(A137,'[1]Z04 支出决算表(财决04表)'!$A$10:$J$500,10,FALSE))</f>
        <v/>
      </c>
      <c r="J137" s="129">
        <f>'[1]Z04 支出决算表(财决04表)'!$A136</f>
        <v>0</v>
      </c>
      <c r="K137" s="130">
        <f>'[1]Z04 支出决算表(财决04表)'!$E136</f>
        <v>0</v>
      </c>
      <c r="L137" s="108" t="str">
        <f t="shared" si="3"/>
        <v/>
      </c>
    </row>
    <row r="138" spans="1:12" ht="22.7" customHeight="1">
      <c r="A138" s="116" t="str">
        <f t="shared" si="2"/>
        <v/>
      </c>
      <c r="B138" s="117"/>
      <c r="C138" s="118" t="str">
        <f>IF(ISERROR(VLOOKUP(A138,'[1]Z04 支出决算表(财决04表)'!$A$10:$J$500,4,FALSE)),"",VLOOKUP(A138,'[1]Z04 支出决算表(财决04表)'!$A$10:$J$500,4,FALSE))</f>
        <v/>
      </c>
      <c r="D138" s="119" t="str">
        <f>IF(ISERROR(VLOOKUP(A138,'[1]Z04 支出决算表(财决04表)'!$A$10:$J$500,5,FALSE)),"",VLOOKUP(A138,'[1]Z04 支出决算表(财决04表)'!$A$10:$J$500,5,FALSE))</f>
        <v/>
      </c>
      <c r="E138" s="119" t="str">
        <f>IF(ISERROR(VLOOKUP(A138,'[1]Z04 支出决算表(财决04表)'!$A$10:$J$500,6,FALSE)),"",VLOOKUP(A138,'[1]Z04 支出决算表(财决04表)'!$A$10:$J$500,6,FALSE))</f>
        <v/>
      </c>
      <c r="F138" s="119" t="str">
        <f>IF(ISERROR(VLOOKUP(A138,'[1]Z04 支出决算表(财决04表)'!$A$10:$J$500,7,FALSE)),"",VLOOKUP(A138,'[1]Z04 支出决算表(财决04表)'!$A$10:$J$500,7,FALSE))</f>
        <v/>
      </c>
      <c r="G138" s="119" t="str">
        <f>IF(ISERROR(VLOOKUP(A138,'[1]Z04 支出决算表(财决04表)'!$A$10:$J$500,8,FALSE)),"",VLOOKUP(A138,'[1]Z04 支出决算表(财决04表)'!$A$10:$J$500,8,FALSE))</f>
        <v/>
      </c>
      <c r="H138" s="119" t="str">
        <f>IF(ISERROR(VLOOKUP(A138,'[1]Z04 支出决算表(财决04表)'!$A$10:$J$500,9,FALSE)),"",VLOOKUP(A138,'[1]Z04 支出决算表(财决04表)'!$A$10:$J$500,9,FALSE))</f>
        <v/>
      </c>
      <c r="I138" s="119" t="str">
        <f>IF(ISERROR(VLOOKUP(A138,'[1]Z04 支出决算表(财决04表)'!$A$10:$J$500,10,FALSE)),"",VLOOKUP(A138,'[1]Z04 支出决算表(财决04表)'!$A$10:$J$500,10,FALSE))</f>
        <v/>
      </c>
      <c r="J138" s="129">
        <f>'[1]Z04 支出决算表(财决04表)'!$A137</f>
        <v>0</v>
      </c>
      <c r="K138" s="130">
        <f>'[1]Z04 支出决算表(财决04表)'!$E137</f>
        <v>0</v>
      </c>
      <c r="L138" s="108" t="str">
        <f t="shared" si="3"/>
        <v/>
      </c>
    </row>
    <row r="139" spans="1:12" ht="22.7" customHeight="1">
      <c r="A139" s="116" t="str">
        <f t="shared" si="2"/>
        <v/>
      </c>
      <c r="B139" s="117"/>
      <c r="C139" s="118" t="str">
        <f>IF(ISERROR(VLOOKUP(A139,'[1]Z04 支出决算表(财决04表)'!$A$10:$J$500,4,FALSE)),"",VLOOKUP(A139,'[1]Z04 支出决算表(财决04表)'!$A$10:$J$500,4,FALSE))</f>
        <v/>
      </c>
      <c r="D139" s="119" t="str">
        <f>IF(ISERROR(VLOOKUP(A139,'[1]Z04 支出决算表(财决04表)'!$A$10:$J$500,5,FALSE)),"",VLOOKUP(A139,'[1]Z04 支出决算表(财决04表)'!$A$10:$J$500,5,FALSE))</f>
        <v/>
      </c>
      <c r="E139" s="119" t="str">
        <f>IF(ISERROR(VLOOKUP(A139,'[1]Z04 支出决算表(财决04表)'!$A$10:$J$500,6,FALSE)),"",VLOOKUP(A139,'[1]Z04 支出决算表(财决04表)'!$A$10:$J$500,6,FALSE))</f>
        <v/>
      </c>
      <c r="F139" s="119" t="str">
        <f>IF(ISERROR(VLOOKUP(A139,'[1]Z04 支出决算表(财决04表)'!$A$10:$J$500,7,FALSE)),"",VLOOKUP(A139,'[1]Z04 支出决算表(财决04表)'!$A$10:$J$500,7,FALSE))</f>
        <v/>
      </c>
      <c r="G139" s="119" t="str">
        <f>IF(ISERROR(VLOOKUP(A139,'[1]Z04 支出决算表(财决04表)'!$A$10:$J$500,8,FALSE)),"",VLOOKUP(A139,'[1]Z04 支出决算表(财决04表)'!$A$10:$J$500,8,FALSE))</f>
        <v/>
      </c>
      <c r="H139" s="119" t="str">
        <f>IF(ISERROR(VLOOKUP(A139,'[1]Z04 支出决算表(财决04表)'!$A$10:$J$500,9,FALSE)),"",VLOOKUP(A139,'[1]Z04 支出决算表(财决04表)'!$A$10:$J$500,9,FALSE))</f>
        <v/>
      </c>
      <c r="I139" s="119" t="str">
        <f>IF(ISERROR(VLOOKUP(A139,'[1]Z04 支出决算表(财决04表)'!$A$10:$J$500,10,FALSE)),"",VLOOKUP(A139,'[1]Z04 支出决算表(财决04表)'!$A$10:$J$500,10,FALSE))</f>
        <v/>
      </c>
      <c r="J139" s="129">
        <f>'[1]Z04 支出决算表(财决04表)'!$A138</f>
        <v>0</v>
      </c>
      <c r="K139" s="130">
        <f>'[1]Z04 支出决算表(财决04表)'!$E138</f>
        <v>0</v>
      </c>
      <c r="L139" s="108" t="str">
        <f t="shared" si="3"/>
        <v/>
      </c>
    </row>
    <row r="140" spans="1:12" ht="22.7" customHeight="1">
      <c r="A140" s="116" t="str">
        <f t="shared" ref="A140:A203" si="4">IF(J140&gt;0,J140,"")</f>
        <v/>
      </c>
      <c r="B140" s="117"/>
      <c r="C140" s="118" t="str">
        <f>IF(ISERROR(VLOOKUP(A140,'[1]Z04 支出决算表(财决04表)'!$A$10:$J$500,4,FALSE)),"",VLOOKUP(A140,'[1]Z04 支出决算表(财决04表)'!$A$10:$J$500,4,FALSE))</f>
        <v/>
      </c>
      <c r="D140" s="119" t="str">
        <f>IF(ISERROR(VLOOKUP(A140,'[1]Z04 支出决算表(财决04表)'!$A$10:$J$500,5,FALSE)),"",VLOOKUP(A140,'[1]Z04 支出决算表(财决04表)'!$A$10:$J$500,5,FALSE))</f>
        <v/>
      </c>
      <c r="E140" s="119" t="str">
        <f>IF(ISERROR(VLOOKUP(A140,'[1]Z04 支出决算表(财决04表)'!$A$10:$J$500,6,FALSE)),"",VLOOKUP(A140,'[1]Z04 支出决算表(财决04表)'!$A$10:$J$500,6,FALSE))</f>
        <v/>
      </c>
      <c r="F140" s="119" t="str">
        <f>IF(ISERROR(VLOOKUP(A140,'[1]Z04 支出决算表(财决04表)'!$A$10:$J$500,7,FALSE)),"",VLOOKUP(A140,'[1]Z04 支出决算表(财决04表)'!$A$10:$J$500,7,FALSE))</f>
        <v/>
      </c>
      <c r="G140" s="119" t="str">
        <f>IF(ISERROR(VLOOKUP(A140,'[1]Z04 支出决算表(财决04表)'!$A$10:$J$500,8,FALSE)),"",VLOOKUP(A140,'[1]Z04 支出决算表(财决04表)'!$A$10:$J$500,8,FALSE))</f>
        <v/>
      </c>
      <c r="H140" s="119" t="str">
        <f>IF(ISERROR(VLOOKUP(A140,'[1]Z04 支出决算表(财决04表)'!$A$10:$J$500,9,FALSE)),"",VLOOKUP(A140,'[1]Z04 支出决算表(财决04表)'!$A$10:$J$500,9,FALSE))</f>
        <v/>
      </c>
      <c r="I140" s="119" t="str">
        <f>IF(ISERROR(VLOOKUP(A140,'[1]Z04 支出决算表(财决04表)'!$A$10:$J$500,10,FALSE)),"",VLOOKUP(A140,'[1]Z04 支出决算表(财决04表)'!$A$10:$J$500,10,FALSE))</f>
        <v/>
      </c>
      <c r="J140" s="129">
        <f>'[1]Z04 支出决算表(财决04表)'!$A139</f>
        <v>0</v>
      </c>
      <c r="K140" s="130">
        <f>'[1]Z04 支出决算表(财决04表)'!$E139</f>
        <v>0</v>
      </c>
      <c r="L140" s="108" t="str">
        <f t="shared" ref="L140:L203" si="5">IF(C140&lt;&gt;"",ROW(),"")</f>
        <v/>
      </c>
    </row>
    <row r="141" spans="1:12" ht="22.7" customHeight="1">
      <c r="A141" s="116" t="str">
        <f t="shared" si="4"/>
        <v/>
      </c>
      <c r="B141" s="117"/>
      <c r="C141" s="118" t="str">
        <f>IF(ISERROR(VLOOKUP(A141,'[1]Z04 支出决算表(财决04表)'!$A$10:$J$500,4,FALSE)),"",VLOOKUP(A141,'[1]Z04 支出决算表(财决04表)'!$A$10:$J$500,4,FALSE))</f>
        <v/>
      </c>
      <c r="D141" s="119" t="str">
        <f>IF(ISERROR(VLOOKUP(A141,'[1]Z04 支出决算表(财决04表)'!$A$10:$J$500,5,FALSE)),"",VLOOKUP(A141,'[1]Z04 支出决算表(财决04表)'!$A$10:$J$500,5,FALSE))</f>
        <v/>
      </c>
      <c r="E141" s="119" t="str">
        <f>IF(ISERROR(VLOOKUP(A141,'[1]Z04 支出决算表(财决04表)'!$A$10:$J$500,6,FALSE)),"",VLOOKUP(A141,'[1]Z04 支出决算表(财决04表)'!$A$10:$J$500,6,FALSE))</f>
        <v/>
      </c>
      <c r="F141" s="119" t="str">
        <f>IF(ISERROR(VLOOKUP(A141,'[1]Z04 支出决算表(财决04表)'!$A$10:$J$500,7,FALSE)),"",VLOOKUP(A141,'[1]Z04 支出决算表(财决04表)'!$A$10:$J$500,7,FALSE))</f>
        <v/>
      </c>
      <c r="G141" s="119" t="str">
        <f>IF(ISERROR(VLOOKUP(A141,'[1]Z04 支出决算表(财决04表)'!$A$10:$J$500,8,FALSE)),"",VLOOKUP(A141,'[1]Z04 支出决算表(财决04表)'!$A$10:$J$500,8,FALSE))</f>
        <v/>
      </c>
      <c r="H141" s="119" t="str">
        <f>IF(ISERROR(VLOOKUP(A141,'[1]Z04 支出决算表(财决04表)'!$A$10:$J$500,9,FALSE)),"",VLOOKUP(A141,'[1]Z04 支出决算表(财决04表)'!$A$10:$J$500,9,FALSE))</f>
        <v/>
      </c>
      <c r="I141" s="119" t="str">
        <f>IF(ISERROR(VLOOKUP(A141,'[1]Z04 支出决算表(财决04表)'!$A$10:$J$500,10,FALSE)),"",VLOOKUP(A141,'[1]Z04 支出决算表(财决04表)'!$A$10:$J$500,10,FALSE))</f>
        <v/>
      </c>
      <c r="J141" s="129">
        <f>'[1]Z04 支出决算表(财决04表)'!$A140</f>
        <v>0</v>
      </c>
      <c r="K141" s="130">
        <f>'[1]Z04 支出决算表(财决04表)'!$E140</f>
        <v>0</v>
      </c>
      <c r="L141" s="108" t="str">
        <f t="shared" si="5"/>
        <v/>
      </c>
    </row>
    <row r="142" spans="1:12" ht="22.7" customHeight="1">
      <c r="A142" s="116" t="str">
        <f t="shared" si="4"/>
        <v/>
      </c>
      <c r="B142" s="117"/>
      <c r="C142" s="118" t="str">
        <f>IF(ISERROR(VLOOKUP(A142,'[1]Z04 支出决算表(财决04表)'!$A$10:$J$500,4,FALSE)),"",VLOOKUP(A142,'[1]Z04 支出决算表(财决04表)'!$A$10:$J$500,4,FALSE))</f>
        <v/>
      </c>
      <c r="D142" s="119" t="str">
        <f>IF(ISERROR(VLOOKUP(A142,'[1]Z04 支出决算表(财决04表)'!$A$10:$J$500,5,FALSE)),"",VLOOKUP(A142,'[1]Z04 支出决算表(财决04表)'!$A$10:$J$500,5,FALSE))</f>
        <v/>
      </c>
      <c r="E142" s="119" t="str">
        <f>IF(ISERROR(VLOOKUP(A142,'[1]Z04 支出决算表(财决04表)'!$A$10:$J$500,6,FALSE)),"",VLOOKUP(A142,'[1]Z04 支出决算表(财决04表)'!$A$10:$J$500,6,FALSE))</f>
        <v/>
      </c>
      <c r="F142" s="119" t="str">
        <f>IF(ISERROR(VLOOKUP(A142,'[1]Z04 支出决算表(财决04表)'!$A$10:$J$500,7,FALSE)),"",VLOOKUP(A142,'[1]Z04 支出决算表(财决04表)'!$A$10:$J$500,7,FALSE))</f>
        <v/>
      </c>
      <c r="G142" s="119" t="str">
        <f>IF(ISERROR(VLOOKUP(A142,'[1]Z04 支出决算表(财决04表)'!$A$10:$J$500,8,FALSE)),"",VLOOKUP(A142,'[1]Z04 支出决算表(财决04表)'!$A$10:$J$500,8,FALSE))</f>
        <v/>
      </c>
      <c r="H142" s="119" t="str">
        <f>IF(ISERROR(VLOOKUP(A142,'[1]Z04 支出决算表(财决04表)'!$A$10:$J$500,9,FALSE)),"",VLOOKUP(A142,'[1]Z04 支出决算表(财决04表)'!$A$10:$J$500,9,FALSE))</f>
        <v/>
      </c>
      <c r="I142" s="119" t="str">
        <f>IF(ISERROR(VLOOKUP(A142,'[1]Z04 支出决算表(财决04表)'!$A$10:$J$500,10,FALSE)),"",VLOOKUP(A142,'[1]Z04 支出决算表(财决04表)'!$A$10:$J$500,10,FALSE))</f>
        <v/>
      </c>
      <c r="J142" s="129">
        <f>'[1]Z04 支出决算表(财决04表)'!$A141</f>
        <v>0</v>
      </c>
      <c r="K142" s="130">
        <f>'[1]Z04 支出决算表(财决04表)'!$E141</f>
        <v>0</v>
      </c>
      <c r="L142" s="108" t="str">
        <f t="shared" si="5"/>
        <v/>
      </c>
    </row>
    <row r="143" spans="1:12" ht="22.7" customHeight="1">
      <c r="A143" s="116" t="str">
        <f t="shared" si="4"/>
        <v/>
      </c>
      <c r="B143" s="117"/>
      <c r="C143" s="118" t="str">
        <f>IF(ISERROR(VLOOKUP(A143,'[1]Z04 支出决算表(财决04表)'!$A$10:$J$500,4,FALSE)),"",VLOOKUP(A143,'[1]Z04 支出决算表(财决04表)'!$A$10:$J$500,4,FALSE))</f>
        <v/>
      </c>
      <c r="D143" s="119" t="str">
        <f>IF(ISERROR(VLOOKUP(A143,'[1]Z04 支出决算表(财决04表)'!$A$10:$J$500,5,FALSE)),"",VLOOKUP(A143,'[1]Z04 支出决算表(财决04表)'!$A$10:$J$500,5,FALSE))</f>
        <v/>
      </c>
      <c r="E143" s="119" t="str">
        <f>IF(ISERROR(VLOOKUP(A143,'[1]Z04 支出决算表(财决04表)'!$A$10:$J$500,6,FALSE)),"",VLOOKUP(A143,'[1]Z04 支出决算表(财决04表)'!$A$10:$J$500,6,FALSE))</f>
        <v/>
      </c>
      <c r="F143" s="119" t="str">
        <f>IF(ISERROR(VLOOKUP(A143,'[1]Z04 支出决算表(财决04表)'!$A$10:$J$500,7,FALSE)),"",VLOOKUP(A143,'[1]Z04 支出决算表(财决04表)'!$A$10:$J$500,7,FALSE))</f>
        <v/>
      </c>
      <c r="G143" s="119" t="str">
        <f>IF(ISERROR(VLOOKUP(A143,'[1]Z04 支出决算表(财决04表)'!$A$10:$J$500,8,FALSE)),"",VLOOKUP(A143,'[1]Z04 支出决算表(财决04表)'!$A$10:$J$500,8,FALSE))</f>
        <v/>
      </c>
      <c r="H143" s="119" t="str">
        <f>IF(ISERROR(VLOOKUP(A143,'[1]Z04 支出决算表(财决04表)'!$A$10:$J$500,9,FALSE)),"",VLOOKUP(A143,'[1]Z04 支出决算表(财决04表)'!$A$10:$J$500,9,FALSE))</f>
        <v/>
      </c>
      <c r="I143" s="119" t="str">
        <f>IF(ISERROR(VLOOKUP(A143,'[1]Z04 支出决算表(财决04表)'!$A$10:$J$500,10,FALSE)),"",VLOOKUP(A143,'[1]Z04 支出决算表(财决04表)'!$A$10:$J$500,10,FALSE))</f>
        <v/>
      </c>
      <c r="J143" s="129">
        <f>'[1]Z04 支出决算表(财决04表)'!$A142</f>
        <v>0</v>
      </c>
      <c r="K143" s="130">
        <f>'[1]Z04 支出决算表(财决04表)'!$E142</f>
        <v>0</v>
      </c>
      <c r="L143" s="108" t="str">
        <f t="shared" si="5"/>
        <v/>
      </c>
    </row>
    <row r="144" spans="1:12" ht="22.7" customHeight="1">
      <c r="A144" s="116" t="str">
        <f t="shared" si="4"/>
        <v/>
      </c>
      <c r="B144" s="117"/>
      <c r="C144" s="118" t="str">
        <f>IF(ISERROR(VLOOKUP(A144,'[1]Z04 支出决算表(财决04表)'!$A$10:$J$500,4,FALSE)),"",VLOOKUP(A144,'[1]Z04 支出决算表(财决04表)'!$A$10:$J$500,4,FALSE))</f>
        <v/>
      </c>
      <c r="D144" s="119" t="str">
        <f>IF(ISERROR(VLOOKUP(A144,'[1]Z04 支出决算表(财决04表)'!$A$10:$J$500,5,FALSE)),"",VLOOKUP(A144,'[1]Z04 支出决算表(财决04表)'!$A$10:$J$500,5,FALSE))</f>
        <v/>
      </c>
      <c r="E144" s="119" t="str">
        <f>IF(ISERROR(VLOOKUP(A144,'[1]Z04 支出决算表(财决04表)'!$A$10:$J$500,6,FALSE)),"",VLOOKUP(A144,'[1]Z04 支出决算表(财决04表)'!$A$10:$J$500,6,FALSE))</f>
        <v/>
      </c>
      <c r="F144" s="119" t="str">
        <f>IF(ISERROR(VLOOKUP(A144,'[1]Z04 支出决算表(财决04表)'!$A$10:$J$500,7,FALSE)),"",VLOOKUP(A144,'[1]Z04 支出决算表(财决04表)'!$A$10:$J$500,7,FALSE))</f>
        <v/>
      </c>
      <c r="G144" s="119" t="str">
        <f>IF(ISERROR(VLOOKUP(A144,'[1]Z04 支出决算表(财决04表)'!$A$10:$J$500,8,FALSE)),"",VLOOKUP(A144,'[1]Z04 支出决算表(财决04表)'!$A$10:$J$500,8,FALSE))</f>
        <v/>
      </c>
      <c r="H144" s="119" t="str">
        <f>IF(ISERROR(VLOOKUP(A144,'[1]Z04 支出决算表(财决04表)'!$A$10:$J$500,9,FALSE)),"",VLOOKUP(A144,'[1]Z04 支出决算表(财决04表)'!$A$10:$J$500,9,FALSE))</f>
        <v/>
      </c>
      <c r="I144" s="119" t="str">
        <f>IF(ISERROR(VLOOKUP(A144,'[1]Z04 支出决算表(财决04表)'!$A$10:$J$500,10,FALSE)),"",VLOOKUP(A144,'[1]Z04 支出决算表(财决04表)'!$A$10:$J$500,10,FALSE))</f>
        <v/>
      </c>
      <c r="J144" s="129">
        <f>'[1]Z04 支出决算表(财决04表)'!$A143</f>
        <v>0</v>
      </c>
      <c r="K144" s="130">
        <f>'[1]Z04 支出决算表(财决04表)'!$E143</f>
        <v>0</v>
      </c>
      <c r="L144" s="108" t="str">
        <f t="shared" si="5"/>
        <v/>
      </c>
    </row>
    <row r="145" spans="1:12" ht="22.7" customHeight="1">
      <c r="A145" s="116" t="str">
        <f t="shared" si="4"/>
        <v/>
      </c>
      <c r="B145" s="117"/>
      <c r="C145" s="118" t="str">
        <f>IF(ISERROR(VLOOKUP(A145,'[1]Z04 支出决算表(财决04表)'!$A$10:$J$500,4,FALSE)),"",VLOOKUP(A145,'[1]Z04 支出决算表(财决04表)'!$A$10:$J$500,4,FALSE))</f>
        <v/>
      </c>
      <c r="D145" s="119" t="str">
        <f>IF(ISERROR(VLOOKUP(A145,'[1]Z04 支出决算表(财决04表)'!$A$10:$J$500,5,FALSE)),"",VLOOKUP(A145,'[1]Z04 支出决算表(财决04表)'!$A$10:$J$500,5,FALSE))</f>
        <v/>
      </c>
      <c r="E145" s="119" t="str">
        <f>IF(ISERROR(VLOOKUP(A145,'[1]Z04 支出决算表(财决04表)'!$A$10:$J$500,6,FALSE)),"",VLOOKUP(A145,'[1]Z04 支出决算表(财决04表)'!$A$10:$J$500,6,FALSE))</f>
        <v/>
      </c>
      <c r="F145" s="119" t="str">
        <f>IF(ISERROR(VLOOKUP(A145,'[1]Z04 支出决算表(财决04表)'!$A$10:$J$500,7,FALSE)),"",VLOOKUP(A145,'[1]Z04 支出决算表(财决04表)'!$A$10:$J$500,7,FALSE))</f>
        <v/>
      </c>
      <c r="G145" s="119" t="str">
        <f>IF(ISERROR(VLOOKUP(A145,'[1]Z04 支出决算表(财决04表)'!$A$10:$J$500,8,FALSE)),"",VLOOKUP(A145,'[1]Z04 支出决算表(财决04表)'!$A$10:$J$500,8,FALSE))</f>
        <v/>
      </c>
      <c r="H145" s="119" t="str">
        <f>IF(ISERROR(VLOOKUP(A145,'[1]Z04 支出决算表(财决04表)'!$A$10:$J$500,9,FALSE)),"",VLOOKUP(A145,'[1]Z04 支出决算表(财决04表)'!$A$10:$J$500,9,FALSE))</f>
        <v/>
      </c>
      <c r="I145" s="119" t="str">
        <f>IF(ISERROR(VLOOKUP(A145,'[1]Z04 支出决算表(财决04表)'!$A$10:$J$500,10,FALSE)),"",VLOOKUP(A145,'[1]Z04 支出决算表(财决04表)'!$A$10:$J$500,10,FALSE))</f>
        <v/>
      </c>
      <c r="J145" s="129">
        <f>'[1]Z04 支出决算表(财决04表)'!$A144</f>
        <v>0</v>
      </c>
      <c r="K145" s="130">
        <f>'[1]Z04 支出决算表(财决04表)'!$E144</f>
        <v>0</v>
      </c>
      <c r="L145" s="108" t="str">
        <f t="shared" si="5"/>
        <v/>
      </c>
    </row>
    <row r="146" spans="1:12" ht="22.7" customHeight="1">
      <c r="A146" s="116" t="str">
        <f t="shared" si="4"/>
        <v/>
      </c>
      <c r="B146" s="117"/>
      <c r="C146" s="118" t="str">
        <f>IF(ISERROR(VLOOKUP(A146,'[1]Z04 支出决算表(财决04表)'!$A$10:$J$500,4,FALSE)),"",VLOOKUP(A146,'[1]Z04 支出决算表(财决04表)'!$A$10:$J$500,4,FALSE))</f>
        <v/>
      </c>
      <c r="D146" s="119" t="str">
        <f>IF(ISERROR(VLOOKUP(A146,'[1]Z04 支出决算表(财决04表)'!$A$10:$J$500,5,FALSE)),"",VLOOKUP(A146,'[1]Z04 支出决算表(财决04表)'!$A$10:$J$500,5,FALSE))</f>
        <v/>
      </c>
      <c r="E146" s="119" t="str">
        <f>IF(ISERROR(VLOOKUP(A146,'[1]Z04 支出决算表(财决04表)'!$A$10:$J$500,6,FALSE)),"",VLOOKUP(A146,'[1]Z04 支出决算表(财决04表)'!$A$10:$J$500,6,FALSE))</f>
        <v/>
      </c>
      <c r="F146" s="119" t="str">
        <f>IF(ISERROR(VLOOKUP(A146,'[1]Z04 支出决算表(财决04表)'!$A$10:$J$500,7,FALSE)),"",VLOOKUP(A146,'[1]Z04 支出决算表(财决04表)'!$A$10:$J$500,7,FALSE))</f>
        <v/>
      </c>
      <c r="G146" s="119" t="str">
        <f>IF(ISERROR(VLOOKUP(A146,'[1]Z04 支出决算表(财决04表)'!$A$10:$J$500,8,FALSE)),"",VLOOKUP(A146,'[1]Z04 支出决算表(财决04表)'!$A$10:$J$500,8,FALSE))</f>
        <v/>
      </c>
      <c r="H146" s="119" t="str">
        <f>IF(ISERROR(VLOOKUP(A146,'[1]Z04 支出决算表(财决04表)'!$A$10:$J$500,9,FALSE)),"",VLOOKUP(A146,'[1]Z04 支出决算表(财决04表)'!$A$10:$J$500,9,FALSE))</f>
        <v/>
      </c>
      <c r="I146" s="119" t="str">
        <f>IF(ISERROR(VLOOKUP(A146,'[1]Z04 支出决算表(财决04表)'!$A$10:$J$500,10,FALSE)),"",VLOOKUP(A146,'[1]Z04 支出决算表(财决04表)'!$A$10:$J$500,10,FALSE))</f>
        <v/>
      </c>
      <c r="J146" s="129">
        <f>'[1]Z04 支出决算表(财决04表)'!$A145</f>
        <v>0</v>
      </c>
      <c r="K146" s="130">
        <f>'[1]Z04 支出决算表(财决04表)'!$E145</f>
        <v>0</v>
      </c>
      <c r="L146" s="108" t="str">
        <f t="shared" si="5"/>
        <v/>
      </c>
    </row>
    <row r="147" spans="1:12" ht="22.7" customHeight="1">
      <c r="A147" s="116" t="str">
        <f t="shared" si="4"/>
        <v/>
      </c>
      <c r="B147" s="117"/>
      <c r="C147" s="118" t="str">
        <f>IF(ISERROR(VLOOKUP(A147,'[1]Z04 支出决算表(财决04表)'!$A$10:$J$500,4,FALSE)),"",VLOOKUP(A147,'[1]Z04 支出决算表(财决04表)'!$A$10:$J$500,4,FALSE))</f>
        <v/>
      </c>
      <c r="D147" s="119" t="str">
        <f>IF(ISERROR(VLOOKUP(A147,'[1]Z04 支出决算表(财决04表)'!$A$10:$J$500,5,FALSE)),"",VLOOKUP(A147,'[1]Z04 支出决算表(财决04表)'!$A$10:$J$500,5,FALSE))</f>
        <v/>
      </c>
      <c r="E147" s="119" t="str">
        <f>IF(ISERROR(VLOOKUP(A147,'[1]Z04 支出决算表(财决04表)'!$A$10:$J$500,6,FALSE)),"",VLOOKUP(A147,'[1]Z04 支出决算表(财决04表)'!$A$10:$J$500,6,FALSE))</f>
        <v/>
      </c>
      <c r="F147" s="119" t="str">
        <f>IF(ISERROR(VLOOKUP(A147,'[1]Z04 支出决算表(财决04表)'!$A$10:$J$500,7,FALSE)),"",VLOOKUP(A147,'[1]Z04 支出决算表(财决04表)'!$A$10:$J$500,7,FALSE))</f>
        <v/>
      </c>
      <c r="G147" s="119" t="str">
        <f>IF(ISERROR(VLOOKUP(A147,'[1]Z04 支出决算表(财决04表)'!$A$10:$J$500,8,FALSE)),"",VLOOKUP(A147,'[1]Z04 支出决算表(财决04表)'!$A$10:$J$500,8,FALSE))</f>
        <v/>
      </c>
      <c r="H147" s="119" t="str">
        <f>IF(ISERROR(VLOOKUP(A147,'[1]Z04 支出决算表(财决04表)'!$A$10:$J$500,9,FALSE)),"",VLOOKUP(A147,'[1]Z04 支出决算表(财决04表)'!$A$10:$J$500,9,FALSE))</f>
        <v/>
      </c>
      <c r="I147" s="119" t="str">
        <f>IF(ISERROR(VLOOKUP(A147,'[1]Z04 支出决算表(财决04表)'!$A$10:$J$500,10,FALSE)),"",VLOOKUP(A147,'[1]Z04 支出决算表(财决04表)'!$A$10:$J$500,10,FALSE))</f>
        <v/>
      </c>
      <c r="J147" s="129">
        <f>'[1]Z04 支出决算表(财决04表)'!$A146</f>
        <v>0</v>
      </c>
      <c r="K147" s="130">
        <f>'[1]Z04 支出决算表(财决04表)'!$E146</f>
        <v>0</v>
      </c>
      <c r="L147" s="108" t="str">
        <f t="shared" si="5"/>
        <v/>
      </c>
    </row>
    <row r="148" spans="1:12" ht="22.7" customHeight="1">
      <c r="A148" s="116" t="str">
        <f t="shared" si="4"/>
        <v/>
      </c>
      <c r="B148" s="117"/>
      <c r="C148" s="118" t="str">
        <f>IF(ISERROR(VLOOKUP(A148,'[1]Z04 支出决算表(财决04表)'!$A$10:$J$500,4,FALSE)),"",VLOOKUP(A148,'[1]Z04 支出决算表(财决04表)'!$A$10:$J$500,4,FALSE))</f>
        <v/>
      </c>
      <c r="D148" s="119" t="str">
        <f>IF(ISERROR(VLOOKUP(A148,'[1]Z04 支出决算表(财决04表)'!$A$10:$J$500,5,FALSE)),"",VLOOKUP(A148,'[1]Z04 支出决算表(财决04表)'!$A$10:$J$500,5,FALSE))</f>
        <v/>
      </c>
      <c r="E148" s="119" t="str">
        <f>IF(ISERROR(VLOOKUP(A148,'[1]Z04 支出决算表(财决04表)'!$A$10:$J$500,6,FALSE)),"",VLOOKUP(A148,'[1]Z04 支出决算表(财决04表)'!$A$10:$J$500,6,FALSE))</f>
        <v/>
      </c>
      <c r="F148" s="119" t="str">
        <f>IF(ISERROR(VLOOKUP(A148,'[1]Z04 支出决算表(财决04表)'!$A$10:$J$500,7,FALSE)),"",VLOOKUP(A148,'[1]Z04 支出决算表(财决04表)'!$A$10:$J$500,7,FALSE))</f>
        <v/>
      </c>
      <c r="G148" s="119" t="str">
        <f>IF(ISERROR(VLOOKUP(A148,'[1]Z04 支出决算表(财决04表)'!$A$10:$J$500,8,FALSE)),"",VLOOKUP(A148,'[1]Z04 支出决算表(财决04表)'!$A$10:$J$500,8,FALSE))</f>
        <v/>
      </c>
      <c r="H148" s="119" t="str">
        <f>IF(ISERROR(VLOOKUP(A148,'[1]Z04 支出决算表(财决04表)'!$A$10:$J$500,9,FALSE)),"",VLOOKUP(A148,'[1]Z04 支出决算表(财决04表)'!$A$10:$J$500,9,FALSE))</f>
        <v/>
      </c>
      <c r="I148" s="119" t="str">
        <f>IF(ISERROR(VLOOKUP(A148,'[1]Z04 支出决算表(财决04表)'!$A$10:$J$500,10,FALSE)),"",VLOOKUP(A148,'[1]Z04 支出决算表(财决04表)'!$A$10:$J$500,10,FALSE))</f>
        <v/>
      </c>
      <c r="J148" s="129">
        <f>'[1]Z04 支出决算表(财决04表)'!$A147</f>
        <v>0</v>
      </c>
      <c r="K148" s="130">
        <f>'[1]Z04 支出决算表(财决04表)'!$E147</f>
        <v>0</v>
      </c>
      <c r="L148" s="108" t="str">
        <f t="shared" si="5"/>
        <v/>
      </c>
    </row>
    <row r="149" spans="1:12" ht="22.7" customHeight="1">
      <c r="A149" s="116" t="str">
        <f t="shared" si="4"/>
        <v/>
      </c>
      <c r="B149" s="117"/>
      <c r="C149" s="118" t="str">
        <f>IF(ISERROR(VLOOKUP(A149,'[1]Z04 支出决算表(财决04表)'!$A$10:$J$500,4,FALSE)),"",VLOOKUP(A149,'[1]Z04 支出决算表(财决04表)'!$A$10:$J$500,4,FALSE))</f>
        <v/>
      </c>
      <c r="D149" s="119" t="str">
        <f>IF(ISERROR(VLOOKUP(A149,'[1]Z04 支出决算表(财决04表)'!$A$10:$J$500,5,FALSE)),"",VLOOKUP(A149,'[1]Z04 支出决算表(财决04表)'!$A$10:$J$500,5,FALSE))</f>
        <v/>
      </c>
      <c r="E149" s="119" t="str">
        <f>IF(ISERROR(VLOOKUP(A149,'[1]Z04 支出决算表(财决04表)'!$A$10:$J$500,6,FALSE)),"",VLOOKUP(A149,'[1]Z04 支出决算表(财决04表)'!$A$10:$J$500,6,FALSE))</f>
        <v/>
      </c>
      <c r="F149" s="119" t="str">
        <f>IF(ISERROR(VLOOKUP(A149,'[1]Z04 支出决算表(财决04表)'!$A$10:$J$500,7,FALSE)),"",VLOOKUP(A149,'[1]Z04 支出决算表(财决04表)'!$A$10:$J$500,7,FALSE))</f>
        <v/>
      </c>
      <c r="G149" s="119" t="str">
        <f>IF(ISERROR(VLOOKUP(A149,'[1]Z04 支出决算表(财决04表)'!$A$10:$J$500,8,FALSE)),"",VLOOKUP(A149,'[1]Z04 支出决算表(财决04表)'!$A$10:$J$500,8,FALSE))</f>
        <v/>
      </c>
      <c r="H149" s="119" t="str">
        <f>IF(ISERROR(VLOOKUP(A149,'[1]Z04 支出决算表(财决04表)'!$A$10:$J$500,9,FALSE)),"",VLOOKUP(A149,'[1]Z04 支出决算表(财决04表)'!$A$10:$J$500,9,FALSE))</f>
        <v/>
      </c>
      <c r="I149" s="119" t="str">
        <f>IF(ISERROR(VLOOKUP(A149,'[1]Z04 支出决算表(财决04表)'!$A$10:$J$500,10,FALSE)),"",VLOOKUP(A149,'[1]Z04 支出决算表(财决04表)'!$A$10:$J$500,10,FALSE))</f>
        <v/>
      </c>
      <c r="J149" s="129">
        <f>'[1]Z04 支出决算表(财决04表)'!$A148</f>
        <v>0</v>
      </c>
      <c r="K149" s="130">
        <f>'[1]Z04 支出决算表(财决04表)'!$E148</f>
        <v>0</v>
      </c>
      <c r="L149" s="108" t="str">
        <f t="shared" si="5"/>
        <v/>
      </c>
    </row>
    <row r="150" spans="1:12" ht="22.7" customHeight="1">
      <c r="A150" s="116" t="str">
        <f t="shared" si="4"/>
        <v/>
      </c>
      <c r="B150" s="117"/>
      <c r="C150" s="118" t="str">
        <f>IF(ISERROR(VLOOKUP(A150,'[1]Z04 支出决算表(财决04表)'!$A$10:$J$500,4,FALSE)),"",VLOOKUP(A150,'[1]Z04 支出决算表(财决04表)'!$A$10:$J$500,4,FALSE))</f>
        <v/>
      </c>
      <c r="D150" s="119" t="str">
        <f>IF(ISERROR(VLOOKUP(A150,'[1]Z04 支出决算表(财决04表)'!$A$10:$J$500,5,FALSE)),"",VLOOKUP(A150,'[1]Z04 支出决算表(财决04表)'!$A$10:$J$500,5,FALSE))</f>
        <v/>
      </c>
      <c r="E150" s="119" t="str">
        <f>IF(ISERROR(VLOOKUP(A150,'[1]Z04 支出决算表(财决04表)'!$A$10:$J$500,6,FALSE)),"",VLOOKUP(A150,'[1]Z04 支出决算表(财决04表)'!$A$10:$J$500,6,FALSE))</f>
        <v/>
      </c>
      <c r="F150" s="119" t="str">
        <f>IF(ISERROR(VLOOKUP(A150,'[1]Z04 支出决算表(财决04表)'!$A$10:$J$500,7,FALSE)),"",VLOOKUP(A150,'[1]Z04 支出决算表(财决04表)'!$A$10:$J$500,7,FALSE))</f>
        <v/>
      </c>
      <c r="G150" s="119" t="str">
        <f>IF(ISERROR(VLOOKUP(A150,'[1]Z04 支出决算表(财决04表)'!$A$10:$J$500,8,FALSE)),"",VLOOKUP(A150,'[1]Z04 支出决算表(财决04表)'!$A$10:$J$500,8,FALSE))</f>
        <v/>
      </c>
      <c r="H150" s="119" t="str">
        <f>IF(ISERROR(VLOOKUP(A150,'[1]Z04 支出决算表(财决04表)'!$A$10:$J$500,9,FALSE)),"",VLOOKUP(A150,'[1]Z04 支出决算表(财决04表)'!$A$10:$J$500,9,FALSE))</f>
        <v/>
      </c>
      <c r="I150" s="119" t="str">
        <f>IF(ISERROR(VLOOKUP(A150,'[1]Z04 支出决算表(财决04表)'!$A$10:$J$500,10,FALSE)),"",VLOOKUP(A150,'[1]Z04 支出决算表(财决04表)'!$A$10:$J$500,10,FALSE))</f>
        <v/>
      </c>
      <c r="J150" s="129">
        <f>'[1]Z04 支出决算表(财决04表)'!$A149</f>
        <v>0</v>
      </c>
      <c r="K150" s="130">
        <f>'[1]Z04 支出决算表(财决04表)'!$E149</f>
        <v>0</v>
      </c>
      <c r="L150" s="108" t="str">
        <f t="shared" si="5"/>
        <v/>
      </c>
    </row>
    <row r="151" spans="1:12" ht="22.7" customHeight="1">
      <c r="A151" s="116" t="str">
        <f t="shared" si="4"/>
        <v/>
      </c>
      <c r="B151" s="117"/>
      <c r="C151" s="118" t="str">
        <f>IF(ISERROR(VLOOKUP(A151,'[1]Z04 支出决算表(财决04表)'!$A$10:$J$500,4,FALSE)),"",VLOOKUP(A151,'[1]Z04 支出决算表(财决04表)'!$A$10:$J$500,4,FALSE))</f>
        <v/>
      </c>
      <c r="D151" s="119" t="str">
        <f>IF(ISERROR(VLOOKUP(A151,'[1]Z04 支出决算表(财决04表)'!$A$10:$J$500,5,FALSE)),"",VLOOKUP(A151,'[1]Z04 支出决算表(财决04表)'!$A$10:$J$500,5,FALSE))</f>
        <v/>
      </c>
      <c r="E151" s="119" t="str">
        <f>IF(ISERROR(VLOOKUP(A151,'[1]Z04 支出决算表(财决04表)'!$A$10:$J$500,6,FALSE)),"",VLOOKUP(A151,'[1]Z04 支出决算表(财决04表)'!$A$10:$J$500,6,FALSE))</f>
        <v/>
      </c>
      <c r="F151" s="119" t="str">
        <f>IF(ISERROR(VLOOKUP(A151,'[1]Z04 支出决算表(财决04表)'!$A$10:$J$500,7,FALSE)),"",VLOOKUP(A151,'[1]Z04 支出决算表(财决04表)'!$A$10:$J$500,7,FALSE))</f>
        <v/>
      </c>
      <c r="G151" s="119" t="str">
        <f>IF(ISERROR(VLOOKUP(A151,'[1]Z04 支出决算表(财决04表)'!$A$10:$J$500,8,FALSE)),"",VLOOKUP(A151,'[1]Z04 支出决算表(财决04表)'!$A$10:$J$500,8,FALSE))</f>
        <v/>
      </c>
      <c r="H151" s="119" t="str">
        <f>IF(ISERROR(VLOOKUP(A151,'[1]Z04 支出决算表(财决04表)'!$A$10:$J$500,9,FALSE)),"",VLOOKUP(A151,'[1]Z04 支出决算表(财决04表)'!$A$10:$J$500,9,FALSE))</f>
        <v/>
      </c>
      <c r="I151" s="119" t="str">
        <f>IF(ISERROR(VLOOKUP(A151,'[1]Z04 支出决算表(财决04表)'!$A$10:$J$500,10,FALSE)),"",VLOOKUP(A151,'[1]Z04 支出决算表(财决04表)'!$A$10:$J$500,10,FALSE))</f>
        <v/>
      </c>
      <c r="J151" s="129">
        <f>'[1]Z04 支出决算表(财决04表)'!$A150</f>
        <v>0</v>
      </c>
      <c r="K151" s="130">
        <f>'[1]Z04 支出决算表(财决04表)'!$E150</f>
        <v>0</v>
      </c>
      <c r="L151" s="108" t="str">
        <f t="shared" si="5"/>
        <v/>
      </c>
    </row>
    <row r="152" spans="1:12" ht="22.7" customHeight="1">
      <c r="A152" s="116" t="str">
        <f t="shared" si="4"/>
        <v/>
      </c>
      <c r="B152" s="117"/>
      <c r="C152" s="118" t="str">
        <f>IF(ISERROR(VLOOKUP(A152,'[1]Z04 支出决算表(财决04表)'!$A$10:$J$500,4,FALSE)),"",VLOOKUP(A152,'[1]Z04 支出决算表(财决04表)'!$A$10:$J$500,4,FALSE))</f>
        <v/>
      </c>
      <c r="D152" s="119" t="str">
        <f>IF(ISERROR(VLOOKUP(A152,'[1]Z04 支出决算表(财决04表)'!$A$10:$J$500,5,FALSE)),"",VLOOKUP(A152,'[1]Z04 支出决算表(财决04表)'!$A$10:$J$500,5,FALSE))</f>
        <v/>
      </c>
      <c r="E152" s="119" t="str">
        <f>IF(ISERROR(VLOOKUP(A152,'[1]Z04 支出决算表(财决04表)'!$A$10:$J$500,6,FALSE)),"",VLOOKUP(A152,'[1]Z04 支出决算表(财决04表)'!$A$10:$J$500,6,FALSE))</f>
        <v/>
      </c>
      <c r="F152" s="119" t="str">
        <f>IF(ISERROR(VLOOKUP(A152,'[1]Z04 支出决算表(财决04表)'!$A$10:$J$500,7,FALSE)),"",VLOOKUP(A152,'[1]Z04 支出决算表(财决04表)'!$A$10:$J$500,7,FALSE))</f>
        <v/>
      </c>
      <c r="G152" s="119" t="str">
        <f>IF(ISERROR(VLOOKUP(A152,'[1]Z04 支出决算表(财决04表)'!$A$10:$J$500,8,FALSE)),"",VLOOKUP(A152,'[1]Z04 支出决算表(财决04表)'!$A$10:$J$500,8,FALSE))</f>
        <v/>
      </c>
      <c r="H152" s="119" t="str">
        <f>IF(ISERROR(VLOOKUP(A152,'[1]Z04 支出决算表(财决04表)'!$A$10:$J$500,9,FALSE)),"",VLOOKUP(A152,'[1]Z04 支出决算表(财决04表)'!$A$10:$J$500,9,FALSE))</f>
        <v/>
      </c>
      <c r="I152" s="119" t="str">
        <f>IF(ISERROR(VLOOKUP(A152,'[1]Z04 支出决算表(财决04表)'!$A$10:$J$500,10,FALSE)),"",VLOOKUP(A152,'[1]Z04 支出决算表(财决04表)'!$A$10:$J$500,10,FALSE))</f>
        <v/>
      </c>
      <c r="J152" s="129">
        <f>'[1]Z04 支出决算表(财决04表)'!$A151</f>
        <v>0</v>
      </c>
      <c r="K152" s="130">
        <f>'[1]Z04 支出决算表(财决04表)'!$E151</f>
        <v>0</v>
      </c>
      <c r="L152" s="108" t="str">
        <f t="shared" si="5"/>
        <v/>
      </c>
    </row>
    <row r="153" spans="1:12" ht="22.7" customHeight="1">
      <c r="A153" s="116" t="str">
        <f t="shared" si="4"/>
        <v/>
      </c>
      <c r="B153" s="117"/>
      <c r="C153" s="118" t="str">
        <f>IF(ISERROR(VLOOKUP(A153,'[1]Z04 支出决算表(财决04表)'!$A$10:$J$500,4,FALSE)),"",VLOOKUP(A153,'[1]Z04 支出决算表(财决04表)'!$A$10:$J$500,4,FALSE))</f>
        <v/>
      </c>
      <c r="D153" s="119" t="str">
        <f>IF(ISERROR(VLOOKUP(A153,'[1]Z04 支出决算表(财决04表)'!$A$10:$J$500,5,FALSE)),"",VLOOKUP(A153,'[1]Z04 支出决算表(财决04表)'!$A$10:$J$500,5,FALSE))</f>
        <v/>
      </c>
      <c r="E153" s="119" t="str">
        <f>IF(ISERROR(VLOOKUP(A153,'[1]Z04 支出决算表(财决04表)'!$A$10:$J$500,6,FALSE)),"",VLOOKUP(A153,'[1]Z04 支出决算表(财决04表)'!$A$10:$J$500,6,FALSE))</f>
        <v/>
      </c>
      <c r="F153" s="119" t="str">
        <f>IF(ISERROR(VLOOKUP(A153,'[1]Z04 支出决算表(财决04表)'!$A$10:$J$500,7,FALSE)),"",VLOOKUP(A153,'[1]Z04 支出决算表(财决04表)'!$A$10:$J$500,7,FALSE))</f>
        <v/>
      </c>
      <c r="G153" s="119" t="str">
        <f>IF(ISERROR(VLOOKUP(A153,'[1]Z04 支出决算表(财决04表)'!$A$10:$J$500,8,FALSE)),"",VLOOKUP(A153,'[1]Z04 支出决算表(财决04表)'!$A$10:$J$500,8,FALSE))</f>
        <v/>
      </c>
      <c r="H153" s="119" t="str">
        <f>IF(ISERROR(VLOOKUP(A153,'[1]Z04 支出决算表(财决04表)'!$A$10:$J$500,9,FALSE)),"",VLOOKUP(A153,'[1]Z04 支出决算表(财决04表)'!$A$10:$J$500,9,FALSE))</f>
        <v/>
      </c>
      <c r="I153" s="119" t="str">
        <f>IF(ISERROR(VLOOKUP(A153,'[1]Z04 支出决算表(财决04表)'!$A$10:$J$500,10,FALSE)),"",VLOOKUP(A153,'[1]Z04 支出决算表(财决04表)'!$A$10:$J$500,10,FALSE))</f>
        <v/>
      </c>
      <c r="J153" s="129">
        <f>'[1]Z04 支出决算表(财决04表)'!$A152</f>
        <v>0</v>
      </c>
      <c r="K153" s="130">
        <f>'[1]Z04 支出决算表(财决04表)'!$E152</f>
        <v>0</v>
      </c>
      <c r="L153" s="108" t="str">
        <f t="shared" si="5"/>
        <v/>
      </c>
    </row>
    <row r="154" spans="1:12" ht="22.7" customHeight="1">
      <c r="A154" s="116" t="str">
        <f t="shared" si="4"/>
        <v/>
      </c>
      <c r="B154" s="117"/>
      <c r="C154" s="118" t="str">
        <f>IF(ISERROR(VLOOKUP(A154,'[1]Z04 支出决算表(财决04表)'!$A$10:$J$500,4,FALSE)),"",VLOOKUP(A154,'[1]Z04 支出决算表(财决04表)'!$A$10:$J$500,4,FALSE))</f>
        <v/>
      </c>
      <c r="D154" s="119" t="str">
        <f>IF(ISERROR(VLOOKUP(A154,'[1]Z04 支出决算表(财决04表)'!$A$10:$J$500,5,FALSE)),"",VLOOKUP(A154,'[1]Z04 支出决算表(财决04表)'!$A$10:$J$500,5,FALSE))</f>
        <v/>
      </c>
      <c r="E154" s="119" t="str">
        <f>IF(ISERROR(VLOOKUP(A154,'[1]Z04 支出决算表(财决04表)'!$A$10:$J$500,6,FALSE)),"",VLOOKUP(A154,'[1]Z04 支出决算表(财决04表)'!$A$10:$J$500,6,FALSE))</f>
        <v/>
      </c>
      <c r="F154" s="119" t="str">
        <f>IF(ISERROR(VLOOKUP(A154,'[1]Z04 支出决算表(财决04表)'!$A$10:$J$500,7,FALSE)),"",VLOOKUP(A154,'[1]Z04 支出决算表(财决04表)'!$A$10:$J$500,7,FALSE))</f>
        <v/>
      </c>
      <c r="G154" s="119" t="str">
        <f>IF(ISERROR(VLOOKUP(A154,'[1]Z04 支出决算表(财决04表)'!$A$10:$J$500,8,FALSE)),"",VLOOKUP(A154,'[1]Z04 支出决算表(财决04表)'!$A$10:$J$500,8,FALSE))</f>
        <v/>
      </c>
      <c r="H154" s="119" t="str">
        <f>IF(ISERROR(VLOOKUP(A154,'[1]Z04 支出决算表(财决04表)'!$A$10:$J$500,9,FALSE)),"",VLOOKUP(A154,'[1]Z04 支出决算表(财决04表)'!$A$10:$J$500,9,FALSE))</f>
        <v/>
      </c>
      <c r="I154" s="119" t="str">
        <f>IF(ISERROR(VLOOKUP(A154,'[1]Z04 支出决算表(财决04表)'!$A$10:$J$500,10,FALSE)),"",VLOOKUP(A154,'[1]Z04 支出决算表(财决04表)'!$A$10:$J$500,10,FALSE))</f>
        <v/>
      </c>
      <c r="J154" s="129">
        <f>'[1]Z04 支出决算表(财决04表)'!$A153</f>
        <v>0</v>
      </c>
      <c r="K154" s="130">
        <f>'[1]Z04 支出决算表(财决04表)'!$E153</f>
        <v>0</v>
      </c>
      <c r="L154" s="108" t="str">
        <f t="shared" si="5"/>
        <v/>
      </c>
    </row>
    <row r="155" spans="1:12" ht="22.7" customHeight="1">
      <c r="A155" s="116" t="str">
        <f t="shared" si="4"/>
        <v/>
      </c>
      <c r="B155" s="117"/>
      <c r="C155" s="118" t="str">
        <f>IF(ISERROR(VLOOKUP(A155,'[1]Z04 支出决算表(财决04表)'!$A$10:$J$500,4,FALSE)),"",VLOOKUP(A155,'[1]Z04 支出决算表(财决04表)'!$A$10:$J$500,4,FALSE))</f>
        <v/>
      </c>
      <c r="D155" s="119" t="str">
        <f>IF(ISERROR(VLOOKUP(A155,'[1]Z04 支出决算表(财决04表)'!$A$10:$J$500,5,FALSE)),"",VLOOKUP(A155,'[1]Z04 支出决算表(财决04表)'!$A$10:$J$500,5,FALSE))</f>
        <v/>
      </c>
      <c r="E155" s="119" t="str">
        <f>IF(ISERROR(VLOOKUP(A155,'[1]Z04 支出决算表(财决04表)'!$A$10:$J$500,6,FALSE)),"",VLOOKUP(A155,'[1]Z04 支出决算表(财决04表)'!$A$10:$J$500,6,FALSE))</f>
        <v/>
      </c>
      <c r="F155" s="119" t="str">
        <f>IF(ISERROR(VLOOKUP(A155,'[1]Z04 支出决算表(财决04表)'!$A$10:$J$500,7,FALSE)),"",VLOOKUP(A155,'[1]Z04 支出决算表(财决04表)'!$A$10:$J$500,7,FALSE))</f>
        <v/>
      </c>
      <c r="G155" s="119" t="str">
        <f>IF(ISERROR(VLOOKUP(A155,'[1]Z04 支出决算表(财决04表)'!$A$10:$J$500,8,FALSE)),"",VLOOKUP(A155,'[1]Z04 支出决算表(财决04表)'!$A$10:$J$500,8,FALSE))</f>
        <v/>
      </c>
      <c r="H155" s="119" t="str">
        <f>IF(ISERROR(VLOOKUP(A155,'[1]Z04 支出决算表(财决04表)'!$A$10:$J$500,9,FALSE)),"",VLOOKUP(A155,'[1]Z04 支出决算表(财决04表)'!$A$10:$J$500,9,FALSE))</f>
        <v/>
      </c>
      <c r="I155" s="119" t="str">
        <f>IF(ISERROR(VLOOKUP(A155,'[1]Z04 支出决算表(财决04表)'!$A$10:$J$500,10,FALSE)),"",VLOOKUP(A155,'[1]Z04 支出决算表(财决04表)'!$A$10:$J$500,10,FALSE))</f>
        <v/>
      </c>
      <c r="J155" s="129">
        <f>'[1]Z04 支出决算表(财决04表)'!$A154</f>
        <v>0</v>
      </c>
      <c r="K155" s="130">
        <f>'[1]Z04 支出决算表(财决04表)'!$E154</f>
        <v>0</v>
      </c>
      <c r="L155" s="108" t="str">
        <f t="shared" si="5"/>
        <v/>
      </c>
    </row>
    <row r="156" spans="1:12" ht="22.7" customHeight="1">
      <c r="A156" s="116" t="str">
        <f t="shared" si="4"/>
        <v/>
      </c>
      <c r="B156" s="117"/>
      <c r="C156" s="118" t="str">
        <f>IF(ISERROR(VLOOKUP(A156,'[1]Z04 支出决算表(财决04表)'!$A$10:$J$500,4,FALSE)),"",VLOOKUP(A156,'[1]Z04 支出决算表(财决04表)'!$A$10:$J$500,4,FALSE))</f>
        <v/>
      </c>
      <c r="D156" s="119" t="str">
        <f>IF(ISERROR(VLOOKUP(A156,'[1]Z04 支出决算表(财决04表)'!$A$10:$J$500,5,FALSE)),"",VLOOKUP(A156,'[1]Z04 支出决算表(财决04表)'!$A$10:$J$500,5,FALSE))</f>
        <v/>
      </c>
      <c r="E156" s="119" t="str">
        <f>IF(ISERROR(VLOOKUP(A156,'[1]Z04 支出决算表(财决04表)'!$A$10:$J$500,6,FALSE)),"",VLOOKUP(A156,'[1]Z04 支出决算表(财决04表)'!$A$10:$J$500,6,FALSE))</f>
        <v/>
      </c>
      <c r="F156" s="119" t="str">
        <f>IF(ISERROR(VLOOKUP(A156,'[1]Z04 支出决算表(财决04表)'!$A$10:$J$500,7,FALSE)),"",VLOOKUP(A156,'[1]Z04 支出决算表(财决04表)'!$A$10:$J$500,7,FALSE))</f>
        <v/>
      </c>
      <c r="G156" s="119" t="str">
        <f>IF(ISERROR(VLOOKUP(A156,'[1]Z04 支出决算表(财决04表)'!$A$10:$J$500,8,FALSE)),"",VLOOKUP(A156,'[1]Z04 支出决算表(财决04表)'!$A$10:$J$500,8,FALSE))</f>
        <v/>
      </c>
      <c r="H156" s="119" t="str">
        <f>IF(ISERROR(VLOOKUP(A156,'[1]Z04 支出决算表(财决04表)'!$A$10:$J$500,9,FALSE)),"",VLOOKUP(A156,'[1]Z04 支出决算表(财决04表)'!$A$10:$J$500,9,FALSE))</f>
        <v/>
      </c>
      <c r="I156" s="119" t="str">
        <f>IF(ISERROR(VLOOKUP(A156,'[1]Z04 支出决算表(财决04表)'!$A$10:$J$500,10,FALSE)),"",VLOOKUP(A156,'[1]Z04 支出决算表(财决04表)'!$A$10:$J$500,10,FALSE))</f>
        <v/>
      </c>
      <c r="J156" s="129">
        <f>'[1]Z04 支出决算表(财决04表)'!$A155</f>
        <v>0</v>
      </c>
      <c r="K156" s="130">
        <f>'[1]Z04 支出决算表(财决04表)'!$E155</f>
        <v>0</v>
      </c>
      <c r="L156" s="108" t="str">
        <f t="shared" si="5"/>
        <v/>
      </c>
    </row>
    <row r="157" spans="1:12" ht="22.7" customHeight="1">
      <c r="A157" s="116" t="str">
        <f t="shared" si="4"/>
        <v/>
      </c>
      <c r="B157" s="117"/>
      <c r="C157" s="118" t="str">
        <f>IF(ISERROR(VLOOKUP(A157,'[1]Z04 支出决算表(财决04表)'!$A$10:$J$500,4,FALSE)),"",VLOOKUP(A157,'[1]Z04 支出决算表(财决04表)'!$A$10:$J$500,4,FALSE))</f>
        <v/>
      </c>
      <c r="D157" s="119" t="str">
        <f>IF(ISERROR(VLOOKUP(A157,'[1]Z04 支出决算表(财决04表)'!$A$10:$J$500,5,FALSE)),"",VLOOKUP(A157,'[1]Z04 支出决算表(财决04表)'!$A$10:$J$500,5,FALSE))</f>
        <v/>
      </c>
      <c r="E157" s="119" t="str">
        <f>IF(ISERROR(VLOOKUP(A157,'[1]Z04 支出决算表(财决04表)'!$A$10:$J$500,6,FALSE)),"",VLOOKUP(A157,'[1]Z04 支出决算表(财决04表)'!$A$10:$J$500,6,FALSE))</f>
        <v/>
      </c>
      <c r="F157" s="119" t="str">
        <f>IF(ISERROR(VLOOKUP(A157,'[1]Z04 支出决算表(财决04表)'!$A$10:$J$500,7,FALSE)),"",VLOOKUP(A157,'[1]Z04 支出决算表(财决04表)'!$A$10:$J$500,7,FALSE))</f>
        <v/>
      </c>
      <c r="G157" s="119" t="str">
        <f>IF(ISERROR(VLOOKUP(A157,'[1]Z04 支出决算表(财决04表)'!$A$10:$J$500,8,FALSE)),"",VLOOKUP(A157,'[1]Z04 支出决算表(财决04表)'!$A$10:$J$500,8,FALSE))</f>
        <v/>
      </c>
      <c r="H157" s="119" t="str">
        <f>IF(ISERROR(VLOOKUP(A157,'[1]Z04 支出决算表(财决04表)'!$A$10:$J$500,9,FALSE)),"",VLOOKUP(A157,'[1]Z04 支出决算表(财决04表)'!$A$10:$J$500,9,FALSE))</f>
        <v/>
      </c>
      <c r="I157" s="119" t="str">
        <f>IF(ISERROR(VLOOKUP(A157,'[1]Z04 支出决算表(财决04表)'!$A$10:$J$500,10,FALSE)),"",VLOOKUP(A157,'[1]Z04 支出决算表(财决04表)'!$A$10:$J$500,10,FALSE))</f>
        <v/>
      </c>
      <c r="J157" s="129">
        <f>'[1]Z04 支出决算表(财决04表)'!$A156</f>
        <v>0</v>
      </c>
      <c r="K157" s="130">
        <f>'[1]Z04 支出决算表(财决04表)'!$E156</f>
        <v>0</v>
      </c>
      <c r="L157" s="108" t="str">
        <f t="shared" si="5"/>
        <v/>
      </c>
    </row>
    <row r="158" spans="1:12" ht="22.7" customHeight="1">
      <c r="A158" s="116" t="str">
        <f t="shared" si="4"/>
        <v/>
      </c>
      <c r="B158" s="117"/>
      <c r="C158" s="118" t="str">
        <f>IF(ISERROR(VLOOKUP(A158,'[1]Z04 支出决算表(财决04表)'!$A$10:$J$500,4,FALSE)),"",VLOOKUP(A158,'[1]Z04 支出决算表(财决04表)'!$A$10:$J$500,4,FALSE))</f>
        <v/>
      </c>
      <c r="D158" s="119" t="str">
        <f>IF(ISERROR(VLOOKUP(A158,'[1]Z04 支出决算表(财决04表)'!$A$10:$J$500,5,FALSE)),"",VLOOKUP(A158,'[1]Z04 支出决算表(财决04表)'!$A$10:$J$500,5,FALSE))</f>
        <v/>
      </c>
      <c r="E158" s="119" t="str">
        <f>IF(ISERROR(VLOOKUP(A158,'[1]Z04 支出决算表(财决04表)'!$A$10:$J$500,6,FALSE)),"",VLOOKUP(A158,'[1]Z04 支出决算表(财决04表)'!$A$10:$J$500,6,FALSE))</f>
        <v/>
      </c>
      <c r="F158" s="119" t="str">
        <f>IF(ISERROR(VLOOKUP(A158,'[1]Z04 支出决算表(财决04表)'!$A$10:$J$500,7,FALSE)),"",VLOOKUP(A158,'[1]Z04 支出决算表(财决04表)'!$A$10:$J$500,7,FALSE))</f>
        <v/>
      </c>
      <c r="G158" s="119" t="str">
        <f>IF(ISERROR(VLOOKUP(A158,'[1]Z04 支出决算表(财决04表)'!$A$10:$J$500,8,FALSE)),"",VLOOKUP(A158,'[1]Z04 支出决算表(财决04表)'!$A$10:$J$500,8,FALSE))</f>
        <v/>
      </c>
      <c r="H158" s="119" t="str">
        <f>IF(ISERROR(VLOOKUP(A158,'[1]Z04 支出决算表(财决04表)'!$A$10:$J$500,9,FALSE)),"",VLOOKUP(A158,'[1]Z04 支出决算表(财决04表)'!$A$10:$J$500,9,FALSE))</f>
        <v/>
      </c>
      <c r="I158" s="119" t="str">
        <f>IF(ISERROR(VLOOKUP(A158,'[1]Z04 支出决算表(财决04表)'!$A$10:$J$500,10,FALSE)),"",VLOOKUP(A158,'[1]Z04 支出决算表(财决04表)'!$A$10:$J$500,10,FALSE))</f>
        <v/>
      </c>
      <c r="J158" s="129">
        <f>'[1]Z04 支出决算表(财决04表)'!$A157</f>
        <v>0</v>
      </c>
      <c r="K158" s="130">
        <f>'[1]Z04 支出决算表(财决04表)'!$E157</f>
        <v>0</v>
      </c>
      <c r="L158" s="108" t="str">
        <f t="shared" si="5"/>
        <v/>
      </c>
    </row>
    <row r="159" spans="1:12" ht="22.7" customHeight="1">
      <c r="A159" s="116" t="str">
        <f t="shared" si="4"/>
        <v/>
      </c>
      <c r="B159" s="117"/>
      <c r="C159" s="118" t="str">
        <f>IF(ISERROR(VLOOKUP(A159,'[1]Z04 支出决算表(财决04表)'!$A$10:$J$500,4,FALSE)),"",VLOOKUP(A159,'[1]Z04 支出决算表(财决04表)'!$A$10:$J$500,4,FALSE))</f>
        <v/>
      </c>
      <c r="D159" s="119" t="str">
        <f>IF(ISERROR(VLOOKUP(A159,'[1]Z04 支出决算表(财决04表)'!$A$10:$J$500,5,FALSE)),"",VLOOKUP(A159,'[1]Z04 支出决算表(财决04表)'!$A$10:$J$500,5,FALSE))</f>
        <v/>
      </c>
      <c r="E159" s="119" t="str">
        <f>IF(ISERROR(VLOOKUP(A159,'[1]Z04 支出决算表(财决04表)'!$A$10:$J$500,6,FALSE)),"",VLOOKUP(A159,'[1]Z04 支出决算表(财决04表)'!$A$10:$J$500,6,FALSE))</f>
        <v/>
      </c>
      <c r="F159" s="119" t="str">
        <f>IF(ISERROR(VLOOKUP(A159,'[1]Z04 支出决算表(财决04表)'!$A$10:$J$500,7,FALSE)),"",VLOOKUP(A159,'[1]Z04 支出决算表(财决04表)'!$A$10:$J$500,7,FALSE))</f>
        <v/>
      </c>
      <c r="G159" s="119" t="str">
        <f>IF(ISERROR(VLOOKUP(A159,'[1]Z04 支出决算表(财决04表)'!$A$10:$J$500,8,FALSE)),"",VLOOKUP(A159,'[1]Z04 支出决算表(财决04表)'!$A$10:$J$500,8,FALSE))</f>
        <v/>
      </c>
      <c r="H159" s="119" t="str">
        <f>IF(ISERROR(VLOOKUP(A159,'[1]Z04 支出决算表(财决04表)'!$A$10:$J$500,9,FALSE)),"",VLOOKUP(A159,'[1]Z04 支出决算表(财决04表)'!$A$10:$J$500,9,FALSE))</f>
        <v/>
      </c>
      <c r="I159" s="119" t="str">
        <f>IF(ISERROR(VLOOKUP(A159,'[1]Z04 支出决算表(财决04表)'!$A$10:$J$500,10,FALSE)),"",VLOOKUP(A159,'[1]Z04 支出决算表(财决04表)'!$A$10:$J$500,10,FALSE))</f>
        <v/>
      </c>
      <c r="J159" s="129">
        <f>'[1]Z04 支出决算表(财决04表)'!$A158</f>
        <v>0</v>
      </c>
      <c r="K159" s="130">
        <f>'[1]Z04 支出决算表(财决04表)'!$E158</f>
        <v>0</v>
      </c>
      <c r="L159" s="108" t="str">
        <f t="shared" si="5"/>
        <v/>
      </c>
    </row>
    <row r="160" spans="1:12" ht="22.7" customHeight="1">
      <c r="A160" s="116" t="str">
        <f t="shared" si="4"/>
        <v/>
      </c>
      <c r="B160" s="117"/>
      <c r="C160" s="118" t="str">
        <f>IF(ISERROR(VLOOKUP(A160,'[1]Z04 支出决算表(财决04表)'!$A$10:$J$500,4,FALSE)),"",VLOOKUP(A160,'[1]Z04 支出决算表(财决04表)'!$A$10:$J$500,4,FALSE))</f>
        <v/>
      </c>
      <c r="D160" s="119" t="str">
        <f>IF(ISERROR(VLOOKUP(A160,'[1]Z04 支出决算表(财决04表)'!$A$10:$J$500,5,FALSE)),"",VLOOKUP(A160,'[1]Z04 支出决算表(财决04表)'!$A$10:$J$500,5,FALSE))</f>
        <v/>
      </c>
      <c r="E160" s="119" t="str">
        <f>IF(ISERROR(VLOOKUP(A160,'[1]Z04 支出决算表(财决04表)'!$A$10:$J$500,6,FALSE)),"",VLOOKUP(A160,'[1]Z04 支出决算表(财决04表)'!$A$10:$J$500,6,FALSE))</f>
        <v/>
      </c>
      <c r="F160" s="119" t="str">
        <f>IF(ISERROR(VLOOKUP(A160,'[1]Z04 支出决算表(财决04表)'!$A$10:$J$500,7,FALSE)),"",VLOOKUP(A160,'[1]Z04 支出决算表(财决04表)'!$A$10:$J$500,7,FALSE))</f>
        <v/>
      </c>
      <c r="G160" s="119" t="str">
        <f>IF(ISERROR(VLOOKUP(A160,'[1]Z04 支出决算表(财决04表)'!$A$10:$J$500,8,FALSE)),"",VLOOKUP(A160,'[1]Z04 支出决算表(财决04表)'!$A$10:$J$500,8,FALSE))</f>
        <v/>
      </c>
      <c r="H160" s="119" t="str">
        <f>IF(ISERROR(VLOOKUP(A160,'[1]Z04 支出决算表(财决04表)'!$A$10:$J$500,9,FALSE)),"",VLOOKUP(A160,'[1]Z04 支出决算表(财决04表)'!$A$10:$J$500,9,FALSE))</f>
        <v/>
      </c>
      <c r="I160" s="119" t="str">
        <f>IF(ISERROR(VLOOKUP(A160,'[1]Z04 支出决算表(财决04表)'!$A$10:$J$500,10,FALSE)),"",VLOOKUP(A160,'[1]Z04 支出决算表(财决04表)'!$A$10:$J$500,10,FALSE))</f>
        <v/>
      </c>
      <c r="J160" s="129">
        <f>'[1]Z04 支出决算表(财决04表)'!$A159</f>
        <v>0</v>
      </c>
      <c r="K160" s="130">
        <f>'[1]Z04 支出决算表(财决04表)'!$E159</f>
        <v>0</v>
      </c>
      <c r="L160" s="108" t="str">
        <f t="shared" si="5"/>
        <v/>
      </c>
    </row>
    <row r="161" spans="1:12" ht="22.7" customHeight="1">
      <c r="A161" s="116" t="str">
        <f t="shared" si="4"/>
        <v/>
      </c>
      <c r="B161" s="117"/>
      <c r="C161" s="118" t="str">
        <f>IF(ISERROR(VLOOKUP(A161,'[1]Z04 支出决算表(财决04表)'!$A$10:$J$500,4,FALSE)),"",VLOOKUP(A161,'[1]Z04 支出决算表(财决04表)'!$A$10:$J$500,4,FALSE))</f>
        <v/>
      </c>
      <c r="D161" s="119" t="str">
        <f>IF(ISERROR(VLOOKUP(A161,'[1]Z04 支出决算表(财决04表)'!$A$10:$J$500,5,FALSE)),"",VLOOKUP(A161,'[1]Z04 支出决算表(财决04表)'!$A$10:$J$500,5,FALSE))</f>
        <v/>
      </c>
      <c r="E161" s="119" t="str">
        <f>IF(ISERROR(VLOOKUP(A161,'[1]Z04 支出决算表(财决04表)'!$A$10:$J$500,6,FALSE)),"",VLOOKUP(A161,'[1]Z04 支出决算表(财决04表)'!$A$10:$J$500,6,FALSE))</f>
        <v/>
      </c>
      <c r="F161" s="119" t="str">
        <f>IF(ISERROR(VLOOKUP(A161,'[1]Z04 支出决算表(财决04表)'!$A$10:$J$500,7,FALSE)),"",VLOOKUP(A161,'[1]Z04 支出决算表(财决04表)'!$A$10:$J$500,7,FALSE))</f>
        <v/>
      </c>
      <c r="G161" s="119" t="str">
        <f>IF(ISERROR(VLOOKUP(A161,'[1]Z04 支出决算表(财决04表)'!$A$10:$J$500,8,FALSE)),"",VLOOKUP(A161,'[1]Z04 支出决算表(财决04表)'!$A$10:$J$500,8,FALSE))</f>
        <v/>
      </c>
      <c r="H161" s="119" t="str">
        <f>IF(ISERROR(VLOOKUP(A161,'[1]Z04 支出决算表(财决04表)'!$A$10:$J$500,9,FALSE)),"",VLOOKUP(A161,'[1]Z04 支出决算表(财决04表)'!$A$10:$J$500,9,FALSE))</f>
        <v/>
      </c>
      <c r="I161" s="119" t="str">
        <f>IF(ISERROR(VLOOKUP(A161,'[1]Z04 支出决算表(财决04表)'!$A$10:$J$500,10,FALSE)),"",VLOOKUP(A161,'[1]Z04 支出决算表(财决04表)'!$A$10:$J$500,10,FALSE))</f>
        <v/>
      </c>
      <c r="J161" s="129">
        <f>'[1]Z04 支出决算表(财决04表)'!$A160</f>
        <v>0</v>
      </c>
      <c r="K161" s="130">
        <f>'[1]Z04 支出决算表(财决04表)'!$E160</f>
        <v>0</v>
      </c>
      <c r="L161" s="108" t="str">
        <f t="shared" si="5"/>
        <v/>
      </c>
    </row>
    <row r="162" spans="1:12" ht="22.7" customHeight="1">
      <c r="A162" s="116" t="str">
        <f t="shared" si="4"/>
        <v/>
      </c>
      <c r="B162" s="117"/>
      <c r="C162" s="118" t="str">
        <f>IF(ISERROR(VLOOKUP(A162,'[1]Z04 支出决算表(财决04表)'!$A$10:$J$500,4,FALSE)),"",VLOOKUP(A162,'[1]Z04 支出决算表(财决04表)'!$A$10:$J$500,4,FALSE))</f>
        <v/>
      </c>
      <c r="D162" s="119" t="str">
        <f>IF(ISERROR(VLOOKUP(A162,'[1]Z04 支出决算表(财决04表)'!$A$10:$J$500,5,FALSE)),"",VLOOKUP(A162,'[1]Z04 支出决算表(财决04表)'!$A$10:$J$500,5,FALSE))</f>
        <v/>
      </c>
      <c r="E162" s="119" t="str">
        <f>IF(ISERROR(VLOOKUP(A162,'[1]Z04 支出决算表(财决04表)'!$A$10:$J$500,6,FALSE)),"",VLOOKUP(A162,'[1]Z04 支出决算表(财决04表)'!$A$10:$J$500,6,FALSE))</f>
        <v/>
      </c>
      <c r="F162" s="119" t="str">
        <f>IF(ISERROR(VLOOKUP(A162,'[1]Z04 支出决算表(财决04表)'!$A$10:$J$500,7,FALSE)),"",VLOOKUP(A162,'[1]Z04 支出决算表(财决04表)'!$A$10:$J$500,7,FALSE))</f>
        <v/>
      </c>
      <c r="G162" s="119" t="str">
        <f>IF(ISERROR(VLOOKUP(A162,'[1]Z04 支出决算表(财决04表)'!$A$10:$J$500,8,FALSE)),"",VLOOKUP(A162,'[1]Z04 支出决算表(财决04表)'!$A$10:$J$500,8,FALSE))</f>
        <v/>
      </c>
      <c r="H162" s="119" t="str">
        <f>IF(ISERROR(VLOOKUP(A162,'[1]Z04 支出决算表(财决04表)'!$A$10:$J$500,9,FALSE)),"",VLOOKUP(A162,'[1]Z04 支出决算表(财决04表)'!$A$10:$J$500,9,FALSE))</f>
        <v/>
      </c>
      <c r="I162" s="119" t="str">
        <f>IF(ISERROR(VLOOKUP(A162,'[1]Z04 支出决算表(财决04表)'!$A$10:$J$500,10,FALSE)),"",VLOOKUP(A162,'[1]Z04 支出决算表(财决04表)'!$A$10:$J$500,10,FALSE))</f>
        <v/>
      </c>
      <c r="J162" s="129">
        <f>'[1]Z04 支出决算表(财决04表)'!$A161</f>
        <v>0</v>
      </c>
      <c r="K162" s="130">
        <f>'[1]Z04 支出决算表(财决04表)'!$E161</f>
        <v>0</v>
      </c>
      <c r="L162" s="108" t="str">
        <f t="shared" si="5"/>
        <v/>
      </c>
    </row>
    <row r="163" spans="1:12" ht="22.7" customHeight="1">
      <c r="A163" s="116" t="str">
        <f t="shared" si="4"/>
        <v/>
      </c>
      <c r="B163" s="117"/>
      <c r="C163" s="118" t="str">
        <f>IF(ISERROR(VLOOKUP(A163,'[1]Z04 支出决算表(财决04表)'!$A$10:$J$500,4,FALSE)),"",VLOOKUP(A163,'[1]Z04 支出决算表(财决04表)'!$A$10:$J$500,4,FALSE))</f>
        <v/>
      </c>
      <c r="D163" s="119" t="str">
        <f>IF(ISERROR(VLOOKUP(A163,'[1]Z04 支出决算表(财决04表)'!$A$10:$J$500,5,FALSE)),"",VLOOKUP(A163,'[1]Z04 支出决算表(财决04表)'!$A$10:$J$500,5,FALSE))</f>
        <v/>
      </c>
      <c r="E163" s="119" t="str">
        <f>IF(ISERROR(VLOOKUP(A163,'[1]Z04 支出决算表(财决04表)'!$A$10:$J$500,6,FALSE)),"",VLOOKUP(A163,'[1]Z04 支出决算表(财决04表)'!$A$10:$J$500,6,FALSE))</f>
        <v/>
      </c>
      <c r="F163" s="119" t="str">
        <f>IF(ISERROR(VLOOKUP(A163,'[1]Z04 支出决算表(财决04表)'!$A$10:$J$500,7,FALSE)),"",VLOOKUP(A163,'[1]Z04 支出决算表(财决04表)'!$A$10:$J$500,7,FALSE))</f>
        <v/>
      </c>
      <c r="G163" s="119" t="str">
        <f>IF(ISERROR(VLOOKUP(A163,'[1]Z04 支出决算表(财决04表)'!$A$10:$J$500,8,FALSE)),"",VLOOKUP(A163,'[1]Z04 支出决算表(财决04表)'!$A$10:$J$500,8,FALSE))</f>
        <v/>
      </c>
      <c r="H163" s="119" t="str">
        <f>IF(ISERROR(VLOOKUP(A163,'[1]Z04 支出决算表(财决04表)'!$A$10:$J$500,9,FALSE)),"",VLOOKUP(A163,'[1]Z04 支出决算表(财决04表)'!$A$10:$J$500,9,FALSE))</f>
        <v/>
      </c>
      <c r="I163" s="119" t="str">
        <f>IF(ISERROR(VLOOKUP(A163,'[1]Z04 支出决算表(财决04表)'!$A$10:$J$500,10,FALSE)),"",VLOOKUP(A163,'[1]Z04 支出决算表(财决04表)'!$A$10:$J$500,10,FALSE))</f>
        <v/>
      </c>
      <c r="J163" s="129">
        <f>'[1]Z04 支出决算表(财决04表)'!$A162</f>
        <v>0</v>
      </c>
      <c r="K163" s="130">
        <f>'[1]Z04 支出决算表(财决04表)'!$E162</f>
        <v>0</v>
      </c>
      <c r="L163" s="108" t="str">
        <f t="shared" si="5"/>
        <v/>
      </c>
    </row>
    <row r="164" spans="1:12" ht="22.7" customHeight="1">
      <c r="A164" s="116" t="str">
        <f t="shared" si="4"/>
        <v/>
      </c>
      <c r="B164" s="117"/>
      <c r="C164" s="118" t="str">
        <f>IF(ISERROR(VLOOKUP(A164,'[1]Z04 支出决算表(财决04表)'!$A$10:$J$500,4,FALSE)),"",VLOOKUP(A164,'[1]Z04 支出决算表(财决04表)'!$A$10:$J$500,4,FALSE))</f>
        <v/>
      </c>
      <c r="D164" s="119" t="str">
        <f>IF(ISERROR(VLOOKUP(A164,'[1]Z04 支出决算表(财决04表)'!$A$10:$J$500,5,FALSE)),"",VLOOKUP(A164,'[1]Z04 支出决算表(财决04表)'!$A$10:$J$500,5,FALSE))</f>
        <v/>
      </c>
      <c r="E164" s="119" t="str">
        <f>IF(ISERROR(VLOOKUP(A164,'[1]Z04 支出决算表(财决04表)'!$A$10:$J$500,6,FALSE)),"",VLOOKUP(A164,'[1]Z04 支出决算表(财决04表)'!$A$10:$J$500,6,FALSE))</f>
        <v/>
      </c>
      <c r="F164" s="119" t="str">
        <f>IF(ISERROR(VLOOKUP(A164,'[1]Z04 支出决算表(财决04表)'!$A$10:$J$500,7,FALSE)),"",VLOOKUP(A164,'[1]Z04 支出决算表(财决04表)'!$A$10:$J$500,7,FALSE))</f>
        <v/>
      </c>
      <c r="G164" s="119" t="str">
        <f>IF(ISERROR(VLOOKUP(A164,'[1]Z04 支出决算表(财决04表)'!$A$10:$J$500,8,FALSE)),"",VLOOKUP(A164,'[1]Z04 支出决算表(财决04表)'!$A$10:$J$500,8,FALSE))</f>
        <v/>
      </c>
      <c r="H164" s="119" t="str">
        <f>IF(ISERROR(VLOOKUP(A164,'[1]Z04 支出决算表(财决04表)'!$A$10:$J$500,9,FALSE)),"",VLOOKUP(A164,'[1]Z04 支出决算表(财决04表)'!$A$10:$J$500,9,FALSE))</f>
        <v/>
      </c>
      <c r="I164" s="119" t="str">
        <f>IF(ISERROR(VLOOKUP(A164,'[1]Z04 支出决算表(财决04表)'!$A$10:$J$500,10,FALSE)),"",VLOOKUP(A164,'[1]Z04 支出决算表(财决04表)'!$A$10:$J$500,10,FALSE))</f>
        <v/>
      </c>
      <c r="J164" s="129">
        <f>'[1]Z04 支出决算表(财决04表)'!$A163</f>
        <v>0</v>
      </c>
      <c r="K164" s="130">
        <f>'[1]Z04 支出决算表(财决04表)'!$E163</f>
        <v>0</v>
      </c>
      <c r="L164" s="108" t="str">
        <f t="shared" si="5"/>
        <v/>
      </c>
    </row>
    <row r="165" spans="1:12" ht="22.7" customHeight="1">
      <c r="A165" s="116" t="str">
        <f t="shared" si="4"/>
        <v/>
      </c>
      <c r="B165" s="117"/>
      <c r="C165" s="118" t="str">
        <f>IF(ISERROR(VLOOKUP(A165,'[1]Z04 支出决算表(财决04表)'!$A$10:$J$500,4,FALSE)),"",VLOOKUP(A165,'[1]Z04 支出决算表(财决04表)'!$A$10:$J$500,4,FALSE))</f>
        <v/>
      </c>
      <c r="D165" s="119" t="str">
        <f>IF(ISERROR(VLOOKUP(A165,'[1]Z04 支出决算表(财决04表)'!$A$10:$J$500,5,FALSE)),"",VLOOKUP(A165,'[1]Z04 支出决算表(财决04表)'!$A$10:$J$500,5,FALSE))</f>
        <v/>
      </c>
      <c r="E165" s="119" t="str">
        <f>IF(ISERROR(VLOOKUP(A165,'[1]Z04 支出决算表(财决04表)'!$A$10:$J$500,6,FALSE)),"",VLOOKUP(A165,'[1]Z04 支出决算表(财决04表)'!$A$10:$J$500,6,FALSE))</f>
        <v/>
      </c>
      <c r="F165" s="119" t="str">
        <f>IF(ISERROR(VLOOKUP(A165,'[1]Z04 支出决算表(财决04表)'!$A$10:$J$500,7,FALSE)),"",VLOOKUP(A165,'[1]Z04 支出决算表(财决04表)'!$A$10:$J$500,7,FALSE))</f>
        <v/>
      </c>
      <c r="G165" s="119" t="str">
        <f>IF(ISERROR(VLOOKUP(A165,'[1]Z04 支出决算表(财决04表)'!$A$10:$J$500,8,FALSE)),"",VLOOKUP(A165,'[1]Z04 支出决算表(财决04表)'!$A$10:$J$500,8,FALSE))</f>
        <v/>
      </c>
      <c r="H165" s="119" t="str">
        <f>IF(ISERROR(VLOOKUP(A165,'[1]Z04 支出决算表(财决04表)'!$A$10:$J$500,9,FALSE)),"",VLOOKUP(A165,'[1]Z04 支出决算表(财决04表)'!$A$10:$J$500,9,FALSE))</f>
        <v/>
      </c>
      <c r="I165" s="119" t="str">
        <f>IF(ISERROR(VLOOKUP(A165,'[1]Z04 支出决算表(财决04表)'!$A$10:$J$500,10,FALSE)),"",VLOOKUP(A165,'[1]Z04 支出决算表(财决04表)'!$A$10:$J$500,10,FALSE))</f>
        <v/>
      </c>
      <c r="J165" s="129">
        <f>'[1]Z04 支出决算表(财决04表)'!$A164</f>
        <v>0</v>
      </c>
      <c r="K165" s="130">
        <f>'[1]Z04 支出决算表(财决04表)'!$E164</f>
        <v>0</v>
      </c>
      <c r="L165" s="108" t="str">
        <f t="shared" si="5"/>
        <v/>
      </c>
    </row>
    <row r="166" spans="1:12" ht="22.7" customHeight="1">
      <c r="A166" s="116" t="str">
        <f t="shared" si="4"/>
        <v/>
      </c>
      <c r="B166" s="117"/>
      <c r="C166" s="118" t="str">
        <f>IF(ISERROR(VLOOKUP(A166,'[1]Z04 支出决算表(财决04表)'!$A$10:$J$500,4,FALSE)),"",VLOOKUP(A166,'[1]Z04 支出决算表(财决04表)'!$A$10:$J$500,4,FALSE))</f>
        <v/>
      </c>
      <c r="D166" s="119" t="str">
        <f>IF(ISERROR(VLOOKUP(A166,'[1]Z04 支出决算表(财决04表)'!$A$10:$J$500,5,FALSE)),"",VLOOKUP(A166,'[1]Z04 支出决算表(财决04表)'!$A$10:$J$500,5,FALSE))</f>
        <v/>
      </c>
      <c r="E166" s="119" t="str">
        <f>IF(ISERROR(VLOOKUP(A166,'[1]Z04 支出决算表(财决04表)'!$A$10:$J$500,6,FALSE)),"",VLOOKUP(A166,'[1]Z04 支出决算表(财决04表)'!$A$10:$J$500,6,FALSE))</f>
        <v/>
      </c>
      <c r="F166" s="119" t="str">
        <f>IF(ISERROR(VLOOKUP(A166,'[1]Z04 支出决算表(财决04表)'!$A$10:$J$500,7,FALSE)),"",VLOOKUP(A166,'[1]Z04 支出决算表(财决04表)'!$A$10:$J$500,7,FALSE))</f>
        <v/>
      </c>
      <c r="G166" s="119" t="str">
        <f>IF(ISERROR(VLOOKUP(A166,'[1]Z04 支出决算表(财决04表)'!$A$10:$J$500,8,FALSE)),"",VLOOKUP(A166,'[1]Z04 支出决算表(财决04表)'!$A$10:$J$500,8,FALSE))</f>
        <v/>
      </c>
      <c r="H166" s="119" t="str">
        <f>IF(ISERROR(VLOOKUP(A166,'[1]Z04 支出决算表(财决04表)'!$A$10:$J$500,9,FALSE)),"",VLOOKUP(A166,'[1]Z04 支出决算表(财决04表)'!$A$10:$J$500,9,FALSE))</f>
        <v/>
      </c>
      <c r="I166" s="119" t="str">
        <f>IF(ISERROR(VLOOKUP(A166,'[1]Z04 支出决算表(财决04表)'!$A$10:$J$500,10,FALSE)),"",VLOOKUP(A166,'[1]Z04 支出决算表(财决04表)'!$A$10:$J$500,10,FALSE))</f>
        <v/>
      </c>
      <c r="J166" s="129">
        <f>'[1]Z04 支出决算表(财决04表)'!$A165</f>
        <v>0</v>
      </c>
      <c r="K166" s="130">
        <f>'[1]Z04 支出决算表(财决04表)'!$E165</f>
        <v>0</v>
      </c>
      <c r="L166" s="108" t="str">
        <f t="shared" si="5"/>
        <v/>
      </c>
    </row>
    <row r="167" spans="1:12" ht="22.7" customHeight="1">
      <c r="A167" s="116" t="str">
        <f t="shared" si="4"/>
        <v/>
      </c>
      <c r="B167" s="117"/>
      <c r="C167" s="118" t="str">
        <f>IF(ISERROR(VLOOKUP(A167,'[1]Z04 支出决算表(财决04表)'!$A$10:$J$500,4,FALSE)),"",VLOOKUP(A167,'[1]Z04 支出决算表(财决04表)'!$A$10:$J$500,4,FALSE))</f>
        <v/>
      </c>
      <c r="D167" s="119" t="str">
        <f>IF(ISERROR(VLOOKUP(A167,'[1]Z04 支出决算表(财决04表)'!$A$10:$J$500,5,FALSE)),"",VLOOKUP(A167,'[1]Z04 支出决算表(财决04表)'!$A$10:$J$500,5,FALSE))</f>
        <v/>
      </c>
      <c r="E167" s="119" t="str">
        <f>IF(ISERROR(VLOOKUP(A167,'[1]Z04 支出决算表(财决04表)'!$A$10:$J$500,6,FALSE)),"",VLOOKUP(A167,'[1]Z04 支出决算表(财决04表)'!$A$10:$J$500,6,FALSE))</f>
        <v/>
      </c>
      <c r="F167" s="119" t="str">
        <f>IF(ISERROR(VLOOKUP(A167,'[1]Z04 支出决算表(财决04表)'!$A$10:$J$500,7,FALSE)),"",VLOOKUP(A167,'[1]Z04 支出决算表(财决04表)'!$A$10:$J$500,7,FALSE))</f>
        <v/>
      </c>
      <c r="G167" s="119" t="str">
        <f>IF(ISERROR(VLOOKUP(A167,'[1]Z04 支出决算表(财决04表)'!$A$10:$J$500,8,FALSE)),"",VLOOKUP(A167,'[1]Z04 支出决算表(财决04表)'!$A$10:$J$500,8,FALSE))</f>
        <v/>
      </c>
      <c r="H167" s="119" t="str">
        <f>IF(ISERROR(VLOOKUP(A167,'[1]Z04 支出决算表(财决04表)'!$A$10:$J$500,9,FALSE)),"",VLOOKUP(A167,'[1]Z04 支出决算表(财决04表)'!$A$10:$J$500,9,FALSE))</f>
        <v/>
      </c>
      <c r="I167" s="119" t="str">
        <f>IF(ISERROR(VLOOKUP(A167,'[1]Z04 支出决算表(财决04表)'!$A$10:$J$500,10,FALSE)),"",VLOOKUP(A167,'[1]Z04 支出决算表(财决04表)'!$A$10:$J$500,10,FALSE))</f>
        <v/>
      </c>
      <c r="J167" s="129">
        <f>'[1]Z04 支出决算表(财决04表)'!$A166</f>
        <v>0</v>
      </c>
      <c r="K167" s="130">
        <f>'[1]Z04 支出决算表(财决04表)'!$E166</f>
        <v>0</v>
      </c>
      <c r="L167" s="108" t="str">
        <f t="shared" si="5"/>
        <v/>
      </c>
    </row>
    <row r="168" spans="1:12" ht="22.7" customHeight="1">
      <c r="A168" s="116" t="str">
        <f t="shared" si="4"/>
        <v/>
      </c>
      <c r="B168" s="117"/>
      <c r="C168" s="118" t="str">
        <f>IF(ISERROR(VLOOKUP(A168,'[1]Z04 支出决算表(财决04表)'!$A$10:$J$500,4,FALSE)),"",VLOOKUP(A168,'[1]Z04 支出决算表(财决04表)'!$A$10:$J$500,4,FALSE))</f>
        <v/>
      </c>
      <c r="D168" s="119" t="str">
        <f>IF(ISERROR(VLOOKUP(A168,'[1]Z04 支出决算表(财决04表)'!$A$10:$J$500,5,FALSE)),"",VLOOKUP(A168,'[1]Z04 支出决算表(财决04表)'!$A$10:$J$500,5,FALSE))</f>
        <v/>
      </c>
      <c r="E168" s="119" t="str">
        <f>IF(ISERROR(VLOOKUP(A168,'[1]Z04 支出决算表(财决04表)'!$A$10:$J$500,6,FALSE)),"",VLOOKUP(A168,'[1]Z04 支出决算表(财决04表)'!$A$10:$J$500,6,FALSE))</f>
        <v/>
      </c>
      <c r="F168" s="119" t="str">
        <f>IF(ISERROR(VLOOKUP(A168,'[1]Z04 支出决算表(财决04表)'!$A$10:$J$500,7,FALSE)),"",VLOOKUP(A168,'[1]Z04 支出决算表(财决04表)'!$A$10:$J$500,7,FALSE))</f>
        <v/>
      </c>
      <c r="G168" s="119" t="str">
        <f>IF(ISERROR(VLOOKUP(A168,'[1]Z04 支出决算表(财决04表)'!$A$10:$J$500,8,FALSE)),"",VLOOKUP(A168,'[1]Z04 支出决算表(财决04表)'!$A$10:$J$500,8,FALSE))</f>
        <v/>
      </c>
      <c r="H168" s="119" t="str">
        <f>IF(ISERROR(VLOOKUP(A168,'[1]Z04 支出决算表(财决04表)'!$A$10:$J$500,9,FALSE)),"",VLOOKUP(A168,'[1]Z04 支出决算表(财决04表)'!$A$10:$J$500,9,FALSE))</f>
        <v/>
      </c>
      <c r="I168" s="119" t="str">
        <f>IF(ISERROR(VLOOKUP(A168,'[1]Z04 支出决算表(财决04表)'!$A$10:$J$500,10,FALSE)),"",VLOOKUP(A168,'[1]Z04 支出决算表(财决04表)'!$A$10:$J$500,10,FALSE))</f>
        <v/>
      </c>
      <c r="J168" s="129">
        <f>'[1]Z04 支出决算表(财决04表)'!$A167</f>
        <v>0</v>
      </c>
      <c r="K168" s="130">
        <f>'[1]Z04 支出决算表(财决04表)'!$E167</f>
        <v>0</v>
      </c>
      <c r="L168" s="108" t="str">
        <f t="shared" si="5"/>
        <v/>
      </c>
    </row>
    <row r="169" spans="1:12" ht="22.7" customHeight="1">
      <c r="A169" s="116" t="str">
        <f t="shared" si="4"/>
        <v/>
      </c>
      <c r="B169" s="117"/>
      <c r="C169" s="118" t="str">
        <f>IF(ISERROR(VLOOKUP(A169,'[1]Z04 支出决算表(财决04表)'!$A$10:$J$500,4,FALSE)),"",VLOOKUP(A169,'[1]Z04 支出决算表(财决04表)'!$A$10:$J$500,4,FALSE))</f>
        <v/>
      </c>
      <c r="D169" s="119" t="str">
        <f>IF(ISERROR(VLOOKUP(A169,'[1]Z04 支出决算表(财决04表)'!$A$10:$J$500,5,FALSE)),"",VLOOKUP(A169,'[1]Z04 支出决算表(财决04表)'!$A$10:$J$500,5,FALSE))</f>
        <v/>
      </c>
      <c r="E169" s="119" t="str">
        <f>IF(ISERROR(VLOOKUP(A169,'[1]Z04 支出决算表(财决04表)'!$A$10:$J$500,6,FALSE)),"",VLOOKUP(A169,'[1]Z04 支出决算表(财决04表)'!$A$10:$J$500,6,FALSE))</f>
        <v/>
      </c>
      <c r="F169" s="119" t="str">
        <f>IF(ISERROR(VLOOKUP(A169,'[1]Z04 支出决算表(财决04表)'!$A$10:$J$500,7,FALSE)),"",VLOOKUP(A169,'[1]Z04 支出决算表(财决04表)'!$A$10:$J$500,7,FALSE))</f>
        <v/>
      </c>
      <c r="G169" s="119" t="str">
        <f>IF(ISERROR(VLOOKUP(A169,'[1]Z04 支出决算表(财决04表)'!$A$10:$J$500,8,FALSE)),"",VLOOKUP(A169,'[1]Z04 支出决算表(财决04表)'!$A$10:$J$500,8,FALSE))</f>
        <v/>
      </c>
      <c r="H169" s="119" t="str">
        <f>IF(ISERROR(VLOOKUP(A169,'[1]Z04 支出决算表(财决04表)'!$A$10:$J$500,9,FALSE)),"",VLOOKUP(A169,'[1]Z04 支出决算表(财决04表)'!$A$10:$J$500,9,FALSE))</f>
        <v/>
      </c>
      <c r="I169" s="119" t="str">
        <f>IF(ISERROR(VLOOKUP(A169,'[1]Z04 支出决算表(财决04表)'!$A$10:$J$500,10,FALSE)),"",VLOOKUP(A169,'[1]Z04 支出决算表(财决04表)'!$A$10:$J$500,10,FALSE))</f>
        <v/>
      </c>
      <c r="J169" s="129">
        <f>'[1]Z04 支出决算表(财决04表)'!$A168</f>
        <v>0</v>
      </c>
      <c r="K169" s="130">
        <f>'[1]Z04 支出决算表(财决04表)'!$E168</f>
        <v>0</v>
      </c>
      <c r="L169" s="108" t="str">
        <f t="shared" si="5"/>
        <v/>
      </c>
    </row>
    <row r="170" spans="1:12" ht="22.7" customHeight="1">
      <c r="A170" s="116" t="str">
        <f t="shared" si="4"/>
        <v/>
      </c>
      <c r="B170" s="117"/>
      <c r="C170" s="118" t="str">
        <f>IF(ISERROR(VLOOKUP(A170,'[1]Z04 支出决算表(财决04表)'!$A$10:$J$500,4,FALSE)),"",VLOOKUP(A170,'[1]Z04 支出决算表(财决04表)'!$A$10:$J$500,4,FALSE))</f>
        <v/>
      </c>
      <c r="D170" s="119" t="str">
        <f>IF(ISERROR(VLOOKUP(A170,'[1]Z04 支出决算表(财决04表)'!$A$10:$J$500,5,FALSE)),"",VLOOKUP(A170,'[1]Z04 支出决算表(财决04表)'!$A$10:$J$500,5,FALSE))</f>
        <v/>
      </c>
      <c r="E170" s="119" t="str">
        <f>IF(ISERROR(VLOOKUP(A170,'[1]Z04 支出决算表(财决04表)'!$A$10:$J$500,6,FALSE)),"",VLOOKUP(A170,'[1]Z04 支出决算表(财决04表)'!$A$10:$J$500,6,FALSE))</f>
        <v/>
      </c>
      <c r="F170" s="119" t="str">
        <f>IF(ISERROR(VLOOKUP(A170,'[1]Z04 支出决算表(财决04表)'!$A$10:$J$500,7,FALSE)),"",VLOOKUP(A170,'[1]Z04 支出决算表(财决04表)'!$A$10:$J$500,7,FALSE))</f>
        <v/>
      </c>
      <c r="G170" s="119" t="str">
        <f>IF(ISERROR(VLOOKUP(A170,'[1]Z04 支出决算表(财决04表)'!$A$10:$J$500,8,FALSE)),"",VLOOKUP(A170,'[1]Z04 支出决算表(财决04表)'!$A$10:$J$500,8,FALSE))</f>
        <v/>
      </c>
      <c r="H170" s="119" t="str">
        <f>IF(ISERROR(VLOOKUP(A170,'[1]Z04 支出决算表(财决04表)'!$A$10:$J$500,9,FALSE)),"",VLOOKUP(A170,'[1]Z04 支出决算表(财决04表)'!$A$10:$J$500,9,FALSE))</f>
        <v/>
      </c>
      <c r="I170" s="119" t="str">
        <f>IF(ISERROR(VLOOKUP(A170,'[1]Z04 支出决算表(财决04表)'!$A$10:$J$500,10,FALSE)),"",VLOOKUP(A170,'[1]Z04 支出决算表(财决04表)'!$A$10:$J$500,10,FALSE))</f>
        <v/>
      </c>
      <c r="J170" s="129">
        <f>'[1]Z04 支出决算表(财决04表)'!$A169</f>
        <v>0</v>
      </c>
      <c r="K170" s="130">
        <f>'[1]Z04 支出决算表(财决04表)'!$E169</f>
        <v>0</v>
      </c>
      <c r="L170" s="108" t="str">
        <f t="shared" si="5"/>
        <v/>
      </c>
    </row>
    <row r="171" spans="1:12" ht="22.7" customHeight="1">
      <c r="A171" s="116" t="str">
        <f t="shared" si="4"/>
        <v/>
      </c>
      <c r="B171" s="117"/>
      <c r="C171" s="118" t="str">
        <f>IF(ISERROR(VLOOKUP(A171,'[1]Z04 支出决算表(财决04表)'!$A$10:$J$500,4,FALSE)),"",VLOOKUP(A171,'[1]Z04 支出决算表(财决04表)'!$A$10:$J$500,4,FALSE))</f>
        <v/>
      </c>
      <c r="D171" s="119" t="str">
        <f>IF(ISERROR(VLOOKUP(A171,'[1]Z04 支出决算表(财决04表)'!$A$10:$J$500,5,FALSE)),"",VLOOKUP(A171,'[1]Z04 支出决算表(财决04表)'!$A$10:$J$500,5,FALSE))</f>
        <v/>
      </c>
      <c r="E171" s="119" t="str">
        <f>IF(ISERROR(VLOOKUP(A171,'[1]Z04 支出决算表(财决04表)'!$A$10:$J$500,6,FALSE)),"",VLOOKUP(A171,'[1]Z04 支出决算表(财决04表)'!$A$10:$J$500,6,FALSE))</f>
        <v/>
      </c>
      <c r="F171" s="119" t="str">
        <f>IF(ISERROR(VLOOKUP(A171,'[1]Z04 支出决算表(财决04表)'!$A$10:$J$500,7,FALSE)),"",VLOOKUP(A171,'[1]Z04 支出决算表(财决04表)'!$A$10:$J$500,7,FALSE))</f>
        <v/>
      </c>
      <c r="G171" s="119" t="str">
        <f>IF(ISERROR(VLOOKUP(A171,'[1]Z04 支出决算表(财决04表)'!$A$10:$J$500,8,FALSE)),"",VLOOKUP(A171,'[1]Z04 支出决算表(财决04表)'!$A$10:$J$500,8,FALSE))</f>
        <v/>
      </c>
      <c r="H171" s="119" t="str">
        <f>IF(ISERROR(VLOOKUP(A171,'[1]Z04 支出决算表(财决04表)'!$A$10:$J$500,9,FALSE)),"",VLOOKUP(A171,'[1]Z04 支出决算表(财决04表)'!$A$10:$J$500,9,FALSE))</f>
        <v/>
      </c>
      <c r="I171" s="119" t="str">
        <f>IF(ISERROR(VLOOKUP(A171,'[1]Z04 支出决算表(财决04表)'!$A$10:$J$500,10,FALSE)),"",VLOOKUP(A171,'[1]Z04 支出决算表(财决04表)'!$A$10:$J$500,10,FALSE))</f>
        <v/>
      </c>
      <c r="J171" s="129">
        <f>'[1]Z04 支出决算表(财决04表)'!$A170</f>
        <v>0</v>
      </c>
      <c r="K171" s="130">
        <f>'[1]Z04 支出决算表(财决04表)'!$E170</f>
        <v>0</v>
      </c>
      <c r="L171" s="108" t="str">
        <f t="shared" si="5"/>
        <v/>
      </c>
    </row>
    <row r="172" spans="1:12" ht="22.7" customHeight="1">
      <c r="A172" s="116" t="str">
        <f t="shared" si="4"/>
        <v/>
      </c>
      <c r="B172" s="117"/>
      <c r="C172" s="118" t="str">
        <f>IF(ISERROR(VLOOKUP(A172,'[1]Z04 支出决算表(财决04表)'!$A$10:$J$500,4,FALSE)),"",VLOOKUP(A172,'[1]Z04 支出决算表(财决04表)'!$A$10:$J$500,4,FALSE))</f>
        <v/>
      </c>
      <c r="D172" s="119" t="str">
        <f>IF(ISERROR(VLOOKUP(A172,'[1]Z04 支出决算表(财决04表)'!$A$10:$J$500,5,FALSE)),"",VLOOKUP(A172,'[1]Z04 支出决算表(财决04表)'!$A$10:$J$500,5,FALSE))</f>
        <v/>
      </c>
      <c r="E172" s="119" t="str">
        <f>IF(ISERROR(VLOOKUP(A172,'[1]Z04 支出决算表(财决04表)'!$A$10:$J$500,6,FALSE)),"",VLOOKUP(A172,'[1]Z04 支出决算表(财决04表)'!$A$10:$J$500,6,FALSE))</f>
        <v/>
      </c>
      <c r="F172" s="119" t="str">
        <f>IF(ISERROR(VLOOKUP(A172,'[1]Z04 支出决算表(财决04表)'!$A$10:$J$500,7,FALSE)),"",VLOOKUP(A172,'[1]Z04 支出决算表(财决04表)'!$A$10:$J$500,7,FALSE))</f>
        <v/>
      </c>
      <c r="G172" s="119" t="str">
        <f>IF(ISERROR(VLOOKUP(A172,'[1]Z04 支出决算表(财决04表)'!$A$10:$J$500,8,FALSE)),"",VLOOKUP(A172,'[1]Z04 支出决算表(财决04表)'!$A$10:$J$500,8,FALSE))</f>
        <v/>
      </c>
      <c r="H172" s="119" t="str">
        <f>IF(ISERROR(VLOOKUP(A172,'[1]Z04 支出决算表(财决04表)'!$A$10:$J$500,9,FALSE)),"",VLOOKUP(A172,'[1]Z04 支出决算表(财决04表)'!$A$10:$J$500,9,FALSE))</f>
        <v/>
      </c>
      <c r="I172" s="119" t="str">
        <f>IF(ISERROR(VLOOKUP(A172,'[1]Z04 支出决算表(财决04表)'!$A$10:$J$500,10,FALSE)),"",VLOOKUP(A172,'[1]Z04 支出决算表(财决04表)'!$A$10:$J$500,10,FALSE))</f>
        <v/>
      </c>
      <c r="J172" s="129">
        <f>'[1]Z04 支出决算表(财决04表)'!$A171</f>
        <v>0</v>
      </c>
      <c r="K172" s="130">
        <f>'[1]Z04 支出决算表(财决04表)'!$E171</f>
        <v>0</v>
      </c>
      <c r="L172" s="108" t="str">
        <f t="shared" si="5"/>
        <v/>
      </c>
    </row>
    <row r="173" spans="1:12" ht="22.7" customHeight="1">
      <c r="A173" s="116" t="str">
        <f t="shared" si="4"/>
        <v/>
      </c>
      <c r="B173" s="117"/>
      <c r="C173" s="118" t="str">
        <f>IF(ISERROR(VLOOKUP(A173,'[1]Z04 支出决算表(财决04表)'!$A$10:$J$500,4,FALSE)),"",VLOOKUP(A173,'[1]Z04 支出决算表(财决04表)'!$A$10:$J$500,4,FALSE))</f>
        <v/>
      </c>
      <c r="D173" s="119" t="str">
        <f>IF(ISERROR(VLOOKUP(A173,'[1]Z04 支出决算表(财决04表)'!$A$10:$J$500,5,FALSE)),"",VLOOKUP(A173,'[1]Z04 支出决算表(财决04表)'!$A$10:$J$500,5,FALSE))</f>
        <v/>
      </c>
      <c r="E173" s="119" t="str">
        <f>IF(ISERROR(VLOOKUP(A173,'[1]Z04 支出决算表(财决04表)'!$A$10:$J$500,6,FALSE)),"",VLOOKUP(A173,'[1]Z04 支出决算表(财决04表)'!$A$10:$J$500,6,FALSE))</f>
        <v/>
      </c>
      <c r="F173" s="119" t="str">
        <f>IF(ISERROR(VLOOKUP(A173,'[1]Z04 支出决算表(财决04表)'!$A$10:$J$500,7,FALSE)),"",VLOOKUP(A173,'[1]Z04 支出决算表(财决04表)'!$A$10:$J$500,7,FALSE))</f>
        <v/>
      </c>
      <c r="G173" s="119" t="str">
        <f>IF(ISERROR(VLOOKUP(A173,'[1]Z04 支出决算表(财决04表)'!$A$10:$J$500,8,FALSE)),"",VLOOKUP(A173,'[1]Z04 支出决算表(财决04表)'!$A$10:$J$500,8,FALSE))</f>
        <v/>
      </c>
      <c r="H173" s="119" t="str">
        <f>IF(ISERROR(VLOOKUP(A173,'[1]Z04 支出决算表(财决04表)'!$A$10:$J$500,9,FALSE)),"",VLOOKUP(A173,'[1]Z04 支出决算表(财决04表)'!$A$10:$J$500,9,FALSE))</f>
        <v/>
      </c>
      <c r="I173" s="119" t="str">
        <f>IF(ISERROR(VLOOKUP(A173,'[1]Z04 支出决算表(财决04表)'!$A$10:$J$500,10,FALSE)),"",VLOOKUP(A173,'[1]Z04 支出决算表(财决04表)'!$A$10:$J$500,10,FALSE))</f>
        <v/>
      </c>
      <c r="J173" s="129">
        <f>'[1]Z04 支出决算表(财决04表)'!$A172</f>
        <v>0</v>
      </c>
      <c r="K173" s="130">
        <f>'[1]Z04 支出决算表(财决04表)'!$E172</f>
        <v>0</v>
      </c>
      <c r="L173" s="108" t="str">
        <f t="shared" si="5"/>
        <v/>
      </c>
    </row>
    <row r="174" spans="1:12" ht="22.7" customHeight="1">
      <c r="A174" s="116" t="str">
        <f t="shared" si="4"/>
        <v/>
      </c>
      <c r="B174" s="117"/>
      <c r="C174" s="118" t="str">
        <f>IF(ISERROR(VLOOKUP(A174,'[1]Z04 支出决算表(财决04表)'!$A$10:$J$500,4,FALSE)),"",VLOOKUP(A174,'[1]Z04 支出决算表(财决04表)'!$A$10:$J$500,4,FALSE))</f>
        <v/>
      </c>
      <c r="D174" s="119" t="str">
        <f>IF(ISERROR(VLOOKUP(A174,'[1]Z04 支出决算表(财决04表)'!$A$10:$J$500,5,FALSE)),"",VLOOKUP(A174,'[1]Z04 支出决算表(财决04表)'!$A$10:$J$500,5,FALSE))</f>
        <v/>
      </c>
      <c r="E174" s="119" t="str">
        <f>IF(ISERROR(VLOOKUP(A174,'[1]Z04 支出决算表(财决04表)'!$A$10:$J$500,6,FALSE)),"",VLOOKUP(A174,'[1]Z04 支出决算表(财决04表)'!$A$10:$J$500,6,FALSE))</f>
        <v/>
      </c>
      <c r="F174" s="119" t="str">
        <f>IF(ISERROR(VLOOKUP(A174,'[1]Z04 支出决算表(财决04表)'!$A$10:$J$500,7,FALSE)),"",VLOOKUP(A174,'[1]Z04 支出决算表(财决04表)'!$A$10:$J$500,7,FALSE))</f>
        <v/>
      </c>
      <c r="G174" s="119" t="str">
        <f>IF(ISERROR(VLOOKUP(A174,'[1]Z04 支出决算表(财决04表)'!$A$10:$J$500,8,FALSE)),"",VLOOKUP(A174,'[1]Z04 支出决算表(财决04表)'!$A$10:$J$500,8,FALSE))</f>
        <v/>
      </c>
      <c r="H174" s="119" t="str">
        <f>IF(ISERROR(VLOOKUP(A174,'[1]Z04 支出决算表(财决04表)'!$A$10:$J$500,9,FALSE)),"",VLOOKUP(A174,'[1]Z04 支出决算表(财决04表)'!$A$10:$J$500,9,FALSE))</f>
        <v/>
      </c>
      <c r="I174" s="119" t="str">
        <f>IF(ISERROR(VLOOKUP(A174,'[1]Z04 支出决算表(财决04表)'!$A$10:$J$500,10,FALSE)),"",VLOOKUP(A174,'[1]Z04 支出决算表(财决04表)'!$A$10:$J$500,10,FALSE))</f>
        <v/>
      </c>
      <c r="J174" s="129">
        <f>'[1]Z04 支出决算表(财决04表)'!$A173</f>
        <v>0</v>
      </c>
      <c r="K174" s="130">
        <f>'[1]Z04 支出决算表(财决04表)'!$E173</f>
        <v>0</v>
      </c>
      <c r="L174" s="108" t="str">
        <f t="shared" si="5"/>
        <v/>
      </c>
    </row>
    <row r="175" spans="1:12" ht="22.7" customHeight="1">
      <c r="A175" s="116" t="str">
        <f t="shared" si="4"/>
        <v/>
      </c>
      <c r="B175" s="117"/>
      <c r="C175" s="118" t="str">
        <f>IF(ISERROR(VLOOKUP(A175,'[1]Z04 支出决算表(财决04表)'!$A$10:$J$500,4,FALSE)),"",VLOOKUP(A175,'[1]Z04 支出决算表(财决04表)'!$A$10:$J$500,4,FALSE))</f>
        <v/>
      </c>
      <c r="D175" s="119" t="str">
        <f>IF(ISERROR(VLOOKUP(A175,'[1]Z04 支出决算表(财决04表)'!$A$10:$J$500,5,FALSE)),"",VLOOKUP(A175,'[1]Z04 支出决算表(财决04表)'!$A$10:$J$500,5,FALSE))</f>
        <v/>
      </c>
      <c r="E175" s="119" t="str">
        <f>IF(ISERROR(VLOOKUP(A175,'[1]Z04 支出决算表(财决04表)'!$A$10:$J$500,6,FALSE)),"",VLOOKUP(A175,'[1]Z04 支出决算表(财决04表)'!$A$10:$J$500,6,FALSE))</f>
        <v/>
      </c>
      <c r="F175" s="119" t="str">
        <f>IF(ISERROR(VLOOKUP(A175,'[1]Z04 支出决算表(财决04表)'!$A$10:$J$500,7,FALSE)),"",VLOOKUP(A175,'[1]Z04 支出决算表(财决04表)'!$A$10:$J$500,7,FALSE))</f>
        <v/>
      </c>
      <c r="G175" s="119" t="str">
        <f>IF(ISERROR(VLOOKUP(A175,'[1]Z04 支出决算表(财决04表)'!$A$10:$J$500,8,FALSE)),"",VLOOKUP(A175,'[1]Z04 支出决算表(财决04表)'!$A$10:$J$500,8,FALSE))</f>
        <v/>
      </c>
      <c r="H175" s="119" t="str">
        <f>IF(ISERROR(VLOOKUP(A175,'[1]Z04 支出决算表(财决04表)'!$A$10:$J$500,9,FALSE)),"",VLOOKUP(A175,'[1]Z04 支出决算表(财决04表)'!$A$10:$J$500,9,FALSE))</f>
        <v/>
      </c>
      <c r="I175" s="119" t="str">
        <f>IF(ISERROR(VLOOKUP(A175,'[1]Z04 支出决算表(财决04表)'!$A$10:$J$500,10,FALSE)),"",VLOOKUP(A175,'[1]Z04 支出决算表(财决04表)'!$A$10:$J$500,10,FALSE))</f>
        <v/>
      </c>
      <c r="J175" s="129">
        <f>'[1]Z04 支出决算表(财决04表)'!$A174</f>
        <v>0</v>
      </c>
      <c r="K175" s="130">
        <f>'[1]Z04 支出决算表(财决04表)'!$E174</f>
        <v>0</v>
      </c>
      <c r="L175" s="108" t="str">
        <f t="shared" si="5"/>
        <v/>
      </c>
    </row>
    <row r="176" spans="1:12" ht="22.7" customHeight="1">
      <c r="A176" s="116" t="str">
        <f t="shared" si="4"/>
        <v/>
      </c>
      <c r="B176" s="117"/>
      <c r="C176" s="118" t="str">
        <f>IF(ISERROR(VLOOKUP(A176,'[1]Z04 支出决算表(财决04表)'!$A$10:$J$500,4,FALSE)),"",VLOOKUP(A176,'[1]Z04 支出决算表(财决04表)'!$A$10:$J$500,4,FALSE))</f>
        <v/>
      </c>
      <c r="D176" s="119" t="str">
        <f>IF(ISERROR(VLOOKUP(A176,'[1]Z04 支出决算表(财决04表)'!$A$10:$J$500,5,FALSE)),"",VLOOKUP(A176,'[1]Z04 支出决算表(财决04表)'!$A$10:$J$500,5,FALSE))</f>
        <v/>
      </c>
      <c r="E176" s="119" t="str">
        <f>IF(ISERROR(VLOOKUP(A176,'[1]Z04 支出决算表(财决04表)'!$A$10:$J$500,6,FALSE)),"",VLOOKUP(A176,'[1]Z04 支出决算表(财决04表)'!$A$10:$J$500,6,FALSE))</f>
        <v/>
      </c>
      <c r="F176" s="119" t="str">
        <f>IF(ISERROR(VLOOKUP(A176,'[1]Z04 支出决算表(财决04表)'!$A$10:$J$500,7,FALSE)),"",VLOOKUP(A176,'[1]Z04 支出决算表(财决04表)'!$A$10:$J$500,7,FALSE))</f>
        <v/>
      </c>
      <c r="G176" s="119" t="str">
        <f>IF(ISERROR(VLOOKUP(A176,'[1]Z04 支出决算表(财决04表)'!$A$10:$J$500,8,FALSE)),"",VLOOKUP(A176,'[1]Z04 支出决算表(财决04表)'!$A$10:$J$500,8,FALSE))</f>
        <v/>
      </c>
      <c r="H176" s="119" t="str">
        <f>IF(ISERROR(VLOOKUP(A176,'[1]Z04 支出决算表(财决04表)'!$A$10:$J$500,9,FALSE)),"",VLOOKUP(A176,'[1]Z04 支出决算表(财决04表)'!$A$10:$J$500,9,FALSE))</f>
        <v/>
      </c>
      <c r="I176" s="119" t="str">
        <f>IF(ISERROR(VLOOKUP(A176,'[1]Z04 支出决算表(财决04表)'!$A$10:$J$500,10,FALSE)),"",VLOOKUP(A176,'[1]Z04 支出决算表(财决04表)'!$A$10:$J$500,10,FALSE))</f>
        <v/>
      </c>
      <c r="J176" s="129">
        <f>'[1]Z04 支出决算表(财决04表)'!$A175</f>
        <v>0</v>
      </c>
      <c r="K176" s="130">
        <f>'[1]Z04 支出决算表(财决04表)'!$E175</f>
        <v>0</v>
      </c>
      <c r="L176" s="108" t="str">
        <f t="shared" si="5"/>
        <v/>
      </c>
    </row>
    <row r="177" spans="1:12" ht="22.7" customHeight="1">
      <c r="A177" s="116" t="str">
        <f t="shared" si="4"/>
        <v/>
      </c>
      <c r="B177" s="117"/>
      <c r="C177" s="118" t="str">
        <f>IF(ISERROR(VLOOKUP(A177,'[1]Z04 支出决算表(财决04表)'!$A$10:$J$500,4,FALSE)),"",VLOOKUP(A177,'[1]Z04 支出决算表(财决04表)'!$A$10:$J$500,4,FALSE))</f>
        <v/>
      </c>
      <c r="D177" s="119" t="str">
        <f>IF(ISERROR(VLOOKUP(A177,'[1]Z04 支出决算表(财决04表)'!$A$10:$J$500,5,FALSE)),"",VLOOKUP(A177,'[1]Z04 支出决算表(财决04表)'!$A$10:$J$500,5,FALSE))</f>
        <v/>
      </c>
      <c r="E177" s="119" t="str">
        <f>IF(ISERROR(VLOOKUP(A177,'[1]Z04 支出决算表(财决04表)'!$A$10:$J$500,6,FALSE)),"",VLOOKUP(A177,'[1]Z04 支出决算表(财决04表)'!$A$10:$J$500,6,FALSE))</f>
        <v/>
      </c>
      <c r="F177" s="119" t="str">
        <f>IF(ISERROR(VLOOKUP(A177,'[1]Z04 支出决算表(财决04表)'!$A$10:$J$500,7,FALSE)),"",VLOOKUP(A177,'[1]Z04 支出决算表(财决04表)'!$A$10:$J$500,7,FALSE))</f>
        <v/>
      </c>
      <c r="G177" s="119" t="str">
        <f>IF(ISERROR(VLOOKUP(A177,'[1]Z04 支出决算表(财决04表)'!$A$10:$J$500,8,FALSE)),"",VLOOKUP(A177,'[1]Z04 支出决算表(财决04表)'!$A$10:$J$500,8,FALSE))</f>
        <v/>
      </c>
      <c r="H177" s="119" t="str">
        <f>IF(ISERROR(VLOOKUP(A177,'[1]Z04 支出决算表(财决04表)'!$A$10:$J$500,9,FALSE)),"",VLOOKUP(A177,'[1]Z04 支出决算表(财决04表)'!$A$10:$J$500,9,FALSE))</f>
        <v/>
      </c>
      <c r="I177" s="119" t="str">
        <f>IF(ISERROR(VLOOKUP(A177,'[1]Z04 支出决算表(财决04表)'!$A$10:$J$500,10,FALSE)),"",VLOOKUP(A177,'[1]Z04 支出决算表(财决04表)'!$A$10:$J$500,10,FALSE))</f>
        <v/>
      </c>
      <c r="J177" s="129">
        <f>'[1]Z04 支出决算表(财决04表)'!$A176</f>
        <v>0</v>
      </c>
      <c r="K177" s="130">
        <f>'[1]Z04 支出决算表(财决04表)'!$E176</f>
        <v>0</v>
      </c>
      <c r="L177" s="108" t="str">
        <f t="shared" si="5"/>
        <v/>
      </c>
    </row>
    <row r="178" spans="1:12" ht="22.7" customHeight="1">
      <c r="A178" s="116" t="str">
        <f t="shared" si="4"/>
        <v/>
      </c>
      <c r="B178" s="117"/>
      <c r="C178" s="118" t="str">
        <f>IF(ISERROR(VLOOKUP(A178,'[1]Z04 支出决算表(财决04表)'!$A$10:$J$500,4,FALSE)),"",VLOOKUP(A178,'[1]Z04 支出决算表(财决04表)'!$A$10:$J$500,4,FALSE))</f>
        <v/>
      </c>
      <c r="D178" s="119" t="str">
        <f>IF(ISERROR(VLOOKUP(A178,'[1]Z04 支出决算表(财决04表)'!$A$10:$J$500,5,FALSE)),"",VLOOKUP(A178,'[1]Z04 支出决算表(财决04表)'!$A$10:$J$500,5,FALSE))</f>
        <v/>
      </c>
      <c r="E178" s="119" t="str">
        <f>IF(ISERROR(VLOOKUP(A178,'[1]Z04 支出决算表(财决04表)'!$A$10:$J$500,6,FALSE)),"",VLOOKUP(A178,'[1]Z04 支出决算表(财决04表)'!$A$10:$J$500,6,FALSE))</f>
        <v/>
      </c>
      <c r="F178" s="119" t="str">
        <f>IF(ISERROR(VLOOKUP(A178,'[1]Z04 支出决算表(财决04表)'!$A$10:$J$500,7,FALSE)),"",VLOOKUP(A178,'[1]Z04 支出决算表(财决04表)'!$A$10:$J$500,7,FALSE))</f>
        <v/>
      </c>
      <c r="G178" s="119" t="str">
        <f>IF(ISERROR(VLOOKUP(A178,'[1]Z04 支出决算表(财决04表)'!$A$10:$J$500,8,FALSE)),"",VLOOKUP(A178,'[1]Z04 支出决算表(财决04表)'!$A$10:$J$500,8,FALSE))</f>
        <v/>
      </c>
      <c r="H178" s="119" t="str">
        <f>IF(ISERROR(VLOOKUP(A178,'[1]Z04 支出决算表(财决04表)'!$A$10:$J$500,9,FALSE)),"",VLOOKUP(A178,'[1]Z04 支出决算表(财决04表)'!$A$10:$J$500,9,FALSE))</f>
        <v/>
      </c>
      <c r="I178" s="119" t="str">
        <f>IF(ISERROR(VLOOKUP(A178,'[1]Z04 支出决算表(财决04表)'!$A$10:$J$500,10,FALSE)),"",VLOOKUP(A178,'[1]Z04 支出决算表(财决04表)'!$A$10:$J$500,10,FALSE))</f>
        <v/>
      </c>
      <c r="J178" s="129">
        <f>'[1]Z04 支出决算表(财决04表)'!$A177</f>
        <v>0</v>
      </c>
      <c r="K178" s="130">
        <f>'[1]Z04 支出决算表(财决04表)'!$E177</f>
        <v>0</v>
      </c>
      <c r="L178" s="108" t="str">
        <f t="shared" si="5"/>
        <v/>
      </c>
    </row>
    <row r="179" spans="1:12" ht="22.7" customHeight="1">
      <c r="A179" s="116" t="str">
        <f t="shared" si="4"/>
        <v/>
      </c>
      <c r="B179" s="117"/>
      <c r="C179" s="118" t="str">
        <f>IF(ISERROR(VLOOKUP(A179,'[1]Z04 支出决算表(财决04表)'!$A$10:$J$500,4,FALSE)),"",VLOOKUP(A179,'[1]Z04 支出决算表(财决04表)'!$A$10:$J$500,4,FALSE))</f>
        <v/>
      </c>
      <c r="D179" s="119" t="str">
        <f>IF(ISERROR(VLOOKUP(A179,'[1]Z04 支出决算表(财决04表)'!$A$10:$J$500,5,FALSE)),"",VLOOKUP(A179,'[1]Z04 支出决算表(财决04表)'!$A$10:$J$500,5,FALSE))</f>
        <v/>
      </c>
      <c r="E179" s="119" t="str">
        <f>IF(ISERROR(VLOOKUP(A179,'[1]Z04 支出决算表(财决04表)'!$A$10:$J$500,6,FALSE)),"",VLOOKUP(A179,'[1]Z04 支出决算表(财决04表)'!$A$10:$J$500,6,FALSE))</f>
        <v/>
      </c>
      <c r="F179" s="119" t="str">
        <f>IF(ISERROR(VLOOKUP(A179,'[1]Z04 支出决算表(财决04表)'!$A$10:$J$500,7,FALSE)),"",VLOOKUP(A179,'[1]Z04 支出决算表(财决04表)'!$A$10:$J$500,7,FALSE))</f>
        <v/>
      </c>
      <c r="G179" s="119" t="str">
        <f>IF(ISERROR(VLOOKUP(A179,'[1]Z04 支出决算表(财决04表)'!$A$10:$J$500,8,FALSE)),"",VLOOKUP(A179,'[1]Z04 支出决算表(财决04表)'!$A$10:$J$500,8,FALSE))</f>
        <v/>
      </c>
      <c r="H179" s="119" t="str">
        <f>IF(ISERROR(VLOOKUP(A179,'[1]Z04 支出决算表(财决04表)'!$A$10:$J$500,9,FALSE)),"",VLOOKUP(A179,'[1]Z04 支出决算表(财决04表)'!$A$10:$J$500,9,FALSE))</f>
        <v/>
      </c>
      <c r="I179" s="119" t="str">
        <f>IF(ISERROR(VLOOKUP(A179,'[1]Z04 支出决算表(财决04表)'!$A$10:$J$500,10,FALSE)),"",VLOOKUP(A179,'[1]Z04 支出决算表(财决04表)'!$A$10:$J$500,10,FALSE))</f>
        <v/>
      </c>
      <c r="J179" s="129">
        <f>'[1]Z04 支出决算表(财决04表)'!$A178</f>
        <v>0</v>
      </c>
      <c r="K179" s="130">
        <f>'[1]Z04 支出决算表(财决04表)'!$E178</f>
        <v>0</v>
      </c>
      <c r="L179" s="108" t="str">
        <f t="shared" si="5"/>
        <v/>
      </c>
    </row>
    <row r="180" spans="1:12" ht="22.7" customHeight="1">
      <c r="A180" s="116" t="str">
        <f t="shared" si="4"/>
        <v/>
      </c>
      <c r="B180" s="117"/>
      <c r="C180" s="118" t="str">
        <f>IF(ISERROR(VLOOKUP(A180,'[1]Z04 支出决算表(财决04表)'!$A$10:$J$500,4,FALSE)),"",VLOOKUP(A180,'[1]Z04 支出决算表(财决04表)'!$A$10:$J$500,4,FALSE))</f>
        <v/>
      </c>
      <c r="D180" s="119" t="str">
        <f>IF(ISERROR(VLOOKUP(A180,'[1]Z04 支出决算表(财决04表)'!$A$10:$J$500,5,FALSE)),"",VLOOKUP(A180,'[1]Z04 支出决算表(财决04表)'!$A$10:$J$500,5,FALSE))</f>
        <v/>
      </c>
      <c r="E180" s="119" t="str">
        <f>IF(ISERROR(VLOOKUP(A180,'[1]Z04 支出决算表(财决04表)'!$A$10:$J$500,6,FALSE)),"",VLOOKUP(A180,'[1]Z04 支出决算表(财决04表)'!$A$10:$J$500,6,FALSE))</f>
        <v/>
      </c>
      <c r="F180" s="119" t="str">
        <f>IF(ISERROR(VLOOKUP(A180,'[1]Z04 支出决算表(财决04表)'!$A$10:$J$500,7,FALSE)),"",VLOOKUP(A180,'[1]Z04 支出决算表(财决04表)'!$A$10:$J$500,7,FALSE))</f>
        <v/>
      </c>
      <c r="G180" s="119" t="str">
        <f>IF(ISERROR(VLOOKUP(A180,'[1]Z04 支出决算表(财决04表)'!$A$10:$J$500,8,FALSE)),"",VLOOKUP(A180,'[1]Z04 支出决算表(财决04表)'!$A$10:$J$500,8,FALSE))</f>
        <v/>
      </c>
      <c r="H180" s="119" t="str">
        <f>IF(ISERROR(VLOOKUP(A180,'[1]Z04 支出决算表(财决04表)'!$A$10:$J$500,9,FALSE)),"",VLOOKUP(A180,'[1]Z04 支出决算表(财决04表)'!$A$10:$J$500,9,FALSE))</f>
        <v/>
      </c>
      <c r="I180" s="119" t="str">
        <f>IF(ISERROR(VLOOKUP(A180,'[1]Z04 支出决算表(财决04表)'!$A$10:$J$500,10,FALSE)),"",VLOOKUP(A180,'[1]Z04 支出决算表(财决04表)'!$A$10:$J$500,10,FALSE))</f>
        <v/>
      </c>
      <c r="J180" s="129">
        <f>'[1]Z04 支出决算表(财决04表)'!$A179</f>
        <v>0</v>
      </c>
      <c r="K180" s="130">
        <f>'[1]Z04 支出决算表(财决04表)'!$E179</f>
        <v>0</v>
      </c>
      <c r="L180" s="108" t="str">
        <f t="shared" si="5"/>
        <v/>
      </c>
    </row>
    <row r="181" spans="1:12" ht="22.7" customHeight="1">
      <c r="A181" s="116" t="str">
        <f t="shared" si="4"/>
        <v/>
      </c>
      <c r="B181" s="117"/>
      <c r="C181" s="118" t="str">
        <f>IF(ISERROR(VLOOKUP(A181,'[1]Z04 支出决算表(财决04表)'!$A$10:$J$500,4,FALSE)),"",VLOOKUP(A181,'[1]Z04 支出决算表(财决04表)'!$A$10:$J$500,4,FALSE))</f>
        <v/>
      </c>
      <c r="D181" s="119" t="str">
        <f>IF(ISERROR(VLOOKUP(A181,'[1]Z04 支出决算表(财决04表)'!$A$10:$J$500,5,FALSE)),"",VLOOKUP(A181,'[1]Z04 支出决算表(财决04表)'!$A$10:$J$500,5,FALSE))</f>
        <v/>
      </c>
      <c r="E181" s="119" t="str">
        <f>IF(ISERROR(VLOOKUP(A181,'[1]Z04 支出决算表(财决04表)'!$A$10:$J$500,6,FALSE)),"",VLOOKUP(A181,'[1]Z04 支出决算表(财决04表)'!$A$10:$J$500,6,FALSE))</f>
        <v/>
      </c>
      <c r="F181" s="119" t="str">
        <f>IF(ISERROR(VLOOKUP(A181,'[1]Z04 支出决算表(财决04表)'!$A$10:$J$500,7,FALSE)),"",VLOOKUP(A181,'[1]Z04 支出决算表(财决04表)'!$A$10:$J$500,7,FALSE))</f>
        <v/>
      </c>
      <c r="G181" s="119" t="str">
        <f>IF(ISERROR(VLOOKUP(A181,'[1]Z04 支出决算表(财决04表)'!$A$10:$J$500,8,FALSE)),"",VLOOKUP(A181,'[1]Z04 支出决算表(财决04表)'!$A$10:$J$500,8,FALSE))</f>
        <v/>
      </c>
      <c r="H181" s="119" t="str">
        <f>IF(ISERROR(VLOOKUP(A181,'[1]Z04 支出决算表(财决04表)'!$A$10:$J$500,9,FALSE)),"",VLOOKUP(A181,'[1]Z04 支出决算表(财决04表)'!$A$10:$J$500,9,FALSE))</f>
        <v/>
      </c>
      <c r="I181" s="119" t="str">
        <f>IF(ISERROR(VLOOKUP(A181,'[1]Z04 支出决算表(财决04表)'!$A$10:$J$500,10,FALSE)),"",VLOOKUP(A181,'[1]Z04 支出决算表(财决04表)'!$A$10:$J$500,10,FALSE))</f>
        <v/>
      </c>
      <c r="J181" s="129">
        <f>'[1]Z04 支出决算表(财决04表)'!$A180</f>
        <v>0</v>
      </c>
      <c r="K181" s="130">
        <f>'[1]Z04 支出决算表(财决04表)'!$E180</f>
        <v>0</v>
      </c>
      <c r="L181" s="108" t="str">
        <f t="shared" si="5"/>
        <v/>
      </c>
    </row>
    <row r="182" spans="1:12" ht="22.7" customHeight="1">
      <c r="A182" s="116" t="str">
        <f t="shared" si="4"/>
        <v/>
      </c>
      <c r="B182" s="117"/>
      <c r="C182" s="118" t="str">
        <f>IF(ISERROR(VLOOKUP(A182,'[1]Z04 支出决算表(财决04表)'!$A$10:$J$500,4,FALSE)),"",VLOOKUP(A182,'[1]Z04 支出决算表(财决04表)'!$A$10:$J$500,4,FALSE))</f>
        <v/>
      </c>
      <c r="D182" s="119" t="str">
        <f>IF(ISERROR(VLOOKUP(A182,'[1]Z04 支出决算表(财决04表)'!$A$10:$J$500,5,FALSE)),"",VLOOKUP(A182,'[1]Z04 支出决算表(财决04表)'!$A$10:$J$500,5,FALSE))</f>
        <v/>
      </c>
      <c r="E182" s="119" t="str">
        <f>IF(ISERROR(VLOOKUP(A182,'[1]Z04 支出决算表(财决04表)'!$A$10:$J$500,6,FALSE)),"",VLOOKUP(A182,'[1]Z04 支出决算表(财决04表)'!$A$10:$J$500,6,FALSE))</f>
        <v/>
      </c>
      <c r="F182" s="119" t="str">
        <f>IF(ISERROR(VLOOKUP(A182,'[1]Z04 支出决算表(财决04表)'!$A$10:$J$500,7,FALSE)),"",VLOOKUP(A182,'[1]Z04 支出决算表(财决04表)'!$A$10:$J$500,7,FALSE))</f>
        <v/>
      </c>
      <c r="G182" s="119" t="str">
        <f>IF(ISERROR(VLOOKUP(A182,'[1]Z04 支出决算表(财决04表)'!$A$10:$J$500,8,FALSE)),"",VLOOKUP(A182,'[1]Z04 支出决算表(财决04表)'!$A$10:$J$500,8,FALSE))</f>
        <v/>
      </c>
      <c r="H182" s="119" t="str">
        <f>IF(ISERROR(VLOOKUP(A182,'[1]Z04 支出决算表(财决04表)'!$A$10:$J$500,9,FALSE)),"",VLOOKUP(A182,'[1]Z04 支出决算表(财决04表)'!$A$10:$J$500,9,FALSE))</f>
        <v/>
      </c>
      <c r="I182" s="119" t="str">
        <f>IF(ISERROR(VLOOKUP(A182,'[1]Z04 支出决算表(财决04表)'!$A$10:$J$500,10,FALSE)),"",VLOOKUP(A182,'[1]Z04 支出决算表(财决04表)'!$A$10:$J$500,10,FALSE))</f>
        <v/>
      </c>
      <c r="J182" s="129">
        <f>'[1]Z04 支出决算表(财决04表)'!$A181</f>
        <v>0</v>
      </c>
      <c r="K182" s="130">
        <f>'[1]Z04 支出决算表(财决04表)'!$E181</f>
        <v>0</v>
      </c>
      <c r="L182" s="108" t="str">
        <f t="shared" si="5"/>
        <v/>
      </c>
    </row>
    <row r="183" spans="1:12" ht="22.7" customHeight="1">
      <c r="A183" s="116" t="str">
        <f t="shared" si="4"/>
        <v/>
      </c>
      <c r="B183" s="117"/>
      <c r="C183" s="118" t="str">
        <f>IF(ISERROR(VLOOKUP(A183,'[1]Z04 支出决算表(财决04表)'!$A$10:$J$500,4,FALSE)),"",VLOOKUP(A183,'[1]Z04 支出决算表(财决04表)'!$A$10:$J$500,4,FALSE))</f>
        <v/>
      </c>
      <c r="D183" s="119" t="str">
        <f>IF(ISERROR(VLOOKUP(A183,'[1]Z04 支出决算表(财决04表)'!$A$10:$J$500,5,FALSE)),"",VLOOKUP(A183,'[1]Z04 支出决算表(财决04表)'!$A$10:$J$500,5,FALSE))</f>
        <v/>
      </c>
      <c r="E183" s="119" t="str">
        <f>IF(ISERROR(VLOOKUP(A183,'[1]Z04 支出决算表(财决04表)'!$A$10:$J$500,6,FALSE)),"",VLOOKUP(A183,'[1]Z04 支出决算表(财决04表)'!$A$10:$J$500,6,FALSE))</f>
        <v/>
      </c>
      <c r="F183" s="119" t="str">
        <f>IF(ISERROR(VLOOKUP(A183,'[1]Z04 支出决算表(财决04表)'!$A$10:$J$500,7,FALSE)),"",VLOOKUP(A183,'[1]Z04 支出决算表(财决04表)'!$A$10:$J$500,7,FALSE))</f>
        <v/>
      </c>
      <c r="G183" s="119" t="str">
        <f>IF(ISERROR(VLOOKUP(A183,'[1]Z04 支出决算表(财决04表)'!$A$10:$J$500,8,FALSE)),"",VLOOKUP(A183,'[1]Z04 支出决算表(财决04表)'!$A$10:$J$500,8,FALSE))</f>
        <v/>
      </c>
      <c r="H183" s="119" t="str">
        <f>IF(ISERROR(VLOOKUP(A183,'[1]Z04 支出决算表(财决04表)'!$A$10:$J$500,9,FALSE)),"",VLOOKUP(A183,'[1]Z04 支出决算表(财决04表)'!$A$10:$J$500,9,FALSE))</f>
        <v/>
      </c>
      <c r="I183" s="119" t="str">
        <f>IF(ISERROR(VLOOKUP(A183,'[1]Z04 支出决算表(财决04表)'!$A$10:$J$500,10,FALSE)),"",VLOOKUP(A183,'[1]Z04 支出决算表(财决04表)'!$A$10:$J$500,10,FALSE))</f>
        <v/>
      </c>
      <c r="J183" s="129">
        <f>'[1]Z04 支出决算表(财决04表)'!$A182</f>
        <v>0</v>
      </c>
      <c r="K183" s="130">
        <f>'[1]Z04 支出决算表(财决04表)'!$E182</f>
        <v>0</v>
      </c>
      <c r="L183" s="108" t="str">
        <f t="shared" si="5"/>
        <v/>
      </c>
    </row>
    <row r="184" spans="1:12" ht="22.7" customHeight="1">
      <c r="A184" s="116" t="str">
        <f t="shared" si="4"/>
        <v/>
      </c>
      <c r="B184" s="117"/>
      <c r="C184" s="118" t="str">
        <f>IF(ISERROR(VLOOKUP(A184,'[1]Z04 支出决算表(财决04表)'!$A$10:$J$500,4,FALSE)),"",VLOOKUP(A184,'[1]Z04 支出决算表(财决04表)'!$A$10:$J$500,4,FALSE))</f>
        <v/>
      </c>
      <c r="D184" s="119" t="str">
        <f>IF(ISERROR(VLOOKUP(A184,'[1]Z04 支出决算表(财决04表)'!$A$10:$J$500,5,FALSE)),"",VLOOKUP(A184,'[1]Z04 支出决算表(财决04表)'!$A$10:$J$500,5,FALSE))</f>
        <v/>
      </c>
      <c r="E184" s="119" t="str">
        <f>IF(ISERROR(VLOOKUP(A184,'[1]Z04 支出决算表(财决04表)'!$A$10:$J$500,6,FALSE)),"",VLOOKUP(A184,'[1]Z04 支出决算表(财决04表)'!$A$10:$J$500,6,FALSE))</f>
        <v/>
      </c>
      <c r="F184" s="119" t="str">
        <f>IF(ISERROR(VLOOKUP(A184,'[1]Z04 支出决算表(财决04表)'!$A$10:$J$500,7,FALSE)),"",VLOOKUP(A184,'[1]Z04 支出决算表(财决04表)'!$A$10:$J$500,7,FALSE))</f>
        <v/>
      </c>
      <c r="G184" s="119" t="str">
        <f>IF(ISERROR(VLOOKUP(A184,'[1]Z04 支出决算表(财决04表)'!$A$10:$J$500,8,FALSE)),"",VLOOKUP(A184,'[1]Z04 支出决算表(财决04表)'!$A$10:$J$500,8,FALSE))</f>
        <v/>
      </c>
      <c r="H184" s="119" t="str">
        <f>IF(ISERROR(VLOOKUP(A184,'[1]Z04 支出决算表(财决04表)'!$A$10:$J$500,9,FALSE)),"",VLOOKUP(A184,'[1]Z04 支出决算表(财决04表)'!$A$10:$J$500,9,FALSE))</f>
        <v/>
      </c>
      <c r="I184" s="119" t="str">
        <f>IF(ISERROR(VLOOKUP(A184,'[1]Z04 支出决算表(财决04表)'!$A$10:$J$500,10,FALSE)),"",VLOOKUP(A184,'[1]Z04 支出决算表(财决04表)'!$A$10:$J$500,10,FALSE))</f>
        <v/>
      </c>
      <c r="J184" s="129">
        <f>'[1]Z04 支出决算表(财决04表)'!$A183</f>
        <v>0</v>
      </c>
      <c r="K184" s="130">
        <f>'[1]Z04 支出决算表(财决04表)'!$E183</f>
        <v>0</v>
      </c>
      <c r="L184" s="108" t="str">
        <f t="shared" si="5"/>
        <v/>
      </c>
    </row>
    <row r="185" spans="1:12" ht="22.7" customHeight="1">
      <c r="A185" s="116" t="str">
        <f t="shared" si="4"/>
        <v/>
      </c>
      <c r="B185" s="117"/>
      <c r="C185" s="118" t="str">
        <f>IF(ISERROR(VLOOKUP(A185,'[1]Z04 支出决算表(财决04表)'!$A$10:$J$500,4,FALSE)),"",VLOOKUP(A185,'[1]Z04 支出决算表(财决04表)'!$A$10:$J$500,4,FALSE))</f>
        <v/>
      </c>
      <c r="D185" s="119" t="str">
        <f>IF(ISERROR(VLOOKUP(A185,'[1]Z04 支出决算表(财决04表)'!$A$10:$J$500,5,FALSE)),"",VLOOKUP(A185,'[1]Z04 支出决算表(财决04表)'!$A$10:$J$500,5,FALSE))</f>
        <v/>
      </c>
      <c r="E185" s="119" t="str">
        <f>IF(ISERROR(VLOOKUP(A185,'[1]Z04 支出决算表(财决04表)'!$A$10:$J$500,6,FALSE)),"",VLOOKUP(A185,'[1]Z04 支出决算表(财决04表)'!$A$10:$J$500,6,FALSE))</f>
        <v/>
      </c>
      <c r="F185" s="119" t="str">
        <f>IF(ISERROR(VLOOKUP(A185,'[1]Z04 支出决算表(财决04表)'!$A$10:$J$500,7,FALSE)),"",VLOOKUP(A185,'[1]Z04 支出决算表(财决04表)'!$A$10:$J$500,7,FALSE))</f>
        <v/>
      </c>
      <c r="G185" s="119" t="str">
        <f>IF(ISERROR(VLOOKUP(A185,'[1]Z04 支出决算表(财决04表)'!$A$10:$J$500,8,FALSE)),"",VLOOKUP(A185,'[1]Z04 支出决算表(财决04表)'!$A$10:$J$500,8,FALSE))</f>
        <v/>
      </c>
      <c r="H185" s="119" t="str">
        <f>IF(ISERROR(VLOOKUP(A185,'[1]Z04 支出决算表(财决04表)'!$A$10:$J$500,9,FALSE)),"",VLOOKUP(A185,'[1]Z04 支出决算表(财决04表)'!$A$10:$J$500,9,FALSE))</f>
        <v/>
      </c>
      <c r="I185" s="119" t="str">
        <f>IF(ISERROR(VLOOKUP(A185,'[1]Z04 支出决算表(财决04表)'!$A$10:$J$500,10,FALSE)),"",VLOOKUP(A185,'[1]Z04 支出决算表(财决04表)'!$A$10:$J$500,10,FALSE))</f>
        <v/>
      </c>
      <c r="J185" s="129">
        <f>'[1]Z04 支出决算表(财决04表)'!$A184</f>
        <v>0</v>
      </c>
      <c r="K185" s="130">
        <f>'[1]Z04 支出决算表(财决04表)'!$E184</f>
        <v>0</v>
      </c>
      <c r="L185" s="108" t="str">
        <f t="shared" si="5"/>
        <v/>
      </c>
    </row>
    <row r="186" spans="1:12" ht="22.7" customHeight="1">
      <c r="A186" s="116" t="str">
        <f t="shared" si="4"/>
        <v/>
      </c>
      <c r="B186" s="117"/>
      <c r="C186" s="118" t="str">
        <f>IF(ISERROR(VLOOKUP(A186,'[1]Z04 支出决算表(财决04表)'!$A$10:$J$500,4,FALSE)),"",VLOOKUP(A186,'[1]Z04 支出决算表(财决04表)'!$A$10:$J$500,4,FALSE))</f>
        <v/>
      </c>
      <c r="D186" s="119" t="str">
        <f>IF(ISERROR(VLOOKUP(A186,'[1]Z04 支出决算表(财决04表)'!$A$10:$J$500,5,FALSE)),"",VLOOKUP(A186,'[1]Z04 支出决算表(财决04表)'!$A$10:$J$500,5,FALSE))</f>
        <v/>
      </c>
      <c r="E186" s="119" t="str">
        <f>IF(ISERROR(VLOOKUP(A186,'[1]Z04 支出决算表(财决04表)'!$A$10:$J$500,6,FALSE)),"",VLOOKUP(A186,'[1]Z04 支出决算表(财决04表)'!$A$10:$J$500,6,FALSE))</f>
        <v/>
      </c>
      <c r="F186" s="119" t="str">
        <f>IF(ISERROR(VLOOKUP(A186,'[1]Z04 支出决算表(财决04表)'!$A$10:$J$500,7,FALSE)),"",VLOOKUP(A186,'[1]Z04 支出决算表(财决04表)'!$A$10:$J$500,7,FALSE))</f>
        <v/>
      </c>
      <c r="G186" s="119" t="str">
        <f>IF(ISERROR(VLOOKUP(A186,'[1]Z04 支出决算表(财决04表)'!$A$10:$J$500,8,FALSE)),"",VLOOKUP(A186,'[1]Z04 支出决算表(财决04表)'!$A$10:$J$500,8,FALSE))</f>
        <v/>
      </c>
      <c r="H186" s="119" t="str">
        <f>IF(ISERROR(VLOOKUP(A186,'[1]Z04 支出决算表(财决04表)'!$A$10:$J$500,9,FALSE)),"",VLOOKUP(A186,'[1]Z04 支出决算表(财决04表)'!$A$10:$J$500,9,FALSE))</f>
        <v/>
      </c>
      <c r="I186" s="119" t="str">
        <f>IF(ISERROR(VLOOKUP(A186,'[1]Z04 支出决算表(财决04表)'!$A$10:$J$500,10,FALSE)),"",VLOOKUP(A186,'[1]Z04 支出决算表(财决04表)'!$A$10:$J$500,10,FALSE))</f>
        <v/>
      </c>
      <c r="J186" s="129">
        <f>'[1]Z04 支出决算表(财决04表)'!$A185</f>
        <v>0</v>
      </c>
      <c r="K186" s="130">
        <f>'[1]Z04 支出决算表(财决04表)'!$E185</f>
        <v>0</v>
      </c>
      <c r="L186" s="108" t="str">
        <f t="shared" si="5"/>
        <v/>
      </c>
    </row>
    <row r="187" spans="1:12" ht="22.7" customHeight="1">
      <c r="A187" s="116" t="str">
        <f t="shared" si="4"/>
        <v/>
      </c>
      <c r="B187" s="117"/>
      <c r="C187" s="118" t="str">
        <f>IF(ISERROR(VLOOKUP(A187,'[1]Z04 支出决算表(财决04表)'!$A$10:$J$500,4,FALSE)),"",VLOOKUP(A187,'[1]Z04 支出决算表(财决04表)'!$A$10:$J$500,4,FALSE))</f>
        <v/>
      </c>
      <c r="D187" s="119" t="str">
        <f>IF(ISERROR(VLOOKUP(A187,'[1]Z04 支出决算表(财决04表)'!$A$10:$J$500,5,FALSE)),"",VLOOKUP(A187,'[1]Z04 支出决算表(财决04表)'!$A$10:$J$500,5,FALSE))</f>
        <v/>
      </c>
      <c r="E187" s="119" t="str">
        <f>IF(ISERROR(VLOOKUP(A187,'[1]Z04 支出决算表(财决04表)'!$A$10:$J$500,6,FALSE)),"",VLOOKUP(A187,'[1]Z04 支出决算表(财决04表)'!$A$10:$J$500,6,FALSE))</f>
        <v/>
      </c>
      <c r="F187" s="119" t="str">
        <f>IF(ISERROR(VLOOKUP(A187,'[1]Z04 支出决算表(财决04表)'!$A$10:$J$500,7,FALSE)),"",VLOOKUP(A187,'[1]Z04 支出决算表(财决04表)'!$A$10:$J$500,7,FALSE))</f>
        <v/>
      </c>
      <c r="G187" s="119" t="str">
        <f>IF(ISERROR(VLOOKUP(A187,'[1]Z04 支出决算表(财决04表)'!$A$10:$J$500,8,FALSE)),"",VLOOKUP(A187,'[1]Z04 支出决算表(财决04表)'!$A$10:$J$500,8,FALSE))</f>
        <v/>
      </c>
      <c r="H187" s="119" t="str">
        <f>IF(ISERROR(VLOOKUP(A187,'[1]Z04 支出决算表(财决04表)'!$A$10:$J$500,9,FALSE)),"",VLOOKUP(A187,'[1]Z04 支出决算表(财决04表)'!$A$10:$J$500,9,FALSE))</f>
        <v/>
      </c>
      <c r="I187" s="119" t="str">
        <f>IF(ISERROR(VLOOKUP(A187,'[1]Z04 支出决算表(财决04表)'!$A$10:$J$500,10,FALSE)),"",VLOOKUP(A187,'[1]Z04 支出决算表(财决04表)'!$A$10:$J$500,10,FALSE))</f>
        <v/>
      </c>
      <c r="J187" s="129">
        <f>'[1]Z04 支出决算表(财决04表)'!$A186</f>
        <v>0</v>
      </c>
      <c r="K187" s="130">
        <f>'[1]Z04 支出决算表(财决04表)'!$E186</f>
        <v>0</v>
      </c>
      <c r="L187" s="108" t="str">
        <f t="shared" si="5"/>
        <v/>
      </c>
    </row>
    <row r="188" spans="1:12" ht="22.7" customHeight="1">
      <c r="A188" s="116" t="str">
        <f t="shared" si="4"/>
        <v/>
      </c>
      <c r="B188" s="117"/>
      <c r="C188" s="118" t="str">
        <f>IF(ISERROR(VLOOKUP(A188,'[1]Z04 支出决算表(财决04表)'!$A$10:$J$500,4,FALSE)),"",VLOOKUP(A188,'[1]Z04 支出决算表(财决04表)'!$A$10:$J$500,4,FALSE))</f>
        <v/>
      </c>
      <c r="D188" s="119" t="str">
        <f>IF(ISERROR(VLOOKUP(A188,'[1]Z04 支出决算表(财决04表)'!$A$10:$J$500,5,FALSE)),"",VLOOKUP(A188,'[1]Z04 支出决算表(财决04表)'!$A$10:$J$500,5,FALSE))</f>
        <v/>
      </c>
      <c r="E188" s="119" t="str">
        <f>IF(ISERROR(VLOOKUP(A188,'[1]Z04 支出决算表(财决04表)'!$A$10:$J$500,6,FALSE)),"",VLOOKUP(A188,'[1]Z04 支出决算表(财决04表)'!$A$10:$J$500,6,FALSE))</f>
        <v/>
      </c>
      <c r="F188" s="119" t="str">
        <f>IF(ISERROR(VLOOKUP(A188,'[1]Z04 支出决算表(财决04表)'!$A$10:$J$500,7,FALSE)),"",VLOOKUP(A188,'[1]Z04 支出决算表(财决04表)'!$A$10:$J$500,7,FALSE))</f>
        <v/>
      </c>
      <c r="G188" s="119" t="str">
        <f>IF(ISERROR(VLOOKUP(A188,'[1]Z04 支出决算表(财决04表)'!$A$10:$J$500,8,FALSE)),"",VLOOKUP(A188,'[1]Z04 支出决算表(财决04表)'!$A$10:$J$500,8,FALSE))</f>
        <v/>
      </c>
      <c r="H188" s="119" t="str">
        <f>IF(ISERROR(VLOOKUP(A188,'[1]Z04 支出决算表(财决04表)'!$A$10:$J$500,9,FALSE)),"",VLOOKUP(A188,'[1]Z04 支出决算表(财决04表)'!$A$10:$J$500,9,FALSE))</f>
        <v/>
      </c>
      <c r="I188" s="119" t="str">
        <f>IF(ISERROR(VLOOKUP(A188,'[1]Z04 支出决算表(财决04表)'!$A$10:$J$500,10,FALSE)),"",VLOOKUP(A188,'[1]Z04 支出决算表(财决04表)'!$A$10:$J$500,10,FALSE))</f>
        <v/>
      </c>
      <c r="J188" s="129">
        <f>'[1]Z04 支出决算表(财决04表)'!$A187</f>
        <v>0</v>
      </c>
      <c r="K188" s="130">
        <f>'[1]Z04 支出决算表(财决04表)'!$E187</f>
        <v>0</v>
      </c>
      <c r="L188" s="108" t="str">
        <f t="shared" si="5"/>
        <v/>
      </c>
    </row>
    <row r="189" spans="1:12" ht="22.7" customHeight="1">
      <c r="A189" s="116" t="str">
        <f t="shared" si="4"/>
        <v/>
      </c>
      <c r="B189" s="117"/>
      <c r="C189" s="118" t="str">
        <f>IF(ISERROR(VLOOKUP(A189,'[1]Z04 支出决算表(财决04表)'!$A$10:$J$500,4,FALSE)),"",VLOOKUP(A189,'[1]Z04 支出决算表(财决04表)'!$A$10:$J$500,4,FALSE))</f>
        <v/>
      </c>
      <c r="D189" s="119" t="str">
        <f>IF(ISERROR(VLOOKUP(A189,'[1]Z04 支出决算表(财决04表)'!$A$10:$J$500,5,FALSE)),"",VLOOKUP(A189,'[1]Z04 支出决算表(财决04表)'!$A$10:$J$500,5,FALSE))</f>
        <v/>
      </c>
      <c r="E189" s="119" t="str">
        <f>IF(ISERROR(VLOOKUP(A189,'[1]Z04 支出决算表(财决04表)'!$A$10:$J$500,6,FALSE)),"",VLOOKUP(A189,'[1]Z04 支出决算表(财决04表)'!$A$10:$J$500,6,FALSE))</f>
        <v/>
      </c>
      <c r="F189" s="119" t="str">
        <f>IF(ISERROR(VLOOKUP(A189,'[1]Z04 支出决算表(财决04表)'!$A$10:$J$500,7,FALSE)),"",VLOOKUP(A189,'[1]Z04 支出决算表(财决04表)'!$A$10:$J$500,7,FALSE))</f>
        <v/>
      </c>
      <c r="G189" s="119" t="str">
        <f>IF(ISERROR(VLOOKUP(A189,'[1]Z04 支出决算表(财决04表)'!$A$10:$J$500,8,FALSE)),"",VLOOKUP(A189,'[1]Z04 支出决算表(财决04表)'!$A$10:$J$500,8,FALSE))</f>
        <v/>
      </c>
      <c r="H189" s="119" t="str">
        <f>IF(ISERROR(VLOOKUP(A189,'[1]Z04 支出决算表(财决04表)'!$A$10:$J$500,9,FALSE)),"",VLOOKUP(A189,'[1]Z04 支出决算表(财决04表)'!$A$10:$J$500,9,FALSE))</f>
        <v/>
      </c>
      <c r="I189" s="119" t="str">
        <f>IF(ISERROR(VLOOKUP(A189,'[1]Z04 支出决算表(财决04表)'!$A$10:$J$500,10,FALSE)),"",VLOOKUP(A189,'[1]Z04 支出决算表(财决04表)'!$A$10:$J$500,10,FALSE))</f>
        <v/>
      </c>
      <c r="J189" s="129">
        <f>'[1]Z04 支出决算表(财决04表)'!$A188</f>
        <v>0</v>
      </c>
      <c r="K189" s="130">
        <f>'[1]Z04 支出决算表(财决04表)'!$E188</f>
        <v>0</v>
      </c>
      <c r="L189" s="108" t="str">
        <f t="shared" si="5"/>
        <v/>
      </c>
    </row>
    <row r="190" spans="1:12" ht="22.7" customHeight="1">
      <c r="A190" s="116" t="str">
        <f t="shared" si="4"/>
        <v/>
      </c>
      <c r="B190" s="117"/>
      <c r="C190" s="118" t="str">
        <f>IF(ISERROR(VLOOKUP(A190,'[1]Z04 支出决算表(财决04表)'!$A$10:$J$500,4,FALSE)),"",VLOOKUP(A190,'[1]Z04 支出决算表(财决04表)'!$A$10:$J$500,4,FALSE))</f>
        <v/>
      </c>
      <c r="D190" s="119" t="str">
        <f>IF(ISERROR(VLOOKUP(A190,'[1]Z04 支出决算表(财决04表)'!$A$10:$J$500,5,FALSE)),"",VLOOKUP(A190,'[1]Z04 支出决算表(财决04表)'!$A$10:$J$500,5,FALSE))</f>
        <v/>
      </c>
      <c r="E190" s="119" t="str">
        <f>IF(ISERROR(VLOOKUP(A190,'[1]Z04 支出决算表(财决04表)'!$A$10:$J$500,6,FALSE)),"",VLOOKUP(A190,'[1]Z04 支出决算表(财决04表)'!$A$10:$J$500,6,FALSE))</f>
        <v/>
      </c>
      <c r="F190" s="119" t="str">
        <f>IF(ISERROR(VLOOKUP(A190,'[1]Z04 支出决算表(财决04表)'!$A$10:$J$500,7,FALSE)),"",VLOOKUP(A190,'[1]Z04 支出决算表(财决04表)'!$A$10:$J$500,7,FALSE))</f>
        <v/>
      </c>
      <c r="G190" s="119" t="str">
        <f>IF(ISERROR(VLOOKUP(A190,'[1]Z04 支出决算表(财决04表)'!$A$10:$J$500,8,FALSE)),"",VLOOKUP(A190,'[1]Z04 支出决算表(财决04表)'!$A$10:$J$500,8,FALSE))</f>
        <v/>
      </c>
      <c r="H190" s="119" t="str">
        <f>IF(ISERROR(VLOOKUP(A190,'[1]Z04 支出决算表(财决04表)'!$A$10:$J$500,9,FALSE)),"",VLOOKUP(A190,'[1]Z04 支出决算表(财决04表)'!$A$10:$J$500,9,FALSE))</f>
        <v/>
      </c>
      <c r="I190" s="119" t="str">
        <f>IF(ISERROR(VLOOKUP(A190,'[1]Z04 支出决算表(财决04表)'!$A$10:$J$500,10,FALSE)),"",VLOOKUP(A190,'[1]Z04 支出决算表(财决04表)'!$A$10:$J$500,10,FALSE))</f>
        <v/>
      </c>
      <c r="J190" s="129">
        <f>'[1]Z04 支出决算表(财决04表)'!$A189</f>
        <v>0</v>
      </c>
      <c r="K190" s="130">
        <f>'[1]Z04 支出决算表(财决04表)'!$E189</f>
        <v>0</v>
      </c>
      <c r="L190" s="108" t="str">
        <f t="shared" si="5"/>
        <v/>
      </c>
    </row>
    <row r="191" spans="1:12" ht="22.7" customHeight="1">
      <c r="A191" s="116" t="str">
        <f t="shared" si="4"/>
        <v/>
      </c>
      <c r="B191" s="117"/>
      <c r="C191" s="118" t="str">
        <f>IF(ISERROR(VLOOKUP(A191,'[1]Z04 支出决算表(财决04表)'!$A$10:$J$500,4,FALSE)),"",VLOOKUP(A191,'[1]Z04 支出决算表(财决04表)'!$A$10:$J$500,4,FALSE))</f>
        <v/>
      </c>
      <c r="D191" s="119" t="str">
        <f>IF(ISERROR(VLOOKUP(A191,'[1]Z04 支出决算表(财决04表)'!$A$10:$J$500,5,FALSE)),"",VLOOKUP(A191,'[1]Z04 支出决算表(财决04表)'!$A$10:$J$500,5,FALSE))</f>
        <v/>
      </c>
      <c r="E191" s="119" t="str">
        <f>IF(ISERROR(VLOOKUP(A191,'[1]Z04 支出决算表(财决04表)'!$A$10:$J$500,6,FALSE)),"",VLOOKUP(A191,'[1]Z04 支出决算表(财决04表)'!$A$10:$J$500,6,FALSE))</f>
        <v/>
      </c>
      <c r="F191" s="119" t="str">
        <f>IF(ISERROR(VLOOKUP(A191,'[1]Z04 支出决算表(财决04表)'!$A$10:$J$500,7,FALSE)),"",VLOOKUP(A191,'[1]Z04 支出决算表(财决04表)'!$A$10:$J$500,7,FALSE))</f>
        <v/>
      </c>
      <c r="G191" s="119" t="str">
        <f>IF(ISERROR(VLOOKUP(A191,'[1]Z04 支出决算表(财决04表)'!$A$10:$J$500,8,FALSE)),"",VLOOKUP(A191,'[1]Z04 支出决算表(财决04表)'!$A$10:$J$500,8,FALSE))</f>
        <v/>
      </c>
      <c r="H191" s="119" t="str">
        <f>IF(ISERROR(VLOOKUP(A191,'[1]Z04 支出决算表(财决04表)'!$A$10:$J$500,9,FALSE)),"",VLOOKUP(A191,'[1]Z04 支出决算表(财决04表)'!$A$10:$J$500,9,FALSE))</f>
        <v/>
      </c>
      <c r="I191" s="119" t="str">
        <f>IF(ISERROR(VLOOKUP(A191,'[1]Z04 支出决算表(财决04表)'!$A$10:$J$500,10,FALSE)),"",VLOOKUP(A191,'[1]Z04 支出决算表(财决04表)'!$A$10:$J$500,10,FALSE))</f>
        <v/>
      </c>
      <c r="J191" s="129">
        <f>'[1]Z04 支出决算表(财决04表)'!$A190</f>
        <v>0</v>
      </c>
      <c r="K191" s="130">
        <f>'[1]Z04 支出决算表(财决04表)'!$E190</f>
        <v>0</v>
      </c>
      <c r="L191" s="108" t="str">
        <f t="shared" si="5"/>
        <v/>
      </c>
    </row>
    <row r="192" spans="1:12" ht="22.7" customHeight="1">
      <c r="A192" s="116" t="str">
        <f t="shared" si="4"/>
        <v/>
      </c>
      <c r="B192" s="117"/>
      <c r="C192" s="118" t="str">
        <f>IF(ISERROR(VLOOKUP(A192,'[1]Z04 支出决算表(财决04表)'!$A$10:$J$500,4,FALSE)),"",VLOOKUP(A192,'[1]Z04 支出决算表(财决04表)'!$A$10:$J$500,4,FALSE))</f>
        <v/>
      </c>
      <c r="D192" s="119" t="str">
        <f>IF(ISERROR(VLOOKUP(A192,'[1]Z04 支出决算表(财决04表)'!$A$10:$J$500,5,FALSE)),"",VLOOKUP(A192,'[1]Z04 支出决算表(财决04表)'!$A$10:$J$500,5,FALSE))</f>
        <v/>
      </c>
      <c r="E192" s="119" t="str">
        <f>IF(ISERROR(VLOOKUP(A192,'[1]Z04 支出决算表(财决04表)'!$A$10:$J$500,6,FALSE)),"",VLOOKUP(A192,'[1]Z04 支出决算表(财决04表)'!$A$10:$J$500,6,FALSE))</f>
        <v/>
      </c>
      <c r="F192" s="119" t="str">
        <f>IF(ISERROR(VLOOKUP(A192,'[1]Z04 支出决算表(财决04表)'!$A$10:$J$500,7,FALSE)),"",VLOOKUP(A192,'[1]Z04 支出决算表(财决04表)'!$A$10:$J$500,7,FALSE))</f>
        <v/>
      </c>
      <c r="G192" s="119" t="str">
        <f>IF(ISERROR(VLOOKUP(A192,'[1]Z04 支出决算表(财决04表)'!$A$10:$J$500,8,FALSE)),"",VLOOKUP(A192,'[1]Z04 支出决算表(财决04表)'!$A$10:$J$500,8,FALSE))</f>
        <v/>
      </c>
      <c r="H192" s="119" t="str">
        <f>IF(ISERROR(VLOOKUP(A192,'[1]Z04 支出决算表(财决04表)'!$A$10:$J$500,9,FALSE)),"",VLOOKUP(A192,'[1]Z04 支出决算表(财决04表)'!$A$10:$J$500,9,FALSE))</f>
        <v/>
      </c>
      <c r="I192" s="119" t="str">
        <f>IF(ISERROR(VLOOKUP(A192,'[1]Z04 支出决算表(财决04表)'!$A$10:$J$500,10,FALSE)),"",VLOOKUP(A192,'[1]Z04 支出决算表(财决04表)'!$A$10:$J$500,10,FALSE))</f>
        <v/>
      </c>
      <c r="J192" s="129">
        <f>'[1]Z04 支出决算表(财决04表)'!$A191</f>
        <v>0</v>
      </c>
      <c r="K192" s="130">
        <f>'[1]Z04 支出决算表(财决04表)'!$E191</f>
        <v>0</v>
      </c>
      <c r="L192" s="108" t="str">
        <f t="shared" si="5"/>
        <v/>
      </c>
    </row>
    <row r="193" spans="1:12" ht="22.7" customHeight="1">
      <c r="A193" s="116" t="str">
        <f t="shared" si="4"/>
        <v/>
      </c>
      <c r="B193" s="117"/>
      <c r="C193" s="118" t="str">
        <f>IF(ISERROR(VLOOKUP(A193,'[1]Z04 支出决算表(财决04表)'!$A$10:$J$500,4,FALSE)),"",VLOOKUP(A193,'[1]Z04 支出决算表(财决04表)'!$A$10:$J$500,4,FALSE))</f>
        <v/>
      </c>
      <c r="D193" s="119" t="str">
        <f>IF(ISERROR(VLOOKUP(A193,'[1]Z04 支出决算表(财决04表)'!$A$10:$J$500,5,FALSE)),"",VLOOKUP(A193,'[1]Z04 支出决算表(财决04表)'!$A$10:$J$500,5,FALSE))</f>
        <v/>
      </c>
      <c r="E193" s="119" t="str">
        <f>IF(ISERROR(VLOOKUP(A193,'[1]Z04 支出决算表(财决04表)'!$A$10:$J$500,6,FALSE)),"",VLOOKUP(A193,'[1]Z04 支出决算表(财决04表)'!$A$10:$J$500,6,FALSE))</f>
        <v/>
      </c>
      <c r="F193" s="119" t="str">
        <f>IF(ISERROR(VLOOKUP(A193,'[1]Z04 支出决算表(财决04表)'!$A$10:$J$500,7,FALSE)),"",VLOOKUP(A193,'[1]Z04 支出决算表(财决04表)'!$A$10:$J$500,7,FALSE))</f>
        <v/>
      </c>
      <c r="G193" s="119" t="str">
        <f>IF(ISERROR(VLOOKUP(A193,'[1]Z04 支出决算表(财决04表)'!$A$10:$J$500,8,FALSE)),"",VLOOKUP(A193,'[1]Z04 支出决算表(财决04表)'!$A$10:$J$500,8,FALSE))</f>
        <v/>
      </c>
      <c r="H193" s="119" t="str">
        <f>IF(ISERROR(VLOOKUP(A193,'[1]Z04 支出决算表(财决04表)'!$A$10:$J$500,9,FALSE)),"",VLOOKUP(A193,'[1]Z04 支出决算表(财决04表)'!$A$10:$J$500,9,FALSE))</f>
        <v/>
      </c>
      <c r="I193" s="119" t="str">
        <f>IF(ISERROR(VLOOKUP(A193,'[1]Z04 支出决算表(财决04表)'!$A$10:$J$500,10,FALSE)),"",VLOOKUP(A193,'[1]Z04 支出决算表(财决04表)'!$A$10:$J$500,10,FALSE))</f>
        <v/>
      </c>
      <c r="J193" s="129">
        <f>'[1]Z04 支出决算表(财决04表)'!$A192</f>
        <v>0</v>
      </c>
      <c r="K193" s="130">
        <f>'[1]Z04 支出决算表(财决04表)'!$E192</f>
        <v>0</v>
      </c>
      <c r="L193" s="108" t="str">
        <f t="shared" si="5"/>
        <v/>
      </c>
    </row>
    <row r="194" spans="1:12" ht="22.7" customHeight="1">
      <c r="A194" s="116" t="str">
        <f t="shared" si="4"/>
        <v/>
      </c>
      <c r="B194" s="117"/>
      <c r="C194" s="118" t="str">
        <f>IF(ISERROR(VLOOKUP(A194,'[1]Z04 支出决算表(财决04表)'!$A$10:$J$500,4,FALSE)),"",VLOOKUP(A194,'[1]Z04 支出决算表(财决04表)'!$A$10:$J$500,4,FALSE))</f>
        <v/>
      </c>
      <c r="D194" s="119" t="str">
        <f>IF(ISERROR(VLOOKUP(A194,'[1]Z04 支出决算表(财决04表)'!$A$10:$J$500,5,FALSE)),"",VLOOKUP(A194,'[1]Z04 支出决算表(财决04表)'!$A$10:$J$500,5,FALSE))</f>
        <v/>
      </c>
      <c r="E194" s="119" t="str">
        <f>IF(ISERROR(VLOOKUP(A194,'[1]Z04 支出决算表(财决04表)'!$A$10:$J$500,6,FALSE)),"",VLOOKUP(A194,'[1]Z04 支出决算表(财决04表)'!$A$10:$J$500,6,FALSE))</f>
        <v/>
      </c>
      <c r="F194" s="119" t="str">
        <f>IF(ISERROR(VLOOKUP(A194,'[1]Z04 支出决算表(财决04表)'!$A$10:$J$500,7,FALSE)),"",VLOOKUP(A194,'[1]Z04 支出决算表(财决04表)'!$A$10:$J$500,7,FALSE))</f>
        <v/>
      </c>
      <c r="G194" s="119" t="str">
        <f>IF(ISERROR(VLOOKUP(A194,'[1]Z04 支出决算表(财决04表)'!$A$10:$J$500,8,FALSE)),"",VLOOKUP(A194,'[1]Z04 支出决算表(财决04表)'!$A$10:$J$500,8,FALSE))</f>
        <v/>
      </c>
      <c r="H194" s="119" t="str">
        <f>IF(ISERROR(VLOOKUP(A194,'[1]Z04 支出决算表(财决04表)'!$A$10:$J$500,9,FALSE)),"",VLOOKUP(A194,'[1]Z04 支出决算表(财决04表)'!$A$10:$J$500,9,FALSE))</f>
        <v/>
      </c>
      <c r="I194" s="119" t="str">
        <f>IF(ISERROR(VLOOKUP(A194,'[1]Z04 支出决算表(财决04表)'!$A$10:$J$500,10,FALSE)),"",VLOOKUP(A194,'[1]Z04 支出决算表(财决04表)'!$A$10:$J$500,10,FALSE))</f>
        <v/>
      </c>
      <c r="J194" s="129">
        <f>'[1]Z04 支出决算表(财决04表)'!$A193</f>
        <v>0</v>
      </c>
      <c r="K194" s="130">
        <f>'[1]Z04 支出决算表(财决04表)'!$E193</f>
        <v>0</v>
      </c>
      <c r="L194" s="108" t="str">
        <f t="shared" si="5"/>
        <v/>
      </c>
    </row>
    <row r="195" spans="1:12" ht="22.7" customHeight="1">
      <c r="A195" s="116" t="str">
        <f t="shared" si="4"/>
        <v/>
      </c>
      <c r="B195" s="117"/>
      <c r="C195" s="118" t="str">
        <f>IF(ISERROR(VLOOKUP(A195,'[1]Z04 支出决算表(财决04表)'!$A$10:$J$500,4,FALSE)),"",VLOOKUP(A195,'[1]Z04 支出决算表(财决04表)'!$A$10:$J$500,4,FALSE))</f>
        <v/>
      </c>
      <c r="D195" s="119" t="str">
        <f>IF(ISERROR(VLOOKUP(A195,'[1]Z04 支出决算表(财决04表)'!$A$10:$J$500,5,FALSE)),"",VLOOKUP(A195,'[1]Z04 支出决算表(财决04表)'!$A$10:$J$500,5,FALSE))</f>
        <v/>
      </c>
      <c r="E195" s="119" t="str">
        <f>IF(ISERROR(VLOOKUP(A195,'[1]Z04 支出决算表(财决04表)'!$A$10:$J$500,6,FALSE)),"",VLOOKUP(A195,'[1]Z04 支出决算表(财决04表)'!$A$10:$J$500,6,FALSE))</f>
        <v/>
      </c>
      <c r="F195" s="119" t="str">
        <f>IF(ISERROR(VLOOKUP(A195,'[1]Z04 支出决算表(财决04表)'!$A$10:$J$500,7,FALSE)),"",VLOOKUP(A195,'[1]Z04 支出决算表(财决04表)'!$A$10:$J$500,7,FALSE))</f>
        <v/>
      </c>
      <c r="G195" s="119" t="str">
        <f>IF(ISERROR(VLOOKUP(A195,'[1]Z04 支出决算表(财决04表)'!$A$10:$J$500,8,FALSE)),"",VLOOKUP(A195,'[1]Z04 支出决算表(财决04表)'!$A$10:$J$500,8,FALSE))</f>
        <v/>
      </c>
      <c r="H195" s="119" t="str">
        <f>IF(ISERROR(VLOOKUP(A195,'[1]Z04 支出决算表(财决04表)'!$A$10:$J$500,9,FALSE)),"",VLOOKUP(A195,'[1]Z04 支出决算表(财决04表)'!$A$10:$J$500,9,FALSE))</f>
        <v/>
      </c>
      <c r="I195" s="119" t="str">
        <f>IF(ISERROR(VLOOKUP(A195,'[1]Z04 支出决算表(财决04表)'!$A$10:$J$500,10,FALSE)),"",VLOOKUP(A195,'[1]Z04 支出决算表(财决04表)'!$A$10:$J$500,10,FALSE))</f>
        <v/>
      </c>
      <c r="J195" s="129">
        <f>'[1]Z04 支出决算表(财决04表)'!$A194</f>
        <v>0</v>
      </c>
      <c r="K195" s="130">
        <f>'[1]Z04 支出决算表(财决04表)'!$E194</f>
        <v>0</v>
      </c>
      <c r="L195" s="108" t="str">
        <f t="shared" si="5"/>
        <v/>
      </c>
    </row>
    <row r="196" spans="1:12" ht="22.7" customHeight="1">
      <c r="A196" s="116" t="str">
        <f t="shared" si="4"/>
        <v/>
      </c>
      <c r="B196" s="117"/>
      <c r="C196" s="118" t="str">
        <f>IF(ISERROR(VLOOKUP(A196,'[1]Z04 支出决算表(财决04表)'!$A$10:$J$500,4,FALSE)),"",VLOOKUP(A196,'[1]Z04 支出决算表(财决04表)'!$A$10:$J$500,4,FALSE))</f>
        <v/>
      </c>
      <c r="D196" s="119" t="str">
        <f>IF(ISERROR(VLOOKUP(A196,'[1]Z04 支出决算表(财决04表)'!$A$10:$J$500,5,FALSE)),"",VLOOKUP(A196,'[1]Z04 支出决算表(财决04表)'!$A$10:$J$500,5,FALSE))</f>
        <v/>
      </c>
      <c r="E196" s="119" t="str">
        <f>IF(ISERROR(VLOOKUP(A196,'[1]Z04 支出决算表(财决04表)'!$A$10:$J$500,6,FALSE)),"",VLOOKUP(A196,'[1]Z04 支出决算表(财决04表)'!$A$10:$J$500,6,FALSE))</f>
        <v/>
      </c>
      <c r="F196" s="119" t="str">
        <f>IF(ISERROR(VLOOKUP(A196,'[1]Z04 支出决算表(财决04表)'!$A$10:$J$500,7,FALSE)),"",VLOOKUP(A196,'[1]Z04 支出决算表(财决04表)'!$A$10:$J$500,7,FALSE))</f>
        <v/>
      </c>
      <c r="G196" s="119" t="str">
        <f>IF(ISERROR(VLOOKUP(A196,'[1]Z04 支出决算表(财决04表)'!$A$10:$J$500,8,FALSE)),"",VLOOKUP(A196,'[1]Z04 支出决算表(财决04表)'!$A$10:$J$500,8,FALSE))</f>
        <v/>
      </c>
      <c r="H196" s="119" t="str">
        <f>IF(ISERROR(VLOOKUP(A196,'[1]Z04 支出决算表(财决04表)'!$A$10:$J$500,9,FALSE)),"",VLOOKUP(A196,'[1]Z04 支出决算表(财决04表)'!$A$10:$J$500,9,FALSE))</f>
        <v/>
      </c>
      <c r="I196" s="119" t="str">
        <f>IF(ISERROR(VLOOKUP(A196,'[1]Z04 支出决算表(财决04表)'!$A$10:$J$500,10,FALSE)),"",VLOOKUP(A196,'[1]Z04 支出决算表(财决04表)'!$A$10:$J$500,10,FALSE))</f>
        <v/>
      </c>
      <c r="J196" s="129">
        <f>'[1]Z04 支出决算表(财决04表)'!$A195</f>
        <v>0</v>
      </c>
      <c r="K196" s="130">
        <f>'[1]Z04 支出决算表(财决04表)'!$E195</f>
        <v>0</v>
      </c>
      <c r="L196" s="108" t="str">
        <f t="shared" si="5"/>
        <v/>
      </c>
    </row>
    <row r="197" spans="1:12" ht="22.7" customHeight="1">
      <c r="A197" s="116" t="str">
        <f t="shared" si="4"/>
        <v/>
      </c>
      <c r="B197" s="117"/>
      <c r="C197" s="118" t="str">
        <f>IF(ISERROR(VLOOKUP(A197,'[1]Z04 支出决算表(财决04表)'!$A$10:$J$500,4,FALSE)),"",VLOOKUP(A197,'[1]Z04 支出决算表(财决04表)'!$A$10:$J$500,4,FALSE))</f>
        <v/>
      </c>
      <c r="D197" s="119" t="str">
        <f>IF(ISERROR(VLOOKUP(A197,'[1]Z04 支出决算表(财决04表)'!$A$10:$J$500,5,FALSE)),"",VLOOKUP(A197,'[1]Z04 支出决算表(财决04表)'!$A$10:$J$500,5,FALSE))</f>
        <v/>
      </c>
      <c r="E197" s="119" t="str">
        <f>IF(ISERROR(VLOOKUP(A197,'[1]Z04 支出决算表(财决04表)'!$A$10:$J$500,6,FALSE)),"",VLOOKUP(A197,'[1]Z04 支出决算表(财决04表)'!$A$10:$J$500,6,FALSE))</f>
        <v/>
      </c>
      <c r="F197" s="119" t="str">
        <f>IF(ISERROR(VLOOKUP(A197,'[1]Z04 支出决算表(财决04表)'!$A$10:$J$500,7,FALSE)),"",VLOOKUP(A197,'[1]Z04 支出决算表(财决04表)'!$A$10:$J$500,7,FALSE))</f>
        <v/>
      </c>
      <c r="G197" s="119" t="str">
        <f>IF(ISERROR(VLOOKUP(A197,'[1]Z04 支出决算表(财决04表)'!$A$10:$J$500,8,FALSE)),"",VLOOKUP(A197,'[1]Z04 支出决算表(财决04表)'!$A$10:$J$500,8,FALSE))</f>
        <v/>
      </c>
      <c r="H197" s="119" t="str">
        <f>IF(ISERROR(VLOOKUP(A197,'[1]Z04 支出决算表(财决04表)'!$A$10:$J$500,9,FALSE)),"",VLOOKUP(A197,'[1]Z04 支出决算表(财决04表)'!$A$10:$J$500,9,FALSE))</f>
        <v/>
      </c>
      <c r="I197" s="119" t="str">
        <f>IF(ISERROR(VLOOKUP(A197,'[1]Z04 支出决算表(财决04表)'!$A$10:$J$500,10,FALSE)),"",VLOOKUP(A197,'[1]Z04 支出决算表(财决04表)'!$A$10:$J$500,10,FALSE))</f>
        <v/>
      </c>
      <c r="J197" s="129">
        <f>'[1]Z04 支出决算表(财决04表)'!$A196</f>
        <v>0</v>
      </c>
      <c r="K197" s="130">
        <f>'[1]Z04 支出决算表(财决04表)'!$E196</f>
        <v>0</v>
      </c>
      <c r="L197" s="108" t="str">
        <f t="shared" si="5"/>
        <v/>
      </c>
    </row>
    <row r="198" spans="1:12" ht="22.7" customHeight="1">
      <c r="A198" s="116" t="str">
        <f t="shared" si="4"/>
        <v/>
      </c>
      <c r="B198" s="117"/>
      <c r="C198" s="118" t="str">
        <f>IF(ISERROR(VLOOKUP(A198,'[1]Z04 支出决算表(财决04表)'!$A$10:$J$500,4,FALSE)),"",VLOOKUP(A198,'[1]Z04 支出决算表(财决04表)'!$A$10:$J$500,4,FALSE))</f>
        <v/>
      </c>
      <c r="D198" s="119" t="str">
        <f>IF(ISERROR(VLOOKUP(A198,'[1]Z04 支出决算表(财决04表)'!$A$10:$J$500,5,FALSE)),"",VLOOKUP(A198,'[1]Z04 支出决算表(财决04表)'!$A$10:$J$500,5,FALSE))</f>
        <v/>
      </c>
      <c r="E198" s="119" t="str">
        <f>IF(ISERROR(VLOOKUP(A198,'[1]Z04 支出决算表(财决04表)'!$A$10:$J$500,6,FALSE)),"",VLOOKUP(A198,'[1]Z04 支出决算表(财决04表)'!$A$10:$J$500,6,FALSE))</f>
        <v/>
      </c>
      <c r="F198" s="119" t="str">
        <f>IF(ISERROR(VLOOKUP(A198,'[1]Z04 支出决算表(财决04表)'!$A$10:$J$500,7,FALSE)),"",VLOOKUP(A198,'[1]Z04 支出决算表(财决04表)'!$A$10:$J$500,7,FALSE))</f>
        <v/>
      </c>
      <c r="G198" s="119" t="str">
        <f>IF(ISERROR(VLOOKUP(A198,'[1]Z04 支出决算表(财决04表)'!$A$10:$J$500,8,FALSE)),"",VLOOKUP(A198,'[1]Z04 支出决算表(财决04表)'!$A$10:$J$500,8,FALSE))</f>
        <v/>
      </c>
      <c r="H198" s="119" t="str">
        <f>IF(ISERROR(VLOOKUP(A198,'[1]Z04 支出决算表(财决04表)'!$A$10:$J$500,9,FALSE)),"",VLOOKUP(A198,'[1]Z04 支出决算表(财决04表)'!$A$10:$J$500,9,FALSE))</f>
        <v/>
      </c>
      <c r="I198" s="119" t="str">
        <f>IF(ISERROR(VLOOKUP(A198,'[1]Z04 支出决算表(财决04表)'!$A$10:$J$500,10,FALSE)),"",VLOOKUP(A198,'[1]Z04 支出决算表(财决04表)'!$A$10:$J$500,10,FALSE))</f>
        <v/>
      </c>
      <c r="J198" s="129">
        <f>'[1]Z04 支出决算表(财决04表)'!$A197</f>
        <v>0</v>
      </c>
      <c r="K198" s="130">
        <f>'[1]Z04 支出决算表(财决04表)'!$E197</f>
        <v>0</v>
      </c>
      <c r="L198" s="108" t="str">
        <f t="shared" si="5"/>
        <v/>
      </c>
    </row>
    <row r="199" spans="1:12" ht="22.7" customHeight="1">
      <c r="A199" s="116" t="str">
        <f t="shared" si="4"/>
        <v/>
      </c>
      <c r="B199" s="117"/>
      <c r="C199" s="118" t="str">
        <f>IF(ISERROR(VLOOKUP(A199,'[1]Z04 支出决算表(财决04表)'!$A$10:$J$500,4,FALSE)),"",VLOOKUP(A199,'[1]Z04 支出决算表(财决04表)'!$A$10:$J$500,4,FALSE))</f>
        <v/>
      </c>
      <c r="D199" s="119" t="str">
        <f>IF(ISERROR(VLOOKUP(A199,'[1]Z04 支出决算表(财决04表)'!$A$10:$J$500,5,FALSE)),"",VLOOKUP(A199,'[1]Z04 支出决算表(财决04表)'!$A$10:$J$500,5,FALSE))</f>
        <v/>
      </c>
      <c r="E199" s="119" t="str">
        <f>IF(ISERROR(VLOOKUP(A199,'[1]Z04 支出决算表(财决04表)'!$A$10:$J$500,6,FALSE)),"",VLOOKUP(A199,'[1]Z04 支出决算表(财决04表)'!$A$10:$J$500,6,FALSE))</f>
        <v/>
      </c>
      <c r="F199" s="119" t="str">
        <f>IF(ISERROR(VLOOKUP(A199,'[1]Z04 支出决算表(财决04表)'!$A$10:$J$500,7,FALSE)),"",VLOOKUP(A199,'[1]Z04 支出决算表(财决04表)'!$A$10:$J$500,7,FALSE))</f>
        <v/>
      </c>
      <c r="G199" s="119" t="str">
        <f>IF(ISERROR(VLOOKUP(A199,'[1]Z04 支出决算表(财决04表)'!$A$10:$J$500,8,FALSE)),"",VLOOKUP(A199,'[1]Z04 支出决算表(财决04表)'!$A$10:$J$500,8,FALSE))</f>
        <v/>
      </c>
      <c r="H199" s="119" t="str">
        <f>IF(ISERROR(VLOOKUP(A199,'[1]Z04 支出决算表(财决04表)'!$A$10:$J$500,9,FALSE)),"",VLOOKUP(A199,'[1]Z04 支出决算表(财决04表)'!$A$10:$J$500,9,FALSE))</f>
        <v/>
      </c>
      <c r="I199" s="119" t="str">
        <f>IF(ISERROR(VLOOKUP(A199,'[1]Z04 支出决算表(财决04表)'!$A$10:$J$500,10,FALSE)),"",VLOOKUP(A199,'[1]Z04 支出决算表(财决04表)'!$A$10:$J$500,10,FALSE))</f>
        <v/>
      </c>
      <c r="J199" s="129">
        <f>'[1]Z04 支出决算表(财决04表)'!$A198</f>
        <v>0</v>
      </c>
      <c r="K199" s="130">
        <f>'[1]Z04 支出决算表(财决04表)'!$E198</f>
        <v>0</v>
      </c>
      <c r="L199" s="108" t="str">
        <f t="shared" si="5"/>
        <v/>
      </c>
    </row>
    <row r="200" spans="1:12" ht="22.7" customHeight="1">
      <c r="A200" s="116" t="str">
        <f t="shared" si="4"/>
        <v/>
      </c>
      <c r="B200" s="117"/>
      <c r="C200" s="118" t="str">
        <f>IF(ISERROR(VLOOKUP(A200,'[1]Z04 支出决算表(财决04表)'!$A$10:$J$500,4,FALSE)),"",VLOOKUP(A200,'[1]Z04 支出决算表(财决04表)'!$A$10:$J$500,4,FALSE))</f>
        <v/>
      </c>
      <c r="D200" s="119" t="str">
        <f>IF(ISERROR(VLOOKUP(A200,'[1]Z04 支出决算表(财决04表)'!$A$10:$J$500,5,FALSE)),"",VLOOKUP(A200,'[1]Z04 支出决算表(财决04表)'!$A$10:$J$500,5,FALSE))</f>
        <v/>
      </c>
      <c r="E200" s="119" t="str">
        <f>IF(ISERROR(VLOOKUP(A200,'[1]Z04 支出决算表(财决04表)'!$A$10:$J$500,6,FALSE)),"",VLOOKUP(A200,'[1]Z04 支出决算表(财决04表)'!$A$10:$J$500,6,FALSE))</f>
        <v/>
      </c>
      <c r="F200" s="119" t="str">
        <f>IF(ISERROR(VLOOKUP(A200,'[1]Z04 支出决算表(财决04表)'!$A$10:$J$500,7,FALSE)),"",VLOOKUP(A200,'[1]Z04 支出决算表(财决04表)'!$A$10:$J$500,7,FALSE))</f>
        <v/>
      </c>
      <c r="G200" s="119" t="str">
        <f>IF(ISERROR(VLOOKUP(A200,'[1]Z04 支出决算表(财决04表)'!$A$10:$J$500,8,FALSE)),"",VLOOKUP(A200,'[1]Z04 支出决算表(财决04表)'!$A$10:$J$500,8,FALSE))</f>
        <v/>
      </c>
      <c r="H200" s="119" t="str">
        <f>IF(ISERROR(VLOOKUP(A200,'[1]Z04 支出决算表(财决04表)'!$A$10:$J$500,9,FALSE)),"",VLOOKUP(A200,'[1]Z04 支出决算表(财决04表)'!$A$10:$J$500,9,FALSE))</f>
        <v/>
      </c>
      <c r="I200" s="119" t="str">
        <f>IF(ISERROR(VLOOKUP(A200,'[1]Z04 支出决算表(财决04表)'!$A$10:$J$500,10,FALSE)),"",VLOOKUP(A200,'[1]Z04 支出决算表(财决04表)'!$A$10:$J$500,10,FALSE))</f>
        <v/>
      </c>
      <c r="J200" s="129">
        <f>'[1]Z04 支出决算表(财决04表)'!$A199</f>
        <v>0</v>
      </c>
      <c r="K200" s="130">
        <f>'[1]Z04 支出决算表(财决04表)'!$E199</f>
        <v>0</v>
      </c>
      <c r="L200" s="108" t="str">
        <f t="shared" si="5"/>
        <v/>
      </c>
    </row>
    <row r="201" spans="1:12" ht="22.7" customHeight="1">
      <c r="A201" s="116" t="str">
        <f t="shared" si="4"/>
        <v/>
      </c>
      <c r="B201" s="117"/>
      <c r="C201" s="118" t="str">
        <f>IF(ISERROR(VLOOKUP(A201,'[1]Z04 支出决算表(财决04表)'!$A$10:$J$500,4,FALSE)),"",VLOOKUP(A201,'[1]Z04 支出决算表(财决04表)'!$A$10:$J$500,4,FALSE))</f>
        <v/>
      </c>
      <c r="D201" s="119" t="str">
        <f>IF(ISERROR(VLOOKUP(A201,'[1]Z04 支出决算表(财决04表)'!$A$10:$J$500,5,FALSE)),"",VLOOKUP(A201,'[1]Z04 支出决算表(财决04表)'!$A$10:$J$500,5,FALSE))</f>
        <v/>
      </c>
      <c r="E201" s="119" t="str">
        <f>IF(ISERROR(VLOOKUP(A201,'[1]Z04 支出决算表(财决04表)'!$A$10:$J$500,6,FALSE)),"",VLOOKUP(A201,'[1]Z04 支出决算表(财决04表)'!$A$10:$J$500,6,FALSE))</f>
        <v/>
      </c>
      <c r="F201" s="119" t="str">
        <f>IF(ISERROR(VLOOKUP(A201,'[1]Z04 支出决算表(财决04表)'!$A$10:$J$500,7,FALSE)),"",VLOOKUP(A201,'[1]Z04 支出决算表(财决04表)'!$A$10:$J$500,7,FALSE))</f>
        <v/>
      </c>
      <c r="G201" s="119" t="str">
        <f>IF(ISERROR(VLOOKUP(A201,'[1]Z04 支出决算表(财决04表)'!$A$10:$J$500,8,FALSE)),"",VLOOKUP(A201,'[1]Z04 支出决算表(财决04表)'!$A$10:$J$500,8,FALSE))</f>
        <v/>
      </c>
      <c r="H201" s="119" t="str">
        <f>IF(ISERROR(VLOOKUP(A201,'[1]Z04 支出决算表(财决04表)'!$A$10:$J$500,9,FALSE)),"",VLOOKUP(A201,'[1]Z04 支出决算表(财决04表)'!$A$10:$J$500,9,FALSE))</f>
        <v/>
      </c>
      <c r="I201" s="119" t="str">
        <f>IF(ISERROR(VLOOKUP(A201,'[1]Z04 支出决算表(财决04表)'!$A$10:$J$500,10,FALSE)),"",VLOOKUP(A201,'[1]Z04 支出决算表(财决04表)'!$A$10:$J$500,10,FALSE))</f>
        <v/>
      </c>
      <c r="J201" s="129">
        <f>'[1]Z04 支出决算表(财决04表)'!$A200</f>
        <v>0</v>
      </c>
      <c r="K201" s="130">
        <f>'[1]Z04 支出决算表(财决04表)'!$E200</f>
        <v>0</v>
      </c>
      <c r="L201" s="108" t="str">
        <f t="shared" si="5"/>
        <v/>
      </c>
    </row>
    <row r="202" spans="1:12" ht="22.7" customHeight="1">
      <c r="A202" s="116" t="str">
        <f t="shared" si="4"/>
        <v/>
      </c>
      <c r="B202" s="117"/>
      <c r="C202" s="118" t="str">
        <f>IF(ISERROR(VLOOKUP(A202,'[1]Z04 支出决算表(财决04表)'!$A$10:$J$500,4,FALSE)),"",VLOOKUP(A202,'[1]Z04 支出决算表(财决04表)'!$A$10:$J$500,4,FALSE))</f>
        <v/>
      </c>
      <c r="D202" s="119" t="str">
        <f>IF(ISERROR(VLOOKUP(A202,'[1]Z04 支出决算表(财决04表)'!$A$10:$J$500,5,FALSE)),"",VLOOKUP(A202,'[1]Z04 支出决算表(财决04表)'!$A$10:$J$500,5,FALSE))</f>
        <v/>
      </c>
      <c r="E202" s="119" t="str">
        <f>IF(ISERROR(VLOOKUP(A202,'[1]Z04 支出决算表(财决04表)'!$A$10:$J$500,6,FALSE)),"",VLOOKUP(A202,'[1]Z04 支出决算表(财决04表)'!$A$10:$J$500,6,FALSE))</f>
        <v/>
      </c>
      <c r="F202" s="119" t="str">
        <f>IF(ISERROR(VLOOKUP(A202,'[1]Z04 支出决算表(财决04表)'!$A$10:$J$500,7,FALSE)),"",VLOOKUP(A202,'[1]Z04 支出决算表(财决04表)'!$A$10:$J$500,7,FALSE))</f>
        <v/>
      </c>
      <c r="G202" s="119" t="str">
        <f>IF(ISERROR(VLOOKUP(A202,'[1]Z04 支出决算表(财决04表)'!$A$10:$J$500,8,FALSE)),"",VLOOKUP(A202,'[1]Z04 支出决算表(财决04表)'!$A$10:$J$500,8,FALSE))</f>
        <v/>
      </c>
      <c r="H202" s="119" t="str">
        <f>IF(ISERROR(VLOOKUP(A202,'[1]Z04 支出决算表(财决04表)'!$A$10:$J$500,9,FALSE)),"",VLOOKUP(A202,'[1]Z04 支出决算表(财决04表)'!$A$10:$J$500,9,FALSE))</f>
        <v/>
      </c>
      <c r="I202" s="119" t="str">
        <f>IF(ISERROR(VLOOKUP(A202,'[1]Z04 支出决算表(财决04表)'!$A$10:$J$500,10,FALSE)),"",VLOOKUP(A202,'[1]Z04 支出决算表(财决04表)'!$A$10:$J$500,10,FALSE))</f>
        <v/>
      </c>
      <c r="J202" s="129">
        <f>'[1]Z04 支出决算表(财决04表)'!$A201</f>
        <v>0</v>
      </c>
      <c r="K202" s="130">
        <f>'[1]Z04 支出决算表(财决04表)'!$E201</f>
        <v>0</v>
      </c>
      <c r="L202" s="108" t="str">
        <f t="shared" si="5"/>
        <v/>
      </c>
    </row>
    <row r="203" spans="1:12" ht="22.7" customHeight="1">
      <c r="A203" s="116" t="str">
        <f t="shared" si="4"/>
        <v/>
      </c>
      <c r="B203" s="117"/>
      <c r="C203" s="118" t="str">
        <f>IF(ISERROR(VLOOKUP(A203,'[1]Z04 支出决算表(财决04表)'!$A$10:$J$500,4,FALSE)),"",VLOOKUP(A203,'[1]Z04 支出决算表(财决04表)'!$A$10:$J$500,4,FALSE))</f>
        <v/>
      </c>
      <c r="D203" s="119" t="str">
        <f>IF(ISERROR(VLOOKUP(A203,'[1]Z04 支出决算表(财决04表)'!$A$10:$J$500,5,FALSE)),"",VLOOKUP(A203,'[1]Z04 支出决算表(财决04表)'!$A$10:$J$500,5,FALSE))</f>
        <v/>
      </c>
      <c r="E203" s="119" t="str">
        <f>IF(ISERROR(VLOOKUP(A203,'[1]Z04 支出决算表(财决04表)'!$A$10:$J$500,6,FALSE)),"",VLOOKUP(A203,'[1]Z04 支出决算表(财决04表)'!$A$10:$J$500,6,FALSE))</f>
        <v/>
      </c>
      <c r="F203" s="119" t="str">
        <f>IF(ISERROR(VLOOKUP(A203,'[1]Z04 支出决算表(财决04表)'!$A$10:$J$500,7,FALSE)),"",VLOOKUP(A203,'[1]Z04 支出决算表(财决04表)'!$A$10:$J$500,7,FALSE))</f>
        <v/>
      </c>
      <c r="G203" s="119" t="str">
        <f>IF(ISERROR(VLOOKUP(A203,'[1]Z04 支出决算表(财决04表)'!$A$10:$J$500,8,FALSE)),"",VLOOKUP(A203,'[1]Z04 支出决算表(财决04表)'!$A$10:$J$500,8,FALSE))</f>
        <v/>
      </c>
      <c r="H203" s="119" t="str">
        <f>IF(ISERROR(VLOOKUP(A203,'[1]Z04 支出决算表(财决04表)'!$A$10:$J$500,9,FALSE)),"",VLOOKUP(A203,'[1]Z04 支出决算表(财决04表)'!$A$10:$J$500,9,FALSE))</f>
        <v/>
      </c>
      <c r="I203" s="119" t="str">
        <f>IF(ISERROR(VLOOKUP(A203,'[1]Z04 支出决算表(财决04表)'!$A$10:$J$500,10,FALSE)),"",VLOOKUP(A203,'[1]Z04 支出决算表(财决04表)'!$A$10:$J$500,10,FALSE))</f>
        <v/>
      </c>
      <c r="J203" s="129">
        <f>'[1]Z04 支出决算表(财决04表)'!$A202</f>
        <v>0</v>
      </c>
      <c r="K203" s="130">
        <f>'[1]Z04 支出决算表(财决04表)'!$E202</f>
        <v>0</v>
      </c>
      <c r="L203" s="108" t="str">
        <f t="shared" si="5"/>
        <v/>
      </c>
    </row>
    <row r="204" spans="1:12" ht="22.7" customHeight="1">
      <c r="A204" s="116" t="str">
        <f t="shared" ref="A204:A267" si="6">IF(J204&gt;0,J204,"")</f>
        <v/>
      </c>
      <c r="B204" s="117"/>
      <c r="C204" s="118" t="str">
        <f>IF(ISERROR(VLOOKUP(A204,'[1]Z04 支出决算表(财决04表)'!$A$10:$J$500,4,FALSE)),"",VLOOKUP(A204,'[1]Z04 支出决算表(财决04表)'!$A$10:$J$500,4,FALSE))</f>
        <v/>
      </c>
      <c r="D204" s="119" t="str">
        <f>IF(ISERROR(VLOOKUP(A204,'[1]Z04 支出决算表(财决04表)'!$A$10:$J$500,5,FALSE)),"",VLOOKUP(A204,'[1]Z04 支出决算表(财决04表)'!$A$10:$J$500,5,FALSE))</f>
        <v/>
      </c>
      <c r="E204" s="119" t="str">
        <f>IF(ISERROR(VLOOKUP(A204,'[1]Z04 支出决算表(财决04表)'!$A$10:$J$500,6,FALSE)),"",VLOOKUP(A204,'[1]Z04 支出决算表(财决04表)'!$A$10:$J$500,6,FALSE))</f>
        <v/>
      </c>
      <c r="F204" s="119" t="str">
        <f>IF(ISERROR(VLOOKUP(A204,'[1]Z04 支出决算表(财决04表)'!$A$10:$J$500,7,FALSE)),"",VLOOKUP(A204,'[1]Z04 支出决算表(财决04表)'!$A$10:$J$500,7,FALSE))</f>
        <v/>
      </c>
      <c r="G204" s="119" t="str">
        <f>IF(ISERROR(VLOOKUP(A204,'[1]Z04 支出决算表(财决04表)'!$A$10:$J$500,8,FALSE)),"",VLOOKUP(A204,'[1]Z04 支出决算表(财决04表)'!$A$10:$J$500,8,FALSE))</f>
        <v/>
      </c>
      <c r="H204" s="119" t="str">
        <f>IF(ISERROR(VLOOKUP(A204,'[1]Z04 支出决算表(财决04表)'!$A$10:$J$500,9,FALSE)),"",VLOOKUP(A204,'[1]Z04 支出决算表(财决04表)'!$A$10:$J$500,9,FALSE))</f>
        <v/>
      </c>
      <c r="I204" s="119" t="str">
        <f>IF(ISERROR(VLOOKUP(A204,'[1]Z04 支出决算表(财决04表)'!$A$10:$J$500,10,FALSE)),"",VLOOKUP(A204,'[1]Z04 支出决算表(财决04表)'!$A$10:$J$500,10,FALSE))</f>
        <v/>
      </c>
      <c r="J204" s="129">
        <f>'[1]Z04 支出决算表(财决04表)'!$A203</f>
        <v>0</v>
      </c>
      <c r="K204" s="130">
        <f>'[1]Z04 支出决算表(财决04表)'!$E203</f>
        <v>0</v>
      </c>
      <c r="L204" s="108" t="str">
        <f t="shared" ref="L204:L267" si="7">IF(C204&lt;&gt;"",ROW(),"")</f>
        <v/>
      </c>
    </row>
    <row r="205" spans="1:12" ht="22.7" customHeight="1">
      <c r="A205" s="116" t="str">
        <f t="shared" si="6"/>
        <v/>
      </c>
      <c r="B205" s="117"/>
      <c r="C205" s="118" t="str">
        <f>IF(ISERROR(VLOOKUP(A205,'[1]Z04 支出决算表(财决04表)'!$A$10:$J$500,4,FALSE)),"",VLOOKUP(A205,'[1]Z04 支出决算表(财决04表)'!$A$10:$J$500,4,FALSE))</f>
        <v/>
      </c>
      <c r="D205" s="119" t="str">
        <f>IF(ISERROR(VLOOKUP(A205,'[1]Z04 支出决算表(财决04表)'!$A$10:$J$500,5,FALSE)),"",VLOOKUP(A205,'[1]Z04 支出决算表(财决04表)'!$A$10:$J$500,5,FALSE))</f>
        <v/>
      </c>
      <c r="E205" s="119" t="str">
        <f>IF(ISERROR(VLOOKUP(A205,'[1]Z04 支出决算表(财决04表)'!$A$10:$J$500,6,FALSE)),"",VLOOKUP(A205,'[1]Z04 支出决算表(财决04表)'!$A$10:$J$500,6,FALSE))</f>
        <v/>
      </c>
      <c r="F205" s="119" t="str">
        <f>IF(ISERROR(VLOOKUP(A205,'[1]Z04 支出决算表(财决04表)'!$A$10:$J$500,7,FALSE)),"",VLOOKUP(A205,'[1]Z04 支出决算表(财决04表)'!$A$10:$J$500,7,FALSE))</f>
        <v/>
      </c>
      <c r="G205" s="119" t="str">
        <f>IF(ISERROR(VLOOKUP(A205,'[1]Z04 支出决算表(财决04表)'!$A$10:$J$500,8,FALSE)),"",VLOOKUP(A205,'[1]Z04 支出决算表(财决04表)'!$A$10:$J$500,8,FALSE))</f>
        <v/>
      </c>
      <c r="H205" s="119" t="str">
        <f>IF(ISERROR(VLOOKUP(A205,'[1]Z04 支出决算表(财决04表)'!$A$10:$J$500,9,FALSE)),"",VLOOKUP(A205,'[1]Z04 支出决算表(财决04表)'!$A$10:$J$500,9,FALSE))</f>
        <v/>
      </c>
      <c r="I205" s="119" t="str">
        <f>IF(ISERROR(VLOOKUP(A205,'[1]Z04 支出决算表(财决04表)'!$A$10:$J$500,10,FALSE)),"",VLOOKUP(A205,'[1]Z04 支出决算表(财决04表)'!$A$10:$J$500,10,FALSE))</f>
        <v/>
      </c>
      <c r="J205" s="129">
        <f>'[1]Z04 支出决算表(财决04表)'!$A204</f>
        <v>0</v>
      </c>
      <c r="K205" s="130">
        <f>'[1]Z04 支出决算表(财决04表)'!$E204</f>
        <v>0</v>
      </c>
      <c r="L205" s="108" t="str">
        <f t="shared" si="7"/>
        <v/>
      </c>
    </row>
    <row r="206" spans="1:12" ht="22.7" customHeight="1">
      <c r="A206" s="116" t="str">
        <f t="shared" si="6"/>
        <v/>
      </c>
      <c r="B206" s="117"/>
      <c r="C206" s="118" t="str">
        <f>IF(ISERROR(VLOOKUP(A206,'[1]Z04 支出决算表(财决04表)'!$A$10:$J$500,4,FALSE)),"",VLOOKUP(A206,'[1]Z04 支出决算表(财决04表)'!$A$10:$J$500,4,FALSE))</f>
        <v/>
      </c>
      <c r="D206" s="119" t="str">
        <f>IF(ISERROR(VLOOKUP(A206,'[1]Z04 支出决算表(财决04表)'!$A$10:$J$500,5,FALSE)),"",VLOOKUP(A206,'[1]Z04 支出决算表(财决04表)'!$A$10:$J$500,5,FALSE))</f>
        <v/>
      </c>
      <c r="E206" s="119" t="str">
        <f>IF(ISERROR(VLOOKUP(A206,'[1]Z04 支出决算表(财决04表)'!$A$10:$J$500,6,FALSE)),"",VLOOKUP(A206,'[1]Z04 支出决算表(财决04表)'!$A$10:$J$500,6,FALSE))</f>
        <v/>
      </c>
      <c r="F206" s="119" t="str">
        <f>IF(ISERROR(VLOOKUP(A206,'[1]Z04 支出决算表(财决04表)'!$A$10:$J$500,7,FALSE)),"",VLOOKUP(A206,'[1]Z04 支出决算表(财决04表)'!$A$10:$J$500,7,FALSE))</f>
        <v/>
      </c>
      <c r="G206" s="119" t="str">
        <f>IF(ISERROR(VLOOKUP(A206,'[1]Z04 支出决算表(财决04表)'!$A$10:$J$500,8,FALSE)),"",VLOOKUP(A206,'[1]Z04 支出决算表(财决04表)'!$A$10:$J$500,8,FALSE))</f>
        <v/>
      </c>
      <c r="H206" s="119" t="str">
        <f>IF(ISERROR(VLOOKUP(A206,'[1]Z04 支出决算表(财决04表)'!$A$10:$J$500,9,FALSE)),"",VLOOKUP(A206,'[1]Z04 支出决算表(财决04表)'!$A$10:$J$500,9,FALSE))</f>
        <v/>
      </c>
      <c r="I206" s="119" t="str">
        <f>IF(ISERROR(VLOOKUP(A206,'[1]Z04 支出决算表(财决04表)'!$A$10:$J$500,10,FALSE)),"",VLOOKUP(A206,'[1]Z04 支出决算表(财决04表)'!$A$10:$J$500,10,FALSE))</f>
        <v/>
      </c>
      <c r="J206" s="129">
        <f>'[1]Z04 支出决算表(财决04表)'!$A205</f>
        <v>0</v>
      </c>
      <c r="K206" s="130">
        <f>'[1]Z04 支出决算表(财决04表)'!$E205</f>
        <v>0</v>
      </c>
      <c r="L206" s="108" t="str">
        <f t="shared" si="7"/>
        <v/>
      </c>
    </row>
    <row r="207" spans="1:12" ht="22.7" customHeight="1">
      <c r="A207" s="116" t="str">
        <f t="shared" si="6"/>
        <v/>
      </c>
      <c r="B207" s="117"/>
      <c r="C207" s="118" t="str">
        <f>IF(ISERROR(VLOOKUP(A207,'[1]Z04 支出决算表(财决04表)'!$A$10:$J$500,4,FALSE)),"",VLOOKUP(A207,'[1]Z04 支出决算表(财决04表)'!$A$10:$J$500,4,FALSE))</f>
        <v/>
      </c>
      <c r="D207" s="119" t="str">
        <f>IF(ISERROR(VLOOKUP(A207,'[1]Z04 支出决算表(财决04表)'!$A$10:$J$500,5,FALSE)),"",VLOOKUP(A207,'[1]Z04 支出决算表(财决04表)'!$A$10:$J$500,5,FALSE))</f>
        <v/>
      </c>
      <c r="E207" s="119" t="str">
        <f>IF(ISERROR(VLOOKUP(A207,'[1]Z04 支出决算表(财决04表)'!$A$10:$J$500,6,FALSE)),"",VLOOKUP(A207,'[1]Z04 支出决算表(财决04表)'!$A$10:$J$500,6,FALSE))</f>
        <v/>
      </c>
      <c r="F207" s="119" t="str">
        <f>IF(ISERROR(VLOOKUP(A207,'[1]Z04 支出决算表(财决04表)'!$A$10:$J$500,7,FALSE)),"",VLOOKUP(A207,'[1]Z04 支出决算表(财决04表)'!$A$10:$J$500,7,FALSE))</f>
        <v/>
      </c>
      <c r="G207" s="119" t="str">
        <f>IF(ISERROR(VLOOKUP(A207,'[1]Z04 支出决算表(财决04表)'!$A$10:$J$500,8,FALSE)),"",VLOOKUP(A207,'[1]Z04 支出决算表(财决04表)'!$A$10:$J$500,8,FALSE))</f>
        <v/>
      </c>
      <c r="H207" s="119" t="str">
        <f>IF(ISERROR(VLOOKUP(A207,'[1]Z04 支出决算表(财决04表)'!$A$10:$J$500,9,FALSE)),"",VLOOKUP(A207,'[1]Z04 支出决算表(财决04表)'!$A$10:$J$500,9,FALSE))</f>
        <v/>
      </c>
      <c r="I207" s="119" t="str">
        <f>IF(ISERROR(VLOOKUP(A207,'[1]Z04 支出决算表(财决04表)'!$A$10:$J$500,10,FALSE)),"",VLOOKUP(A207,'[1]Z04 支出决算表(财决04表)'!$A$10:$J$500,10,FALSE))</f>
        <v/>
      </c>
      <c r="J207" s="129">
        <f>'[1]Z04 支出决算表(财决04表)'!$A206</f>
        <v>0</v>
      </c>
      <c r="K207" s="130">
        <f>'[1]Z04 支出决算表(财决04表)'!$E206</f>
        <v>0</v>
      </c>
      <c r="L207" s="108" t="str">
        <f t="shared" si="7"/>
        <v/>
      </c>
    </row>
    <row r="208" spans="1:12" ht="22.7" customHeight="1">
      <c r="A208" s="116" t="str">
        <f t="shared" si="6"/>
        <v/>
      </c>
      <c r="B208" s="117"/>
      <c r="C208" s="118" t="str">
        <f>IF(ISERROR(VLOOKUP(A208,'[1]Z04 支出决算表(财决04表)'!$A$10:$J$500,4,FALSE)),"",VLOOKUP(A208,'[1]Z04 支出决算表(财决04表)'!$A$10:$J$500,4,FALSE))</f>
        <v/>
      </c>
      <c r="D208" s="119" t="str">
        <f>IF(ISERROR(VLOOKUP(A208,'[1]Z04 支出决算表(财决04表)'!$A$10:$J$500,5,FALSE)),"",VLOOKUP(A208,'[1]Z04 支出决算表(财决04表)'!$A$10:$J$500,5,FALSE))</f>
        <v/>
      </c>
      <c r="E208" s="119" t="str">
        <f>IF(ISERROR(VLOOKUP(A208,'[1]Z04 支出决算表(财决04表)'!$A$10:$J$500,6,FALSE)),"",VLOOKUP(A208,'[1]Z04 支出决算表(财决04表)'!$A$10:$J$500,6,FALSE))</f>
        <v/>
      </c>
      <c r="F208" s="119" t="str">
        <f>IF(ISERROR(VLOOKUP(A208,'[1]Z04 支出决算表(财决04表)'!$A$10:$J$500,7,FALSE)),"",VLOOKUP(A208,'[1]Z04 支出决算表(财决04表)'!$A$10:$J$500,7,FALSE))</f>
        <v/>
      </c>
      <c r="G208" s="119" t="str">
        <f>IF(ISERROR(VLOOKUP(A208,'[1]Z04 支出决算表(财决04表)'!$A$10:$J$500,8,FALSE)),"",VLOOKUP(A208,'[1]Z04 支出决算表(财决04表)'!$A$10:$J$500,8,FALSE))</f>
        <v/>
      </c>
      <c r="H208" s="119" t="str">
        <f>IF(ISERROR(VLOOKUP(A208,'[1]Z04 支出决算表(财决04表)'!$A$10:$J$500,9,FALSE)),"",VLOOKUP(A208,'[1]Z04 支出决算表(财决04表)'!$A$10:$J$500,9,FALSE))</f>
        <v/>
      </c>
      <c r="I208" s="119" t="str">
        <f>IF(ISERROR(VLOOKUP(A208,'[1]Z04 支出决算表(财决04表)'!$A$10:$J$500,10,FALSE)),"",VLOOKUP(A208,'[1]Z04 支出决算表(财决04表)'!$A$10:$J$500,10,FALSE))</f>
        <v/>
      </c>
      <c r="J208" s="129">
        <f>'[1]Z04 支出决算表(财决04表)'!$A207</f>
        <v>0</v>
      </c>
      <c r="K208" s="130">
        <f>'[1]Z04 支出决算表(财决04表)'!$E207</f>
        <v>0</v>
      </c>
      <c r="L208" s="108" t="str">
        <f t="shared" si="7"/>
        <v/>
      </c>
    </row>
    <row r="209" spans="1:12" ht="22.7" customHeight="1">
      <c r="A209" s="116" t="str">
        <f t="shared" si="6"/>
        <v/>
      </c>
      <c r="B209" s="117"/>
      <c r="C209" s="118" t="str">
        <f>IF(ISERROR(VLOOKUP(A209,'[1]Z04 支出决算表(财决04表)'!$A$10:$J$500,4,FALSE)),"",VLOOKUP(A209,'[1]Z04 支出决算表(财决04表)'!$A$10:$J$500,4,FALSE))</f>
        <v/>
      </c>
      <c r="D209" s="119" t="str">
        <f>IF(ISERROR(VLOOKUP(A209,'[1]Z04 支出决算表(财决04表)'!$A$10:$J$500,5,FALSE)),"",VLOOKUP(A209,'[1]Z04 支出决算表(财决04表)'!$A$10:$J$500,5,FALSE))</f>
        <v/>
      </c>
      <c r="E209" s="119" t="str">
        <f>IF(ISERROR(VLOOKUP(A209,'[1]Z04 支出决算表(财决04表)'!$A$10:$J$500,6,FALSE)),"",VLOOKUP(A209,'[1]Z04 支出决算表(财决04表)'!$A$10:$J$500,6,FALSE))</f>
        <v/>
      </c>
      <c r="F209" s="119" t="str">
        <f>IF(ISERROR(VLOOKUP(A209,'[1]Z04 支出决算表(财决04表)'!$A$10:$J$500,7,FALSE)),"",VLOOKUP(A209,'[1]Z04 支出决算表(财决04表)'!$A$10:$J$500,7,FALSE))</f>
        <v/>
      </c>
      <c r="G209" s="119" t="str">
        <f>IF(ISERROR(VLOOKUP(A209,'[1]Z04 支出决算表(财决04表)'!$A$10:$J$500,8,FALSE)),"",VLOOKUP(A209,'[1]Z04 支出决算表(财决04表)'!$A$10:$J$500,8,FALSE))</f>
        <v/>
      </c>
      <c r="H209" s="119" t="str">
        <f>IF(ISERROR(VLOOKUP(A209,'[1]Z04 支出决算表(财决04表)'!$A$10:$J$500,9,FALSE)),"",VLOOKUP(A209,'[1]Z04 支出决算表(财决04表)'!$A$10:$J$500,9,FALSE))</f>
        <v/>
      </c>
      <c r="I209" s="119" t="str">
        <f>IF(ISERROR(VLOOKUP(A209,'[1]Z04 支出决算表(财决04表)'!$A$10:$J$500,10,FALSE)),"",VLOOKUP(A209,'[1]Z04 支出决算表(财决04表)'!$A$10:$J$500,10,FALSE))</f>
        <v/>
      </c>
      <c r="J209" s="129">
        <f>'[1]Z04 支出决算表(财决04表)'!$A208</f>
        <v>0</v>
      </c>
      <c r="K209" s="130">
        <f>'[1]Z04 支出决算表(财决04表)'!$E208</f>
        <v>0</v>
      </c>
      <c r="L209" s="108" t="str">
        <f t="shared" si="7"/>
        <v/>
      </c>
    </row>
    <row r="210" spans="1:12" ht="22.7" customHeight="1">
      <c r="A210" s="116" t="str">
        <f t="shared" si="6"/>
        <v/>
      </c>
      <c r="B210" s="117"/>
      <c r="C210" s="118" t="str">
        <f>IF(ISERROR(VLOOKUP(A210,'[1]Z04 支出决算表(财决04表)'!$A$10:$J$500,4,FALSE)),"",VLOOKUP(A210,'[1]Z04 支出决算表(财决04表)'!$A$10:$J$500,4,FALSE))</f>
        <v/>
      </c>
      <c r="D210" s="119" t="str">
        <f>IF(ISERROR(VLOOKUP(A210,'[1]Z04 支出决算表(财决04表)'!$A$10:$J$500,5,FALSE)),"",VLOOKUP(A210,'[1]Z04 支出决算表(财决04表)'!$A$10:$J$500,5,FALSE))</f>
        <v/>
      </c>
      <c r="E210" s="119" t="str">
        <f>IF(ISERROR(VLOOKUP(A210,'[1]Z04 支出决算表(财决04表)'!$A$10:$J$500,6,FALSE)),"",VLOOKUP(A210,'[1]Z04 支出决算表(财决04表)'!$A$10:$J$500,6,FALSE))</f>
        <v/>
      </c>
      <c r="F210" s="119" t="str">
        <f>IF(ISERROR(VLOOKUP(A210,'[1]Z04 支出决算表(财决04表)'!$A$10:$J$500,7,FALSE)),"",VLOOKUP(A210,'[1]Z04 支出决算表(财决04表)'!$A$10:$J$500,7,FALSE))</f>
        <v/>
      </c>
      <c r="G210" s="119" t="str">
        <f>IF(ISERROR(VLOOKUP(A210,'[1]Z04 支出决算表(财决04表)'!$A$10:$J$500,8,FALSE)),"",VLOOKUP(A210,'[1]Z04 支出决算表(财决04表)'!$A$10:$J$500,8,FALSE))</f>
        <v/>
      </c>
      <c r="H210" s="119" t="str">
        <f>IF(ISERROR(VLOOKUP(A210,'[1]Z04 支出决算表(财决04表)'!$A$10:$J$500,9,FALSE)),"",VLOOKUP(A210,'[1]Z04 支出决算表(财决04表)'!$A$10:$J$500,9,FALSE))</f>
        <v/>
      </c>
      <c r="I210" s="119" t="str">
        <f>IF(ISERROR(VLOOKUP(A210,'[1]Z04 支出决算表(财决04表)'!$A$10:$J$500,10,FALSE)),"",VLOOKUP(A210,'[1]Z04 支出决算表(财决04表)'!$A$10:$J$500,10,FALSE))</f>
        <v/>
      </c>
      <c r="J210" s="129">
        <f>'[1]Z04 支出决算表(财决04表)'!$A209</f>
        <v>0</v>
      </c>
      <c r="K210" s="130">
        <f>'[1]Z04 支出决算表(财决04表)'!$E209</f>
        <v>0</v>
      </c>
      <c r="L210" s="108" t="str">
        <f t="shared" si="7"/>
        <v/>
      </c>
    </row>
    <row r="211" spans="1:12" ht="22.7" customHeight="1">
      <c r="A211" s="116" t="str">
        <f t="shared" si="6"/>
        <v/>
      </c>
      <c r="B211" s="117"/>
      <c r="C211" s="118" t="str">
        <f>IF(ISERROR(VLOOKUP(A211,'[1]Z04 支出决算表(财决04表)'!$A$10:$J$500,4,FALSE)),"",VLOOKUP(A211,'[1]Z04 支出决算表(财决04表)'!$A$10:$J$500,4,FALSE))</f>
        <v/>
      </c>
      <c r="D211" s="119" t="str">
        <f>IF(ISERROR(VLOOKUP(A211,'[1]Z04 支出决算表(财决04表)'!$A$10:$J$500,5,FALSE)),"",VLOOKUP(A211,'[1]Z04 支出决算表(财决04表)'!$A$10:$J$500,5,FALSE))</f>
        <v/>
      </c>
      <c r="E211" s="119" t="str">
        <f>IF(ISERROR(VLOOKUP(A211,'[1]Z04 支出决算表(财决04表)'!$A$10:$J$500,6,FALSE)),"",VLOOKUP(A211,'[1]Z04 支出决算表(财决04表)'!$A$10:$J$500,6,FALSE))</f>
        <v/>
      </c>
      <c r="F211" s="119" t="str">
        <f>IF(ISERROR(VLOOKUP(A211,'[1]Z04 支出决算表(财决04表)'!$A$10:$J$500,7,FALSE)),"",VLOOKUP(A211,'[1]Z04 支出决算表(财决04表)'!$A$10:$J$500,7,FALSE))</f>
        <v/>
      </c>
      <c r="G211" s="119" t="str">
        <f>IF(ISERROR(VLOOKUP(A211,'[1]Z04 支出决算表(财决04表)'!$A$10:$J$500,8,FALSE)),"",VLOOKUP(A211,'[1]Z04 支出决算表(财决04表)'!$A$10:$J$500,8,FALSE))</f>
        <v/>
      </c>
      <c r="H211" s="119" t="str">
        <f>IF(ISERROR(VLOOKUP(A211,'[1]Z04 支出决算表(财决04表)'!$A$10:$J$500,9,FALSE)),"",VLOOKUP(A211,'[1]Z04 支出决算表(财决04表)'!$A$10:$J$500,9,FALSE))</f>
        <v/>
      </c>
      <c r="I211" s="119" t="str">
        <f>IF(ISERROR(VLOOKUP(A211,'[1]Z04 支出决算表(财决04表)'!$A$10:$J$500,10,FALSE)),"",VLOOKUP(A211,'[1]Z04 支出决算表(财决04表)'!$A$10:$J$500,10,FALSE))</f>
        <v/>
      </c>
      <c r="J211" s="129">
        <f>'[1]Z04 支出决算表(财决04表)'!$A210</f>
        <v>0</v>
      </c>
      <c r="K211" s="130">
        <f>'[1]Z04 支出决算表(财决04表)'!$E210</f>
        <v>0</v>
      </c>
      <c r="L211" s="108" t="str">
        <f t="shared" si="7"/>
        <v/>
      </c>
    </row>
    <row r="212" spans="1:12" ht="22.7" customHeight="1">
      <c r="A212" s="116" t="str">
        <f t="shared" si="6"/>
        <v/>
      </c>
      <c r="B212" s="117"/>
      <c r="C212" s="118" t="str">
        <f>IF(ISERROR(VLOOKUP(A212,'[1]Z04 支出决算表(财决04表)'!$A$10:$J$500,4,FALSE)),"",VLOOKUP(A212,'[1]Z04 支出决算表(财决04表)'!$A$10:$J$500,4,FALSE))</f>
        <v/>
      </c>
      <c r="D212" s="119" t="str">
        <f>IF(ISERROR(VLOOKUP(A212,'[1]Z04 支出决算表(财决04表)'!$A$10:$J$500,5,FALSE)),"",VLOOKUP(A212,'[1]Z04 支出决算表(财决04表)'!$A$10:$J$500,5,FALSE))</f>
        <v/>
      </c>
      <c r="E212" s="119" t="str">
        <f>IF(ISERROR(VLOOKUP(A212,'[1]Z04 支出决算表(财决04表)'!$A$10:$J$500,6,FALSE)),"",VLOOKUP(A212,'[1]Z04 支出决算表(财决04表)'!$A$10:$J$500,6,FALSE))</f>
        <v/>
      </c>
      <c r="F212" s="119" t="str">
        <f>IF(ISERROR(VLOOKUP(A212,'[1]Z04 支出决算表(财决04表)'!$A$10:$J$500,7,FALSE)),"",VLOOKUP(A212,'[1]Z04 支出决算表(财决04表)'!$A$10:$J$500,7,FALSE))</f>
        <v/>
      </c>
      <c r="G212" s="119" t="str">
        <f>IF(ISERROR(VLOOKUP(A212,'[1]Z04 支出决算表(财决04表)'!$A$10:$J$500,8,FALSE)),"",VLOOKUP(A212,'[1]Z04 支出决算表(财决04表)'!$A$10:$J$500,8,FALSE))</f>
        <v/>
      </c>
      <c r="H212" s="119" t="str">
        <f>IF(ISERROR(VLOOKUP(A212,'[1]Z04 支出决算表(财决04表)'!$A$10:$J$500,9,FALSE)),"",VLOOKUP(A212,'[1]Z04 支出决算表(财决04表)'!$A$10:$J$500,9,FALSE))</f>
        <v/>
      </c>
      <c r="I212" s="119" t="str">
        <f>IF(ISERROR(VLOOKUP(A212,'[1]Z04 支出决算表(财决04表)'!$A$10:$J$500,10,FALSE)),"",VLOOKUP(A212,'[1]Z04 支出决算表(财决04表)'!$A$10:$J$500,10,FALSE))</f>
        <v/>
      </c>
      <c r="J212" s="129">
        <f>'[1]Z04 支出决算表(财决04表)'!$A211</f>
        <v>0</v>
      </c>
      <c r="K212" s="130">
        <f>'[1]Z04 支出决算表(财决04表)'!$E211</f>
        <v>0</v>
      </c>
      <c r="L212" s="108" t="str">
        <f t="shared" si="7"/>
        <v/>
      </c>
    </row>
    <row r="213" spans="1:12" ht="22.7" customHeight="1">
      <c r="A213" s="116" t="str">
        <f t="shared" si="6"/>
        <v/>
      </c>
      <c r="B213" s="117"/>
      <c r="C213" s="118" t="str">
        <f>IF(ISERROR(VLOOKUP(A213,'[1]Z04 支出决算表(财决04表)'!$A$10:$J$500,4,FALSE)),"",VLOOKUP(A213,'[1]Z04 支出决算表(财决04表)'!$A$10:$J$500,4,FALSE))</f>
        <v/>
      </c>
      <c r="D213" s="119" t="str">
        <f>IF(ISERROR(VLOOKUP(A213,'[1]Z04 支出决算表(财决04表)'!$A$10:$J$500,5,FALSE)),"",VLOOKUP(A213,'[1]Z04 支出决算表(财决04表)'!$A$10:$J$500,5,FALSE))</f>
        <v/>
      </c>
      <c r="E213" s="119" t="str">
        <f>IF(ISERROR(VLOOKUP(A213,'[1]Z04 支出决算表(财决04表)'!$A$10:$J$500,6,FALSE)),"",VLOOKUP(A213,'[1]Z04 支出决算表(财决04表)'!$A$10:$J$500,6,FALSE))</f>
        <v/>
      </c>
      <c r="F213" s="119" t="str">
        <f>IF(ISERROR(VLOOKUP(A213,'[1]Z04 支出决算表(财决04表)'!$A$10:$J$500,7,FALSE)),"",VLOOKUP(A213,'[1]Z04 支出决算表(财决04表)'!$A$10:$J$500,7,FALSE))</f>
        <v/>
      </c>
      <c r="G213" s="119" t="str">
        <f>IF(ISERROR(VLOOKUP(A213,'[1]Z04 支出决算表(财决04表)'!$A$10:$J$500,8,FALSE)),"",VLOOKUP(A213,'[1]Z04 支出决算表(财决04表)'!$A$10:$J$500,8,FALSE))</f>
        <v/>
      </c>
      <c r="H213" s="119" t="str">
        <f>IF(ISERROR(VLOOKUP(A213,'[1]Z04 支出决算表(财决04表)'!$A$10:$J$500,9,FALSE)),"",VLOOKUP(A213,'[1]Z04 支出决算表(财决04表)'!$A$10:$J$500,9,FALSE))</f>
        <v/>
      </c>
      <c r="I213" s="119" t="str">
        <f>IF(ISERROR(VLOOKUP(A213,'[1]Z04 支出决算表(财决04表)'!$A$10:$J$500,10,FALSE)),"",VLOOKUP(A213,'[1]Z04 支出决算表(财决04表)'!$A$10:$J$500,10,FALSE))</f>
        <v/>
      </c>
      <c r="J213" s="129">
        <f>'[1]Z04 支出决算表(财决04表)'!$A212</f>
        <v>0</v>
      </c>
      <c r="K213" s="130">
        <f>'[1]Z04 支出决算表(财决04表)'!$E212</f>
        <v>0</v>
      </c>
      <c r="L213" s="108" t="str">
        <f t="shared" si="7"/>
        <v/>
      </c>
    </row>
    <row r="214" spans="1:12" ht="22.7" customHeight="1">
      <c r="A214" s="116" t="str">
        <f t="shared" si="6"/>
        <v/>
      </c>
      <c r="B214" s="117"/>
      <c r="C214" s="118" t="str">
        <f>IF(ISERROR(VLOOKUP(A214,'[1]Z04 支出决算表(财决04表)'!$A$10:$J$500,4,FALSE)),"",VLOOKUP(A214,'[1]Z04 支出决算表(财决04表)'!$A$10:$J$500,4,FALSE))</f>
        <v/>
      </c>
      <c r="D214" s="119" t="str">
        <f>IF(ISERROR(VLOOKUP(A214,'[1]Z04 支出决算表(财决04表)'!$A$10:$J$500,5,FALSE)),"",VLOOKUP(A214,'[1]Z04 支出决算表(财决04表)'!$A$10:$J$500,5,FALSE))</f>
        <v/>
      </c>
      <c r="E214" s="119" t="str">
        <f>IF(ISERROR(VLOOKUP(A214,'[1]Z04 支出决算表(财决04表)'!$A$10:$J$500,6,FALSE)),"",VLOOKUP(A214,'[1]Z04 支出决算表(财决04表)'!$A$10:$J$500,6,FALSE))</f>
        <v/>
      </c>
      <c r="F214" s="119" t="str">
        <f>IF(ISERROR(VLOOKUP(A214,'[1]Z04 支出决算表(财决04表)'!$A$10:$J$500,7,FALSE)),"",VLOOKUP(A214,'[1]Z04 支出决算表(财决04表)'!$A$10:$J$500,7,FALSE))</f>
        <v/>
      </c>
      <c r="G214" s="119" t="str">
        <f>IF(ISERROR(VLOOKUP(A214,'[1]Z04 支出决算表(财决04表)'!$A$10:$J$500,8,FALSE)),"",VLOOKUP(A214,'[1]Z04 支出决算表(财决04表)'!$A$10:$J$500,8,FALSE))</f>
        <v/>
      </c>
      <c r="H214" s="119" t="str">
        <f>IF(ISERROR(VLOOKUP(A214,'[1]Z04 支出决算表(财决04表)'!$A$10:$J$500,9,FALSE)),"",VLOOKUP(A214,'[1]Z04 支出决算表(财决04表)'!$A$10:$J$500,9,FALSE))</f>
        <v/>
      </c>
      <c r="I214" s="119" t="str">
        <f>IF(ISERROR(VLOOKUP(A214,'[1]Z04 支出决算表(财决04表)'!$A$10:$J$500,10,FALSE)),"",VLOOKUP(A214,'[1]Z04 支出决算表(财决04表)'!$A$10:$J$500,10,FALSE))</f>
        <v/>
      </c>
      <c r="J214" s="129">
        <f>'[1]Z04 支出决算表(财决04表)'!$A213</f>
        <v>0</v>
      </c>
      <c r="K214" s="130">
        <f>'[1]Z04 支出决算表(财决04表)'!$E213</f>
        <v>0</v>
      </c>
      <c r="L214" s="108" t="str">
        <f t="shared" si="7"/>
        <v/>
      </c>
    </row>
    <row r="215" spans="1:12" ht="22.7" customHeight="1">
      <c r="A215" s="116" t="str">
        <f t="shared" si="6"/>
        <v/>
      </c>
      <c r="B215" s="117"/>
      <c r="C215" s="118" t="str">
        <f>IF(ISERROR(VLOOKUP(A215,'[1]Z04 支出决算表(财决04表)'!$A$10:$J$500,4,FALSE)),"",VLOOKUP(A215,'[1]Z04 支出决算表(财决04表)'!$A$10:$J$500,4,FALSE))</f>
        <v/>
      </c>
      <c r="D215" s="119" t="str">
        <f>IF(ISERROR(VLOOKUP(A215,'[1]Z04 支出决算表(财决04表)'!$A$10:$J$500,5,FALSE)),"",VLOOKUP(A215,'[1]Z04 支出决算表(财决04表)'!$A$10:$J$500,5,FALSE))</f>
        <v/>
      </c>
      <c r="E215" s="119" t="str">
        <f>IF(ISERROR(VLOOKUP(A215,'[1]Z04 支出决算表(财决04表)'!$A$10:$J$500,6,FALSE)),"",VLOOKUP(A215,'[1]Z04 支出决算表(财决04表)'!$A$10:$J$500,6,FALSE))</f>
        <v/>
      </c>
      <c r="F215" s="119" t="str">
        <f>IF(ISERROR(VLOOKUP(A215,'[1]Z04 支出决算表(财决04表)'!$A$10:$J$500,7,FALSE)),"",VLOOKUP(A215,'[1]Z04 支出决算表(财决04表)'!$A$10:$J$500,7,FALSE))</f>
        <v/>
      </c>
      <c r="G215" s="119" t="str">
        <f>IF(ISERROR(VLOOKUP(A215,'[1]Z04 支出决算表(财决04表)'!$A$10:$J$500,8,FALSE)),"",VLOOKUP(A215,'[1]Z04 支出决算表(财决04表)'!$A$10:$J$500,8,FALSE))</f>
        <v/>
      </c>
      <c r="H215" s="119" t="str">
        <f>IF(ISERROR(VLOOKUP(A215,'[1]Z04 支出决算表(财决04表)'!$A$10:$J$500,9,FALSE)),"",VLOOKUP(A215,'[1]Z04 支出决算表(财决04表)'!$A$10:$J$500,9,FALSE))</f>
        <v/>
      </c>
      <c r="I215" s="119" t="str">
        <f>IF(ISERROR(VLOOKUP(A215,'[1]Z04 支出决算表(财决04表)'!$A$10:$J$500,10,FALSE)),"",VLOOKUP(A215,'[1]Z04 支出决算表(财决04表)'!$A$10:$J$500,10,FALSE))</f>
        <v/>
      </c>
      <c r="J215" s="129">
        <f>'[1]Z04 支出决算表(财决04表)'!$A214</f>
        <v>0</v>
      </c>
      <c r="K215" s="130">
        <f>'[1]Z04 支出决算表(财决04表)'!$E214</f>
        <v>0</v>
      </c>
      <c r="L215" s="108" t="str">
        <f t="shared" si="7"/>
        <v/>
      </c>
    </row>
    <row r="216" spans="1:12" ht="22.7" customHeight="1">
      <c r="A216" s="116" t="str">
        <f t="shared" si="6"/>
        <v/>
      </c>
      <c r="B216" s="117"/>
      <c r="C216" s="118" t="str">
        <f>IF(ISERROR(VLOOKUP(A216,'[1]Z04 支出决算表(财决04表)'!$A$10:$J$500,4,FALSE)),"",VLOOKUP(A216,'[1]Z04 支出决算表(财决04表)'!$A$10:$J$500,4,FALSE))</f>
        <v/>
      </c>
      <c r="D216" s="119" t="str">
        <f>IF(ISERROR(VLOOKUP(A216,'[1]Z04 支出决算表(财决04表)'!$A$10:$J$500,5,FALSE)),"",VLOOKUP(A216,'[1]Z04 支出决算表(财决04表)'!$A$10:$J$500,5,FALSE))</f>
        <v/>
      </c>
      <c r="E216" s="119" t="str">
        <f>IF(ISERROR(VLOOKUP(A216,'[1]Z04 支出决算表(财决04表)'!$A$10:$J$500,6,FALSE)),"",VLOOKUP(A216,'[1]Z04 支出决算表(财决04表)'!$A$10:$J$500,6,FALSE))</f>
        <v/>
      </c>
      <c r="F216" s="119" t="str">
        <f>IF(ISERROR(VLOOKUP(A216,'[1]Z04 支出决算表(财决04表)'!$A$10:$J$500,7,FALSE)),"",VLOOKUP(A216,'[1]Z04 支出决算表(财决04表)'!$A$10:$J$500,7,FALSE))</f>
        <v/>
      </c>
      <c r="G216" s="119" t="str">
        <f>IF(ISERROR(VLOOKUP(A216,'[1]Z04 支出决算表(财决04表)'!$A$10:$J$500,8,FALSE)),"",VLOOKUP(A216,'[1]Z04 支出决算表(财决04表)'!$A$10:$J$500,8,FALSE))</f>
        <v/>
      </c>
      <c r="H216" s="119" t="str">
        <f>IF(ISERROR(VLOOKUP(A216,'[1]Z04 支出决算表(财决04表)'!$A$10:$J$500,9,FALSE)),"",VLOOKUP(A216,'[1]Z04 支出决算表(财决04表)'!$A$10:$J$500,9,FALSE))</f>
        <v/>
      </c>
      <c r="I216" s="119" t="str">
        <f>IF(ISERROR(VLOOKUP(A216,'[1]Z04 支出决算表(财决04表)'!$A$10:$J$500,10,FALSE)),"",VLOOKUP(A216,'[1]Z04 支出决算表(财决04表)'!$A$10:$J$500,10,FALSE))</f>
        <v/>
      </c>
      <c r="J216" s="129">
        <f>'[1]Z04 支出决算表(财决04表)'!$A215</f>
        <v>0</v>
      </c>
      <c r="K216" s="130">
        <f>'[1]Z04 支出决算表(财决04表)'!$E215</f>
        <v>0</v>
      </c>
      <c r="L216" s="108" t="str">
        <f t="shared" si="7"/>
        <v/>
      </c>
    </row>
    <row r="217" spans="1:12" ht="22.7" customHeight="1">
      <c r="A217" s="116" t="str">
        <f t="shared" si="6"/>
        <v/>
      </c>
      <c r="B217" s="117"/>
      <c r="C217" s="118" t="str">
        <f>IF(ISERROR(VLOOKUP(A217,'[1]Z04 支出决算表(财决04表)'!$A$10:$J$500,4,FALSE)),"",VLOOKUP(A217,'[1]Z04 支出决算表(财决04表)'!$A$10:$J$500,4,FALSE))</f>
        <v/>
      </c>
      <c r="D217" s="119" t="str">
        <f>IF(ISERROR(VLOOKUP(A217,'[1]Z04 支出决算表(财决04表)'!$A$10:$J$500,5,FALSE)),"",VLOOKUP(A217,'[1]Z04 支出决算表(财决04表)'!$A$10:$J$500,5,FALSE))</f>
        <v/>
      </c>
      <c r="E217" s="119" t="str">
        <f>IF(ISERROR(VLOOKUP(A217,'[1]Z04 支出决算表(财决04表)'!$A$10:$J$500,6,FALSE)),"",VLOOKUP(A217,'[1]Z04 支出决算表(财决04表)'!$A$10:$J$500,6,FALSE))</f>
        <v/>
      </c>
      <c r="F217" s="119" t="str">
        <f>IF(ISERROR(VLOOKUP(A217,'[1]Z04 支出决算表(财决04表)'!$A$10:$J$500,7,FALSE)),"",VLOOKUP(A217,'[1]Z04 支出决算表(财决04表)'!$A$10:$J$500,7,FALSE))</f>
        <v/>
      </c>
      <c r="G217" s="119" t="str">
        <f>IF(ISERROR(VLOOKUP(A217,'[1]Z04 支出决算表(财决04表)'!$A$10:$J$500,8,FALSE)),"",VLOOKUP(A217,'[1]Z04 支出决算表(财决04表)'!$A$10:$J$500,8,FALSE))</f>
        <v/>
      </c>
      <c r="H217" s="119" t="str">
        <f>IF(ISERROR(VLOOKUP(A217,'[1]Z04 支出决算表(财决04表)'!$A$10:$J$500,9,FALSE)),"",VLOOKUP(A217,'[1]Z04 支出决算表(财决04表)'!$A$10:$J$500,9,FALSE))</f>
        <v/>
      </c>
      <c r="I217" s="119" t="str">
        <f>IF(ISERROR(VLOOKUP(A217,'[1]Z04 支出决算表(财决04表)'!$A$10:$J$500,10,FALSE)),"",VLOOKUP(A217,'[1]Z04 支出决算表(财决04表)'!$A$10:$J$500,10,FALSE))</f>
        <v/>
      </c>
      <c r="J217" s="129">
        <f>'[1]Z04 支出决算表(财决04表)'!$A216</f>
        <v>0</v>
      </c>
      <c r="K217" s="130">
        <f>'[1]Z04 支出决算表(财决04表)'!$E216</f>
        <v>0</v>
      </c>
      <c r="L217" s="108" t="str">
        <f t="shared" si="7"/>
        <v/>
      </c>
    </row>
    <row r="218" spans="1:12" ht="22.7" customHeight="1">
      <c r="A218" s="116" t="str">
        <f t="shared" si="6"/>
        <v/>
      </c>
      <c r="B218" s="117"/>
      <c r="C218" s="118" t="str">
        <f>IF(ISERROR(VLOOKUP(A218,'[1]Z04 支出决算表(财决04表)'!$A$10:$J$500,4,FALSE)),"",VLOOKUP(A218,'[1]Z04 支出决算表(财决04表)'!$A$10:$J$500,4,FALSE))</f>
        <v/>
      </c>
      <c r="D218" s="119" t="str">
        <f>IF(ISERROR(VLOOKUP(A218,'[1]Z04 支出决算表(财决04表)'!$A$10:$J$500,5,FALSE)),"",VLOOKUP(A218,'[1]Z04 支出决算表(财决04表)'!$A$10:$J$500,5,FALSE))</f>
        <v/>
      </c>
      <c r="E218" s="119" t="str">
        <f>IF(ISERROR(VLOOKUP(A218,'[1]Z04 支出决算表(财决04表)'!$A$10:$J$500,6,FALSE)),"",VLOOKUP(A218,'[1]Z04 支出决算表(财决04表)'!$A$10:$J$500,6,FALSE))</f>
        <v/>
      </c>
      <c r="F218" s="119" t="str">
        <f>IF(ISERROR(VLOOKUP(A218,'[1]Z04 支出决算表(财决04表)'!$A$10:$J$500,7,FALSE)),"",VLOOKUP(A218,'[1]Z04 支出决算表(财决04表)'!$A$10:$J$500,7,FALSE))</f>
        <v/>
      </c>
      <c r="G218" s="119" t="str">
        <f>IF(ISERROR(VLOOKUP(A218,'[1]Z04 支出决算表(财决04表)'!$A$10:$J$500,8,FALSE)),"",VLOOKUP(A218,'[1]Z04 支出决算表(财决04表)'!$A$10:$J$500,8,FALSE))</f>
        <v/>
      </c>
      <c r="H218" s="119" t="str">
        <f>IF(ISERROR(VLOOKUP(A218,'[1]Z04 支出决算表(财决04表)'!$A$10:$J$500,9,FALSE)),"",VLOOKUP(A218,'[1]Z04 支出决算表(财决04表)'!$A$10:$J$500,9,FALSE))</f>
        <v/>
      </c>
      <c r="I218" s="119" t="str">
        <f>IF(ISERROR(VLOOKUP(A218,'[1]Z04 支出决算表(财决04表)'!$A$10:$J$500,10,FALSE)),"",VLOOKUP(A218,'[1]Z04 支出决算表(财决04表)'!$A$10:$J$500,10,FALSE))</f>
        <v/>
      </c>
      <c r="J218" s="129">
        <f>'[1]Z04 支出决算表(财决04表)'!$A217</f>
        <v>0</v>
      </c>
      <c r="K218" s="130">
        <f>'[1]Z04 支出决算表(财决04表)'!$E217</f>
        <v>0</v>
      </c>
      <c r="L218" s="108" t="str">
        <f t="shared" si="7"/>
        <v/>
      </c>
    </row>
    <row r="219" spans="1:12" ht="22.7" customHeight="1">
      <c r="A219" s="116" t="str">
        <f t="shared" si="6"/>
        <v/>
      </c>
      <c r="B219" s="117"/>
      <c r="C219" s="118" t="str">
        <f>IF(ISERROR(VLOOKUP(A219,'[1]Z04 支出决算表(财决04表)'!$A$10:$J$500,4,FALSE)),"",VLOOKUP(A219,'[1]Z04 支出决算表(财决04表)'!$A$10:$J$500,4,FALSE))</f>
        <v/>
      </c>
      <c r="D219" s="119" t="str">
        <f>IF(ISERROR(VLOOKUP(A219,'[1]Z04 支出决算表(财决04表)'!$A$10:$J$500,5,FALSE)),"",VLOOKUP(A219,'[1]Z04 支出决算表(财决04表)'!$A$10:$J$500,5,FALSE))</f>
        <v/>
      </c>
      <c r="E219" s="119" t="str">
        <f>IF(ISERROR(VLOOKUP(A219,'[1]Z04 支出决算表(财决04表)'!$A$10:$J$500,6,FALSE)),"",VLOOKUP(A219,'[1]Z04 支出决算表(财决04表)'!$A$10:$J$500,6,FALSE))</f>
        <v/>
      </c>
      <c r="F219" s="119" t="str">
        <f>IF(ISERROR(VLOOKUP(A219,'[1]Z04 支出决算表(财决04表)'!$A$10:$J$500,7,FALSE)),"",VLOOKUP(A219,'[1]Z04 支出决算表(财决04表)'!$A$10:$J$500,7,FALSE))</f>
        <v/>
      </c>
      <c r="G219" s="119" t="str">
        <f>IF(ISERROR(VLOOKUP(A219,'[1]Z04 支出决算表(财决04表)'!$A$10:$J$500,8,FALSE)),"",VLOOKUP(A219,'[1]Z04 支出决算表(财决04表)'!$A$10:$J$500,8,FALSE))</f>
        <v/>
      </c>
      <c r="H219" s="119" t="str">
        <f>IF(ISERROR(VLOOKUP(A219,'[1]Z04 支出决算表(财决04表)'!$A$10:$J$500,9,FALSE)),"",VLOOKUP(A219,'[1]Z04 支出决算表(财决04表)'!$A$10:$J$500,9,FALSE))</f>
        <v/>
      </c>
      <c r="I219" s="119" t="str">
        <f>IF(ISERROR(VLOOKUP(A219,'[1]Z04 支出决算表(财决04表)'!$A$10:$J$500,10,FALSE)),"",VLOOKUP(A219,'[1]Z04 支出决算表(财决04表)'!$A$10:$J$500,10,FALSE))</f>
        <v/>
      </c>
      <c r="J219" s="129">
        <f>'[1]Z04 支出决算表(财决04表)'!$A218</f>
        <v>0</v>
      </c>
      <c r="K219" s="130">
        <f>'[1]Z04 支出决算表(财决04表)'!$E218</f>
        <v>0</v>
      </c>
      <c r="L219" s="108" t="str">
        <f t="shared" si="7"/>
        <v/>
      </c>
    </row>
    <row r="220" spans="1:12" ht="22.7" customHeight="1">
      <c r="A220" s="116" t="str">
        <f t="shared" si="6"/>
        <v/>
      </c>
      <c r="B220" s="117"/>
      <c r="C220" s="118" t="str">
        <f>IF(ISERROR(VLOOKUP(A220,'[1]Z04 支出决算表(财决04表)'!$A$10:$J$500,4,FALSE)),"",VLOOKUP(A220,'[1]Z04 支出决算表(财决04表)'!$A$10:$J$500,4,FALSE))</f>
        <v/>
      </c>
      <c r="D220" s="119" t="str">
        <f>IF(ISERROR(VLOOKUP(A220,'[1]Z04 支出决算表(财决04表)'!$A$10:$J$500,5,FALSE)),"",VLOOKUP(A220,'[1]Z04 支出决算表(财决04表)'!$A$10:$J$500,5,FALSE))</f>
        <v/>
      </c>
      <c r="E220" s="119" t="str">
        <f>IF(ISERROR(VLOOKUP(A220,'[1]Z04 支出决算表(财决04表)'!$A$10:$J$500,6,FALSE)),"",VLOOKUP(A220,'[1]Z04 支出决算表(财决04表)'!$A$10:$J$500,6,FALSE))</f>
        <v/>
      </c>
      <c r="F220" s="119" t="str">
        <f>IF(ISERROR(VLOOKUP(A220,'[1]Z04 支出决算表(财决04表)'!$A$10:$J$500,7,FALSE)),"",VLOOKUP(A220,'[1]Z04 支出决算表(财决04表)'!$A$10:$J$500,7,FALSE))</f>
        <v/>
      </c>
      <c r="G220" s="119" t="str">
        <f>IF(ISERROR(VLOOKUP(A220,'[1]Z04 支出决算表(财决04表)'!$A$10:$J$500,8,FALSE)),"",VLOOKUP(A220,'[1]Z04 支出决算表(财决04表)'!$A$10:$J$500,8,FALSE))</f>
        <v/>
      </c>
      <c r="H220" s="119" t="str">
        <f>IF(ISERROR(VLOOKUP(A220,'[1]Z04 支出决算表(财决04表)'!$A$10:$J$500,9,FALSE)),"",VLOOKUP(A220,'[1]Z04 支出决算表(财决04表)'!$A$10:$J$500,9,FALSE))</f>
        <v/>
      </c>
      <c r="I220" s="119" t="str">
        <f>IF(ISERROR(VLOOKUP(A220,'[1]Z04 支出决算表(财决04表)'!$A$10:$J$500,10,FALSE)),"",VLOOKUP(A220,'[1]Z04 支出决算表(财决04表)'!$A$10:$J$500,10,FALSE))</f>
        <v/>
      </c>
      <c r="J220" s="129">
        <f>'[1]Z04 支出决算表(财决04表)'!$A219</f>
        <v>0</v>
      </c>
      <c r="K220" s="130">
        <f>'[1]Z04 支出决算表(财决04表)'!$E219</f>
        <v>0</v>
      </c>
      <c r="L220" s="108" t="str">
        <f t="shared" si="7"/>
        <v/>
      </c>
    </row>
    <row r="221" spans="1:12" ht="22.7" customHeight="1">
      <c r="A221" s="116" t="str">
        <f t="shared" si="6"/>
        <v/>
      </c>
      <c r="B221" s="117"/>
      <c r="C221" s="118" t="str">
        <f>IF(ISERROR(VLOOKUP(A221,'[1]Z04 支出决算表(财决04表)'!$A$10:$J$500,4,FALSE)),"",VLOOKUP(A221,'[1]Z04 支出决算表(财决04表)'!$A$10:$J$500,4,FALSE))</f>
        <v/>
      </c>
      <c r="D221" s="119" t="str">
        <f>IF(ISERROR(VLOOKUP(A221,'[1]Z04 支出决算表(财决04表)'!$A$10:$J$500,5,FALSE)),"",VLOOKUP(A221,'[1]Z04 支出决算表(财决04表)'!$A$10:$J$500,5,FALSE))</f>
        <v/>
      </c>
      <c r="E221" s="119" t="str">
        <f>IF(ISERROR(VLOOKUP(A221,'[1]Z04 支出决算表(财决04表)'!$A$10:$J$500,6,FALSE)),"",VLOOKUP(A221,'[1]Z04 支出决算表(财决04表)'!$A$10:$J$500,6,FALSE))</f>
        <v/>
      </c>
      <c r="F221" s="119" t="str">
        <f>IF(ISERROR(VLOOKUP(A221,'[1]Z04 支出决算表(财决04表)'!$A$10:$J$500,7,FALSE)),"",VLOOKUP(A221,'[1]Z04 支出决算表(财决04表)'!$A$10:$J$500,7,FALSE))</f>
        <v/>
      </c>
      <c r="G221" s="119" t="str">
        <f>IF(ISERROR(VLOOKUP(A221,'[1]Z04 支出决算表(财决04表)'!$A$10:$J$500,8,FALSE)),"",VLOOKUP(A221,'[1]Z04 支出决算表(财决04表)'!$A$10:$J$500,8,FALSE))</f>
        <v/>
      </c>
      <c r="H221" s="119" t="str">
        <f>IF(ISERROR(VLOOKUP(A221,'[1]Z04 支出决算表(财决04表)'!$A$10:$J$500,9,FALSE)),"",VLOOKUP(A221,'[1]Z04 支出决算表(财决04表)'!$A$10:$J$500,9,FALSE))</f>
        <v/>
      </c>
      <c r="I221" s="119" t="str">
        <f>IF(ISERROR(VLOOKUP(A221,'[1]Z04 支出决算表(财决04表)'!$A$10:$J$500,10,FALSE)),"",VLOOKUP(A221,'[1]Z04 支出决算表(财决04表)'!$A$10:$J$500,10,FALSE))</f>
        <v/>
      </c>
      <c r="J221" s="129">
        <f>'[1]Z04 支出决算表(财决04表)'!$A220</f>
        <v>0</v>
      </c>
      <c r="K221" s="130">
        <f>'[1]Z04 支出决算表(财决04表)'!$E220</f>
        <v>0</v>
      </c>
      <c r="L221" s="108" t="str">
        <f t="shared" si="7"/>
        <v/>
      </c>
    </row>
    <row r="222" spans="1:12" ht="22.7" customHeight="1">
      <c r="A222" s="116" t="str">
        <f t="shared" si="6"/>
        <v/>
      </c>
      <c r="B222" s="117"/>
      <c r="C222" s="118" t="str">
        <f>IF(ISERROR(VLOOKUP(A222,'[1]Z04 支出决算表(财决04表)'!$A$10:$J$500,4,FALSE)),"",VLOOKUP(A222,'[1]Z04 支出决算表(财决04表)'!$A$10:$J$500,4,FALSE))</f>
        <v/>
      </c>
      <c r="D222" s="119" t="str">
        <f>IF(ISERROR(VLOOKUP(A222,'[1]Z04 支出决算表(财决04表)'!$A$10:$J$500,5,FALSE)),"",VLOOKUP(A222,'[1]Z04 支出决算表(财决04表)'!$A$10:$J$500,5,FALSE))</f>
        <v/>
      </c>
      <c r="E222" s="119" t="str">
        <f>IF(ISERROR(VLOOKUP(A222,'[1]Z04 支出决算表(财决04表)'!$A$10:$J$500,6,FALSE)),"",VLOOKUP(A222,'[1]Z04 支出决算表(财决04表)'!$A$10:$J$500,6,FALSE))</f>
        <v/>
      </c>
      <c r="F222" s="119" t="str">
        <f>IF(ISERROR(VLOOKUP(A222,'[1]Z04 支出决算表(财决04表)'!$A$10:$J$500,7,FALSE)),"",VLOOKUP(A222,'[1]Z04 支出决算表(财决04表)'!$A$10:$J$500,7,FALSE))</f>
        <v/>
      </c>
      <c r="G222" s="119" t="str">
        <f>IF(ISERROR(VLOOKUP(A222,'[1]Z04 支出决算表(财决04表)'!$A$10:$J$500,8,FALSE)),"",VLOOKUP(A222,'[1]Z04 支出决算表(财决04表)'!$A$10:$J$500,8,FALSE))</f>
        <v/>
      </c>
      <c r="H222" s="119" t="str">
        <f>IF(ISERROR(VLOOKUP(A222,'[1]Z04 支出决算表(财决04表)'!$A$10:$J$500,9,FALSE)),"",VLOOKUP(A222,'[1]Z04 支出决算表(财决04表)'!$A$10:$J$500,9,FALSE))</f>
        <v/>
      </c>
      <c r="I222" s="119" t="str">
        <f>IF(ISERROR(VLOOKUP(A222,'[1]Z04 支出决算表(财决04表)'!$A$10:$J$500,10,FALSE)),"",VLOOKUP(A222,'[1]Z04 支出决算表(财决04表)'!$A$10:$J$500,10,FALSE))</f>
        <v/>
      </c>
      <c r="J222" s="129">
        <f>'[1]Z04 支出决算表(财决04表)'!$A221</f>
        <v>0</v>
      </c>
      <c r="K222" s="130">
        <f>'[1]Z04 支出决算表(财决04表)'!$E221</f>
        <v>0</v>
      </c>
      <c r="L222" s="108" t="str">
        <f t="shared" si="7"/>
        <v/>
      </c>
    </row>
    <row r="223" spans="1:12" ht="22.7" customHeight="1">
      <c r="A223" s="116" t="str">
        <f t="shared" si="6"/>
        <v/>
      </c>
      <c r="B223" s="117"/>
      <c r="C223" s="118" t="str">
        <f>IF(ISERROR(VLOOKUP(A223,'[1]Z04 支出决算表(财决04表)'!$A$10:$J$500,4,FALSE)),"",VLOOKUP(A223,'[1]Z04 支出决算表(财决04表)'!$A$10:$J$500,4,FALSE))</f>
        <v/>
      </c>
      <c r="D223" s="119" t="str">
        <f>IF(ISERROR(VLOOKUP(A223,'[1]Z04 支出决算表(财决04表)'!$A$10:$J$500,5,FALSE)),"",VLOOKUP(A223,'[1]Z04 支出决算表(财决04表)'!$A$10:$J$500,5,FALSE))</f>
        <v/>
      </c>
      <c r="E223" s="119" t="str">
        <f>IF(ISERROR(VLOOKUP(A223,'[1]Z04 支出决算表(财决04表)'!$A$10:$J$500,6,FALSE)),"",VLOOKUP(A223,'[1]Z04 支出决算表(财决04表)'!$A$10:$J$500,6,FALSE))</f>
        <v/>
      </c>
      <c r="F223" s="119" t="str">
        <f>IF(ISERROR(VLOOKUP(A223,'[1]Z04 支出决算表(财决04表)'!$A$10:$J$500,7,FALSE)),"",VLOOKUP(A223,'[1]Z04 支出决算表(财决04表)'!$A$10:$J$500,7,FALSE))</f>
        <v/>
      </c>
      <c r="G223" s="119" t="str">
        <f>IF(ISERROR(VLOOKUP(A223,'[1]Z04 支出决算表(财决04表)'!$A$10:$J$500,8,FALSE)),"",VLOOKUP(A223,'[1]Z04 支出决算表(财决04表)'!$A$10:$J$500,8,FALSE))</f>
        <v/>
      </c>
      <c r="H223" s="119" t="str">
        <f>IF(ISERROR(VLOOKUP(A223,'[1]Z04 支出决算表(财决04表)'!$A$10:$J$500,9,FALSE)),"",VLOOKUP(A223,'[1]Z04 支出决算表(财决04表)'!$A$10:$J$500,9,FALSE))</f>
        <v/>
      </c>
      <c r="I223" s="119" t="str">
        <f>IF(ISERROR(VLOOKUP(A223,'[1]Z04 支出决算表(财决04表)'!$A$10:$J$500,10,FALSE)),"",VLOOKUP(A223,'[1]Z04 支出决算表(财决04表)'!$A$10:$J$500,10,FALSE))</f>
        <v/>
      </c>
      <c r="J223" s="129">
        <f>'[1]Z04 支出决算表(财决04表)'!$A222</f>
        <v>0</v>
      </c>
      <c r="K223" s="130">
        <f>'[1]Z04 支出决算表(财决04表)'!$E222</f>
        <v>0</v>
      </c>
      <c r="L223" s="108" t="str">
        <f t="shared" si="7"/>
        <v/>
      </c>
    </row>
    <row r="224" spans="1:12" ht="22.7" customHeight="1">
      <c r="A224" s="116" t="str">
        <f t="shared" si="6"/>
        <v/>
      </c>
      <c r="B224" s="117"/>
      <c r="C224" s="118" t="str">
        <f>IF(ISERROR(VLOOKUP(A224,'[1]Z04 支出决算表(财决04表)'!$A$10:$J$500,4,FALSE)),"",VLOOKUP(A224,'[1]Z04 支出决算表(财决04表)'!$A$10:$J$500,4,FALSE))</f>
        <v/>
      </c>
      <c r="D224" s="119" t="str">
        <f>IF(ISERROR(VLOOKUP(A224,'[1]Z04 支出决算表(财决04表)'!$A$10:$J$500,5,FALSE)),"",VLOOKUP(A224,'[1]Z04 支出决算表(财决04表)'!$A$10:$J$500,5,FALSE))</f>
        <v/>
      </c>
      <c r="E224" s="119" t="str">
        <f>IF(ISERROR(VLOOKUP(A224,'[1]Z04 支出决算表(财决04表)'!$A$10:$J$500,6,FALSE)),"",VLOOKUP(A224,'[1]Z04 支出决算表(财决04表)'!$A$10:$J$500,6,FALSE))</f>
        <v/>
      </c>
      <c r="F224" s="119" t="str">
        <f>IF(ISERROR(VLOOKUP(A224,'[1]Z04 支出决算表(财决04表)'!$A$10:$J$500,7,FALSE)),"",VLOOKUP(A224,'[1]Z04 支出决算表(财决04表)'!$A$10:$J$500,7,FALSE))</f>
        <v/>
      </c>
      <c r="G224" s="119" t="str">
        <f>IF(ISERROR(VLOOKUP(A224,'[1]Z04 支出决算表(财决04表)'!$A$10:$J$500,8,FALSE)),"",VLOOKUP(A224,'[1]Z04 支出决算表(财决04表)'!$A$10:$J$500,8,FALSE))</f>
        <v/>
      </c>
      <c r="H224" s="119" t="str">
        <f>IF(ISERROR(VLOOKUP(A224,'[1]Z04 支出决算表(财决04表)'!$A$10:$J$500,9,FALSE)),"",VLOOKUP(A224,'[1]Z04 支出决算表(财决04表)'!$A$10:$J$500,9,FALSE))</f>
        <v/>
      </c>
      <c r="I224" s="119" t="str">
        <f>IF(ISERROR(VLOOKUP(A224,'[1]Z04 支出决算表(财决04表)'!$A$10:$J$500,10,FALSE)),"",VLOOKUP(A224,'[1]Z04 支出决算表(财决04表)'!$A$10:$J$500,10,FALSE))</f>
        <v/>
      </c>
      <c r="J224" s="129">
        <f>'[1]Z04 支出决算表(财决04表)'!$A223</f>
        <v>0</v>
      </c>
      <c r="K224" s="130">
        <f>'[1]Z04 支出决算表(财决04表)'!$E223</f>
        <v>0</v>
      </c>
      <c r="L224" s="108" t="str">
        <f t="shared" si="7"/>
        <v/>
      </c>
    </row>
    <row r="225" spans="1:12" ht="22.7" customHeight="1">
      <c r="A225" s="116" t="str">
        <f t="shared" si="6"/>
        <v/>
      </c>
      <c r="B225" s="117"/>
      <c r="C225" s="118" t="str">
        <f>IF(ISERROR(VLOOKUP(A225,'[1]Z04 支出决算表(财决04表)'!$A$10:$J$500,4,FALSE)),"",VLOOKUP(A225,'[1]Z04 支出决算表(财决04表)'!$A$10:$J$500,4,FALSE))</f>
        <v/>
      </c>
      <c r="D225" s="119" t="str">
        <f>IF(ISERROR(VLOOKUP(A225,'[1]Z04 支出决算表(财决04表)'!$A$10:$J$500,5,FALSE)),"",VLOOKUP(A225,'[1]Z04 支出决算表(财决04表)'!$A$10:$J$500,5,FALSE))</f>
        <v/>
      </c>
      <c r="E225" s="119" t="str">
        <f>IF(ISERROR(VLOOKUP(A225,'[1]Z04 支出决算表(财决04表)'!$A$10:$J$500,6,FALSE)),"",VLOOKUP(A225,'[1]Z04 支出决算表(财决04表)'!$A$10:$J$500,6,FALSE))</f>
        <v/>
      </c>
      <c r="F225" s="119" t="str">
        <f>IF(ISERROR(VLOOKUP(A225,'[1]Z04 支出决算表(财决04表)'!$A$10:$J$500,7,FALSE)),"",VLOOKUP(A225,'[1]Z04 支出决算表(财决04表)'!$A$10:$J$500,7,FALSE))</f>
        <v/>
      </c>
      <c r="G225" s="119" t="str">
        <f>IF(ISERROR(VLOOKUP(A225,'[1]Z04 支出决算表(财决04表)'!$A$10:$J$500,8,FALSE)),"",VLOOKUP(A225,'[1]Z04 支出决算表(财决04表)'!$A$10:$J$500,8,FALSE))</f>
        <v/>
      </c>
      <c r="H225" s="119" t="str">
        <f>IF(ISERROR(VLOOKUP(A225,'[1]Z04 支出决算表(财决04表)'!$A$10:$J$500,9,FALSE)),"",VLOOKUP(A225,'[1]Z04 支出决算表(财决04表)'!$A$10:$J$500,9,FALSE))</f>
        <v/>
      </c>
      <c r="I225" s="119" t="str">
        <f>IF(ISERROR(VLOOKUP(A225,'[1]Z04 支出决算表(财决04表)'!$A$10:$J$500,10,FALSE)),"",VLOOKUP(A225,'[1]Z04 支出决算表(财决04表)'!$A$10:$J$500,10,FALSE))</f>
        <v/>
      </c>
      <c r="J225" s="129">
        <f>'[1]Z04 支出决算表(财决04表)'!$A224</f>
        <v>0</v>
      </c>
      <c r="K225" s="130">
        <f>'[1]Z04 支出决算表(财决04表)'!$E224</f>
        <v>0</v>
      </c>
      <c r="L225" s="108" t="str">
        <f t="shared" si="7"/>
        <v/>
      </c>
    </row>
    <row r="226" spans="1:12" ht="22.7" customHeight="1">
      <c r="A226" s="116" t="str">
        <f t="shared" si="6"/>
        <v/>
      </c>
      <c r="B226" s="117"/>
      <c r="C226" s="118" t="str">
        <f>IF(ISERROR(VLOOKUP(A226,'[1]Z04 支出决算表(财决04表)'!$A$10:$J$500,4,FALSE)),"",VLOOKUP(A226,'[1]Z04 支出决算表(财决04表)'!$A$10:$J$500,4,FALSE))</f>
        <v/>
      </c>
      <c r="D226" s="119" t="str">
        <f>IF(ISERROR(VLOOKUP(A226,'[1]Z04 支出决算表(财决04表)'!$A$10:$J$500,5,FALSE)),"",VLOOKUP(A226,'[1]Z04 支出决算表(财决04表)'!$A$10:$J$500,5,FALSE))</f>
        <v/>
      </c>
      <c r="E226" s="119" t="str">
        <f>IF(ISERROR(VLOOKUP(A226,'[1]Z04 支出决算表(财决04表)'!$A$10:$J$500,6,FALSE)),"",VLOOKUP(A226,'[1]Z04 支出决算表(财决04表)'!$A$10:$J$500,6,FALSE))</f>
        <v/>
      </c>
      <c r="F226" s="119" t="str">
        <f>IF(ISERROR(VLOOKUP(A226,'[1]Z04 支出决算表(财决04表)'!$A$10:$J$500,7,FALSE)),"",VLOOKUP(A226,'[1]Z04 支出决算表(财决04表)'!$A$10:$J$500,7,FALSE))</f>
        <v/>
      </c>
      <c r="G226" s="119" t="str">
        <f>IF(ISERROR(VLOOKUP(A226,'[1]Z04 支出决算表(财决04表)'!$A$10:$J$500,8,FALSE)),"",VLOOKUP(A226,'[1]Z04 支出决算表(财决04表)'!$A$10:$J$500,8,FALSE))</f>
        <v/>
      </c>
      <c r="H226" s="119" t="str">
        <f>IF(ISERROR(VLOOKUP(A226,'[1]Z04 支出决算表(财决04表)'!$A$10:$J$500,9,FALSE)),"",VLOOKUP(A226,'[1]Z04 支出决算表(财决04表)'!$A$10:$J$500,9,FALSE))</f>
        <v/>
      </c>
      <c r="I226" s="119" t="str">
        <f>IF(ISERROR(VLOOKUP(A226,'[1]Z04 支出决算表(财决04表)'!$A$10:$J$500,10,FALSE)),"",VLOOKUP(A226,'[1]Z04 支出决算表(财决04表)'!$A$10:$J$500,10,FALSE))</f>
        <v/>
      </c>
      <c r="J226" s="129">
        <f>'[1]Z04 支出决算表(财决04表)'!$A225</f>
        <v>0</v>
      </c>
      <c r="K226" s="130">
        <f>'[1]Z04 支出决算表(财决04表)'!$E225</f>
        <v>0</v>
      </c>
      <c r="L226" s="108" t="str">
        <f t="shared" si="7"/>
        <v/>
      </c>
    </row>
    <row r="227" spans="1:12" ht="22.7" customHeight="1">
      <c r="A227" s="116" t="str">
        <f t="shared" si="6"/>
        <v/>
      </c>
      <c r="B227" s="117"/>
      <c r="C227" s="118" t="str">
        <f>IF(ISERROR(VLOOKUP(A227,'[1]Z04 支出决算表(财决04表)'!$A$10:$J$500,4,FALSE)),"",VLOOKUP(A227,'[1]Z04 支出决算表(财决04表)'!$A$10:$J$500,4,FALSE))</f>
        <v/>
      </c>
      <c r="D227" s="119" t="str">
        <f>IF(ISERROR(VLOOKUP(A227,'[1]Z04 支出决算表(财决04表)'!$A$10:$J$500,5,FALSE)),"",VLOOKUP(A227,'[1]Z04 支出决算表(财决04表)'!$A$10:$J$500,5,FALSE))</f>
        <v/>
      </c>
      <c r="E227" s="119" t="str">
        <f>IF(ISERROR(VLOOKUP(A227,'[1]Z04 支出决算表(财决04表)'!$A$10:$J$500,6,FALSE)),"",VLOOKUP(A227,'[1]Z04 支出决算表(财决04表)'!$A$10:$J$500,6,FALSE))</f>
        <v/>
      </c>
      <c r="F227" s="119" t="str">
        <f>IF(ISERROR(VLOOKUP(A227,'[1]Z04 支出决算表(财决04表)'!$A$10:$J$500,7,FALSE)),"",VLOOKUP(A227,'[1]Z04 支出决算表(财决04表)'!$A$10:$J$500,7,FALSE))</f>
        <v/>
      </c>
      <c r="G227" s="119" t="str">
        <f>IF(ISERROR(VLOOKUP(A227,'[1]Z04 支出决算表(财决04表)'!$A$10:$J$500,8,FALSE)),"",VLOOKUP(A227,'[1]Z04 支出决算表(财决04表)'!$A$10:$J$500,8,FALSE))</f>
        <v/>
      </c>
      <c r="H227" s="119" t="str">
        <f>IF(ISERROR(VLOOKUP(A227,'[1]Z04 支出决算表(财决04表)'!$A$10:$J$500,9,FALSE)),"",VLOOKUP(A227,'[1]Z04 支出决算表(财决04表)'!$A$10:$J$500,9,FALSE))</f>
        <v/>
      </c>
      <c r="I227" s="119" t="str">
        <f>IF(ISERROR(VLOOKUP(A227,'[1]Z04 支出决算表(财决04表)'!$A$10:$J$500,10,FALSE)),"",VLOOKUP(A227,'[1]Z04 支出决算表(财决04表)'!$A$10:$J$500,10,FALSE))</f>
        <v/>
      </c>
      <c r="J227" s="129">
        <f>'[1]Z04 支出决算表(财决04表)'!$A226</f>
        <v>0</v>
      </c>
      <c r="K227" s="130">
        <f>'[1]Z04 支出决算表(财决04表)'!$E226</f>
        <v>0</v>
      </c>
      <c r="L227" s="108" t="str">
        <f t="shared" si="7"/>
        <v/>
      </c>
    </row>
    <row r="228" spans="1:12" ht="22.7" customHeight="1">
      <c r="A228" s="116" t="str">
        <f t="shared" si="6"/>
        <v/>
      </c>
      <c r="B228" s="117"/>
      <c r="C228" s="118" t="str">
        <f>IF(ISERROR(VLOOKUP(A228,'[1]Z04 支出决算表(财决04表)'!$A$10:$J$500,4,FALSE)),"",VLOOKUP(A228,'[1]Z04 支出决算表(财决04表)'!$A$10:$J$500,4,FALSE))</f>
        <v/>
      </c>
      <c r="D228" s="119" t="str">
        <f>IF(ISERROR(VLOOKUP(A228,'[1]Z04 支出决算表(财决04表)'!$A$10:$J$500,5,FALSE)),"",VLOOKUP(A228,'[1]Z04 支出决算表(财决04表)'!$A$10:$J$500,5,FALSE))</f>
        <v/>
      </c>
      <c r="E228" s="119" t="str">
        <f>IF(ISERROR(VLOOKUP(A228,'[1]Z04 支出决算表(财决04表)'!$A$10:$J$500,6,FALSE)),"",VLOOKUP(A228,'[1]Z04 支出决算表(财决04表)'!$A$10:$J$500,6,FALSE))</f>
        <v/>
      </c>
      <c r="F228" s="119" t="str">
        <f>IF(ISERROR(VLOOKUP(A228,'[1]Z04 支出决算表(财决04表)'!$A$10:$J$500,7,FALSE)),"",VLOOKUP(A228,'[1]Z04 支出决算表(财决04表)'!$A$10:$J$500,7,FALSE))</f>
        <v/>
      </c>
      <c r="G228" s="119" t="str">
        <f>IF(ISERROR(VLOOKUP(A228,'[1]Z04 支出决算表(财决04表)'!$A$10:$J$500,8,FALSE)),"",VLOOKUP(A228,'[1]Z04 支出决算表(财决04表)'!$A$10:$J$500,8,FALSE))</f>
        <v/>
      </c>
      <c r="H228" s="119" t="str">
        <f>IF(ISERROR(VLOOKUP(A228,'[1]Z04 支出决算表(财决04表)'!$A$10:$J$500,9,FALSE)),"",VLOOKUP(A228,'[1]Z04 支出决算表(财决04表)'!$A$10:$J$500,9,FALSE))</f>
        <v/>
      </c>
      <c r="I228" s="119" t="str">
        <f>IF(ISERROR(VLOOKUP(A228,'[1]Z04 支出决算表(财决04表)'!$A$10:$J$500,10,FALSE)),"",VLOOKUP(A228,'[1]Z04 支出决算表(财决04表)'!$A$10:$J$500,10,FALSE))</f>
        <v/>
      </c>
      <c r="J228" s="129">
        <f>'[1]Z04 支出决算表(财决04表)'!$A227</f>
        <v>0</v>
      </c>
      <c r="K228" s="130">
        <f>'[1]Z04 支出决算表(财决04表)'!$E227</f>
        <v>0</v>
      </c>
      <c r="L228" s="108" t="str">
        <f t="shared" si="7"/>
        <v/>
      </c>
    </row>
    <row r="229" spans="1:12" ht="22.7" customHeight="1">
      <c r="A229" s="116" t="str">
        <f t="shared" si="6"/>
        <v/>
      </c>
      <c r="B229" s="117"/>
      <c r="C229" s="118" t="str">
        <f>IF(ISERROR(VLOOKUP(A229,'[1]Z04 支出决算表(财决04表)'!$A$10:$J$500,4,FALSE)),"",VLOOKUP(A229,'[1]Z04 支出决算表(财决04表)'!$A$10:$J$500,4,FALSE))</f>
        <v/>
      </c>
      <c r="D229" s="119" t="str">
        <f>IF(ISERROR(VLOOKUP(A229,'[1]Z04 支出决算表(财决04表)'!$A$10:$J$500,5,FALSE)),"",VLOOKUP(A229,'[1]Z04 支出决算表(财决04表)'!$A$10:$J$500,5,FALSE))</f>
        <v/>
      </c>
      <c r="E229" s="119" t="str">
        <f>IF(ISERROR(VLOOKUP(A229,'[1]Z04 支出决算表(财决04表)'!$A$10:$J$500,6,FALSE)),"",VLOOKUP(A229,'[1]Z04 支出决算表(财决04表)'!$A$10:$J$500,6,FALSE))</f>
        <v/>
      </c>
      <c r="F229" s="119" t="str">
        <f>IF(ISERROR(VLOOKUP(A229,'[1]Z04 支出决算表(财决04表)'!$A$10:$J$500,7,FALSE)),"",VLOOKUP(A229,'[1]Z04 支出决算表(财决04表)'!$A$10:$J$500,7,FALSE))</f>
        <v/>
      </c>
      <c r="G229" s="119" t="str">
        <f>IF(ISERROR(VLOOKUP(A229,'[1]Z04 支出决算表(财决04表)'!$A$10:$J$500,8,FALSE)),"",VLOOKUP(A229,'[1]Z04 支出决算表(财决04表)'!$A$10:$J$500,8,FALSE))</f>
        <v/>
      </c>
      <c r="H229" s="119" t="str">
        <f>IF(ISERROR(VLOOKUP(A229,'[1]Z04 支出决算表(财决04表)'!$A$10:$J$500,9,FALSE)),"",VLOOKUP(A229,'[1]Z04 支出决算表(财决04表)'!$A$10:$J$500,9,FALSE))</f>
        <v/>
      </c>
      <c r="I229" s="119" t="str">
        <f>IF(ISERROR(VLOOKUP(A229,'[1]Z04 支出决算表(财决04表)'!$A$10:$J$500,10,FALSE)),"",VLOOKUP(A229,'[1]Z04 支出决算表(财决04表)'!$A$10:$J$500,10,FALSE))</f>
        <v/>
      </c>
      <c r="J229" s="129">
        <f>'[1]Z04 支出决算表(财决04表)'!$A228</f>
        <v>0</v>
      </c>
      <c r="K229" s="130">
        <f>'[1]Z04 支出决算表(财决04表)'!$E228</f>
        <v>0</v>
      </c>
      <c r="L229" s="108" t="str">
        <f t="shared" si="7"/>
        <v/>
      </c>
    </row>
    <row r="230" spans="1:12" ht="22.7" customHeight="1">
      <c r="A230" s="116" t="str">
        <f t="shared" si="6"/>
        <v/>
      </c>
      <c r="B230" s="117"/>
      <c r="C230" s="118" t="str">
        <f>IF(ISERROR(VLOOKUP(A230,'[1]Z04 支出决算表(财决04表)'!$A$10:$J$500,4,FALSE)),"",VLOOKUP(A230,'[1]Z04 支出决算表(财决04表)'!$A$10:$J$500,4,FALSE))</f>
        <v/>
      </c>
      <c r="D230" s="119" t="str">
        <f>IF(ISERROR(VLOOKUP(A230,'[1]Z04 支出决算表(财决04表)'!$A$10:$J$500,5,FALSE)),"",VLOOKUP(A230,'[1]Z04 支出决算表(财决04表)'!$A$10:$J$500,5,FALSE))</f>
        <v/>
      </c>
      <c r="E230" s="119" t="str">
        <f>IF(ISERROR(VLOOKUP(A230,'[1]Z04 支出决算表(财决04表)'!$A$10:$J$500,6,FALSE)),"",VLOOKUP(A230,'[1]Z04 支出决算表(财决04表)'!$A$10:$J$500,6,FALSE))</f>
        <v/>
      </c>
      <c r="F230" s="119" t="str">
        <f>IF(ISERROR(VLOOKUP(A230,'[1]Z04 支出决算表(财决04表)'!$A$10:$J$500,7,FALSE)),"",VLOOKUP(A230,'[1]Z04 支出决算表(财决04表)'!$A$10:$J$500,7,FALSE))</f>
        <v/>
      </c>
      <c r="G230" s="119" t="str">
        <f>IF(ISERROR(VLOOKUP(A230,'[1]Z04 支出决算表(财决04表)'!$A$10:$J$500,8,FALSE)),"",VLOOKUP(A230,'[1]Z04 支出决算表(财决04表)'!$A$10:$J$500,8,FALSE))</f>
        <v/>
      </c>
      <c r="H230" s="119" t="str">
        <f>IF(ISERROR(VLOOKUP(A230,'[1]Z04 支出决算表(财决04表)'!$A$10:$J$500,9,FALSE)),"",VLOOKUP(A230,'[1]Z04 支出决算表(财决04表)'!$A$10:$J$500,9,FALSE))</f>
        <v/>
      </c>
      <c r="I230" s="119" t="str">
        <f>IF(ISERROR(VLOOKUP(A230,'[1]Z04 支出决算表(财决04表)'!$A$10:$J$500,10,FALSE)),"",VLOOKUP(A230,'[1]Z04 支出决算表(财决04表)'!$A$10:$J$500,10,FALSE))</f>
        <v/>
      </c>
      <c r="J230" s="129">
        <f>'[1]Z04 支出决算表(财决04表)'!$A229</f>
        <v>0</v>
      </c>
      <c r="K230" s="130">
        <f>'[1]Z04 支出决算表(财决04表)'!$E229</f>
        <v>0</v>
      </c>
      <c r="L230" s="108" t="str">
        <f t="shared" si="7"/>
        <v/>
      </c>
    </row>
    <row r="231" spans="1:12" ht="22.7" customHeight="1">
      <c r="A231" s="116" t="str">
        <f t="shared" si="6"/>
        <v/>
      </c>
      <c r="B231" s="117"/>
      <c r="C231" s="118" t="str">
        <f>IF(ISERROR(VLOOKUP(A231,'[1]Z04 支出决算表(财决04表)'!$A$10:$J$500,4,FALSE)),"",VLOOKUP(A231,'[1]Z04 支出决算表(财决04表)'!$A$10:$J$500,4,FALSE))</f>
        <v/>
      </c>
      <c r="D231" s="119" t="str">
        <f>IF(ISERROR(VLOOKUP(A231,'[1]Z04 支出决算表(财决04表)'!$A$10:$J$500,5,FALSE)),"",VLOOKUP(A231,'[1]Z04 支出决算表(财决04表)'!$A$10:$J$500,5,FALSE))</f>
        <v/>
      </c>
      <c r="E231" s="119" t="str">
        <f>IF(ISERROR(VLOOKUP(A231,'[1]Z04 支出决算表(财决04表)'!$A$10:$J$500,6,FALSE)),"",VLOOKUP(A231,'[1]Z04 支出决算表(财决04表)'!$A$10:$J$500,6,FALSE))</f>
        <v/>
      </c>
      <c r="F231" s="119" t="str">
        <f>IF(ISERROR(VLOOKUP(A231,'[1]Z04 支出决算表(财决04表)'!$A$10:$J$500,7,FALSE)),"",VLOOKUP(A231,'[1]Z04 支出决算表(财决04表)'!$A$10:$J$500,7,FALSE))</f>
        <v/>
      </c>
      <c r="G231" s="119" t="str">
        <f>IF(ISERROR(VLOOKUP(A231,'[1]Z04 支出决算表(财决04表)'!$A$10:$J$500,8,FALSE)),"",VLOOKUP(A231,'[1]Z04 支出决算表(财决04表)'!$A$10:$J$500,8,FALSE))</f>
        <v/>
      </c>
      <c r="H231" s="119" t="str">
        <f>IF(ISERROR(VLOOKUP(A231,'[1]Z04 支出决算表(财决04表)'!$A$10:$J$500,9,FALSE)),"",VLOOKUP(A231,'[1]Z04 支出决算表(财决04表)'!$A$10:$J$500,9,FALSE))</f>
        <v/>
      </c>
      <c r="I231" s="119" t="str">
        <f>IF(ISERROR(VLOOKUP(A231,'[1]Z04 支出决算表(财决04表)'!$A$10:$J$500,10,FALSE)),"",VLOOKUP(A231,'[1]Z04 支出决算表(财决04表)'!$A$10:$J$500,10,FALSE))</f>
        <v/>
      </c>
      <c r="J231" s="129">
        <f>'[1]Z04 支出决算表(财决04表)'!$A230</f>
        <v>0</v>
      </c>
      <c r="K231" s="130">
        <f>'[1]Z04 支出决算表(财决04表)'!$E230</f>
        <v>0</v>
      </c>
      <c r="L231" s="108" t="str">
        <f t="shared" si="7"/>
        <v/>
      </c>
    </row>
    <row r="232" spans="1:12" ht="22.7" customHeight="1">
      <c r="A232" s="116" t="str">
        <f t="shared" si="6"/>
        <v/>
      </c>
      <c r="B232" s="117"/>
      <c r="C232" s="118" t="str">
        <f>IF(ISERROR(VLOOKUP(A232,'[1]Z04 支出决算表(财决04表)'!$A$10:$J$500,4,FALSE)),"",VLOOKUP(A232,'[1]Z04 支出决算表(财决04表)'!$A$10:$J$500,4,FALSE))</f>
        <v/>
      </c>
      <c r="D232" s="119" t="str">
        <f>IF(ISERROR(VLOOKUP(A232,'[1]Z04 支出决算表(财决04表)'!$A$10:$J$500,5,FALSE)),"",VLOOKUP(A232,'[1]Z04 支出决算表(财决04表)'!$A$10:$J$500,5,FALSE))</f>
        <v/>
      </c>
      <c r="E232" s="119" t="str">
        <f>IF(ISERROR(VLOOKUP(A232,'[1]Z04 支出决算表(财决04表)'!$A$10:$J$500,6,FALSE)),"",VLOOKUP(A232,'[1]Z04 支出决算表(财决04表)'!$A$10:$J$500,6,FALSE))</f>
        <v/>
      </c>
      <c r="F232" s="119" t="str">
        <f>IF(ISERROR(VLOOKUP(A232,'[1]Z04 支出决算表(财决04表)'!$A$10:$J$500,7,FALSE)),"",VLOOKUP(A232,'[1]Z04 支出决算表(财决04表)'!$A$10:$J$500,7,FALSE))</f>
        <v/>
      </c>
      <c r="G232" s="119" t="str">
        <f>IF(ISERROR(VLOOKUP(A232,'[1]Z04 支出决算表(财决04表)'!$A$10:$J$500,8,FALSE)),"",VLOOKUP(A232,'[1]Z04 支出决算表(财决04表)'!$A$10:$J$500,8,FALSE))</f>
        <v/>
      </c>
      <c r="H232" s="119" t="str">
        <f>IF(ISERROR(VLOOKUP(A232,'[1]Z04 支出决算表(财决04表)'!$A$10:$J$500,9,FALSE)),"",VLOOKUP(A232,'[1]Z04 支出决算表(财决04表)'!$A$10:$J$500,9,FALSE))</f>
        <v/>
      </c>
      <c r="I232" s="119" t="str">
        <f>IF(ISERROR(VLOOKUP(A232,'[1]Z04 支出决算表(财决04表)'!$A$10:$J$500,10,FALSE)),"",VLOOKUP(A232,'[1]Z04 支出决算表(财决04表)'!$A$10:$J$500,10,FALSE))</f>
        <v/>
      </c>
      <c r="J232" s="129">
        <f>'[1]Z04 支出决算表(财决04表)'!$A231</f>
        <v>0</v>
      </c>
      <c r="K232" s="130">
        <f>'[1]Z04 支出决算表(财决04表)'!$E231</f>
        <v>0</v>
      </c>
      <c r="L232" s="108" t="str">
        <f t="shared" si="7"/>
        <v/>
      </c>
    </row>
    <row r="233" spans="1:12" ht="22.7" customHeight="1">
      <c r="A233" s="116" t="str">
        <f t="shared" si="6"/>
        <v/>
      </c>
      <c r="B233" s="117"/>
      <c r="C233" s="118" t="str">
        <f>IF(ISERROR(VLOOKUP(A233,'[1]Z04 支出决算表(财决04表)'!$A$10:$J$500,4,FALSE)),"",VLOOKUP(A233,'[1]Z04 支出决算表(财决04表)'!$A$10:$J$500,4,FALSE))</f>
        <v/>
      </c>
      <c r="D233" s="119" t="str">
        <f>IF(ISERROR(VLOOKUP(A233,'[1]Z04 支出决算表(财决04表)'!$A$10:$J$500,5,FALSE)),"",VLOOKUP(A233,'[1]Z04 支出决算表(财决04表)'!$A$10:$J$500,5,FALSE))</f>
        <v/>
      </c>
      <c r="E233" s="119" t="str">
        <f>IF(ISERROR(VLOOKUP(A233,'[1]Z04 支出决算表(财决04表)'!$A$10:$J$500,6,FALSE)),"",VLOOKUP(A233,'[1]Z04 支出决算表(财决04表)'!$A$10:$J$500,6,FALSE))</f>
        <v/>
      </c>
      <c r="F233" s="119" t="str">
        <f>IF(ISERROR(VLOOKUP(A233,'[1]Z04 支出决算表(财决04表)'!$A$10:$J$500,7,FALSE)),"",VLOOKUP(A233,'[1]Z04 支出决算表(财决04表)'!$A$10:$J$500,7,FALSE))</f>
        <v/>
      </c>
      <c r="G233" s="119" t="str">
        <f>IF(ISERROR(VLOOKUP(A233,'[1]Z04 支出决算表(财决04表)'!$A$10:$J$500,8,FALSE)),"",VLOOKUP(A233,'[1]Z04 支出决算表(财决04表)'!$A$10:$J$500,8,FALSE))</f>
        <v/>
      </c>
      <c r="H233" s="119" t="str">
        <f>IF(ISERROR(VLOOKUP(A233,'[1]Z04 支出决算表(财决04表)'!$A$10:$J$500,9,FALSE)),"",VLOOKUP(A233,'[1]Z04 支出决算表(财决04表)'!$A$10:$J$500,9,FALSE))</f>
        <v/>
      </c>
      <c r="I233" s="119" t="str">
        <f>IF(ISERROR(VLOOKUP(A233,'[1]Z04 支出决算表(财决04表)'!$A$10:$J$500,10,FALSE)),"",VLOOKUP(A233,'[1]Z04 支出决算表(财决04表)'!$A$10:$J$500,10,FALSE))</f>
        <v/>
      </c>
      <c r="J233" s="129">
        <f>'[1]Z04 支出决算表(财决04表)'!$A232</f>
        <v>0</v>
      </c>
      <c r="K233" s="130">
        <f>'[1]Z04 支出决算表(财决04表)'!$E232</f>
        <v>0</v>
      </c>
      <c r="L233" s="108" t="str">
        <f t="shared" si="7"/>
        <v/>
      </c>
    </row>
    <row r="234" spans="1:12" ht="22.7" customHeight="1">
      <c r="A234" s="116" t="str">
        <f t="shared" si="6"/>
        <v/>
      </c>
      <c r="B234" s="117"/>
      <c r="C234" s="118" t="str">
        <f>IF(ISERROR(VLOOKUP(A234,'[1]Z04 支出决算表(财决04表)'!$A$10:$J$500,4,FALSE)),"",VLOOKUP(A234,'[1]Z04 支出决算表(财决04表)'!$A$10:$J$500,4,FALSE))</f>
        <v/>
      </c>
      <c r="D234" s="119" t="str">
        <f>IF(ISERROR(VLOOKUP(A234,'[1]Z04 支出决算表(财决04表)'!$A$10:$J$500,5,FALSE)),"",VLOOKUP(A234,'[1]Z04 支出决算表(财决04表)'!$A$10:$J$500,5,FALSE))</f>
        <v/>
      </c>
      <c r="E234" s="119" t="str">
        <f>IF(ISERROR(VLOOKUP(A234,'[1]Z04 支出决算表(财决04表)'!$A$10:$J$500,6,FALSE)),"",VLOOKUP(A234,'[1]Z04 支出决算表(财决04表)'!$A$10:$J$500,6,FALSE))</f>
        <v/>
      </c>
      <c r="F234" s="119" t="str">
        <f>IF(ISERROR(VLOOKUP(A234,'[1]Z04 支出决算表(财决04表)'!$A$10:$J$500,7,FALSE)),"",VLOOKUP(A234,'[1]Z04 支出决算表(财决04表)'!$A$10:$J$500,7,FALSE))</f>
        <v/>
      </c>
      <c r="G234" s="119" t="str">
        <f>IF(ISERROR(VLOOKUP(A234,'[1]Z04 支出决算表(财决04表)'!$A$10:$J$500,8,FALSE)),"",VLOOKUP(A234,'[1]Z04 支出决算表(财决04表)'!$A$10:$J$500,8,FALSE))</f>
        <v/>
      </c>
      <c r="H234" s="119" t="str">
        <f>IF(ISERROR(VLOOKUP(A234,'[1]Z04 支出决算表(财决04表)'!$A$10:$J$500,9,FALSE)),"",VLOOKUP(A234,'[1]Z04 支出决算表(财决04表)'!$A$10:$J$500,9,FALSE))</f>
        <v/>
      </c>
      <c r="I234" s="119" t="str">
        <f>IF(ISERROR(VLOOKUP(A234,'[1]Z04 支出决算表(财决04表)'!$A$10:$J$500,10,FALSE)),"",VLOOKUP(A234,'[1]Z04 支出决算表(财决04表)'!$A$10:$J$500,10,FALSE))</f>
        <v/>
      </c>
      <c r="J234" s="129">
        <f>'[1]Z04 支出决算表(财决04表)'!$A233</f>
        <v>0</v>
      </c>
      <c r="K234" s="130">
        <f>'[1]Z04 支出决算表(财决04表)'!$E233</f>
        <v>0</v>
      </c>
      <c r="L234" s="108" t="str">
        <f t="shared" si="7"/>
        <v/>
      </c>
    </row>
    <row r="235" spans="1:12" ht="22.7" customHeight="1">
      <c r="A235" s="116" t="str">
        <f t="shared" si="6"/>
        <v/>
      </c>
      <c r="B235" s="117"/>
      <c r="C235" s="118" t="str">
        <f>IF(ISERROR(VLOOKUP(A235,'[1]Z04 支出决算表(财决04表)'!$A$10:$J$500,4,FALSE)),"",VLOOKUP(A235,'[1]Z04 支出决算表(财决04表)'!$A$10:$J$500,4,FALSE))</f>
        <v/>
      </c>
      <c r="D235" s="119" t="str">
        <f>IF(ISERROR(VLOOKUP(A235,'[1]Z04 支出决算表(财决04表)'!$A$10:$J$500,5,FALSE)),"",VLOOKUP(A235,'[1]Z04 支出决算表(财决04表)'!$A$10:$J$500,5,FALSE))</f>
        <v/>
      </c>
      <c r="E235" s="119" t="str">
        <f>IF(ISERROR(VLOOKUP(A235,'[1]Z04 支出决算表(财决04表)'!$A$10:$J$500,6,FALSE)),"",VLOOKUP(A235,'[1]Z04 支出决算表(财决04表)'!$A$10:$J$500,6,FALSE))</f>
        <v/>
      </c>
      <c r="F235" s="119" t="str">
        <f>IF(ISERROR(VLOOKUP(A235,'[1]Z04 支出决算表(财决04表)'!$A$10:$J$500,7,FALSE)),"",VLOOKUP(A235,'[1]Z04 支出决算表(财决04表)'!$A$10:$J$500,7,FALSE))</f>
        <v/>
      </c>
      <c r="G235" s="119" t="str">
        <f>IF(ISERROR(VLOOKUP(A235,'[1]Z04 支出决算表(财决04表)'!$A$10:$J$500,8,FALSE)),"",VLOOKUP(A235,'[1]Z04 支出决算表(财决04表)'!$A$10:$J$500,8,FALSE))</f>
        <v/>
      </c>
      <c r="H235" s="119" t="str">
        <f>IF(ISERROR(VLOOKUP(A235,'[1]Z04 支出决算表(财决04表)'!$A$10:$J$500,9,FALSE)),"",VLOOKUP(A235,'[1]Z04 支出决算表(财决04表)'!$A$10:$J$500,9,FALSE))</f>
        <v/>
      </c>
      <c r="I235" s="119" t="str">
        <f>IF(ISERROR(VLOOKUP(A235,'[1]Z04 支出决算表(财决04表)'!$A$10:$J$500,10,FALSE)),"",VLOOKUP(A235,'[1]Z04 支出决算表(财决04表)'!$A$10:$J$500,10,FALSE))</f>
        <v/>
      </c>
      <c r="J235" s="129">
        <f>'[1]Z04 支出决算表(财决04表)'!$A234</f>
        <v>0</v>
      </c>
      <c r="K235" s="130">
        <f>'[1]Z04 支出决算表(财决04表)'!$E234</f>
        <v>0</v>
      </c>
      <c r="L235" s="108" t="str">
        <f t="shared" si="7"/>
        <v/>
      </c>
    </row>
    <row r="236" spans="1:12" ht="22.7" customHeight="1">
      <c r="A236" s="116" t="str">
        <f t="shared" si="6"/>
        <v/>
      </c>
      <c r="B236" s="117"/>
      <c r="C236" s="118" t="str">
        <f>IF(ISERROR(VLOOKUP(A236,'[1]Z04 支出决算表(财决04表)'!$A$10:$J$500,4,FALSE)),"",VLOOKUP(A236,'[1]Z04 支出决算表(财决04表)'!$A$10:$J$500,4,FALSE))</f>
        <v/>
      </c>
      <c r="D236" s="119" t="str">
        <f>IF(ISERROR(VLOOKUP(A236,'[1]Z04 支出决算表(财决04表)'!$A$10:$J$500,5,FALSE)),"",VLOOKUP(A236,'[1]Z04 支出决算表(财决04表)'!$A$10:$J$500,5,FALSE))</f>
        <v/>
      </c>
      <c r="E236" s="119" t="str">
        <f>IF(ISERROR(VLOOKUP(A236,'[1]Z04 支出决算表(财决04表)'!$A$10:$J$500,6,FALSE)),"",VLOOKUP(A236,'[1]Z04 支出决算表(财决04表)'!$A$10:$J$500,6,FALSE))</f>
        <v/>
      </c>
      <c r="F236" s="119" t="str">
        <f>IF(ISERROR(VLOOKUP(A236,'[1]Z04 支出决算表(财决04表)'!$A$10:$J$500,7,FALSE)),"",VLOOKUP(A236,'[1]Z04 支出决算表(财决04表)'!$A$10:$J$500,7,FALSE))</f>
        <v/>
      </c>
      <c r="G236" s="119" t="str">
        <f>IF(ISERROR(VLOOKUP(A236,'[1]Z04 支出决算表(财决04表)'!$A$10:$J$500,8,FALSE)),"",VLOOKUP(A236,'[1]Z04 支出决算表(财决04表)'!$A$10:$J$500,8,FALSE))</f>
        <v/>
      </c>
      <c r="H236" s="119" t="str">
        <f>IF(ISERROR(VLOOKUP(A236,'[1]Z04 支出决算表(财决04表)'!$A$10:$J$500,9,FALSE)),"",VLOOKUP(A236,'[1]Z04 支出决算表(财决04表)'!$A$10:$J$500,9,FALSE))</f>
        <v/>
      </c>
      <c r="I236" s="119" t="str">
        <f>IF(ISERROR(VLOOKUP(A236,'[1]Z04 支出决算表(财决04表)'!$A$10:$J$500,10,FALSE)),"",VLOOKUP(A236,'[1]Z04 支出决算表(财决04表)'!$A$10:$J$500,10,FALSE))</f>
        <v/>
      </c>
      <c r="J236" s="129">
        <f>'[1]Z04 支出决算表(财决04表)'!$A235</f>
        <v>0</v>
      </c>
      <c r="K236" s="130">
        <f>'[1]Z04 支出决算表(财决04表)'!$E235</f>
        <v>0</v>
      </c>
      <c r="L236" s="108" t="str">
        <f t="shared" si="7"/>
        <v/>
      </c>
    </row>
    <row r="237" spans="1:12" ht="22.7" customHeight="1">
      <c r="A237" s="116" t="str">
        <f t="shared" si="6"/>
        <v/>
      </c>
      <c r="B237" s="117"/>
      <c r="C237" s="118" t="str">
        <f>IF(ISERROR(VLOOKUP(A237,'[1]Z04 支出决算表(财决04表)'!$A$10:$J$500,4,FALSE)),"",VLOOKUP(A237,'[1]Z04 支出决算表(财决04表)'!$A$10:$J$500,4,FALSE))</f>
        <v/>
      </c>
      <c r="D237" s="119" t="str">
        <f>IF(ISERROR(VLOOKUP(A237,'[1]Z04 支出决算表(财决04表)'!$A$10:$J$500,5,FALSE)),"",VLOOKUP(A237,'[1]Z04 支出决算表(财决04表)'!$A$10:$J$500,5,FALSE))</f>
        <v/>
      </c>
      <c r="E237" s="119" t="str">
        <f>IF(ISERROR(VLOOKUP(A237,'[1]Z04 支出决算表(财决04表)'!$A$10:$J$500,6,FALSE)),"",VLOOKUP(A237,'[1]Z04 支出决算表(财决04表)'!$A$10:$J$500,6,FALSE))</f>
        <v/>
      </c>
      <c r="F237" s="119" t="str">
        <f>IF(ISERROR(VLOOKUP(A237,'[1]Z04 支出决算表(财决04表)'!$A$10:$J$500,7,FALSE)),"",VLOOKUP(A237,'[1]Z04 支出决算表(财决04表)'!$A$10:$J$500,7,FALSE))</f>
        <v/>
      </c>
      <c r="G237" s="119" t="str">
        <f>IF(ISERROR(VLOOKUP(A237,'[1]Z04 支出决算表(财决04表)'!$A$10:$J$500,8,FALSE)),"",VLOOKUP(A237,'[1]Z04 支出决算表(财决04表)'!$A$10:$J$500,8,FALSE))</f>
        <v/>
      </c>
      <c r="H237" s="119" t="str">
        <f>IF(ISERROR(VLOOKUP(A237,'[1]Z04 支出决算表(财决04表)'!$A$10:$J$500,9,FALSE)),"",VLOOKUP(A237,'[1]Z04 支出决算表(财决04表)'!$A$10:$J$500,9,FALSE))</f>
        <v/>
      </c>
      <c r="I237" s="119" t="str">
        <f>IF(ISERROR(VLOOKUP(A237,'[1]Z04 支出决算表(财决04表)'!$A$10:$J$500,10,FALSE)),"",VLOOKUP(A237,'[1]Z04 支出决算表(财决04表)'!$A$10:$J$500,10,FALSE))</f>
        <v/>
      </c>
      <c r="J237" s="129">
        <f>'[1]Z04 支出决算表(财决04表)'!$A236</f>
        <v>0</v>
      </c>
      <c r="K237" s="130">
        <f>'[1]Z04 支出决算表(财决04表)'!$E236</f>
        <v>0</v>
      </c>
      <c r="L237" s="108" t="str">
        <f t="shared" si="7"/>
        <v/>
      </c>
    </row>
    <row r="238" spans="1:12" ht="22.7" customHeight="1">
      <c r="A238" s="116" t="str">
        <f t="shared" si="6"/>
        <v/>
      </c>
      <c r="B238" s="117"/>
      <c r="C238" s="118" t="str">
        <f>IF(ISERROR(VLOOKUP(A238,'[1]Z04 支出决算表(财决04表)'!$A$10:$J$500,4,FALSE)),"",VLOOKUP(A238,'[1]Z04 支出决算表(财决04表)'!$A$10:$J$500,4,FALSE))</f>
        <v/>
      </c>
      <c r="D238" s="119" t="str">
        <f>IF(ISERROR(VLOOKUP(A238,'[1]Z04 支出决算表(财决04表)'!$A$10:$J$500,5,FALSE)),"",VLOOKUP(A238,'[1]Z04 支出决算表(财决04表)'!$A$10:$J$500,5,FALSE))</f>
        <v/>
      </c>
      <c r="E238" s="119" t="str">
        <f>IF(ISERROR(VLOOKUP(A238,'[1]Z04 支出决算表(财决04表)'!$A$10:$J$500,6,FALSE)),"",VLOOKUP(A238,'[1]Z04 支出决算表(财决04表)'!$A$10:$J$500,6,FALSE))</f>
        <v/>
      </c>
      <c r="F238" s="119" t="str">
        <f>IF(ISERROR(VLOOKUP(A238,'[1]Z04 支出决算表(财决04表)'!$A$10:$J$500,7,FALSE)),"",VLOOKUP(A238,'[1]Z04 支出决算表(财决04表)'!$A$10:$J$500,7,FALSE))</f>
        <v/>
      </c>
      <c r="G238" s="119" t="str">
        <f>IF(ISERROR(VLOOKUP(A238,'[1]Z04 支出决算表(财决04表)'!$A$10:$J$500,8,FALSE)),"",VLOOKUP(A238,'[1]Z04 支出决算表(财决04表)'!$A$10:$J$500,8,FALSE))</f>
        <v/>
      </c>
      <c r="H238" s="119" t="str">
        <f>IF(ISERROR(VLOOKUP(A238,'[1]Z04 支出决算表(财决04表)'!$A$10:$J$500,9,FALSE)),"",VLOOKUP(A238,'[1]Z04 支出决算表(财决04表)'!$A$10:$J$500,9,FALSE))</f>
        <v/>
      </c>
      <c r="I238" s="119" t="str">
        <f>IF(ISERROR(VLOOKUP(A238,'[1]Z04 支出决算表(财决04表)'!$A$10:$J$500,10,FALSE)),"",VLOOKUP(A238,'[1]Z04 支出决算表(财决04表)'!$A$10:$J$500,10,FALSE))</f>
        <v/>
      </c>
      <c r="J238" s="129">
        <f>'[1]Z04 支出决算表(财决04表)'!$A237</f>
        <v>0</v>
      </c>
      <c r="K238" s="130">
        <f>'[1]Z04 支出决算表(财决04表)'!$E237</f>
        <v>0</v>
      </c>
      <c r="L238" s="108" t="str">
        <f t="shared" si="7"/>
        <v/>
      </c>
    </row>
    <row r="239" spans="1:12" ht="22.7" customHeight="1">
      <c r="A239" s="116" t="str">
        <f t="shared" si="6"/>
        <v/>
      </c>
      <c r="B239" s="117"/>
      <c r="C239" s="118" t="str">
        <f>IF(ISERROR(VLOOKUP(A239,'[1]Z04 支出决算表(财决04表)'!$A$10:$J$500,4,FALSE)),"",VLOOKUP(A239,'[1]Z04 支出决算表(财决04表)'!$A$10:$J$500,4,FALSE))</f>
        <v/>
      </c>
      <c r="D239" s="119" t="str">
        <f>IF(ISERROR(VLOOKUP(A239,'[1]Z04 支出决算表(财决04表)'!$A$10:$J$500,5,FALSE)),"",VLOOKUP(A239,'[1]Z04 支出决算表(财决04表)'!$A$10:$J$500,5,FALSE))</f>
        <v/>
      </c>
      <c r="E239" s="119" t="str">
        <f>IF(ISERROR(VLOOKUP(A239,'[1]Z04 支出决算表(财决04表)'!$A$10:$J$500,6,FALSE)),"",VLOOKUP(A239,'[1]Z04 支出决算表(财决04表)'!$A$10:$J$500,6,FALSE))</f>
        <v/>
      </c>
      <c r="F239" s="119" t="str">
        <f>IF(ISERROR(VLOOKUP(A239,'[1]Z04 支出决算表(财决04表)'!$A$10:$J$500,7,FALSE)),"",VLOOKUP(A239,'[1]Z04 支出决算表(财决04表)'!$A$10:$J$500,7,FALSE))</f>
        <v/>
      </c>
      <c r="G239" s="119" t="str">
        <f>IF(ISERROR(VLOOKUP(A239,'[1]Z04 支出决算表(财决04表)'!$A$10:$J$500,8,FALSE)),"",VLOOKUP(A239,'[1]Z04 支出决算表(财决04表)'!$A$10:$J$500,8,FALSE))</f>
        <v/>
      </c>
      <c r="H239" s="119" t="str">
        <f>IF(ISERROR(VLOOKUP(A239,'[1]Z04 支出决算表(财决04表)'!$A$10:$J$500,9,FALSE)),"",VLOOKUP(A239,'[1]Z04 支出决算表(财决04表)'!$A$10:$J$500,9,FALSE))</f>
        <v/>
      </c>
      <c r="I239" s="119" t="str">
        <f>IF(ISERROR(VLOOKUP(A239,'[1]Z04 支出决算表(财决04表)'!$A$10:$J$500,10,FALSE)),"",VLOOKUP(A239,'[1]Z04 支出决算表(财决04表)'!$A$10:$J$500,10,FALSE))</f>
        <v/>
      </c>
      <c r="J239" s="129">
        <f>'[1]Z04 支出决算表(财决04表)'!$A238</f>
        <v>0</v>
      </c>
      <c r="K239" s="130">
        <f>'[1]Z04 支出决算表(财决04表)'!$E238</f>
        <v>0</v>
      </c>
      <c r="L239" s="108" t="str">
        <f t="shared" si="7"/>
        <v/>
      </c>
    </row>
    <row r="240" spans="1:12" ht="22.7" customHeight="1">
      <c r="A240" s="116" t="str">
        <f t="shared" si="6"/>
        <v/>
      </c>
      <c r="B240" s="117"/>
      <c r="C240" s="118" t="str">
        <f>IF(ISERROR(VLOOKUP(A240,'[1]Z04 支出决算表(财决04表)'!$A$10:$J$500,4,FALSE)),"",VLOOKUP(A240,'[1]Z04 支出决算表(财决04表)'!$A$10:$J$500,4,FALSE))</f>
        <v/>
      </c>
      <c r="D240" s="119" t="str">
        <f>IF(ISERROR(VLOOKUP(A240,'[1]Z04 支出决算表(财决04表)'!$A$10:$J$500,5,FALSE)),"",VLOOKUP(A240,'[1]Z04 支出决算表(财决04表)'!$A$10:$J$500,5,FALSE))</f>
        <v/>
      </c>
      <c r="E240" s="119" t="str">
        <f>IF(ISERROR(VLOOKUP(A240,'[1]Z04 支出决算表(财决04表)'!$A$10:$J$500,6,FALSE)),"",VLOOKUP(A240,'[1]Z04 支出决算表(财决04表)'!$A$10:$J$500,6,FALSE))</f>
        <v/>
      </c>
      <c r="F240" s="119" t="str">
        <f>IF(ISERROR(VLOOKUP(A240,'[1]Z04 支出决算表(财决04表)'!$A$10:$J$500,7,FALSE)),"",VLOOKUP(A240,'[1]Z04 支出决算表(财决04表)'!$A$10:$J$500,7,FALSE))</f>
        <v/>
      </c>
      <c r="G240" s="119" t="str">
        <f>IF(ISERROR(VLOOKUP(A240,'[1]Z04 支出决算表(财决04表)'!$A$10:$J$500,8,FALSE)),"",VLOOKUP(A240,'[1]Z04 支出决算表(财决04表)'!$A$10:$J$500,8,FALSE))</f>
        <v/>
      </c>
      <c r="H240" s="119" t="str">
        <f>IF(ISERROR(VLOOKUP(A240,'[1]Z04 支出决算表(财决04表)'!$A$10:$J$500,9,FALSE)),"",VLOOKUP(A240,'[1]Z04 支出决算表(财决04表)'!$A$10:$J$500,9,FALSE))</f>
        <v/>
      </c>
      <c r="I240" s="119" t="str">
        <f>IF(ISERROR(VLOOKUP(A240,'[1]Z04 支出决算表(财决04表)'!$A$10:$J$500,10,FALSE)),"",VLOOKUP(A240,'[1]Z04 支出决算表(财决04表)'!$A$10:$J$500,10,FALSE))</f>
        <v/>
      </c>
      <c r="J240" s="129">
        <f>'[1]Z04 支出决算表(财决04表)'!$A239</f>
        <v>0</v>
      </c>
      <c r="K240" s="130">
        <f>'[1]Z04 支出决算表(财决04表)'!$E239</f>
        <v>0</v>
      </c>
      <c r="L240" s="108" t="str">
        <f t="shared" si="7"/>
        <v/>
      </c>
    </row>
    <row r="241" spans="1:12" ht="22.7" customHeight="1">
      <c r="A241" s="116" t="str">
        <f t="shared" si="6"/>
        <v/>
      </c>
      <c r="B241" s="117"/>
      <c r="C241" s="118" t="str">
        <f>IF(ISERROR(VLOOKUP(A241,'[1]Z04 支出决算表(财决04表)'!$A$10:$J$500,4,FALSE)),"",VLOOKUP(A241,'[1]Z04 支出决算表(财决04表)'!$A$10:$J$500,4,FALSE))</f>
        <v/>
      </c>
      <c r="D241" s="119" t="str">
        <f>IF(ISERROR(VLOOKUP(A241,'[1]Z04 支出决算表(财决04表)'!$A$10:$J$500,5,FALSE)),"",VLOOKUP(A241,'[1]Z04 支出决算表(财决04表)'!$A$10:$J$500,5,FALSE))</f>
        <v/>
      </c>
      <c r="E241" s="119" t="str">
        <f>IF(ISERROR(VLOOKUP(A241,'[1]Z04 支出决算表(财决04表)'!$A$10:$J$500,6,FALSE)),"",VLOOKUP(A241,'[1]Z04 支出决算表(财决04表)'!$A$10:$J$500,6,FALSE))</f>
        <v/>
      </c>
      <c r="F241" s="119" t="str">
        <f>IF(ISERROR(VLOOKUP(A241,'[1]Z04 支出决算表(财决04表)'!$A$10:$J$500,7,FALSE)),"",VLOOKUP(A241,'[1]Z04 支出决算表(财决04表)'!$A$10:$J$500,7,FALSE))</f>
        <v/>
      </c>
      <c r="G241" s="119" t="str">
        <f>IF(ISERROR(VLOOKUP(A241,'[1]Z04 支出决算表(财决04表)'!$A$10:$J$500,8,FALSE)),"",VLOOKUP(A241,'[1]Z04 支出决算表(财决04表)'!$A$10:$J$500,8,FALSE))</f>
        <v/>
      </c>
      <c r="H241" s="119" t="str">
        <f>IF(ISERROR(VLOOKUP(A241,'[1]Z04 支出决算表(财决04表)'!$A$10:$J$500,9,FALSE)),"",VLOOKUP(A241,'[1]Z04 支出决算表(财决04表)'!$A$10:$J$500,9,FALSE))</f>
        <v/>
      </c>
      <c r="I241" s="119" t="str">
        <f>IF(ISERROR(VLOOKUP(A241,'[1]Z04 支出决算表(财决04表)'!$A$10:$J$500,10,FALSE)),"",VLOOKUP(A241,'[1]Z04 支出决算表(财决04表)'!$A$10:$J$500,10,FALSE))</f>
        <v/>
      </c>
      <c r="J241" s="129">
        <f>'[1]Z04 支出决算表(财决04表)'!$A240</f>
        <v>0</v>
      </c>
      <c r="K241" s="130">
        <f>'[1]Z04 支出决算表(财决04表)'!$E240</f>
        <v>0</v>
      </c>
      <c r="L241" s="108" t="str">
        <f t="shared" si="7"/>
        <v/>
      </c>
    </row>
    <row r="242" spans="1:12" ht="22.7" customHeight="1">
      <c r="A242" s="116" t="str">
        <f t="shared" si="6"/>
        <v/>
      </c>
      <c r="B242" s="117"/>
      <c r="C242" s="118" t="str">
        <f>IF(ISERROR(VLOOKUP(A242,'[1]Z04 支出决算表(财决04表)'!$A$10:$J$500,4,FALSE)),"",VLOOKUP(A242,'[1]Z04 支出决算表(财决04表)'!$A$10:$J$500,4,FALSE))</f>
        <v/>
      </c>
      <c r="D242" s="119" t="str">
        <f>IF(ISERROR(VLOOKUP(A242,'[1]Z04 支出决算表(财决04表)'!$A$10:$J$500,5,FALSE)),"",VLOOKUP(A242,'[1]Z04 支出决算表(财决04表)'!$A$10:$J$500,5,FALSE))</f>
        <v/>
      </c>
      <c r="E242" s="119" t="str">
        <f>IF(ISERROR(VLOOKUP(A242,'[1]Z04 支出决算表(财决04表)'!$A$10:$J$500,6,FALSE)),"",VLOOKUP(A242,'[1]Z04 支出决算表(财决04表)'!$A$10:$J$500,6,FALSE))</f>
        <v/>
      </c>
      <c r="F242" s="119" t="str">
        <f>IF(ISERROR(VLOOKUP(A242,'[1]Z04 支出决算表(财决04表)'!$A$10:$J$500,7,FALSE)),"",VLOOKUP(A242,'[1]Z04 支出决算表(财决04表)'!$A$10:$J$500,7,FALSE))</f>
        <v/>
      </c>
      <c r="G242" s="119" t="str">
        <f>IF(ISERROR(VLOOKUP(A242,'[1]Z04 支出决算表(财决04表)'!$A$10:$J$500,8,FALSE)),"",VLOOKUP(A242,'[1]Z04 支出决算表(财决04表)'!$A$10:$J$500,8,FALSE))</f>
        <v/>
      </c>
      <c r="H242" s="119" t="str">
        <f>IF(ISERROR(VLOOKUP(A242,'[1]Z04 支出决算表(财决04表)'!$A$10:$J$500,9,FALSE)),"",VLOOKUP(A242,'[1]Z04 支出决算表(财决04表)'!$A$10:$J$500,9,FALSE))</f>
        <v/>
      </c>
      <c r="I242" s="119" t="str">
        <f>IF(ISERROR(VLOOKUP(A242,'[1]Z04 支出决算表(财决04表)'!$A$10:$J$500,10,FALSE)),"",VLOOKUP(A242,'[1]Z04 支出决算表(财决04表)'!$A$10:$J$500,10,FALSE))</f>
        <v/>
      </c>
      <c r="J242" s="129">
        <f>'[1]Z04 支出决算表(财决04表)'!$A241</f>
        <v>0</v>
      </c>
      <c r="K242" s="130">
        <f>'[1]Z04 支出决算表(财决04表)'!$E241</f>
        <v>0</v>
      </c>
      <c r="L242" s="108" t="str">
        <f t="shared" si="7"/>
        <v/>
      </c>
    </row>
    <row r="243" spans="1:12" ht="22.7" customHeight="1">
      <c r="A243" s="116" t="str">
        <f t="shared" si="6"/>
        <v/>
      </c>
      <c r="B243" s="117"/>
      <c r="C243" s="118" t="str">
        <f>IF(ISERROR(VLOOKUP(A243,'[1]Z04 支出决算表(财决04表)'!$A$10:$J$500,4,FALSE)),"",VLOOKUP(A243,'[1]Z04 支出决算表(财决04表)'!$A$10:$J$500,4,FALSE))</f>
        <v/>
      </c>
      <c r="D243" s="119" t="str">
        <f>IF(ISERROR(VLOOKUP(A243,'[1]Z04 支出决算表(财决04表)'!$A$10:$J$500,5,FALSE)),"",VLOOKUP(A243,'[1]Z04 支出决算表(财决04表)'!$A$10:$J$500,5,FALSE))</f>
        <v/>
      </c>
      <c r="E243" s="119" t="str">
        <f>IF(ISERROR(VLOOKUP(A243,'[1]Z04 支出决算表(财决04表)'!$A$10:$J$500,6,FALSE)),"",VLOOKUP(A243,'[1]Z04 支出决算表(财决04表)'!$A$10:$J$500,6,FALSE))</f>
        <v/>
      </c>
      <c r="F243" s="119" t="str">
        <f>IF(ISERROR(VLOOKUP(A243,'[1]Z04 支出决算表(财决04表)'!$A$10:$J$500,7,FALSE)),"",VLOOKUP(A243,'[1]Z04 支出决算表(财决04表)'!$A$10:$J$500,7,FALSE))</f>
        <v/>
      </c>
      <c r="G243" s="119" t="str">
        <f>IF(ISERROR(VLOOKUP(A243,'[1]Z04 支出决算表(财决04表)'!$A$10:$J$500,8,FALSE)),"",VLOOKUP(A243,'[1]Z04 支出决算表(财决04表)'!$A$10:$J$500,8,FALSE))</f>
        <v/>
      </c>
      <c r="H243" s="119" t="str">
        <f>IF(ISERROR(VLOOKUP(A243,'[1]Z04 支出决算表(财决04表)'!$A$10:$J$500,9,FALSE)),"",VLOOKUP(A243,'[1]Z04 支出决算表(财决04表)'!$A$10:$J$500,9,FALSE))</f>
        <v/>
      </c>
      <c r="I243" s="119" t="str">
        <f>IF(ISERROR(VLOOKUP(A243,'[1]Z04 支出决算表(财决04表)'!$A$10:$J$500,10,FALSE)),"",VLOOKUP(A243,'[1]Z04 支出决算表(财决04表)'!$A$10:$J$500,10,FALSE))</f>
        <v/>
      </c>
      <c r="J243" s="129">
        <f>'[1]Z04 支出决算表(财决04表)'!$A242</f>
        <v>0</v>
      </c>
      <c r="K243" s="130">
        <f>'[1]Z04 支出决算表(财决04表)'!$E242</f>
        <v>0</v>
      </c>
      <c r="L243" s="108" t="str">
        <f t="shared" si="7"/>
        <v/>
      </c>
    </row>
    <row r="244" spans="1:12" ht="22.7" customHeight="1">
      <c r="A244" s="116" t="str">
        <f t="shared" si="6"/>
        <v/>
      </c>
      <c r="B244" s="117"/>
      <c r="C244" s="118" t="str">
        <f>IF(ISERROR(VLOOKUP(A244,'[1]Z04 支出决算表(财决04表)'!$A$10:$J$500,4,FALSE)),"",VLOOKUP(A244,'[1]Z04 支出决算表(财决04表)'!$A$10:$J$500,4,FALSE))</f>
        <v/>
      </c>
      <c r="D244" s="119" t="str">
        <f>IF(ISERROR(VLOOKUP(A244,'[1]Z04 支出决算表(财决04表)'!$A$10:$J$500,5,FALSE)),"",VLOOKUP(A244,'[1]Z04 支出决算表(财决04表)'!$A$10:$J$500,5,FALSE))</f>
        <v/>
      </c>
      <c r="E244" s="119" t="str">
        <f>IF(ISERROR(VLOOKUP(A244,'[1]Z04 支出决算表(财决04表)'!$A$10:$J$500,6,FALSE)),"",VLOOKUP(A244,'[1]Z04 支出决算表(财决04表)'!$A$10:$J$500,6,FALSE))</f>
        <v/>
      </c>
      <c r="F244" s="119" t="str">
        <f>IF(ISERROR(VLOOKUP(A244,'[1]Z04 支出决算表(财决04表)'!$A$10:$J$500,7,FALSE)),"",VLOOKUP(A244,'[1]Z04 支出决算表(财决04表)'!$A$10:$J$500,7,FALSE))</f>
        <v/>
      </c>
      <c r="G244" s="119" t="str">
        <f>IF(ISERROR(VLOOKUP(A244,'[1]Z04 支出决算表(财决04表)'!$A$10:$J$500,8,FALSE)),"",VLOOKUP(A244,'[1]Z04 支出决算表(财决04表)'!$A$10:$J$500,8,FALSE))</f>
        <v/>
      </c>
      <c r="H244" s="119" t="str">
        <f>IF(ISERROR(VLOOKUP(A244,'[1]Z04 支出决算表(财决04表)'!$A$10:$J$500,9,FALSE)),"",VLOOKUP(A244,'[1]Z04 支出决算表(财决04表)'!$A$10:$J$500,9,FALSE))</f>
        <v/>
      </c>
      <c r="I244" s="119" t="str">
        <f>IF(ISERROR(VLOOKUP(A244,'[1]Z04 支出决算表(财决04表)'!$A$10:$J$500,10,FALSE)),"",VLOOKUP(A244,'[1]Z04 支出决算表(财决04表)'!$A$10:$J$500,10,FALSE))</f>
        <v/>
      </c>
      <c r="J244" s="129">
        <f>'[1]Z04 支出决算表(财决04表)'!$A243</f>
        <v>0</v>
      </c>
      <c r="K244" s="130">
        <f>'[1]Z04 支出决算表(财决04表)'!$E243</f>
        <v>0</v>
      </c>
      <c r="L244" s="108" t="str">
        <f t="shared" si="7"/>
        <v/>
      </c>
    </row>
    <row r="245" spans="1:12" ht="22.7" customHeight="1">
      <c r="A245" s="116" t="str">
        <f t="shared" si="6"/>
        <v/>
      </c>
      <c r="B245" s="117"/>
      <c r="C245" s="118" t="str">
        <f>IF(ISERROR(VLOOKUP(A245,'[1]Z04 支出决算表(财决04表)'!$A$10:$J$500,4,FALSE)),"",VLOOKUP(A245,'[1]Z04 支出决算表(财决04表)'!$A$10:$J$500,4,FALSE))</f>
        <v/>
      </c>
      <c r="D245" s="119" t="str">
        <f>IF(ISERROR(VLOOKUP(A245,'[1]Z04 支出决算表(财决04表)'!$A$10:$J$500,5,FALSE)),"",VLOOKUP(A245,'[1]Z04 支出决算表(财决04表)'!$A$10:$J$500,5,FALSE))</f>
        <v/>
      </c>
      <c r="E245" s="119" t="str">
        <f>IF(ISERROR(VLOOKUP(A245,'[1]Z04 支出决算表(财决04表)'!$A$10:$J$500,6,FALSE)),"",VLOOKUP(A245,'[1]Z04 支出决算表(财决04表)'!$A$10:$J$500,6,FALSE))</f>
        <v/>
      </c>
      <c r="F245" s="119" t="str">
        <f>IF(ISERROR(VLOOKUP(A245,'[1]Z04 支出决算表(财决04表)'!$A$10:$J$500,7,FALSE)),"",VLOOKUP(A245,'[1]Z04 支出决算表(财决04表)'!$A$10:$J$500,7,FALSE))</f>
        <v/>
      </c>
      <c r="G245" s="119" t="str">
        <f>IF(ISERROR(VLOOKUP(A245,'[1]Z04 支出决算表(财决04表)'!$A$10:$J$500,8,FALSE)),"",VLOOKUP(A245,'[1]Z04 支出决算表(财决04表)'!$A$10:$J$500,8,FALSE))</f>
        <v/>
      </c>
      <c r="H245" s="119" t="str">
        <f>IF(ISERROR(VLOOKUP(A245,'[1]Z04 支出决算表(财决04表)'!$A$10:$J$500,9,FALSE)),"",VLOOKUP(A245,'[1]Z04 支出决算表(财决04表)'!$A$10:$J$500,9,FALSE))</f>
        <v/>
      </c>
      <c r="I245" s="119" t="str">
        <f>IF(ISERROR(VLOOKUP(A245,'[1]Z04 支出决算表(财决04表)'!$A$10:$J$500,10,FALSE)),"",VLOOKUP(A245,'[1]Z04 支出决算表(财决04表)'!$A$10:$J$500,10,FALSE))</f>
        <v/>
      </c>
      <c r="J245" s="129">
        <f>'[1]Z04 支出决算表(财决04表)'!$A244</f>
        <v>0</v>
      </c>
      <c r="K245" s="130">
        <f>'[1]Z04 支出决算表(财决04表)'!$E244</f>
        <v>0</v>
      </c>
      <c r="L245" s="108" t="str">
        <f t="shared" si="7"/>
        <v/>
      </c>
    </row>
    <row r="246" spans="1:12" ht="22.7" customHeight="1">
      <c r="A246" s="116" t="str">
        <f t="shared" si="6"/>
        <v/>
      </c>
      <c r="B246" s="117"/>
      <c r="C246" s="118" t="str">
        <f>IF(ISERROR(VLOOKUP(A246,'[1]Z04 支出决算表(财决04表)'!$A$10:$J$500,4,FALSE)),"",VLOOKUP(A246,'[1]Z04 支出决算表(财决04表)'!$A$10:$J$500,4,FALSE))</f>
        <v/>
      </c>
      <c r="D246" s="119" t="str">
        <f>IF(ISERROR(VLOOKUP(A246,'[1]Z04 支出决算表(财决04表)'!$A$10:$J$500,5,FALSE)),"",VLOOKUP(A246,'[1]Z04 支出决算表(财决04表)'!$A$10:$J$500,5,FALSE))</f>
        <v/>
      </c>
      <c r="E246" s="119" t="str">
        <f>IF(ISERROR(VLOOKUP(A246,'[1]Z04 支出决算表(财决04表)'!$A$10:$J$500,6,FALSE)),"",VLOOKUP(A246,'[1]Z04 支出决算表(财决04表)'!$A$10:$J$500,6,FALSE))</f>
        <v/>
      </c>
      <c r="F246" s="119" t="str">
        <f>IF(ISERROR(VLOOKUP(A246,'[1]Z04 支出决算表(财决04表)'!$A$10:$J$500,7,FALSE)),"",VLOOKUP(A246,'[1]Z04 支出决算表(财决04表)'!$A$10:$J$500,7,FALSE))</f>
        <v/>
      </c>
      <c r="G246" s="119" t="str">
        <f>IF(ISERROR(VLOOKUP(A246,'[1]Z04 支出决算表(财决04表)'!$A$10:$J$500,8,FALSE)),"",VLOOKUP(A246,'[1]Z04 支出决算表(财决04表)'!$A$10:$J$500,8,FALSE))</f>
        <v/>
      </c>
      <c r="H246" s="119" t="str">
        <f>IF(ISERROR(VLOOKUP(A246,'[1]Z04 支出决算表(财决04表)'!$A$10:$J$500,9,FALSE)),"",VLOOKUP(A246,'[1]Z04 支出决算表(财决04表)'!$A$10:$J$500,9,FALSE))</f>
        <v/>
      </c>
      <c r="I246" s="119" t="str">
        <f>IF(ISERROR(VLOOKUP(A246,'[1]Z04 支出决算表(财决04表)'!$A$10:$J$500,10,FALSE)),"",VLOOKUP(A246,'[1]Z04 支出决算表(财决04表)'!$A$10:$J$500,10,FALSE))</f>
        <v/>
      </c>
      <c r="J246" s="129">
        <f>'[1]Z04 支出决算表(财决04表)'!$A245</f>
        <v>0</v>
      </c>
      <c r="K246" s="130">
        <f>'[1]Z04 支出决算表(财决04表)'!$E245</f>
        <v>0</v>
      </c>
      <c r="L246" s="108" t="str">
        <f t="shared" si="7"/>
        <v/>
      </c>
    </row>
    <row r="247" spans="1:12" ht="22.7" customHeight="1">
      <c r="A247" s="116" t="str">
        <f t="shared" si="6"/>
        <v/>
      </c>
      <c r="B247" s="117"/>
      <c r="C247" s="118" t="str">
        <f>IF(ISERROR(VLOOKUP(A247,'[1]Z04 支出决算表(财决04表)'!$A$10:$J$500,4,FALSE)),"",VLOOKUP(A247,'[1]Z04 支出决算表(财决04表)'!$A$10:$J$500,4,FALSE))</f>
        <v/>
      </c>
      <c r="D247" s="119" t="str">
        <f>IF(ISERROR(VLOOKUP(A247,'[1]Z04 支出决算表(财决04表)'!$A$10:$J$500,5,FALSE)),"",VLOOKUP(A247,'[1]Z04 支出决算表(财决04表)'!$A$10:$J$500,5,FALSE))</f>
        <v/>
      </c>
      <c r="E247" s="119" t="str">
        <f>IF(ISERROR(VLOOKUP(A247,'[1]Z04 支出决算表(财决04表)'!$A$10:$J$500,6,FALSE)),"",VLOOKUP(A247,'[1]Z04 支出决算表(财决04表)'!$A$10:$J$500,6,FALSE))</f>
        <v/>
      </c>
      <c r="F247" s="119" t="str">
        <f>IF(ISERROR(VLOOKUP(A247,'[1]Z04 支出决算表(财决04表)'!$A$10:$J$500,7,FALSE)),"",VLOOKUP(A247,'[1]Z04 支出决算表(财决04表)'!$A$10:$J$500,7,FALSE))</f>
        <v/>
      </c>
      <c r="G247" s="119" t="str">
        <f>IF(ISERROR(VLOOKUP(A247,'[1]Z04 支出决算表(财决04表)'!$A$10:$J$500,8,FALSE)),"",VLOOKUP(A247,'[1]Z04 支出决算表(财决04表)'!$A$10:$J$500,8,FALSE))</f>
        <v/>
      </c>
      <c r="H247" s="119" t="str">
        <f>IF(ISERROR(VLOOKUP(A247,'[1]Z04 支出决算表(财决04表)'!$A$10:$J$500,9,FALSE)),"",VLOOKUP(A247,'[1]Z04 支出决算表(财决04表)'!$A$10:$J$500,9,FALSE))</f>
        <v/>
      </c>
      <c r="I247" s="119" t="str">
        <f>IF(ISERROR(VLOOKUP(A247,'[1]Z04 支出决算表(财决04表)'!$A$10:$J$500,10,FALSE)),"",VLOOKUP(A247,'[1]Z04 支出决算表(财决04表)'!$A$10:$J$500,10,FALSE))</f>
        <v/>
      </c>
      <c r="J247" s="129">
        <f>'[1]Z04 支出决算表(财决04表)'!$A246</f>
        <v>0</v>
      </c>
      <c r="K247" s="130">
        <f>'[1]Z04 支出决算表(财决04表)'!$E246</f>
        <v>0</v>
      </c>
      <c r="L247" s="108" t="str">
        <f t="shared" si="7"/>
        <v/>
      </c>
    </row>
    <row r="248" spans="1:12" ht="22.7" customHeight="1">
      <c r="A248" s="116" t="str">
        <f t="shared" si="6"/>
        <v/>
      </c>
      <c r="B248" s="117"/>
      <c r="C248" s="118" t="str">
        <f>IF(ISERROR(VLOOKUP(A248,'[1]Z04 支出决算表(财决04表)'!$A$10:$J$500,4,FALSE)),"",VLOOKUP(A248,'[1]Z04 支出决算表(财决04表)'!$A$10:$J$500,4,FALSE))</f>
        <v/>
      </c>
      <c r="D248" s="119" t="str">
        <f>IF(ISERROR(VLOOKUP(A248,'[1]Z04 支出决算表(财决04表)'!$A$10:$J$500,5,FALSE)),"",VLOOKUP(A248,'[1]Z04 支出决算表(财决04表)'!$A$10:$J$500,5,FALSE))</f>
        <v/>
      </c>
      <c r="E248" s="119" t="str">
        <f>IF(ISERROR(VLOOKUP(A248,'[1]Z04 支出决算表(财决04表)'!$A$10:$J$500,6,FALSE)),"",VLOOKUP(A248,'[1]Z04 支出决算表(财决04表)'!$A$10:$J$500,6,FALSE))</f>
        <v/>
      </c>
      <c r="F248" s="119" t="str">
        <f>IF(ISERROR(VLOOKUP(A248,'[1]Z04 支出决算表(财决04表)'!$A$10:$J$500,7,FALSE)),"",VLOOKUP(A248,'[1]Z04 支出决算表(财决04表)'!$A$10:$J$500,7,FALSE))</f>
        <v/>
      </c>
      <c r="G248" s="119" t="str">
        <f>IF(ISERROR(VLOOKUP(A248,'[1]Z04 支出决算表(财决04表)'!$A$10:$J$500,8,FALSE)),"",VLOOKUP(A248,'[1]Z04 支出决算表(财决04表)'!$A$10:$J$500,8,FALSE))</f>
        <v/>
      </c>
      <c r="H248" s="119" t="str">
        <f>IF(ISERROR(VLOOKUP(A248,'[1]Z04 支出决算表(财决04表)'!$A$10:$J$500,9,FALSE)),"",VLOOKUP(A248,'[1]Z04 支出决算表(财决04表)'!$A$10:$J$500,9,FALSE))</f>
        <v/>
      </c>
      <c r="I248" s="119" t="str">
        <f>IF(ISERROR(VLOOKUP(A248,'[1]Z04 支出决算表(财决04表)'!$A$10:$J$500,10,FALSE)),"",VLOOKUP(A248,'[1]Z04 支出决算表(财决04表)'!$A$10:$J$500,10,FALSE))</f>
        <v/>
      </c>
      <c r="J248" s="129">
        <f>'[1]Z04 支出决算表(财决04表)'!$A247</f>
        <v>0</v>
      </c>
      <c r="K248" s="130">
        <f>'[1]Z04 支出决算表(财决04表)'!$E247</f>
        <v>0</v>
      </c>
      <c r="L248" s="108" t="str">
        <f t="shared" si="7"/>
        <v/>
      </c>
    </row>
    <row r="249" spans="1:12" ht="22.7" customHeight="1">
      <c r="A249" s="116" t="str">
        <f t="shared" si="6"/>
        <v/>
      </c>
      <c r="B249" s="117"/>
      <c r="C249" s="118" t="str">
        <f>IF(ISERROR(VLOOKUP(A249,'[1]Z04 支出决算表(财决04表)'!$A$10:$J$500,4,FALSE)),"",VLOOKUP(A249,'[1]Z04 支出决算表(财决04表)'!$A$10:$J$500,4,FALSE))</f>
        <v/>
      </c>
      <c r="D249" s="119" t="str">
        <f>IF(ISERROR(VLOOKUP(A249,'[1]Z04 支出决算表(财决04表)'!$A$10:$J$500,5,FALSE)),"",VLOOKUP(A249,'[1]Z04 支出决算表(财决04表)'!$A$10:$J$500,5,FALSE))</f>
        <v/>
      </c>
      <c r="E249" s="119" t="str">
        <f>IF(ISERROR(VLOOKUP(A249,'[1]Z04 支出决算表(财决04表)'!$A$10:$J$500,6,FALSE)),"",VLOOKUP(A249,'[1]Z04 支出决算表(财决04表)'!$A$10:$J$500,6,FALSE))</f>
        <v/>
      </c>
      <c r="F249" s="119" t="str">
        <f>IF(ISERROR(VLOOKUP(A249,'[1]Z04 支出决算表(财决04表)'!$A$10:$J$500,7,FALSE)),"",VLOOKUP(A249,'[1]Z04 支出决算表(财决04表)'!$A$10:$J$500,7,FALSE))</f>
        <v/>
      </c>
      <c r="G249" s="119" t="str">
        <f>IF(ISERROR(VLOOKUP(A249,'[1]Z04 支出决算表(财决04表)'!$A$10:$J$500,8,FALSE)),"",VLOOKUP(A249,'[1]Z04 支出决算表(财决04表)'!$A$10:$J$500,8,FALSE))</f>
        <v/>
      </c>
      <c r="H249" s="119" t="str">
        <f>IF(ISERROR(VLOOKUP(A249,'[1]Z04 支出决算表(财决04表)'!$A$10:$J$500,9,FALSE)),"",VLOOKUP(A249,'[1]Z04 支出决算表(财决04表)'!$A$10:$J$500,9,FALSE))</f>
        <v/>
      </c>
      <c r="I249" s="119" t="str">
        <f>IF(ISERROR(VLOOKUP(A249,'[1]Z04 支出决算表(财决04表)'!$A$10:$J$500,10,FALSE)),"",VLOOKUP(A249,'[1]Z04 支出决算表(财决04表)'!$A$10:$J$500,10,FALSE))</f>
        <v/>
      </c>
      <c r="J249" s="129">
        <f>'[1]Z04 支出决算表(财决04表)'!$A248</f>
        <v>0</v>
      </c>
      <c r="K249" s="130">
        <f>'[1]Z04 支出决算表(财决04表)'!$E248</f>
        <v>0</v>
      </c>
      <c r="L249" s="108" t="str">
        <f t="shared" si="7"/>
        <v/>
      </c>
    </row>
    <row r="250" spans="1:12" ht="22.7" customHeight="1">
      <c r="A250" s="116" t="str">
        <f t="shared" si="6"/>
        <v/>
      </c>
      <c r="B250" s="117"/>
      <c r="C250" s="118" t="str">
        <f>IF(ISERROR(VLOOKUP(A250,'[1]Z04 支出决算表(财决04表)'!$A$10:$J$500,4,FALSE)),"",VLOOKUP(A250,'[1]Z04 支出决算表(财决04表)'!$A$10:$J$500,4,FALSE))</f>
        <v/>
      </c>
      <c r="D250" s="119" t="str">
        <f>IF(ISERROR(VLOOKUP(A250,'[1]Z04 支出决算表(财决04表)'!$A$10:$J$500,5,FALSE)),"",VLOOKUP(A250,'[1]Z04 支出决算表(财决04表)'!$A$10:$J$500,5,FALSE))</f>
        <v/>
      </c>
      <c r="E250" s="119" t="str">
        <f>IF(ISERROR(VLOOKUP(A250,'[1]Z04 支出决算表(财决04表)'!$A$10:$J$500,6,FALSE)),"",VLOOKUP(A250,'[1]Z04 支出决算表(财决04表)'!$A$10:$J$500,6,FALSE))</f>
        <v/>
      </c>
      <c r="F250" s="119" t="str">
        <f>IF(ISERROR(VLOOKUP(A250,'[1]Z04 支出决算表(财决04表)'!$A$10:$J$500,7,FALSE)),"",VLOOKUP(A250,'[1]Z04 支出决算表(财决04表)'!$A$10:$J$500,7,FALSE))</f>
        <v/>
      </c>
      <c r="G250" s="119" t="str">
        <f>IF(ISERROR(VLOOKUP(A250,'[1]Z04 支出决算表(财决04表)'!$A$10:$J$500,8,FALSE)),"",VLOOKUP(A250,'[1]Z04 支出决算表(财决04表)'!$A$10:$J$500,8,FALSE))</f>
        <v/>
      </c>
      <c r="H250" s="119" t="str">
        <f>IF(ISERROR(VLOOKUP(A250,'[1]Z04 支出决算表(财决04表)'!$A$10:$J$500,9,FALSE)),"",VLOOKUP(A250,'[1]Z04 支出决算表(财决04表)'!$A$10:$J$500,9,FALSE))</f>
        <v/>
      </c>
      <c r="I250" s="119" t="str">
        <f>IF(ISERROR(VLOOKUP(A250,'[1]Z04 支出决算表(财决04表)'!$A$10:$J$500,10,FALSE)),"",VLOOKUP(A250,'[1]Z04 支出决算表(财决04表)'!$A$10:$J$500,10,FALSE))</f>
        <v/>
      </c>
      <c r="J250" s="129">
        <f>'[1]Z04 支出决算表(财决04表)'!$A249</f>
        <v>0</v>
      </c>
      <c r="K250" s="130">
        <f>'[1]Z04 支出决算表(财决04表)'!$E249</f>
        <v>0</v>
      </c>
      <c r="L250" s="108" t="str">
        <f t="shared" si="7"/>
        <v/>
      </c>
    </row>
    <row r="251" spans="1:12" ht="22.7" customHeight="1">
      <c r="A251" s="116" t="str">
        <f t="shared" si="6"/>
        <v/>
      </c>
      <c r="B251" s="117"/>
      <c r="C251" s="118" t="str">
        <f>IF(ISERROR(VLOOKUP(A251,'[1]Z04 支出决算表(财决04表)'!$A$10:$J$500,4,FALSE)),"",VLOOKUP(A251,'[1]Z04 支出决算表(财决04表)'!$A$10:$J$500,4,FALSE))</f>
        <v/>
      </c>
      <c r="D251" s="119" t="str">
        <f>IF(ISERROR(VLOOKUP(A251,'[1]Z04 支出决算表(财决04表)'!$A$10:$J$500,5,FALSE)),"",VLOOKUP(A251,'[1]Z04 支出决算表(财决04表)'!$A$10:$J$500,5,FALSE))</f>
        <v/>
      </c>
      <c r="E251" s="119" t="str">
        <f>IF(ISERROR(VLOOKUP(A251,'[1]Z04 支出决算表(财决04表)'!$A$10:$J$500,6,FALSE)),"",VLOOKUP(A251,'[1]Z04 支出决算表(财决04表)'!$A$10:$J$500,6,FALSE))</f>
        <v/>
      </c>
      <c r="F251" s="119" t="str">
        <f>IF(ISERROR(VLOOKUP(A251,'[1]Z04 支出决算表(财决04表)'!$A$10:$J$500,7,FALSE)),"",VLOOKUP(A251,'[1]Z04 支出决算表(财决04表)'!$A$10:$J$500,7,FALSE))</f>
        <v/>
      </c>
      <c r="G251" s="119" t="str">
        <f>IF(ISERROR(VLOOKUP(A251,'[1]Z04 支出决算表(财决04表)'!$A$10:$J$500,8,FALSE)),"",VLOOKUP(A251,'[1]Z04 支出决算表(财决04表)'!$A$10:$J$500,8,FALSE))</f>
        <v/>
      </c>
      <c r="H251" s="119" t="str">
        <f>IF(ISERROR(VLOOKUP(A251,'[1]Z04 支出决算表(财决04表)'!$A$10:$J$500,9,FALSE)),"",VLOOKUP(A251,'[1]Z04 支出决算表(财决04表)'!$A$10:$J$500,9,FALSE))</f>
        <v/>
      </c>
      <c r="I251" s="119" t="str">
        <f>IF(ISERROR(VLOOKUP(A251,'[1]Z04 支出决算表(财决04表)'!$A$10:$J$500,10,FALSE)),"",VLOOKUP(A251,'[1]Z04 支出决算表(财决04表)'!$A$10:$J$500,10,FALSE))</f>
        <v/>
      </c>
      <c r="J251" s="129">
        <f>'[1]Z04 支出决算表(财决04表)'!$A250</f>
        <v>0</v>
      </c>
      <c r="K251" s="130">
        <f>'[1]Z04 支出决算表(财决04表)'!$E250</f>
        <v>0</v>
      </c>
      <c r="L251" s="108" t="str">
        <f t="shared" si="7"/>
        <v/>
      </c>
    </row>
    <row r="252" spans="1:12" ht="22.7" customHeight="1">
      <c r="A252" s="116" t="str">
        <f t="shared" si="6"/>
        <v/>
      </c>
      <c r="B252" s="117"/>
      <c r="C252" s="118" t="str">
        <f>IF(ISERROR(VLOOKUP(A252,'[1]Z04 支出决算表(财决04表)'!$A$10:$J$500,4,FALSE)),"",VLOOKUP(A252,'[1]Z04 支出决算表(财决04表)'!$A$10:$J$500,4,FALSE))</f>
        <v/>
      </c>
      <c r="D252" s="119" t="str">
        <f>IF(ISERROR(VLOOKUP(A252,'[1]Z04 支出决算表(财决04表)'!$A$10:$J$500,5,FALSE)),"",VLOOKUP(A252,'[1]Z04 支出决算表(财决04表)'!$A$10:$J$500,5,FALSE))</f>
        <v/>
      </c>
      <c r="E252" s="119" t="str">
        <f>IF(ISERROR(VLOOKUP(A252,'[1]Z04 支出决算表(财决04表)'!$A$10:$J$500,6,FALSE)),"",VLOOKUP(A252,'[1]Z04 支出决算表(财决04表)'!$A$10:$J$500,6,FALSE))</f>
        <v/>
      </c>
      <c r="F252" s="119" t="str">
        <f>IF(ISERROR(VLOOKUP(A252,'[1]Z04 支出决算表(财决04表)'!$A$10:$J$500,7,FALSE)),"",VLOOKUP(A252,'[1]Z04 支出决算表(财决04表)'!$A$10:$J$500,7,FALSE))</f>
        <v/>
      </c>
      <c r="G252" s="119" t="str">
        <f>IF(ISERROR(VLOOKUP(A252,'[1]Z04 支出决算表(财决04表)'!$A$10:$J$500,8,FALSE)),"",VLOOKUP(A252,'[1]Z04 支出决算表(财决04表)'!$A$10:$J$500,8,FALSE))</f>
        <v/>
      </c>
      <c r="H252" s="119" t="str">
        <f>IF(ISERROR(VLOOKUP(A252,'[1]Z04 支出决算表(财决04表)'!$A$10:$J$500,9,FALSE)),"",VLOOKUP(A252,'[1]Z04 支出决算表(财决04表)'!$A$10:$J$500,9,FALSE))</f>
        <v/>
      </c>
      <c r="I252" s="119" t="str">
        <f>IF(ISERROR(VLOOKUP(A252,'[1]Z04 支出决算表(财决04表)'!$A$10:$J$500,10,FALSE)),"",VLOOKUP(A252,'[1]Z04 支出决算表(财决04表)'!$A$10:$J$500,10,FALSE))</f>
        <v/>
      </c>
      <c r="J252" s="129">
        <f>'[1]Z04 支出决算表(财决04表)'!$A251</f>
        <v>0</v>
      </c>
      <c r="K252" s="130">
        <f>'[1]Z04 支出决算表(财决04表)'!$E251</f>
        <v>0</v>
      </c>
      <c r="L252" s="108" t="str">
        <f t="shared" si="7"/>
        <v/>
      </c>
    </row>
    <row r="253" spans="1:12" ht="22.7" customHeight="1">
      <c r="A253" s="116" t="str">
        <f t="shared" si="6"/>
        <v/>
      </c>
      <c r="B253" s="117"/>
      <c r="C253" s="118" t="str">
        <f>IF(ISERROR(VLOOKUP(A253,'[1]Z04 支出决算表(财决04表)'!$A$10:$J$500,4,FALSE)),"",VLOOKUP(A253,'[1]Z04 支出决算表(财决04表)'!$A$10:$J$500,4,FALSE))</f>
        <v/>
      </c>
      <c r="D253" s="119" t="str">
        <f>IF(ISERROR(VLOOKUP(A253,'[1]Z04 支出决算表(财决04表)'!$A$10:$J$500,5,FALSE)),"",VLOOKUP(A253,'[1]Z04 支出决算表(财决04表)'!$A$10:$J$500,5,FALSE))</f>
        <v/>
      </c>
      <c r="E253" s="119" t="str">
        <f>IF(ISERROR(VLOOKUP(A253,'[1]Z04 支出决算表(财决04表)'!$A$10:$J$500,6,FALSE)),"",VLOOKUP(A253,'[1]Z04 支出决算表(财决04表)'!$A$10:$J$500,6,FALSE))</f>
        <v/>
      </c>
      <c r="F253" s="119" t="str">
        <f>IF(ISERROR(VLOOKUP(A253,'[1]Z04 支出决算表(财决04表)'!$A$10:$J$500,7,FALSE)),"",VLOOKUP(A253,'[1]Z04 支出决算表(财决04表)'!$A$10:$J$500,7,FALSE))</f>
        <v/>
      </c>
      <c r="G253" s="119" t="str">
        <f>IF(ISERROR(VLOOKUP(A253,'[1]Z04 支出决算表(财决04表)'!$A$10:$J$500,8,FALSE)),"",VLOOKUP(A253,'[1]Z04 支出决算表(财决04表)'!$A$10:$J$500,8,FALSE))</f>
        <v/>
      </c>
      <c r="H253" s="119" t="str">
        <f>IF(ISERROR(VLOOKUP(A253,'[1]Z04 支出决算表(财决04表)'!$A$10:$J$500,9,FALSE)),"",VLOOKUP(A253,'[1]Z04 支出决算表(财决04表)'!$A$10:$J$500,9,FALSE))</f>
        <v/>
      </c>
      <c r="I253" s="119" t="str">
        <f>IF(ISERROR(VLOOKUP(A253,'[1]Z04 支出决算表(财决04表)'!$A$10:$J$500,10,FALSE)),"",VLOOKUP(A253,'[1]Z04 支出决算表(财决04表)'!$A$10:$J$500,10,FALSE))</f>
        <v/>
      </c>
      <c r="J253" s="129">
        <f>'[1]Z04 支出决算表(财决04表)'!$A252</f>
        <v>0</v>
      </c>
      <c r="K253" s="130">
        <f>'[1]Z04 支出决算表(财决04表)'!$E252</f>
        <v>0</v>
      </c>
      <c r="L253" s="108" t="str">
        <f t="shared" si="7"/>
        <v/>
      </c>
    </row>
    <row r="254" spans="1:12" ht="22.7" customHeight="1">
      <c r="A254" s="116" t="str">
        <f t="shared" si="6"/>
        <v/>
      </c>
      <c r="B254" s="117"/>
      <c r="C254" s="118" t="str">
        <f>IF(ISERROR(VLOOKUP(A254,'[1]Z04 支出决算表(财决04表)'!$A$10:$J$500,4,FALSE)),"",VLOOKUP(A254,'[1]Z04 支出决算表(财决04表)'!$A$10:$J$500,4,FALSE))</f>
        <v/>
      </c>
      <c r="D254" s="119" t="str">
        <f>IF(ISERROR(VLOOKUP(A254,'[1]Z04 支出决算表(财决04表)'!$A$10:$J$500,5,FALSE)),"",VLOOKUP(A254,'[1]Z04 支出决算表(财决04表)'!$A$10:$J$500,5,FALSE))</f>
        <v/>
      </c>
      <c r="E254" s="119" t="str">
        <f>IF(ISERROR(VLOOKUP(A254,'[1]Z04 支出决算表(财决04表)'!$A$10:$J$500,6,FALSE)),"",VLOOKUP(A254,'[1]Z04 支出决算表(财决04表)'!$A$10:$J$500,6,FALSE))</f>
        <v/>
      </c>
      <c r="F254" s="119" t="str">
        <f>IF(ISERROR(VLOOKUP(A254,'[1]Z04 支出决算表(财决04表)'!$A$10:$J$500,7,FALSE)),"",VLOOKUP(A254,'[1]Z04 支出决算表(财决04表)'!$A$10:$J$500,7,FALSE))</f>
        <v/>
      </c>
      <c r="G254" s="119" t="str">
        <f>IF(ISERROR(VLOOKUP(A254,'[1]Z04 支出决算表(财决04表)'!$A$10:$J$500,8,FALSE)),"",VLOOKUP(A254,'[1]Z04 支出决算表(财决04表)'!$A$10:$J$500,8,FALSE))</f>
        <v/>
      </c>
      <c r="H254" s="119" t="str">
        <f>IF(ISERROR(VLOOKUP(A254,'[1]Z04 支出决算表(财决04表)'!$A$10:$J$500,9,FALSE)),"",VLOOKUP(A254,'[1]Z04 支出决算表(财决04表)'!$A$10:$J$500,9,FALSE))</f>
        <v/>
      </c>
      <c r="I254" s="119" t="str">
        <f>IF(ISERROR(VLOOKUP(A254,'[1]Z04 支出决算表(财决04表)'!$A$10:$J$500,10,FALSE)),"",VLOOKUP(A254,'[1]Z04 支出决算表(财决04表)'!$A$10:$J$500,10,FALSE))</f>
        <v/>
      </c>
      <c r="J254" s="129">
        <f>'[1]Z04 支出决算表(财决04表)'!$A253</f>
        <v>0</v>
      </c>
      <c r="K254" s="130">
        <f>'[1]Z04 支出决算表(财决04表)'!$E253</f>
        <v>0</v>
      </c>
      <c r="L254" s="108" t="str">
        <f t="shared" si="7"/>
        <v/>
      </c>
    </row>
    <row r="255" spans="1:12" ht="22.7" customHeight="1">
      <c r="A255" s="116" t="str">
        <f t="shared" si="6"/>
        <v/>
      </c>
      <c r="B255" s="117"/>
      <c r="C255" s="118" t="str">
        <f>IF(ISERROR(VLOOKUP(A255,'[1]Z04 支出决算表(财决04表)'!$A$10:$J$500,4,FALSE)),"",VLOOKUP(A255,'[1]Z04 支出决算表(财决04表)'!$A$10:$J$500,4,FALSE))</f>
        <v/>
      </c>
      <c r="D255" s="119" t="str">
        <f>IF(ISERROR(VLOOKUP(A255,'[1]Z04 支出决算表(财决04表)'!$A$10:$J$500,5,FALSE)),"",VLOOKUP(A255,'[1]Z04 支出决算表(财决04表)'!$A$10:$J$500,5,FALSE))</f>
        <v/>
      </c>
      <c r="E255" s="119" t="str">
        <f>IF(ISERROR(VLOOKUP(A255,'[1]Z04 支出决算表(财决04表)'!$A$10:$J$500,6,FALSE)),"",VLOOKUP(A255,'[1]Z04 支出决算表(财决04表)'!$A$10:$J$500,6,FALSE))</f>
        <v/>
      </c>
      <c r="F255" s="119" t="str">
        <f>IF(ISERROR(VLOOKUP(A255,'[1]Z04 支出决算表(财决04表)'!$A$10:$J$500,7,FALSE)),"",VLOOKUP(A255,'[1]Z04 支出决算表(财决04表)'!$A$10:$J$500,7,FALSE))</f>
        <v/>
      </c>
      <c r="G255" s="119" t="str">
        <f>IF(ISERROR(VLOOKUP(A255,'[1]Z04 支出决算表(财决04表)'!$A$10:$J$500,8,FALSE)),"",VLOOKUP(A255,'[1]Z04 支出决算表(财决04表)'!$A$10:$J$500,8,FALSE))</f>
        <v/>
      </c>
      <c r="H255" s="119" t="str">
        <f>IF(ISERROR(VLOOKUP(A255,'[1]Z04 支出决算表(财决04表)'!$A$10:$J$500,9,FALSE)),"",VLOOKUP(A255,'[1]Z04 支出决算表(财决04表)'!$A$10:$J$500,9,FALSE))</f>
        <v/>
      </c>
      <c r="I255" s="119" t="str">
        <f>IF(ISERROR(VLOOKUP(A255,'[1]Z04 支出决算表(财决04表)'!$A$10:$J$500,10,FALSE)),"",VLOOKUP(A255,'[1]Z04 支出决算表(财决04表)'!$A$10:$J$500,10,FALSE))</f>
        <v/>
      </c>
      <c r="J255" s="129">
        <f>'[1]Z04 支出决算表(财决04表)'!$A254</f>
        <v>0</v>
      </c>
      <c r="K255" s="130">
        <f>'[1]Z04 支出决算表(财决04表)'!$E254</f>
        <v>0</v>
      </c>
      <c r="L255" s="108" t="str">
        <f t="shared" si="7"/>
        <v/>
      </c>
    </row>
    <row r="256" spans="1:12" ht="22.7" customHeight="1">
      <c r="A256" s="116" t="str">
        <f t="shared" si="6"/>
        <v/>
      </c>
      <c r="B256" s="117"/>
      <c r="C256" s="118" t="str">
        <f>IF(ISERROR(VLOOKUP(A256,'[1]Z04 支出决算表(财决04表)'!$A$10:$J$500,4,FALSE)),"",VLOOKUP(A256,'[1]Z04 支出决算表(财决04表)'!$A$10:$J$500,4,FALSE))</f>
        <v/>
      </c>
      <c r="D256" s="119" t="str">
        <f>IF(ISERROR(VLOOKUP(A256,'[1]Z04 支出决算表(财决04表)'!$A$10:$J$500,5,FALSE)),"",VLOOKUP(A256,'[1]Z04 支出决算表(财决04表)'!$A$10:$J$500,5,FALSE))</f>
        <v/>
      </c>
      <c r="E256" s="119" t="str">
        <f>IF(ISERROR(VLOOKUP(A256,'[1]Z04 支出决算表(财决04表)'!$A$10:$J$500,6,FALSE)),"",VLOOKUP(A256,'[1]Z04 支出决算表(财决04表)'!$A$10:$J$500,6,FALSE))</f>
        <v/>
      </c>
      <c r="F256" s="119" t="str">
        <f>IF(ISERROR(VLOOKUP(A256,'[1]Z04 支出决算表(财决04表)'!$A$10:$J$500,7,FALSE)),"",VLOOKUP(A256,'[1]Z04 支出决算表(财决04表)'!$A$10:$J$500,7,FALSE))</f>
        <v/>
      </c>
      <c r="G256" s="119" t="str">
        <f>IF(ISERROR(VLOOKUP(A256,'[1]Z04 支出决算表(财决04表)'!$A$10:$J$500,8,FALSE)),"",VLOOKUP(A256,'[1]Z04 支出决算表(财决04表)'!$A$10:$J$500,8,FALSE))</f>
        <v/>
      </c>
      <c r="H256" s="119" t="str">
        <f>IF(ISERROR(VLOOKUP(A256,'[1]Z04 支出决算表(财决04表)'!$A$10:$J$500,9,FALSE)),"",VLOOKUP(A256,'[1]Z04 支出决算表(财决04表)'!$A$10:$J$500,9,FALSE))</f>
        <v/>
      </c>
      <c r="I256" s="119" t="str">
        <f>IF(ISERROR(VLOOKUP(A256,'[1]Z04 支出决算表(财决04表)'!$A$10:$J$500,10,FALSE)),"",VLOOKUP(A256,'[1]Z04 支出决算表(财决04表)'!$A$10:$J$500,10,FALSE))</f>
        <v/>
      </c>
      <c r="J256" s="129">
        <f>'[1]Z04 支出决算表(财决04表)'!$A255</f>
        <v>0</v>
      </c>
      <c r="K256" s="130">
        <f>'[1]Z04 支出决算表(财决04表)'!$E255</f>
        <v>0</v>
      </c>
      <c r="L256" s="108" t="str">
        <f t="shared" si="7"/>
        <v/>
      </c>
    </row>
    <row r="257" spans="1:12" ht="22.7" customHeight="1">
      <c r="A257" s="116" t="str">
        <f t="shared" si="6"/>
        <v/>
      </c>
      <c r="B257" s="117"/>
      <c r="C257" s="118" t="str">
        <f>IF(ISERROR(VLOOKUP(A257,'[1]Z04 支出决算表(财决04表)'!$A$10:$J$500,4,FALSE)),"",VLOOKUP(A257,'[1]Z04 支出决算表(财决04表)'!$A$10:$J$500,4,FALSE))</f>
        <v/>
      </c>
      <c r="D257" s="119" t="str">
        <f>IF(ISERROR(VLOOKUP(A257,'[1]Z04 支出决算表(财决04表)'!$A$10:$J$500,5,FALSE)),"",VLOOKUP(A257,'[1]Z04 支出决算表(财决04表)'!$A$10:$J$500,5,FALSE))</f>
        <v/>
      </c>
      <c r="E257" s="119" t="str">
        <f>IF(ISERROR(VLOOKUP(A257,'[1]Z04 支出决算表(财决04表)'!$A$10:$J$500,6,FALSE)),"",VLOOKUP(A257,'[1]Z04 支出决算表(财决04表)'!$A$10:$J$500,6,FALSE))</f>
        <v/>
      </c>
      <c r="F257" s="119" t="str">
        <f>IF(ISERROR(VLOOKUP(A257,'[1]Z04 支出决算表(财决04表)'!$A$10:$J$500,7,FALSE)),"",VLOOKUP(A257,'[1]Z04 支出决算表(财决04表)'!$A$10:$J$500,7,FALSE))</f>
        <v/>
      </c>
      <c r="G257" s="119" t="str">
        <f>IF(ISERROR(VLOOKUP(A257,'[1]Z04 支出决算表(财决04表)'!$A$10:$J$500,8,FALSE)),"",VLOOKUP(A257,'[1]Z04 支出决算表(财决04表)'!$A$10:$J$500,8,FALSE))</f>
        <v/>
      </c>
      <c r="H257" s="119" t="str">
        <f>IF(ISERROR(VLOOKUP(A257,'[1]Z04 支出决算表(财决04表)'!$A$10:$J$500,9,FALSE)),"",VLOOKUP(A257,'[1]Z04 支出决算表(财决04表)'!$A$10:$J$500,9,FALSE))</f>
        <v/>
      </c>
      <c r="I257" s="119" t="str">
        <f>IF(ISERROR(VLOOKUP(A257,'[1]Z04 支出决算表(财决04表)'!$A$10:$J$500,10,FALSE)),"",VLOOKUP(A257,'[1]Z04 支出决算表(财决04表)'!$A$10:$J$500,10,FALSE))</f>
        <v/>
      </c>
      <c r="J257" s="129">
        <f>'[1]Z04 支出决算表(财决04表)'!$A256</f>
        <v>0</v>
      </c>
      <c r="K257" s="130">
        <f>'[1]Z04 支出决算表(财决04表)'!$E256</f>
        <v>0</v>
      </c>
      <c r="L257" s="108" t="str">
        <f t="shared" si="7"/>
        <v/>
      </c>
    </row>
    <row r="258" spans="1:12" ht="22.7" customHeight="1">
      <c r="A258" s="116" t="str">
        <f t="shared" si="6"/>
        <v/>
      </c>
      <c r="B258" s="117"/>
      <c r="C258" s="118" t="str">
        <f>IF(ISERROR(VLOOKUP(A258,'[1]Z04 支出决算表(财决04表)'!$A$10:$J$500,4,FALSE)),"",VLOOKUP(A258,'[1]Z04 支出决算表(财决04表)'!$A$10:$J$500,4,FALSE))</f>
        <v/>
      </c>
      <c r="D258" s="119" t="str">
        <f>IF(ISERROR(VLOOKUP(A258,'[1]Z04 支出决算表(财决04表)'!$A$10:$J$500,5,FALSE)),"",VLOOKUP(A258,'[1]Z04 支出决算表(财决04表)'!$A$10:$J$500,5,FALSE))</f>
        <v/>
      </c>
      <c r="E258" s="119" t="str">
        <f>IF(ISERROR(VLOOKUP(A258,'[1]Z04 支出决算表(财决04表)'!$A$10:$J$500,6,FALSE)),"",VLOOKUP(A258,'[1]Z04 支出决算表(财决04表)'!$A$10:$J$500,6,FALSE))</f>
        <v/>
      </c>
      <c r="F258" s="119" t="str">
        <f>IF(ISERROR(VLOOKUP(A258,'[1]Z04 支出决算表(财决04表)'!$A$10:$J$500,7,FALSE)),"",VLOOKUP(A258,'[1]Z04 支出决算表(财决04表)'!$A$10:$J$500,7,FALSE))</f>
        <v/>
      </c>
      <c r="G258" s="119" t="str">
        <f>IF(ISERROR(VLOOKUP(A258,'[1]Z04 支出决算表(财决04表)'!$A$10:$J$500,8,FALSE)),"",VLOOKUP(A258,'[1]Z04 支出决算表(财决04表)'!$A$10:$J$500,8,FALSE))</f>
        <v/>
      </c>
      <c r="H258" s="119" t="str">
        <f>IF(ISERROR(VLOOKUP(A258,'[1]Z04 支出决算表(财决04表)'!$A$10:$J$500,9,FALSE)),"",VLOOKUP(A258,'[1]Z04 支出决算表(财决04表)'!$A$10:$J$500,9,FALSE))</f>
        <v/>
      </c>
      <c r="I258" s="119" t="str">
        <f>IF(ISERROR(VLOOKUP(A258,'[1]Z04 支出决算表(财决04表)'!$A$10:$J$500,10,FALSE)),"",VLOOKUP(A258,'[1]Z04 支出决算表(财决04表)'!$A$10:$J$500,10,FALSE))</f>
        <v/>
      </c>
      <c r="J258" s="129">
        <f>'[1]Z04 支出决算表(财决04表)'!$A257</f>
        <v>0</v>
      </c>
      <c r="K258" s="130">
        <f>'[1]Z04 支出决算表(财决04表)'!$E257</f>
        <v>0</v>
      </c>
      <c r="L258" s="108" t="str">
        <f t="shared" si="7"/>
        <v/>
      </c>
    </row>
    <row r="259" spans="1:12" ht="22.7" customHeight="1">
      <c r="A259" s="116" t="str">
        <f t="shared" si="6"/>
        <v/>
      </c>
      <c r="B259" s="117"/>
      <c r="C259" s="118" t="str">
        <f>IF(ISERROR(VLOOKUP(A259,'[1]Z04 支出决算表(财决04表)'!$A$10:$J$500,4,FALSE)),"",VLOOKUP(A259,'[1]Z04 支出决算表(财决04表)'!$A$10:$J$500,4,FALSE))</f>
        <v/>
      </c>
      <c r="D259" s="119" t="str">
        <f>IF(ISERROR(VLOOKUP(A259,'[1]Z04 支出决算表(财决04表)'!$A$10:$J$500,5,FALSE)),"",VLOOKUP(A259,'[1]Z04 支出决算表(财决04表)'!$A$10:$J$500,5,FALSE))</f>
        <v/>
      </c>
      <c r="E259" s="119" t="str">
        <f>IF(ISERROR(VLOOKUP(A259,'[1]Z04 支出决算表(财决04表)'!$A$10:$J$500,6,FALSE)),"",VLOOKUP(A259,'[1]Z04 支出决算表(财决04表)'!$A$10:$J$500,6,FALSE))</f>
        <v/>
      </c>
      <c r="F259" s="119" t="str">
        <f>IF(ISERROR(VLOOKUP(A259,'[1]Z04 支出决算表(财决04表)'!$A$10:$J$500,7,FALSE)),"",VLOOKUP(A259,'[1]Z04 支出决算表(财决04表)'!$A$10:$J$500,7,FALSE))</f>
        <v/>
      </c>
      <c r="G259" s="119" t="str">
        <f>IF(ISERROR(VLOOKUP(A259,'[1]Z04 支出决算表(财决04表)'!$A$10:$J$500,8,FALSE)),"",VLOOKUP(A259,'[1]Z04 支出决算表(财决04表)'!$A$10:$J$500,8,FALSE))</f>
        <v/>
      </c>
      <c r="H259" s="119" t="str">
        <f>IF(ISERROR(VLOOKUP(A259,'[1]Z04 支出决算表(财决04表)'!$A$10:$J$500,9,FALSE)),"",VLOOKUP(A259,'[1]Z04 支出决算表(财决04表)'!$A$10:$J$500,9,FALSE))</f>
        <v/>
      </c>
      <c r="I259" s="119" t="str">
        <f>IF(ISERROR(VLOOKUP(A259,'[1]Z04 支出决算表(财决04表)'!$A$10:$J$500,10,FALSE)),"",VLOOKUP(A259,'[1]Z04 支出决算表(财决04表)'!$A$10:$J$500,10,FALSE))</f>
        <v/>
      </c>
      <c r="J259" s="129">
        <f>'[1]Z04 支出决算表(财决04表)'!$A258</f>
        <v>0</v>
      </c>
      <c r="K259" s="130">
        <f>'[1]Z04 支出决算表(财决04表)'!$E258</f>
        <v>0</v>
      </c>
      <c r="L259" s="108" t="str">
        <f t="shared" si="7"/>
        <v/>
      </c>
    </row>
    <row r="260" spans="1:12" ht="22.7" customHeight="1">
      <c r="A260" s="116" t="str">
        <f t="shared" si="6"/>
        <v/>
      </c>
      <c r="B260" s="117"/>
      <c r="C260" s="118" t="str">
        <f>IF(ISERROR(VLOOKUP(A260,'[1]Z04 支出决算表(财决04表)'!$A$10:$J$500,4,FALSE)),"",VLOOKUP(A260,'[1]Z04 支出决算表(财决04表)'!$A$10:$J$500,4,FALSE))</f>
        <v/>
      </c>
      <c r="D260" s="119" t="str">
        <f>IF(ISERROR(VLOOKUP(A260,'[1]Z04 支出决算表(财决04表)'!$A$10:$J$500,5,FALSE)),"",VLOOKUP(A260,'[1]Z04 支出决算表(财决04表)'!$A$10:$J$500,5,FALSE))</f>
        <v/>
      </c>
      <c r="E260" s="119" t="str">
        <f>IF(ISERROR(VLOOKUP(A260,'[1]Z04 支出决算表(财决04表)'!$A$10:$J$500,6,FALSE)),"",VLOOKUP(A260,'[1]Z04 支出决算表(财决04表)'!$A$10:$J$500,6,FALSE))</f>
        <v/>
      </c>
      <c r="F260" s="119" t="str">
        <f>IF(ISERROR(VLOOKUP(A260,'[1]Z04 支出决算表(财决04表)'!$A$10:$J$500,7,FALSE)),"",VLOOKUP(A260,'[1]Z04 支出决算表(财决04表)'!$A$10:$J$500,7,FALSE))</f>
        <v/>
      </c>
      <c r="G260" s="119" t="str">
        <f>IF(ISERROR(VLOOKUP(A260,'[1]Z04 支出决算表(财决04表)'!$A$10:$J$500,8,FALSE)),"",VLOOKUP(A260,'[1]Z04 支出决算表(财决04表)'!$A$10:$J$500,8,FALSE))</f>
        <v/>
      </c>
      <c r="H260" s="119" t="str">
        <f>IF(ISERROR(VLOOKUP(A260,'[1]Z04 支出决算表(财决04表)'!$A$10:$J$500,9,FALSE)),"",VLOOKUP(A260,'[1]Z04 支出决算表(财决04表)'!$A$10:$J$500,9,FALSE))</f>
        <v/>
      </c>
      <c r="I260" s="119" t="str">
        <f>IF(ISERROR(VLOOKUP(A260,'[1]Z04 支出决算表(财决04表)'!$A$10:$J$500,10,FALSE)),"",VLOOKUP(A260,'[1]Z04 支出决算表(财决04表)'!$A$10:$J$500,10,FALSE))</f>
        <v/>
      </c>
      <c r="J260" s="129">
        <f>'[1]Z04 支出决算表(财决04表)'!$A259</f>
        <v>0</v>
      </c>
      <c r="K260" s="130">
        <f>'[1]Z04 支出决算表(财决04表)'!$E259</f>
        <v>0</v>
      </c>
      <c r="L260" s="108" t="str">
        <f t="shared" si="7"/>
        <v/>
      </c>
    </row>
    <row r="261" spans="1:12" ht="22.7" customHeight="1">
      <c r="A261" s="116" t="str">
        <f t="shared" si="6"/>
        <v/>
      </c>
      <c r="B261" s="117"/>
      <c r="C261" s="118" t="str">
        <f>IF(ISERROR(VLOOKUP(A261,'[1]Z04 支出决算表(财决04表)'!$A$10:$J$500,4,FALSE)),"",VLOOKUP(A261,'[1]Z04 支出决算表(财决04表)'!$A$10:$J$500,4,FALSE))</f>
        <v/>
      </c>
      <c r="D261" s="119" t="str">
        <f>IF(ISERROR(VLOOKUP(A261,'[1]Z04 支出决算表(财决04表)'!$A$10:$J$500,5,FALSE)),"",VLOOKUP(A261,'[1]Z04 支出决算表(财决04表)'!$A$10:$J$500,5,FALSE))</f>
        <v/>
      </c>
      <c r="E261" s="119" t="str">
        <f>IF(ISERROR(VLOOKUP(A261,'[1]Z04 支出决算表(财决04表)'!$A$10:$J$500,6,FALSE)),"",VLOOKUP(A261,'[1]Z04 支出决算表(财决04表)'!$A$10:$J$500,6,FALSE))</f>
        <v/>
      </c>
      <c r="F261" s="119" t="str">
        <f>IF(ISERROR(VLOOKUP(A261,'[1]Z04 支出决算表(财决04表)'!$A$10:$J$500,7,FALSE)),"",VLOOKUP(A261,'[1]Z04 支出决算表(财决04表)'!$A$10:$J$500,7,FALSE))</f>
        <v/>
      </c>
      <c r="G261" s="119" t="str">
        <f>IF(ISERROR(VLOOKUP(A261,'[1]Z04 支出决算表(财决04表)'!$A$10:$J$500,8,FALSE)),"",VLOOKUP(A261,'[1]Z04 支出决算表(财决04表)'!$A$10:$J$500,8,FALSE))</f>
        <v/>
      </c>
      <c r="H261" s="119" t="str">
        <f>IF(ISERROR(VLOOKUP(A261,'[1]Z04 支出决算表(财决04表)'!$A$10:$J$500,9,FALSE)),"",VLOOKUP(A261,'[1]Z04 支出决算表(财决04表)'!$A$10:$J$500,9,FALSE))</f>
        <v/>
      </c>
      <c r="I261" s="119" t="str">
        <f>IF(ISERROR(VLOOKUP(A261,'[1]Z04 支出决算表(财决04表)'!$A$10:$J$500,10,FALSE)),"",VLOOKUP(A261,'[1]Z04 支出决算表(财决04表)'!$A$10:$J$500,10,FALSE))</f>
        <v/>
      </c>
      <c r="J261" s="129">
        <f>'[1]Z04 支出决算表(财决04表)'!$A260</f>
        <v>0</v>
      </c>
      <c r="K261" s="130">
        <f>'[1]Z04 支出决算表(财决04表)'!$E260</f>
        <v>0</v>
      </c>
      <c r="L261" s="108" t="str">
        <f t="shared" si="7"/>
        <v/>
      </c>
    </row>
    <row r="262" spans="1:12" ht="22.7" customHeight="1">
      <c r="A262" s="116" t="str">
        <f t="shared" si="6"/>
        <v/>
      </c>
      <c r="B262" s="117"/>
      <c r="C262" s="118" t="str">
        <f>IF(ISERROR(VLOOKUP(A262,'[1]Z04 支出决算表(财决04表)'!$A$10:$J$500,4,FALSE)),"",VLOOKUP(A262,'[1]Z04 支出决算表(财决04表)'!$A$10:$J$500,4,FALSE))</f>
        <v/>
      </c>
      <c r="D262" s="119" t="str">
        <f>IF(ISERROR(VLOOKUP(A262,'[1]Z04 支出决算表(财决04表)'!$A$10:$J$500,5,FALSE)),"",VLOOKUP(A262,'[1]Z04 支出决算表(财决04表)'!$A$10:$J$500,5,FALSE))</f>
        <v/>
      </c>
      <c r="E262" s="119" t="str">
        <f>IF(ISERROR(VLOOKUP(A262,'[1]Z04 支出决算表(财决04表)'!$A$10:$J$500,6,FALSE)),"",VLOOKUP(A262,'[1]Z04 支出决算表(财决04表)'!$A$10:$J$500,6,FALSE))</f>
        <v/>
      </c>
      <c r="F262" s="119" t="str">
        <f>IF(ISERROR(VLOOKUP(A262,'[1]Z04 支出决算表(财决04表)'!$A$10:$J$500,7,FALSE)),"",VLOOKUP(A262,'[1]Z04 支出决算表(财决04表)'!$A$10:$J$500,7,FALSE))</f>
        <v/>
      </c>
      <c r="G262" s="119" t="str">
        <f>IF(ISERROR(VLOOKUP(A262,'[1]Z04 支出决算表(财决04表)'!$A$10:$J$500,8,FALSE)),"",VLOOKUP(A262,'[1]Z04 支出决算表(财决04表)'!$A$10:$J$500,8,FALSE))</f>
        <v/>
      </c>
      <c r="H262" s="119" t="str">
        <f>IF(ISERROR(VLOOKUP(A262,'[1]Z04 支出决算表(财决04表)'!$A$10:$J$500,9,FALSE)),"",VLOOKUP(A262,'[1]Z04 支出决算表(财决04表)'!$A$10:$J$500,9,FALSE))</f>
        <v/>
      </c>
      <c r="I262" s="119" t="str">
        <f>IF(ISERROR(VLOOKUP(A262,'[1]Z04 支出决算表(财决04表)'!$A$10:$J$500,10,FALSE)),"",VLOOKUP(A262,'[1]Z04 支出决算表(财决04表)'!$A$10:$J$500,10,FALSE))</f>
        <v/>
      </c>
      <c r="J262" s="129">
        <f>'[1]Z04 支出决算表(财决04表)'!$A261</f>
        <v>0</v>
      </c>
      <c r="K262" s="130">
        <f>'[1]Z04 支出决算表(财决04表)'!$E261</f>
        <v>0</v>
      </c>
      <c r="L262" s="108" t="str">
        <f t="shared" si="7"/>
        <v/>
      </c>
    </row>
    <row r="263" spans="1:12" ht="22.7" customHeight="1">
      <c r="A263" s="116" t="str">
        <f t="shared" si="6"/>
        <v/>
      </c>
      <c r="B263" s="117"/>
      <c r="C263" s="118" t="str">
        <f>IF(ISERROR(VLOOKUP(A263,'[1]Z04 支出决算表(财决04表)'!$A$10:$J$500,4,FALSE)),"",VLOOKUP(A263,'[1]Z04 支出决算表(财决04表)'!$A$10:$J$500,4,FALSE))</f>
        <v/>
      </c>
      <c r="D263" s="119" t="str">
        <f>IF(ISERROR(VLOOKUP(A263,'[1]Z04 支出决算表(财决04表)'!$A$10:$J$500,5,FALSE)),"",VLOOKUP(A263,'[1]Z04 支出决算表(财决04表)'!$A$10:$J$500,5,FALSE))</f>
        <v/>
      </c>
      <c r="E263" s="119" t="str">
        <f>IF(ISERROR(VLOOKUP(A263,'[1]Z04 支出决算表(财决04表)'!$A$10:$J$500,6,FALSE)),"",VLOOKUP(A263,'[1]Z04 支出决算表(财决04表)'!$A$10:$J$500,6,FALSE))</f>
        <v/>
      </c>
      <c r="F263" s="119" t="str">
        <f>IF(ISERROR(VLOOKUP(A263,'[1]Z04 支出决算表(财决04表)'!$A$10:$J$500,7,FALSE)),"",VLOOKUP(A263,'[1]Z04 支出决算表(财决04表)'!$A$10:$J$500,7,FALSE))</f>
        <v/>
      </c>
      <c r="G263" s="119" t="str">
        <f>IF(ISERROR(VLOOKUP(A263,'[1]Z04 支出决算表(财决04表)'!$A$10:$J$500,8,FALSE)),"",VLOOKUP(A263,'[1]Z04 支出决算表(财决04表)'!$A$10:$J$500,8,FALSE))</f>
        <v/>
      </c>
      <c r="H263" s="119" t="str">
        <f>IF(ISERROR(VLOOKUP(A263,'[1]Z04 支出决算表(财决04表)'!$A$10:$J$500,9,FALSE)),"",VLOOKUP(A263,'[1]Z04 支出决算表(财决04表)'!$A$10:$J$500,9,FALSE))</f>
        <v/>
      </c>
      <c r="I263" s="119" t="str">
        <f>IF(ISERROR(VLOOKUP(A263,'[1]Z04 支出决算表(财决04表)'!$A$10:$J$500,10,FALSE)),"",VLOOKUP(A263,'[1]Z04 支出决算表(财决04表)'!$A$10:$J$500,10,FALSE))</f>
        <v/>
      </c>
      <c r="J263" s="129">
        <f>'[1]Z04 支出决算表(财决04表)'!$A262</f>
        <v>0</v>
      </c>
      <c r="K263" s="130">
        <f>'[1]Z04 支出决算表(财决04表)'!$E262</f>
        <v>0</v>
      </c>
      <c r="L263" s="108" t="str">
        <f t="shared" si="7"/>
        <v/>
      </c>
    </row>
    <row r="264" spans="1:12" ht="22.7" customHeight="1">
      <c r="A264" s="116" t="str">
        <f t="shared" si="6"/>
        <v/>
      </c>
      <c r="B264" s="117"/>
      <c r="C264" s="118" t="str">
        <f>IF(ISERROR(VLOOKUP(A264,'[1]Z04 支出决算表(财决04表)'!$A$10:$J$500,4,FALSE)),"",VLOOKUP(A264,'[1]Z04 支出决算表(财决04表)'!$A$10:$J$500,4,FALSE))</f>
        <v/>
      </c>
      <c r="D264" s="119" t="str">
        <f>IF(ISERROR(VLOOKUP(A264,'[1]Z04 支出决算表(财决04表)'!$A$10:$J$500,5,FALSE)),"",VLOOKUP(A264,'[1]Z04 支出决算表(财决04表)'!$A$10:$J$500,5,FALSE))</f>
        <v/>
      </c>
      <c r="E264" s="119" t="str">
        <f>IF(ISERROR(VLOOKUP(A264,'[1]Z04 支出决算表(财决04表)'!$A$10:$J$500,6,FALSE)),"",VLOOKUP(A264,'[1]Z04 支出决算表(财决04表)'!$A$10:$J$500,6,FALSE))</f>
        <v/>
      </c>
      <c r="F264" s="119" t="str">
        <f>IF(ISERROR(VLOOKUP(A264,'[1]Z04 支出决算表(财决04表)'!$A$10:$J$500,7,FALSE)),"",VLOOKUP(A264,'[1]Z04 支出决算表(财决04表)'!$A$10:$J$500,7,FALSE))</f>
        <v/>
      </c>
      <c r="G264" s="119" t="str">
        <f>IF(ISERROR(VLOOKUP(A264,'[1]Z04 支出决算表(财决04表)'!$A$10:$J$500,8,FALSE)),"",VLOOKUP(A264,'[1]Z04 支出决算表(财决04表)'!$A$10:$J$500,8,FALSE))</f>
        <v/>
      </c>
      <c r="H264" s="119" t="str">
        <f>IF(ISERROR(VLOOKUP(A264,'[1]Z04 支出决算表(财决04表)'!$A$10:$J$500,9,FALSE)),"",VLOOKUP(A264,'[1]Z04 支出决算表(财决04表)'!$A$10:$J$500,9,FALSE))</f>
        <v/>
      </c>
      <c r="I264" s="119" t="str">
        <f>IF(ISERROR(VLOOKUP(A264,'[1]Z04 支出决算表(财决04表)'!$A$10:$J$500,10,FALSE)),"",VLOOKUP(A264,'[1]Z04 支出决算表(财决04表)'!$A$10:$J$500,10,FALSE))</f>
        <v/>
      </c>
      <c r="J264" s="129">
        <f>'[1]Z04 支出决算表(财决04表)'!$A263</f>
        <v>0</v>
      </c>
      <c r="K264" s="130">
        <f>'[1]Z04 支出决算表(财决04表)'!$E263</f>
        <v>0</v>
      </c>
      <c r="L264" s="108" t="str">
        <f t="shared" si="7"/>
        <v/>
      </c>
    </row>
    <row r="265" spans="1:12" ht="22.7" customHeight="1">
      <c r="A265" s="116" t="str">
        <f t="shared" si="6"/>
        <v/>
      </c>
      <c r="B265" s="117"/>
      <c r="C265" s="118" t="str">
        <f>IF(ISERROR(VLOOKUP(A265,'[1]Z04 支出决算表(财决04表)'!$A$10:$J$500,4,FALSE)),"",VLOOKUP(A265,'[1]Z04 支出决算表(财决04表)'!$A$10:$J$500,4,FALSE))</f>
        <v/>
      </c>
      <c r="D265" s="119" t="str">
        <f>IF(ISERROR(VLOOKUP(A265,'[1]Z04 支出决算表(财决04表)'!$A$10:$J$500,5,FALSE)),"",VLOOKUP(A265,'[1]Z04 支出决算表(财决04表)'!$A$10:$J$500,5,FALSE))</f>
        <v/>
      </c>
      <c r="E265" s="119" t="str">
        <f>IF(ISERROR(VLOOKUP(A265,'[1]Z04 支出决算表(财决04表)'!$A$10:$J$500,6,FALSE)),"",VLOOKUP(A265,'[1]Z04 支出决算表(财决04表)'!$A$10:$J$500,6,FALSE))</f>
        <v/>
      </c>
      <c r="F265" s="119" t="str">
        <f>IF(ISERROR(VLOOKUP(A265,'[1]Z04 支出决算表(财决04表)'!$A$10:$J$500,7,FALSE)),"",VLOOKUP(A265,'[1]Z04 支出决算表(财决04表)'!$A$10:$J$500,7,FALSE))</f>
        <v/>
      </c>
      <c r="G265" s="119" t="str">
        <f>IF(ISERROR(VLOOKUP(A265,'[1]Z04 支出决算表(财决04表)'!$A$10:$J$500,8,FALSE)),"",VLOOKUP(A265,'[1]Z04 支出决算表(财决04表)'!$A$10:$J$500,8,FALSE))</f>
        <v/>
      </c>
      <c r="H265" s="119" t="str">
        <f>IF(ISERROR(VLOOKUP(A265,'[1]Z04 支出决算表(财决04表)'!$A$10:$J$500,9,FALSE)),"",VLOOKUP(A265,'[1]Z04 支出决算表(财决04表)'!$A$10:$J$500,9,FALSE))</f>
        <v/>
      </c>
      <c r="I265" s="119" t="str">
        <f>IF(ISERROR(VLOOKUP(A265,'[1]Z04 支出决算表(财决04表)'!$A$10:$J$500,10,FALSE)),"",VLOOKUP(A265,'[1]Z04 支出决算表(财决04表)'!$A$10:$J$500,10,FALSE))</f>
        <v/>
      </c>
      <c r="J265" s="129">
        <f>'[1]Z04 支出决算表(财决04表)'!$A264</f>
        <v>0</v>
      </c>
      <c r="K265" s="130">
        <f>'[1]Z04 支出决算表(财决04表)'!$E264</f>
        <v>0</v>
      </c>
      <c r="L265" s="108" t="str">
        <f t="shared" si="7"/>
        <v/>
      </c>
    </row>
    <row r="266" spans="1:12" ht="22.7" customHeight="1">
      <c r="A266" s="116" t="str">
        <f t="shared" si="6"/>
        <v/>
      </c>
      <c r="B266" s="117"/>
      <c r="C266" s="118" t="str">
        <f>IF(ISERROR(VLOOKUP(A266,'[1]Z04 支出决算表(财决04表)'!$A$10:$J$500,4,FALSE)),"",VLOOKUP(A266,'[1]Z04 支出决算表(财决04表)'!$A$10:$J$500,4,FALSE))</f>
        <v/>
      </c>
      <c r="D266" s="119" t="str">
        <f>IF(ISERROR(VLOOKUP(A266,'[1]Z04 支出决算表(财决04表)'!$A$10:$J$500,5,FALSE)),"",VLOOKUP(A266,'[1]Z04 支出决算表(财决04表)'!$A$10:$J$500,5,FALSE))</f>
        <v/>
      </c>
      <c r="E266" s="119" t="str">
        <f>IF(ISERROR(VLOOKUP(A266,'[1]Z04 支出决算表(财决04表)'!$A$10:$J$500,6,FALSE)),"",VLOOKUP(A266,'[1]Z04 支出决算表(财决04表)'!$A$10:$J$500,6,FALSE))</f>
        <v/>
      </c>
      <c r="F266" s="119" t="str">
        <f>IF(ISERROR(VLOOKUP(A266,'[1]Z04 支出决算表(财决04表)'!$A$10:$J$500,7,FALSE)),"",VLOOKUP(A266,'[1]Z04 支出决算表(财决04表)'!$A$10:$J$500,7,FALSE))</f>
        <v/>
      </c>
      <c r="G266" s="119" t="str">
        <f>IF(ISERROR(VLOOKUP(A266,'[1]Z04 支出决算表(财决04表)'!$A$10:$J$500,8,FALSE)),"",VLOOKUP(A266,'[1]Z04 支出决算表(财决04表)'!$A$10:$J$500,8,FALSE))</f>
        <v/>
      </c>
      <c r="H266" s="119" t="str">
        <f>IF(ISERROR(VLOOKUP(A266,'[1]Z04 支出决算表(财决04表)'!$A$10:$J$500,9,FALSE)),"",VLOOKUP(A266,'[1]Z04 支出决算表(财决04表)'!$A$10:$J$500,9,FALSE))</f>
        <v/>
      </c>
      <c r="I266" s="119" t="str">
        <f>IF(ISERROR(VLOOKUP(A266,'[1]Z04 支出决算表(财决04表)'!$A$10:$J$500,10,FALSE)),"",VLOOKUP(A266,'[1]Z04 支出决算表(财决04表)'!$A$10:$J$500,10,FALSE))</f>
        <v/>
      </c>
      <c r="J266" s="129">
        <f>'[1]Z04 支出决算表(财决04表)'!$A265</f>
        <v>0</v>
      </c>
      <c r="K266" s="130">
        <f>'[1]Z04 支出决算表(财决04表)'!$E265</f>
        <v>0</v>
      </c>
      <c r="L266" s="108" t="str">
        <f t="shared" si="7"/>
        <v/>
      </c>
    </row>
    <row r="267" spans="1:12" ht="22.7" customHeight="1">
      <c r="A267" s="116" t="str">
        <f t="shared" si="6"/>
        <v/>
      </c>
      <c r="B267" s="117"/>
      <c r="C267" s="118" t="str">
        <f>IF(ISERROR(VLOOKUP(A267,'[1]Z04 支出决算表(财决04表)'!$A$10:$J$500,4,FALSE)),"",VLOOKUP(A267,'[1]Z04 支出决算表(财决04表)'!$A$10:$J$500,4,FALSE))</f>
        <v/>
      </c>
      <c r="D267" s="119" t="str">
        <f>IF(ISERROR(VLOOKUP(A267,'[1]Z04 支出决算表(财决04表)'!$A$10:$J$500,5,FALSE)),"",VLOOKUP(A267,'[1]Z04 支出决算表(财决04表)'!$A$10:$J$500,5,FALSE))</f>
        <v/>
      </c>
      <c r="E267" s="119" t="str">
        <f>IF(ISERROR(VLOOKUP(A267,'[1]Z04 支出决算表(财决04表)'!$A$10:$J$500,6,FALSE)),"",VLOOKUP(A267,'[1]Z04 支出决算表(财决04表)'!$A$10:$J$500,6,FALSE))</f>
        <v/>
      </c>
      <c r="F267" s="119" t="str">
        <f>IF(ISERROR(VLOOKUP(A267,'[1]Z04 支出决算表(财决04表)'!$A$10:$J$500,7,FALSE)),"",VLOOKUP(A267,'[1]Z04 支出决算表(财决04表)'!$A$10:$J$500,7,FALSE))</f>
        <v/>
      </c>
      <c r="G267" s="119" t="str">
        <f>IF(ISERROR(VLOOKUP(A267,'[1]Z04 支出决算表(财决04表)'!$A$10:$J$500,8,FALSE)),"",VLOOKUP(A267,'[1]Z04 支出决算表(财决04表)'!$A$10:$J$500,8,FALSE))</f>
        <v/>
      </c>
      <c r="H267" s="119" t="str">
        <f>IF(ISERROR(VLOOKUP(A267,'[1]Z04 支出决算表(财决04表)'!$A$10:$J$500,9,FALSE)),"",VLOOKUP(A267,'[1]Z04 支出决算表(财决04表)'!$A$10:$J$500,9,FALSE))</f>
        <v/>
      </c>
      <c r="I267" s="119" t="str">
        <f>IF(ISERROR(VLOOKUP(A267,'[1]Z04 支出决算表(财决04表)'!$A$10:$J$500,10,FALSE)),"",VLOOKUP(A267,'[1]Z04 支出决算表(财决04表)'!$A$10:$J$500,10,FALSE))</f>
        <v/>
      </c>
      <c r="J267" s="129">
        <f>'[1]Z04 支出决算表(财决04表)'!$A266</f>
        <v>0</v>
      </c>
      <c r="K267" s="130">
        <f>'[1]Z04 支出决算表(财决04表)'!$E266</f>
        <v>0</v>
      </c>
      <c r="L267" s="108" t="str">
        <f t="shared" si="7"/>
        <v/>
      </c>
    </row>
    <row r="268" spans="1:12" ht="22.7" customHeight="1">
      <c r="A268" s="116" t="str">
        <f t="shared" ref="A268:A300" si="8">IF(J268&gt;0,J268,"")</f>
        <v/>
      </c>
      <c r="B268" s="117"/>
      <c r="C268" s="118" t="str">
        <f>IF(ISERROR(VLOOKUP(A268,'[1]Z04 支出决算表(财决04表)'!$A$10:$J$500,4,FALSE)),"",VLOOKUP(A268,'[1]Z04 支出决算表(财决04表)'!$A$10:$J$500,4,FALSE))</f>
        <v/>
      </c>
      <c r="D268" s="119" t="str">
        <f>IF(ISERROR(VLOOKUP(A268,'[1]Z04 支出决算表(财决04表)'!$A$10:$J$500,5,FALSE)),"",VLOOKUP(A268,'[1]Z04 支出决算表(财决04表)'!$A$10:$J$500,5,FALSE))</f>
        <v/>
      </c>
      <c r="E268" s="119" t="str">
        <f>IF(ISERROR(VLOOKUP(A268,'[1]Z04 支出决算表(财决04表)'!$A$10:$J$500,6,FALSE)),"",VLOOKUP(A268,'[1]Z04 支出决算表(财决04表)'!$A$10:$J$500,6,FALSE))</f>
        <v/>
      </c>
      <c r="F268" s="119" t="str">
        <f>IF(ISERROR(VLOOKUP(A268,'[1]Z04 支出决算表(财决04表)'!$A$10:$J$500,7,FALSE)),"",VLOOKUP(A268,'[1]Z04 支出决算表(财决04表)'!$A$10:$J$500,7,FALSE))</f>
        <v/>
      </c>
      <c r="G268" s="119" t="str">
        <f>IF(ISERROR(VLOOKUP(A268,'[1]Z04 支出决算表(财决04表)'!$A$10:$J$500,8,FALSE)),"",VLOOKUP(A268,'[1]Z04 支出决算表(财决04表)'!$A$10:$J$500,8,FALSE))</f>
        <v/>
      </c>
      <c r="H268" s="119" t="str">
        <f>IF(ISERROR(VLOOKUP(A268,'[1]Z04 支出决算表(财决04表)'!$A$10:$J$500,9,FALSE)),"",VLOOKUP(A268,'[1]Z04 支出决算表(财决04表)'!$A$10:$J$500,9,FALSE))</f>
        <v/>
      </c>
      <c r="I268" s="119" t="str">
        <f>IF(ISERROR(VLOOKUP(A268,'[1]Z04 支出决算表(财决04表)'!$A$10:$J$500,10,FALSE)),"",VLOOKUP(A268,'[1]Z04 支出决算表(财决04表)'!$A$10:$J$500,10,FALSE))</f>
        <v/>
      </c>
      <c r="J268" s="129">
        <f>'[1]Z04 支出决算表(财决04表)'!$A267</f>
        <v>0</v>
      </c>
      <c r="K268" s="130">
        <f>'[1]Z04 支出决算表(财决04表)'!$E267</f>
        <v>0</v>
      </c>
      <c r="L268" s="108" t="str">
        <f t="shared" ref="L268:L331" si="9">IF(C268&lt;&gt;"",ROW(),"")</f>
        <v/>
      </c>
    </row>
    <row r="269" spans="1:12" ht="22.7" customHeight="1">
      <c r="A269" s="116" t="str">
        <f t="shared" si="8"/>
        <v/>
      </c>
      <c r="B269" s="117"/>
      <c r="C269" s="118" t="str">
        <f>IF(ISERROR(VLOOKUP(A269,'[1]Z04 支出决算表(财决04表)'!$A$10:$J$500,4,FALSE)),"",VLOOKUP(A269,'[1]Z04 支出决算表(财决04表)'!$A$10:$J$500,4,FALSE))</f>
        <v/>
      </c>
      <c r="D269" s="119" t="str">
        <f>IF(ISERROR(VLOOKUP(A269,'[1]Z04 支出决算表(财决04表)'!$A$10:$J$500,5,FALSE)),"",VLOOKUP(A269,'[1]Z04 支出决算表(财决04表)'!$A$10:$J$500,5,FALSE))</f>
        <v/>
      </c>
      <c r="E269" s="119" t="str">
        <f>IF(ISERROR(VLOOKUP(A269,'[1]Z04 支出决算表(财决04表)'!$A$10:$J$500,6,FALSE)),"",VLOOKUP(A269,'[1]Z04 支出决算表(财决04表)'!$A$10:$J$500,6,FALSE))</f>
        <v/>
      </c>
      <c r="F269" s="119" t="str">
        <f>IF(ISERROR(VLOOKUP(A269,'[1]Z04 支出决算表(财决04表)'!$A$10:$J$500,7,FALSE)),"",VLOOKUP(A269,'[1]Z04 支出决算表(财决04表)'!$A$10:$J$500,7,FALSE))</f>
        <v/>
      </c>
      <c r="G269" s="119" t="str">
        <f>IF(ISERROR(VLOOKUP(A269,'[1]Z04 支出决算表(财决04表)'!$A$10:$J$500,8,FALSE)),"",VLOOKUP(A269,'[1]Z04 支出决算表(财决04表)'!$A$10:$J$500,8,FALSE))</f>
        <v/>
      </c>
      <c r="H269" s="119" t="str">
        <f>IF(ISERROR(VLOOKUP(A269,'[1]Z04 支出决算表(财决04表)'!$A$10:$J$500,9,FALSE)),"",VLOOKUP(A269,'[1]Z04 支出决算表(财决04表)'!$A$10:$J$500,9,FALSE))</f>
        <v/>
      </c>
      <c r="I269" s="119" t="str">
        <f>IF(ISERROR(VLOOKUP(A269,'[1]Z04 支出决算表(财决04表)'!$A$10:$J$500,10,FALSE)),"",VLOOKUP(A269,'[1]Z04 支出决算表(财决04表)'!$A$10:$J$500,10,FALSE))</f>
        <v/>
      </c>
      <c r="J269" s="129">
        <f>'[1]Z04 支出决算表(财决04表)'!$A268</f>
        <v>0</v>
      </c>
      <c r="K269" s="130">
        <f>'[1]Z04 支出决算表(财决04表)'!$E268</f>
        <v>0</v>
      </c>
      <c r="L269" s="108" t="str">
        <f t="shared" si="9"/>
        <v/>
      </c>
    </row>
    <row r="270" spans="1:12" ht="22.7" customHeight="1">
      <c r="A270" s="116" t="str">
        <f t="shared" si="8"/>
        <v/>
      </c>
      <c r="B270" s="117"/>
      <c r="C270" s="118" t="str">
        <f>IF(ISERROR(VLOOKUP(A270,'[1]Z04 支出决算表(财决04表)'!$A$10:$J$500,4,FALSE)),"",VLOOKUP(A270,'[1]Z04 支出决算表(财决04表)'!$A$10:$J$500,4,FALSE))</f>
        <v/>
      </c>
      <c r="D270" s="119" t="str">
        <f>IF(ISERROR(VLOOKUP(A270,'[1]Z04 支出决算表(财决04表)'!$A$10:$J$500,5,FALSE)),"",VLOOKUP(A270,'[1]Z04 支出决算表(财决04表)'!$A$10:$J$500,5,FALSE))</f>
        <v/>
      </c>
      <c r="E270" s="119" t="str">
        <f>IF(ISERROR(VLOOKUP(A270,'[1]Z04 支出决算表(财决04表)'!$A$10:$J$500,6,FALSE)),"",VLOOKUP(A270,'[1]Z04 支出决算表(财决04表)'!$A$10:$J$500,6,FALSE))</f>
        <v/>
      </c>
      <c r="F270" s="119" t="str">
        <f>IF(ISERROR(VLOOKUP(A270,'[1]Z04 支出决算表(财决04表)'!$A$10:$J$500,7,FALSE)),"",VLOOKUP(A270,'[1]Z04 支出决算表(财决04表)'!$A$10:$J$500,7,FALSE))</f>
        <v/>
      </c>
      <c r="G270" s="119" t="str">
        <f>IF(ISERROR(VLOOKUP(A270,'[1]Z04 支出决算表(财决04表)'!$A$10:$J$500,8,FALSE)),"",VLOOKUP(A270,'[1]Z04 支出决算表(财决04表)'!$A$10:$J$500,8,FALSE))</f>
        <v/>
      </c>
      <c r="H270" s="119" t="str">
        <f>IF(ISERROR(VLOOKUP(A270,'[1]Z04 支出决算表(财决04表)'!$A$10:$J$500,9,FALSE)),"",VLOOKUP(A270,'[1]Z04 支出决算表(财决04表)'!$A$10:$J$500,9,FALSE))</f>
        <v/>
      </c>
      <c r="I270" s="119" t="str">
        <f>IF(ISERROR(VLOOKUP(A270,'[1]Z04 支出决算表(财决04表)'!$A$10:$J$500,10,FALSE)),"",VLOOKUP(A270,'[1]Z04 支出决算表(财决04表)'!$A$10:$J$500,10,FALSE))</f>
        <v/>
      </c>
      <c r="J270" s="129">
        <f>'[1]Z04 支出决算表(财决04表)'!$A269</f>
        <v>0</v>
      </c>
      <c r="K270" s="130">
        <f>'[1]Z04 支出决算表(财决04表)'!$E269</f>
        <v>0</v>
      </c>
      <c r="L270" s="108" t="str">
        <f t="shared" si="9"/>
        <v/>
      </c>
    </row>
    <row r="271" spans="1:12" ht="22.7" customHeight="1">
      <c r="A271" s="116" t="str">
        <f t="shared" si="8"/>
        <v/>
      </c>
      <c r="B271" s="117"/>
      <c r="C271" s="118" t="str">
        <f>IF(ISERROR(VLOOKUP(A271,'[1]Z04 支出决算表(财决04表)'!$A$10:$J$500,4,FALSE)),"",VLOOKUP(A271,'[1]Z04 支出决算表(财决04表)'!$A$10:$J$500,4,FALSE))</f>
        <v/>
      </c>
      <c r="D271" s="119" t="str">
        <f>IF(ISERROR(VLOOKUP(A271,'[1]Z04 支出决算表(财决04表)'!$A$10:$J$500,5,FALSE)),"",VLOOKUP(A271,'[1]Z04 支出决算表(财决04表)'!$A$10:$J$500,5,FALSE))</f>
        <v/>
      </c>
      <c r="E271" s="119" t="str">
        <f>IF(ISERROR(VLOOKUP(A271,'[1]Z04 支出决算表(财决04表)'!$A$10:$J$500,6,FALSE)),"",VLOOKUP(A271,'[1]Z04 支出决算表(财决04表)'!$A$10:$J$500,6,FALSE))</f>
        <v/>
      </c>
      <c r="F271" s="119" t="str">
        <f>IF(ISERROR(VLOOKUP(A271,'[1]Z04 支出决算表(财决04表)'!$A$10:$J$500,7,FALSE)),"",VLOOKUP(A271,'[1]Z04 支出决算表(财决04表)'!$A$10:$J$500,7,FALSE))</f>
        <v/>
      </c>
      <c r="G271" s="119" t="str">
        <f>IF(ISERROR(VLOOKUP(A271,'[1]Z04 支出决算表(财决04表)'!$A$10:$J$500,8,FALSE)),"",VLOOKUP(A271,'[1]Z04 支出决算表(财决04表)'!$A$10:$J$500,8,FALSE))</f>
        <v/>
      </c>
      <c r="H271" s="119" t="str">
        <f>IF(ISERROR(VLOOKUP(A271,'[1]Z04 支出决算表(财决04表)'!$A$10:$J$500,9,FALSE)),"",VLOOKUP(A271,'[1]Z04 支出决算表(财决04表)'!$A$10:$J$500,9,FALSE))</f>
        <v/>
      </c>
      <c r="I271" s="119" t="str">
        <f>IF(ISERROR(VLOOKUP(A271,'[1]Z04 支出决算表(财决04表)'!$A$10:$J$500,10,FALSE)),"",VLOOKUP(A271,'[1]Z04 支出决算表(财决04表)'!$A$10:$J$500,10,FALSE))</f>
        <v/>
      </c>
      <c r="J271" s="129">
        <f>'[1]Z04 支出决算表(财决04表)'!$A270</f>
        <v>0</v>
      </c>
      <c r="K271" s="130">
        <f>'[1]Z04 支出决算表(财决04表)'!$E270</f>
        <v>0</v>
      </c>
      <c r="L271" s="108" t="str">
        <f t="shared" si="9"/>
        <v/>
      </c>
    </row>
    <row r="272" spans="1:12" ht="22.7" customHeight="1">
      <c r="A272" s="116" t="str">
        <f t="shared" si="8"/>
        <v/>
      </c>
      <c r="B272" s="117"/>
      <c r="C272" s="118" t="str">
        <f>IF(ISERROR(VLOOKUP(A272,'[1]Z04 支出决算表(财决04表)'!$A$10:$J$500,4,FALSE)),"",VLOOKUP(A272,'[1]Z04 支出决算表(财决04表)'!$A$10:$J$500,4,FALSE))</f>
        <v/>
      </c>
      <c r="D272" s="119" t="str">
        <f>IF(ISERROR(VLOOKUP(A272,'[1]Z04 支出决算表(财决04表)'!$A$10:$J$500,5,FALSE)),"",VLOOKUP(A272,'[1]Z04 支出决算表(财决04表)'!$A$10:$J$500,5,FALSE))</f>
        <v/>
      </c>
      <c r="E272" s="119" t="str">
        <f>IF(ISERROR(VLOOKUP(A272,'[1]Z04 支出决算表(财决04表)'!$A$10:$J$500,6,FALSE)),"",VLOOKUP(A272,'[1]Z04 支出决算表(财决04表)'!$A$10:$J$500,6,FALSE))</f>
        <v/>
      </c>
      <c r="F272" s="119" t="str">
        <f>IF(ISERROR(VLOOKUP(A272,'[1]Z04 支出决算表(财决04表)'!$A$10:$J$500,7,FALSE)),"",VLOOKUP(A272,'[1]Z04 支出决算表(财决04表)'!$A$10:$J$500,7,FALSE))</f>
        <v/>
      </c>
      <c r="G272" s="119" t="str">
        <f>IF(ISERROR(VLOOKUP(A272,'[1]Z04 支出决算表(财决04表)'!$A$10:$J$500,8,FALSE)),"",VLOOKUP(A272,'[1]Z04 支出决算表(财决04表)'!$A$10:$J$500,8,FALSE))</f>
        <v/>
      </c>
      <c r="H272" s="119" t="str">
        <f>IF(ISERROR(VLOOKUP(A272,'[1]Z04 支出决算表(财决04表)'!$A$10:$J$500,9,FALSE)),"",VLOOKUP(A272,'[1]Z04 支出决算表(财决04表)'!$A$10:$J$500,9,FALSE))</f>
        <v/>
      </c>
      <c r="I272" s="119" t="str">
        <f>IF(ISERROR(VLOOKUP(A272,'[1]Z04 支出决算表(财决04表)'!$A$10:$J$500,10,FALSE)),"",VLOOKUP(A272,'[1]Z04 支出决算表(财决04表)'!$A$10:$J$500,10,FALSE))</f>
        <v/>
      </c>
      <c r="J272" s="129">
        <f>'[1]Z04 支出决算表(财决04表)'!$A271</f>
        <v>0</v>
      </c>
      <c r="K272" s="130">
        <f>'[1]Z04 支出决算表(财决04表)'!$E271</f>
        <v>0</v>
      </c>
      <c r="L272" s="108" t="str">
        <f t="shared" si="9"/>
        <v/>
      </c>
    </row>
    <row r="273" spans="1:12" ht="22.7" customHeight="1">
      <c r="A273" s="116" t="str">
        <f t="shared" si="8"/>
        <v/>
      </c>
      <c r="B273" s="117"/>
      <c r="C273" s="118" t="str">
        <f>IF(ISERROR(VLOOKUP(A273,'[1]Z04 支出决算表(财决04表)'!$A$10:$J$500,4,FALSE)),"",VLOOKUP(A273,'[1]Z04 支出决算表(财决04表)'!$A$10:$J$500,4,FALSE))</f>
        <v/>
      </c>
      <c r="D273" s="119" t="str">
        <f>IF(ISERROR(VLOOKUP(A273,'[1]Z04 支出决算表(财决04表)'!$A$10:$J$500,5,FALSE)),"",VLOOKUP(A273,'[1]Z04 支出决算表(财决04表)'!$A$10:$J$500,5,FALSE))</f>
        <v/>
      </c>
      <c r="E273" s="119" t="str">
        <f>IF(ISERROR(VLOOKUP(A273,'[1]Z04 支出决算表(财决04表)'!$A$10:$J$500,6,FALSE)),"",VLOOKUP(A273,'[1]Z04 支出决算表(财决04表)'!$A$10:$J$500,6,FALSE))</f>
        <v/>
      </c>
      <c r="F273" s="119" t="str">
        <f>IF(ISERROR(VLOOKUP(A273,'[1]Z04 支出决算表(财决04表)'!$A$10:$J$500,7,FALSE)),"",VLOOKUP(A273,'[1]Z04 支出决算表(财决04表)'!$A$10:$J$500,7,FALSE))</f>
        <v/>
      </c>
      <c r="G273" s="119" t="str">
        <f>IF(ISERROR(VLOOKUP(A273,'[1]Z04 支出决算表(财决04表)'!$A$10:$J$500,8,FALSE)),"",VLOOKUP(A273,'[1]Z04 支出决算表(财决04表)'!$A$10:$J$500,8,FALSE))</f>
        <v/>
      </c>
      <c r="H273" s="119" t="str">
        <f>IF(ISERROR(VLOOKUP(A273,'[1]Z04 支出决算表(财决04表)'!$A$10:$J$500,9,FALSE)),"",VLOOKUP(A273,'[1]Z04 支出决算表(财决04表)'!$A$10:$J$500,9,FALSE))</f>
        <v/>
      </c>
      <c r="I273" s="119" t="str">
        <f>IF(ISERROR(VLOOKUP(A273,'[1]Z04 支出决算表(财决04表)'!$A$10:$J$500,10,FALSE)),"",VLOOKUP(A273,'[1]Z04 支出决算表(财决04表)'!$A$10:$J$500,10,FALSE))</f>
        <v/>
      </c>
      <c r="J273" s="129">
        <f>'[1]Z04 支出决算表(财决04表)'!$A272</f>
        <v>0</v>
      </c>
      <c r="K273" s="130">
        <f>'[1]Z04 支出决算表(财决04表)'!$E272</f>
        <v>0</v>
      </c>
      <c r="L273" s="108" t="str">
        <f t="shared" si="9"/>
        <v/>
      </c>
    </row>
    <row r="274" spans="1:12" ht="22.7" customHeight="1">
      <c r="A274" s="116" t="str">
        <f t="shared" si="8"/>
        <v/>
      </c>
      <c r="B274" s="117"/>
      <c r="C274" s="118" t="str">
        <f>IF(ISERROR(VLOOKUP(A274,'[1]Z04 支出决算表(财决04表)'!$A$10:$J$500,4,FALSE)),"",VLOOKUP(A274,'[1]Z04 支出决算表(财决04表)'!$A$10:$J$500,4,FALSE))</f>
        <v/>
      </c>
      <c r="D274" s="119" t="str">
        <f>IF(ISERROR(VLOOKUP(A274,'[1]Z04 支出决算表(财决04表)'!$A$10:$J$500,5,FALSE)),"",VLOOKUP(A274,'[1]Z04 支出决算表(财决04表)'!$A$10:$J$500,5,FALSE))</f>
        <v/>
      </c>
      <c r="E274" s="119" t="str">
        <f>IF(ISERROR(VLOOKUP(A274,'[1]Z04 支出决算表(财决04表)'!$A$10:$J$500,6,FALSE)),"",VLOOKUP(A274,'[1]Z04 支出决算表(财决04表)'!$A$10:$J$500,6,FALSE))</f>
        <v/>
      </c>
      <c r="F274" s="119" t="str">
        <f>IF(ISERROR(VLOOKUP(A274,'[1]Z04 支出决算表(财决04表)'!$A$10:$J$500,7,FALSE)),"",VLOOKUP(A274,'[1]Z04 支出决算表(财决04表)'!$A$10:$J$500,7,FALSE))</f>
        <v/>
      </c>
      <c r="G274" s="119" t="str">
        <f>IF(ISERROR(VLOOKUP(A274,'[1]Z04 支出决算表(财决04表)'!$A$10:$J$500,8,FALSE)),"",VLOOKUP(A274,'[1]Z04 支出决算表(财决04表)'!$A$10:$J$500,8,FALSE))</f>
        <v/>
      </c>
      <c r="H274" s="119" t="str">
        <f>IF(ISERROR(VLOOKUP(A274,'[1]Z04 支出决算表(财决04表)'!$A$10:$J$500,9,FALSE)),"",VLOOKUP(A274,'[1]Z04 支出决算表(财决04表)'!$A$10:$J$500,9,FALSE))</f>
        <v/>
      </c>
      <c r="I274" s="119" t="str">
        <f>IF(ISERROR(VLOOKUP(A274,'[1]Z04 支出决算表(财决04表)'!$A$10:$J$500,10,FALSE)),"",VLOOKUP(A274,'[1]Z04 支出决算表(财决04表)'!$A$10:$J$500,10,FALSE))</f>
        <v/>
      </c>
      <c r="J274" s="129">
        <f>'[1]Z04 支出决算表(财决04表)'!$A273</f>
        <v>0</v>
      </c>
      <c r="K274" s="130">
        <f>'[1]Z04 支出决算表(财决04表)'!$E273</f>
        <v>0</v>
      </c>
      <c r="L274" s="108" t="str">
        <f t="shared" si="9"/>
        <v/>
      </c>
    </row>
    <row r="275" spans="1:12" ht="22.7" customHeight="1">
      <c r="A275" s="116" t="str">
        <f t="shared" si="8"/>
        <v/>
      </c>
      <c r="B275" s="117"/>
      <c r="C275" s="118" t="str">
        <f>IF(ISERROR(VLOOKUP(A275,'[1]Z04 支出决算表(财决04表)'!$A$10:$J$500,4,FALSE)),"",VLOOKUP(A275,'[1]Z04 支出决算表(财决04表)'!$A$10:$J$500,4,FALSE))</f>
        <v/>
      </c>
      <c r="D275" s="119" t="str">
        <f>IF(ISERROR(VLOOKUP(A275,'[1]Z04 支出决算表(财决04表)'!$A$10:$J$500,5,FALSE)),"",VLOOKUP(A275,'[1]Z04 支出决算表(财决04表)'!$A$10:$J$500,5,FALSE))</f>
        <v/>
      </c>
      <c r="E275" s="119" t="str">
        <f>IF(ISERROR(VLOOKUP(A275,'[1]Z04 支出决算表(财决04表)'!$A$10:$J$500,6,FALSE)),"",VLOOKUP(A275,'[1]Z04 支出决算表(财决04表)'!$A$10:$J$500,6,FALSE))</f>
        <v/>
      </c>
      <c r="F275" s="119" t="str">
        <f>IF(ISERROR(VLOOKUP(A275,'[1]Z04 支出决算表(财决04表)'!$A$10:$J$500,7,FALSE)),"",VLOOKUP(A275,'[1]Z04 支出决算表(财决04表)'!$A$10:$J$500,7,FALSE))</f>
        <v/>
      </c>
      <c r="G275" s="119" t="str">
        <f>IF(ISERROR(VLOOKUP(A275,'[1]Z04 支出决算表(财决04表)'!$A$10:$J$500,8,FALSE)),"",VLOOKUP(A275,'[1]Z04 支出决算表(财决04表)'!$A$10:$J$500,8,FALSE))</f>
        <v/>
      </c>
      <c r="H275" s="119" t="str">
        <f>IF(ISERROR(VLOOKUP(A275,'[1]Z04 支出决算表(财决04表)'!$A$10:$J$500,9,FALSE)),"",VLOOKUP(A275,'[1]Z04 支出决算表(财决04表)'!$A$10:$J$500,9,FALSE))</f>
        <v/>
      </c>
      <c r="I275" s="119" t="str">
        <f>IF(ISERROR(VLOOKUP(A275,'[1]Z04 支出决算表(财决04表)'!$A$10:$J$500,10,FALSE)),"",VLOOKUP(A275,'[1]Z04 支出决算表(财决04表)'!$A$10:$J$500,10,FALSE))</f>
        <v/>
      </c>
      <c r="J275" s="129">
        <f>'[1]Z04 支出决算表(财决04表)'!$A274</f>
        <v>0</v>
      </c>
      <c r="K275" s="130">
        <f>'[1]Z04 支出决算表(财决04表)'!$E274</f>
        <v>0</v>
      </c>
      <c r="L275" s="108" t="str">
        <f t="shared" si="9"/>
        <v/>
      </c>
    </row>
    <row r="276" spans="1:12" ht="22.7" customHeight="1">
      <c r="A276" s="116" t="str">
        <f t="shared" si="8"/>
        <v/>
      </c>
      <c r="B276" s="117"/>
      <c r="C276" s="118" t="str">
        <f>IF(ISERROR(VLOOKUP(A276,'[1]Z04 支出决算表(财决04表)'!$A$10:$J$500,4,FALSE)),"",VLOOKUP(A276,'[1]Z04 支出决算表(财决04表)'!$A$10:$J$500,4,FALSE))</f>
        <v/>
      </c>
      <c r="D276" s="119" t="str">
        <f>IF(ISERROR(VLOOKUP(A276,'[1]Z04 支出决算表(财决04表)'!$A$10:$J$500,5,FALSE)),"",VLOOKUP(A276,'[1]Z04 支出决算表(财决04表)'!$A$10:$J$500,5,FALSE))</f>
        <v/>
      </c>
      <c r="E276" s="119" t="str">
        <f>IF(ISERROR(VLOOKUP(A276,'[1]Z04 支出决算表(财决04表)'!$A$10:$J$500,6,FALSE)),"",VLOOKUP(A276,'[1]Z04 支出决算表(财决04表)'!$A$10:$J$500,6,FALSE))</f>
        <v/>
      </c>
      <c r="F276" s="119" t="str">
        <f>IF(ISERROR(VLOOKUP(A276,'[1]Z04 支出决算表(财决04表)'!$A$10:$J$500,7,FALSE)),"",VLOOKUP(A276,'[1]Z04 支出决算表(财决04表)'!$A$10:$J$500,7,FALSE))</f>
        <v/>
      </c>
      <c r="G276" s="119" t="str">
        <f>IF(ISERROR(VLOOKUP(A276,'[1]Z04 支出决算表(财决04表)'!$A$10:$J$500,8,FALSE)),"",VLOOKUP(A276,'[1]Z04 支出决算表(财决04表)'!$A$10:$J$500,8,FALSE))</f>
        <v/>
      </c>
      <c r="H276" s="119" t="str">
        <f>IF(ISERROR(VLOOKUP(A276,'[1]Z04 支出决算表(财决04表)'!$A$10:$J$500,9,FALSE)),"",VLOOKUP(A276,'[1]Z04 支出决算表(财决04表)'!$A$10:$J$500,9,FALSE))</f>
        <v/>
      </c>
      <c r="I276" s="119" t="str">
        <f>IF(ISERROR(VLOOKUP(A276,'[1]Z04 支出决算表(财决04表)'!$A$10:$J$500,10,FALSE)),"",VLOOKUP(A276,'[1]Z04 支出决算表(财决04表)'!$A$10:$J$500,10,FALSE))</f>
        <v/>
      </c>
      <c r="J276" s="129">
        <f>'[1]Z04 支出决算表(财决04表)'!$A275</f>
        <v>0</v>
      </c>
      <c r="K276" s="130">
        <f>'[1]Z04 支出决算表(财决04表)'!$E275</f>
        <v>0</v>
      </c>
      <c r="L276" s="108" t="str">
        <f t="shared" si="9"/>
        <v/>
      </c>
    </row>
    <row r="277" spans="1:12" ht="22.7" customHeight="1">
      <c r="A277" s="116" t="str">
        <f t="shared" si="8"/>
        <v/>
      </c>
      <c r="B277" s="117"/>
      <c r="C277" s="118" t="str">
        <f>IF(ISERROR(VLOOKUP(A277,'[1]Z04 支出决算表(财决04表)'!$A$10:$J$500,4,FALSE)),"",VLOOKUP(A277,'[1]Z04 支出决算表(财决04表)'!$A$10:$J$500,4,FALSE))</f>
        <v/>
      </c>
      <c r="D277" s="119" t="str">
        <f>IF(ISERROR(VLOOKUP(A277,'[1]Z04 支出决算表(财决04表)'!$A$10:$J$500,5,FALSE)),"",VLOOKUP(A277,'[1]Z04 支出决算表(财决04表)'!$A$10:$J$500,5,FALSE))</f>
        <v/>
      </c>
      <c r="E277" s="119" t="str">
        <f>IF(ISERROR(VLOOKUP(A277,'[1]Z04 支出决算表(财决04表)'!$A$10:$J$500,6,FALSE)),"",VLOOKUP(A277,'[1]Z04 支出决算表(财决04表)'!$A$10:$J$500,6,FALSE))</f>
        <v/>
      </c>
      <c r="F277" s="119" t="str">
        <f>IF(ISERROR(VLOOKUP(A277,'[1]Z04 支出决算表(财决04表)'!$A$10:$J$500,7,FALSE)),"",VLOOKUP(A277,'[1]Z04 支出决算表(财决04表)'!$A$10:$J$500,7,FALSE))</f>
        <v/>
      </c>
      <c r="G277" s="119" t="str">
        <f>IF(ISERROR(VLOOKUP(A277,'[1]Z04 支出决算表(财决04表)'!$A$10:$J$500,8,FALSE)),"",VLOOKUP(A277,'[1]Z04 支出决算表(财决04表)'!$A$10:$J$500,8,FALSE))</f>
        <v/>
      </c>
      <c r="H277" s="119" t="str">
        <f>IF(ISERROR(VLOOKUP(A277,'[1]Z04 支出决算表(财决04表)'!$A$10:$J$500,9,FALSE)),"",VLOOKUP(A277,'[1]Z04 支出决算表(财决04表)'!$A$10:$J$500,9,FALSE))</f>
        <v/>
      </c>
      <c r="I277" s="119" t="str">
        <f>IF(ISERROR(VLOOKUP(A277,'[1]Z04 支出决算表(财决04表)'!$A$10:$J$500,10,FALSE)),"",VLOOKUP(A277,'[1]Z04 支出决算表(财决04表)'!$A$10:$J$500,10,FALSE))</f>
        <v/>
      </c>
      <c r="J277" s="129">
        <f>'[1]Z04 支出决算表(财决04表)'!$A276</f>
        <v>0</v>
      </c>
      <c r="K277" s="130">
        <f>'[1]Z04 支出决算表(财决04表)'!$E276</f>
        <v>0</v>
      </c>
      <c r="L277" s="108" t="str">
        <f t="shared" si="9"/>
        <v/>
      </c>
    </row>
    <row r="278" spans="1:12" ht="22.7" customHeight="1">
      <c r="A278" s="116" t="str">
        <f t="shared" si="8"/>
        <v/>
      </c>
      <c r="B278" s="117"/>
      <c r="C278" s="118" t="str">
        <f>IF(ISERROR(VLOOKUP(A278,'[1]Z04 支出决算表(财决04表)'!$A$10:$J$500,4,FALSE)),"",VLOOKUP(A278,'[1]Z04 支出决算表(财决04表)'!$A$10:$J$500,4,FALSE))</f>
        <v/>
      </c>
      <c r="D278" s="119" t="str">
        <f>IF(ISERROR(VLOOKUP(A278,'[1]Z04 支出决算表(财决04表)'!$A$10:$J$500,5,FALSE)),"",VLOOKUP(A278,'[1]Z04 支出决算表(财决04表)'!$A$10:$J$500,5,FALSE))</f>
        <v/>
      </c>
      <c r="E278" s="119" t="str">
        <f>IF(ISERROR(VLOOKUP(A278,'[1]Z04 支出决算表(财决04表)'!$A$10:$J$500,6,FALSE)),"",VLOOKUP(A278,'[1]Z04 支出决算表(财决04表)'!$A$10:$J$500,6,FALSE))</f>
        <v/>
      </c>
      <c r="F278" s="119" t="str">
        <f>IF(ISERROR(VLOOKUP(A278,'[1]Z04 支出决算表(财决04表)'!$A$10:$J$500,7,FALSE)),"",VLOOKUP(A278,'[1]Z04 支出决算表(财决04表)'!$A$10:$J$500,7,FALSE))</f>
        <v/>
      </c>
      <c r="G278" s="119" t="str">
        <f>IF(ISERROR(VLOOKUP(A278,'[1]Z04 支出决算表(财决04表)'!$A$10:$J$500,8,FALSE)),"",VLOOKUP(A278,'[1]Z04 支出决算表(财决04表)'!$A$10:$J$500,8,FALSE))</f>
        <v/>
      </c>
      <c r="H278" s="119" t="str">
        <f>IF(ISERROR(VLOOKUP(A278,'[1]Z04 支出决算表(财决04表)'!$A$10:$J$500,9,FALSE)),"",VLOOKUP(A278,'[1]Z04 支出决算表(财决04表)'!$A$10:$J$500,9,FALSE))</f>
        <v/>
      </c>
      <c r="I278" s="119" t="str">
        <f>IF(ISERROR(VLOOKUP(A278,'[1]Z04 支出决算表(财决04表)'!$A$10:$J$500,10,FALSE)),"",VLOOKUP(A278,'[1]Z04 支出决算表(财决04表)'!$A$10:$J$500,10,FALSE))</f>
        <v/>
      </c>
      <c r="J278" s="129">
        <f>'[1]Z04 支出决算表(财决04表)'!$A277</f>
        <v>0</v>
      </c>
      <c r="K278" s="130">
        <f>'[1]Z04 支出决算表(财决04表)'!$E277</f>
        <v>0</v>
      </c>
      <c r="L278" s="108" t="str">
        <f t="shared" si="9"/>
        <v/>
      </c>
    </row>
    <row r="279" spans="1:12" ht="22.7" customHeight="1">
      <c r="A279" s="116" t="str">
        <f t="shared" si="8"/>
        <v/>
      </c>
      <c r="B279" s="117"/>
      <c r="C279" s="118" t="str">
        <f>IF(ISERROR(VLOOKUP(A279,'[1]Z04 支出决算表(财决04表)'!$A$10:$J$500,4,FALSE)),"",VLOOKUP(A279,'[1]Z04 支出决算表(财决04表)'!$A$10:$J$500,4,FALSE))</f>
        <v/>
      </c>
      <c r="D279" s="119" t="str">
        <f>IF(ISERROR(VLOOKUP(A279,'[1]Z04 支出决算表(财决04表)'!$A$10:$J$500,5,FALSE)),"",VLOOKUP(A279,'[1]Z04 支出决算表(财决04表)'!$A$10:$J$500,5,FALSE))</f>
        <v/>
      </c>
      <c r="E279" s="119" t="str">
        <f>IF(ISERROR(VLOOKUP(A279,'[1]Z04 支出决算表(财决04表)'!$A$10:$J$500,6,FALSE)),"",VLOOKUP(A279,'[1]Z04 支出决算表(财决04表)'!$A$10:$J$500,6,FALSE))</f>
        <v/>
      </c>
      <c r="F279" s="119" t="str">
        <f>IF(ISERROR(VLOOKUP(A279,'[1]Z04 支出决算表(财决04表)'!$A$10:$J$500,7,FALSE)),"",VLOOKUP(A279,'[1]Z04 支出决算表(财决04表)'!$A$10:$J$500,7,FALSE))</f>
        <v/>
      </c>
      <c r="G279" s="119" t="str">
        <f>IF(ISERROR(VLOOKUP(A279,'[1]Z04 支出决算表(财决04表)'!$A$10:$J$500,8,FALSE)),"",VLOOKUP(A279,'[1]Z04 支出决算表(财决04表)'!$A$10:$J$500,8,FALSE))</f>
        <v/>
      </c>
      <c r="H279" s="119" t="str">
        <f>IF(ISERROR(VLOOKUP(A279,'[1]Z04 支出决算表(财决04表)'!$A$10:$J$500,9,FALSE)),"",VLOOKUP(A279,'[1]Z04 支出决算表(财决04表)'!$A$10:$J$500,9,FALSE))</f>
        <v/>
      </c>
      <c r="I279" s="119" t="str">
        <f>IF(ISERROR(VLOOKUP(A279,'[1]Z04 支出决算表(财决04表)'!$A$10:$J$500,10,FALSE)),"",VLOOKUP(A279,'[1]Z04 支出决算表(财决04表)'!$A$10:$J$500,10,FALSE))</f>
        <v/>
      </c>
      <c r="J279" s="129">
        <f>'[1]Z04 支出决算表(财决04表)'!$A278</f>
        <v>0</v>
      </c>
      <c r="K279" s="130">
        <f>'[1]Z04 支出决算表(财决04表)'!$E278</f>
        <v>0</v>
      </c>
      <c r="L279" s="108" t="str">
        <f t="shared" si="9"/>
        <v/>
      </c>
    </row>
    <row r="280" spans="1:12" ht="22.7" customHeight="1">
      <c r="A280" s="116" t="str">
        <f t="shared" si="8"/>
        <v/>
      </c>
      <c r="B280" s="117"/>
      <c r="C280" s="118" t="str">
        <f>IF(ISERROR(VLOOKUP(A280,'[1]Z04 支出决算表(财决04表)'!$A$10:$J$500,4,FALSE)),"",VLOOKUP(A280,'[1]Z04 支出决算表(财决04表)'!$A$10:$J$500,4,FALSE))</f>
        <v/>
      </c>
      <c r="D280" s="119" t="str">
        <f>IF(ISERROR(VLOOKUP(A280,'[1]Z04 支出决算表(财决04表)'!$A$10:$J$500,5,FALSE)),"",VLOOKUP(A280,'[1]Z04 支出决算表(财决04表)'!$A$10:$J$500,5,FALSE))</f>
        <v/>
      </c>
      <c r="E280" s="119" t="str">
        <f>IF(ISERROR(VLOOKUP(A280,'[1]Z04 支出决算表(财决04表)'!$A$10:$J$500,6,FALSE)),"",VLOOKUP(A280,'[1]Z04 支出决算表(财决04表)'!$A$10:$J$500,6,FALSE))</f>
        <v/>
      </c>
      <c r="F280" s="119" t="str">
        <f>IF(ISERROR(VLOOKUP(A280,'[1]Z04 支出决算表(财决04表)'!$A$10:$J$500,7,FALSE)),"",VLOOKUP(A280,'[1]Z04 支出决算表(财决04表)'!$A$10:$J$500,7,FALSE))</f>
        <v/>
      </c>
      <c r="G280" s="119" t="str">
        <f>IF(ISERROR(VLOOKUP(A280,'[1]Z04 支出决算表(财决04表)'!$A$10:$J$500,8,FALSE)),"",VLOOKUP(A280,'[1]Z04 支出决算表(财决04表)'!$A$10:$J$500,8,FALSE))</f>
        <v/>
      </c>
      <c r="H280" s="119" t="str">
        <f>IF(ISERROR(VLOOKUP(A280,'[1]Z04 支出决算表(财决04表)'!$A$10:$J$500,9,FALSE)),"",VLOOKUP(A280,'[1]Z04 支出决算表(财决04表)'!$A$10:$J$500,9,FALSE))</f>
        <v/>
      </c>
      <c r="I280" s="119" t="str">
        <f>IF(ISERROR(VLOOKUP(A280,'[1]Z04 支出决算表(财决04表)'!$A$10:$J$500,10,FALSE)),"",VLOOKUP(A280,'[1]Z04 支出决算表(财决04表)'!$A$10:$J$500,10,FALSE))</f>
        <v/>
      </c>
      <c r="J280" s="129">
        <f>'[1]Z04 支出决算表(财决04表)'!$A279</f>
        <v>0</v>
      </c>
      <c r="K280" s="130">
        <f>'[1]Z04 支出决算表(财决04表)'!$E279</f>
        <v>0</v>
      </c>
      <c r="L280" s="108" t="str">
        <f t="shared" si="9"/>
        <v/>
      </c>
    </row>
    <row r="281" spans="1:12" ht="22.7" customHeight="1">
      <c r="A281" s="116" t="str">
        <f t="shared" si="8"/>
        <v/>
      </c>
      <c r="B281" s="117"/>
      <c r="C281" s="118" t="str">
        <f>IF(ISERROR(VLOOKUP(A281,'[1]Z04 支出决算表(财决04表)'!$A$10:$J$500,4,FALSE)),"",VLOOKUP(A281,'[1]Z04 支出决算表(财决04表)'!$A$10:$J$500,4,FALSE))</f>
        <v/>
      </c>
      <c r="D281" s="119" t="str">
        <f>IF(ISERROR(VLOOKUP(A281,'[1]Z04 支出决算表(财决04表)'!$A$10:$J$500,5,FALSE)),"",VLOOKUP(A281,'[1]Z04 支出决算表(财决04表)'!$A$10:$J$500,5,FALSE))</f>
        <v/>
      </c>
      <c r="E281" s="119" t="str">
        <f>IF(ISERROR(VLOOKUP(A281,'[1]Z04 支出决算表(财决04表)'!$A$10:$J$500,6,FALSE)),"",VLOOKUP(A281,'[1]Z04 支出决算表(财决04表)'!$A$10:$J$500,6,FALSE))</f>
        <v/>
      </c>
      <c r="F281" s="119" t="str">
        <f>IF(ISERROR(VLOOKUP(A281,'[1]Z04 支出决算表(财决04表)'!$A$10:$J$500,7,FALSE)),"",VLOOKUP(A281,'[1]Z04 支出决算表(财决04表)'!$A$10:$J$500,7,FALSE))</f>
        <v/>
      </c>
      <c r="G281" s="119" t="str">
        <f>IF(ISERROR(VLOOKUP(A281,'[1]Z04 支出决算表(财决04表)'!$A$10:$J$500,8,FALSE)),"",VLOOKUP(A281,'[1]Z04 支出决算表(财决04表)'!$A$10:$J$500,8,FALSE))</f>
        <v/>
      </c>
      <c r="H281" s="119" t="str">
        <f>IF(ISERROR(VLOOKUP(A281,'[1]Z04 支出决算表(财决04表)'!$A$10:$J$500,9,FALSE)),"",VLOOKUP(A281,'[1]Z04 支出决算表(财决04表)'!$A$10:$J$500,9,FALSE))</f>
        <v/>
      </c>
      <c r="I281" s="119" t="str">
        <f>IF(ISERROR(VLOOKUP(A281,'[1]Z04 支出决算表(财决04表)'!$A$10:$J$500,10,FALSE)),"",VLOOKUP(A281,'[1]Z04 支出决算表(财决04表)'!$A$10:$J$500,10,FALSE))</f>
        <v/>
      </c>
      <c r="J281" s="129">
        <f>'[1]Z04 支出决算表(财决04表)'!$A280</f>
        <v>0</v>
      </c>
      <c r="K281" s="130">
        <f>'[1]Z04 支出决算表(财决04表)'!$E280</f>
        <v>0</v>
      </c>
      <c r="L281" s="108" t="str">
        <f t="shared" si="9"/>
        <v/>
      </c>
    </row>
    <row r="282" spans="1:12" ht="22.7" customHeight="1">
      <c r="A282" s="116" t="str">
        <f t="shared" si="8"/>
        <v/>
      </c>
      <c r="B282" s="117"/>
      <c r="C282" s="118" t="str">
        <f>IF(ISERROR(VLOOKUP(A282,'[1]Z04 支出决算表(财决04表)'!$A$10:$J$500,4,FALSE)),"",VLOOKUP(A282,'[1]Z04 支出决算表(财决04表)'!$A$10:$J$500,4,FALSE))</f>
        <v/>
      </c>
      <c r="D282" s="119" t="str">
        <f>IF(ISERROR(VLOOKUP(A282,'[1]Z04 支出决算表(财决04表)'!$A$10:$J$500,5,FALSE)),"",VLOOKUP(A282,'[1]Z04 支出决算表(财决04表)'!$A$10:$J$500,5,FALSE))</f>
        <v/>
      </c>
      <c r="E282" s="119" t="str">
        <f>IF(ISERROR(VLOOKUP(A282,'[1]Z04 支出决算表(财决04表)'!$A$10:$J$500,6,FALSE)),"",VLOOKUP(A282,'[1]Z04 支出决算表(财决04表)'!$A$10:$J$500,6,FALSE))</f>
        <v/>
      </c>
      <c r="F282" s="119" t="str">
        <f>IF(ISERROR(VLOOKUP(A282,'[1]Z04 支出决算表(财决04表)'!$A$10:$J$500,7,FALSE)),"",VLOOKUP(A282,'[1]Z04 支出决算表(财决04表)'!$A$10:$J$500,7,FALSE))</f>
        <v/>
      </c>
      <c r="G282" s="119" t="str">
        <f>IF(ISERROR(VLOOKUP(A282,'[1]Z04 支出决算表(财决04表)'!$A$10:$J$500,8,FALSE)),"",VLOOKUP(A282,'[1]Z04 支出决算表(财决04表)'!$A$10:$J$500,8,FALSE))</f>
        <v/>
      </c>
      <c r="H282" s="119" t="str">
        <f>IF(ISERROR(VLOOKUP(A282,'[1]Z04 支出决算表(财决04表)'!$A$10:$J$500,9,FALSE)),"",VLOOKUP(A282,'[1]Z04 支出决算表(财决04表)'!$A$10:$J$500,9,FALSE))</f>
        <v/>
      </c>
      <c r="I282" s="119" t="str">
        <f>IF(ISERROR(VLOOKUP(A282,'[1]Z04 支出决算表(财决04表)'!$A$10:$J$500,10,FALSE)),"",VLOOKUP(A282,'[1]Z04 支出决算表(财决04表)'!$A$10:$J$500,10,FALSE))</f>
        <v/>
      </c>
      <c r="J282" s="129">
        <f>'[1]Z04 支出决算表(财决04表)'!$A281</f>
        <v>0</v>
      </c>
      <c r="K282" s="130">
        <f>'[1]Z04 支出决算表(财决04表)'!$E281</f>
        <v>0</v>
      </c>
      <c r="L282" s="108" t="str">
        <f t="shared" si="9"/>
        <v/>
      </c>
    </row>
    <row r="283" spans="1:12" ht="22.7" customHeight="1">
      <c r="A283" s="116" t="str">
        <f t="shared" si="8"/>
        <v/>
      </c>
      <c r="B283" s="117"/>
      <c r="C283" s="118" t="str">
        <f>IF(ISERROR(VLOOKUP(A283,'[1]Z04 支出决算表(财决04表)'!$A$10:$J$500,4,FALSE)),"",VLOOKUP(A283,'[1]Z04 支出决算表(财决04表)'!$A$10:$J$500,4,FALSE))</f>
        <v/>
      </c>
      <c r="D283" s="119" t="str">
        <f>IF(ISERROR(VLOOKUP(A283,'[1]Z04 支出决算表(财决04表)'!$A$10:$J$500,5,FALSE)),"",VLOOKUP(A283,'[1]Z04 支出决算表(财决04表)'!$A$10:$J$500,5,FALSE))</f>
        <v/>
      </c>
      <c r="E283" s="119" t="str">
        <f>IF(ISERROR(VLOOKUP(A283,'[1]Z04 支出决算表(财决04表)'!$A$10:$J$500,6,FALSE)),"",VLOOKUP(A283,'[1]Z04 支出决算表(财决04表)'!$A$10:$J$500,6,FALSE))</f>
        <v/>
      </c>
      <c r="F283" s="119" t="str">
        <f>IF(ISERROR(VLOOKUP(A283,'[1]Z04 支出决算表(财决04表)'!$A$10:$J$500,7,FALSE)),"",VLOOKUP(A283,'[1]Z04 支出决算表(财决04表)'!$A$10:$J$500,7,FALSE))</f>
        <v/>
      </c>
      <c r="G283" s="119" t="str">
        <f>IF(ISERROR(VLOOKUP(A283,'[1]Z04 支出决算表(财决04表)'!$A$10:$J$500,8,FALSE)),"",VLOOKUP(A283,'[1]Z04 支出决算表(财决04表)'!$A$10:$J$500,8,FALSE))</f>
        <v/>
      </c>
      <c r="H283" s="119" t="str">
        <f>IF(ISERROR(VLOOKUP(A283,'[1]Z04 支出决算表(财决04表)'!$A$10:$J$500,9,FALSE)),"",VLOOKUP(A283,'[1]Z04 支出决算表(财决04表)'!$A$10:$J$500,9,FALSE))</f>
        <v/>
      </c>
      <c r="I283" s="119" t="str">
        <f>IF(ISERROR(VLOOKUP(A283,'[1]Z04 支出决算表(财决04表)'!$A$10:$J$500,10,FALSE)),"",VLOOKUP(A283,'[1]Z04 支出决算表(财决04表)'!$A$10:$J$500,10,FALSE))</f>
        <v/>
      </c>
      <c r="J283" s="129">
        <f>'[1]Z04 支出决算表(财决04表)'!$A282</f>
        <v>0</v>
      </c>
      <c r="K283" s="130">
        <f>'[1]Z04 支出决算表(财决04表)'!$E282</f>
        <v>0</v>
      </c>
      <c r="L283" s="108" t="str">
        <f t="shared" si="9"/>
        <v/>
      </c>
    </row>
    <row r="284" spans="1:12" ht="22.7" customHeight="1">
      <c r="A284" s="116" t="str">
        <f t="shared" si="8"/>
        <v/>
      </c>
      <c r="B284" s="117"/>
      <c r="C284" s="118" t="str">
        <f>IF(ISERROR(VLOOKUP(A284,'[1]Z04 支出决算表(财决04表)'!$A$10:$J$500,4,FALSE)),"",VLOOKUP(A284,'[1]Z04 支出决算表(财决04表)'!$A$10:$J$500,4,FALSE))</f>
        <v/>
      </c>
      <c r="D284" s="119" t="str">
        <f>IF(ISERROR(VLOOKUP(A284,'[1]Z04 支出决算表(财决04表)'!$A$10:$J$500,5,FALSE)),"",VLOOKUP(A284,'[1]Z04 支出决算表(财决04表)'!$A$10:$J$500,5,FALSE))</f>
        <v/>
      </c>
      <c r="E284" s="119" t="str">
        <f>IF(ISERROR(VLOOKUP(A284,'[1]Z04 支出决算表(财决04表)'!$A$10:$J$500,6,FALSE)),"",VLOOKUP(A284,'[1]Z04 支出决算表(财决04表)'!$A$10:$J$500,6,FALSE))</f>
        <v/>
      </c>
      <c r="F284" s="119" t="str">
        <f>IF(ISERROR(VLOOKUP(A284,'[1]Z04 支出决算表(财决04表)'!$A$10:$J$500,7,FALSE)),"",VLOOKUP(A284,'[1]Z04 支出决算表(财决04表)'!$A$10:$J$500,7,FALSE))</f>
        <v/>
      </c>
      <c r="G284" s="119" t="str">
        <f>IF(ISERROR(VLOOKUP(A284,'[1]Z04 支出决算表(财决04表)'!$A$10:$J$500,8,FALSE)),"",VLOOKUP(A284,'[1]Z04 支出决算表(财决04表)'!$A$10:$J$500,8,FALSE))</f>
        <v/>
      </c>
      <c r="H284" s="119" t="str">
        <f>IF(ISERROR(VLOOKUP(A284,'[1]Z04 支出决算表(财决04表)'!$A$10:$J$500,9,FALSE)),"",VLOOKUP(A284,'[1]Z04 支出决算表(财决04表)'!$A$10:$J$500,9,FALSE))</f>
        <v/>
      </c>
      <c r="I284" s="119" t="str">
        <f>IF(ISERROR(VLOOKUP(A284,'[1]Z04 支出决算表(财决04表)'!$A$10:$J$500,10,FALSE)),"",VLOOKUP(A284,'[1]Z04 支出决算表(财决04表)'!$A$10:$J$500,10,FALSE))</f>
        <v/>
      </c>
      <c r="J284" s="129">
        <f>'[1]Z04 支出决算表(财决04表)'!$A283</f>
        <v>0</v>
      </c>
      <c r="K284" s="130">
        <f>'[1]Z04 支出决算表(财决04表)'!$E283</f>
        <v>0</v>
      </c>
      <c r="L284" s="108" t="str">
        <f t="shared" si="9"/>
        <v/>
      </c>
    </row>
    <row r="285" spans="1:12" ht="22.7" customHeight="1">
      <c r="A285" s="116" t="str">
        <f t="shared" si="8"/>
        <v/>
      </c>
      <c r="B285" s="117"/>
      <c r="C285" s="118" t="str">
        <f>IF(ISERROR(VLOOKUP(A285,'[1]Z04 支出决算表(财决04表)'!$A$10:$J$500,4,FALSE)),"",VLOOKUP(A285,'[1]Z04 支出决算表(财决04表)'!$A$10:$J$500,4,FALSE))</f>
        <v/>
      </c>
      <c r="D285" s="119" t="str">
        <f>IF(ISERROR(VLOOKUP(A285,'[1]Z04 支出决算表(财决04表)'!$A$10:$J$500,5,FALSE)),"",VLOOKUP(A285,'[1]Z04 支出决算表(财决04表)'!$A$10:$J$500,5,FALSE))</f>
        <v/>
      </c>
      <c r="E285" s="119" t="str">
        <f>IF(ISERROR(VLOOKUP(A285,'[1]Z04 支出决算表(财决04表)'!$A$10:$J$500,6,FALSE)),"",VLOOKUP(A285,'[1]Z04 支出决算表(财决04表)'!$A$10:$J$500,6,FALSE))</f>
        <v/>
      </c>
      <c r="F285" s="119" t="str">
        <f>IF(ISERROR(VLOOKUP(A285,'[1]Z04 支出决算表(财决04表)'!$A$10:$J$500,7,FALSE)),"",VLOOKUP(A285,'[1]Z04 支出决算表(财决04表)'!$A$10:$J$500,7,FALSE))</f>
        <v/>
      </c>
      <c r="G285" s="119" t="str">
        <f>IF(ISERROR(VLOOKUP(A285,'[1]Z04 支出决算表(财决04表)'!$A$10:$J$500,8,FALSE)),"",VLOOKUP(A285,'[1]Z04 支出决算表(财决04表)'!$A$10:$J$500,8,FALSE))</f>
        <v/>
      </c>
      <c r="H285" s="119" t="str">
        <f>IF(ISERROR(VLOOKUP(A285,'[1]Z04 支出决算表(财决04表)'!$A$10:$J$500,9,FALSE)),"",VLOOKUP(A285,'[1]Z04 支出决算表(财决04表)'!$A$10:$J$500,9,FALSE))</f>
        <v/>
      </c>
      <c r="I285" s="119" t="str">
        <f>IF(ISERROR(VLOOKUP(A285,'[1]Z04 支出决算表(财决04表)'!$A$10:$J$500,10,FALSE)),"",VLOOKUP(A285,'[1]Z04 支出决算表(财决04表)'!$A$10:$J$500,10,FALSE))</f>
        <v/>
      </c>
      <c r="J285" s="129">
        <f>'[1]Z04 支出决算表(财决04表)'!$A284</f>
        <v>0</v>
      </c>
      <c r="K285" s="130">
        <f>'[1]Z04 支出决算表(财决04表)'!$E284</f>
        <v>0</v>
      </c>
      <c r="L285" s="108" t="str">
        <f t="shared" si="9"/>
        <v/>
      </c>
    </row>
    <row r="286" spans="1:12" ht="22.7" customHeight="1">
      <c r="A286" s="116" t="str">
        <f t="shared" si="8"/>
        <v/>
      </c>
      <c r="B286" s="117"/>
      <c r="C286" s="118" t="str">
        <f>IF(ISERROR(VLOOKUP(A286,'[1]Z04 支出决算表(财决04表)'!$A$10:$J$500,4,FALSE)),"",VLOOKUP(A286,'[1]Z04 支出决算表(财决04表)'!$A$10:$J$500,4,FALSE))</f>
        <v/>
      </c>
      <c r="D286" s="119" t="str">
        <f>IF(ISERROR(VLOOKUP(A286,'[1]Z04 支出决算表(财决04表)'!$A$10:$J$500,5,FALSE)),"",VLOOKUP(A286,'[1]Z04 支出决算表(财决04表)'!$A$10:$J$500,5,FALSE))</f>
        <v/>
      </c>
      <c r="E286" s="119" t="str">
        <f>IF(ISERROR(VLOOKUP(A286,'[1]Z04 支出决算表(财决04表)'!$A$10:$J$500,6,FALSE)),"",VLOOKUP(A286,'[1]Z04 支出决算表(财决04表)'!$A$10:$J$500,6,FALSE))</f>
        <v/>
      </c>
      <c r="F286" s="119" t="str">
        <f>IF(ISERROR(VLOOKUP(A286,'[1]Z04 支出决算表(财决04表)'!$A$10:$J$500,7,FALSE)),"",VLOOKUP(A286,'[1]Z04 支出决算表(财决04表)'!$A$10:$J$500,7,FALSE))</f>
        <v/>
      </c>
      <c r="G286" s="119" t="str">
        <f>IF(ISERROR(VLOOKUP(A286,'[1]Z04 支出决算表(财决04表)'!$A$10:$J$500,8,FALSE)),"",VLOOKUP(A286,'[1]Z04 支出决算表(财决04表)'!$A$10:$J$500,8,FALSE))</f>
        <v/>
      </c>
      <c r="H286" s="119" t="str">
        <f>IF(ISERROR(VLOOKUP(A286,'[1]Z04 支出决算表(财决04表)'!$A$10:$J$500,9,FALSE)),"",VLOOKUP(A286,'[1]Z04 支出决算表(财决04表)'!$A$10:$J$500,9,FALSE))</f>
        <v/>
      </c>
      <c r="I286" s="119" t="str">
        <f>IF(ISERROR(VLOOKUP(A286,'[1]Z04 支出决算表(财决04表)'!$A$10:$J$500,10,FALSE)),"",VLOOKUP(A286,'[1]Z04 支出决算表(财决04表)'!$A$10:$J$500,10,FALSE))</f>
        <v/>
      </c>
      <c r="J286" s="129">
        <f>'[1]Z04 支出决算表(财决04表)'!$A285</f>
        <v>0</v>
      </c>
      <c r="K286" s="130">
        <f>'[1]Z04 支出决算表(财决04表)'!$E285</f>
        <v>0</v>
      </c>
      <c r="L286" s="108" t="str">
        <f t="shared" si="9"/>
        <v/>
      </c>
    </row>
    <row r="287" spans="1:12" ht="22.7" customHeight="1">
      <c r="A287" s="116" t="str">
        <f t="shared" si="8"/>
        <v/>
      </c>
      <c r="B287" s="117"/>
      <c r="C287" s="118" t="str">
        <f>IF(ISERROR(VLOOKUP(A287,'[1]Z04 支出决算表(财决04表)'!$A$10:$J$500,4,FALSE)),"",VLOOKUP(A287,'[1]Z04 支出决算表(财决04表)'!$A$10:$J$500,4,FALSE))</f>
        <v/>
      </c>
      <c r="D287" s="119" t="str">
        <f>IF(ISERROR(VLOOKUP(A287,'[1]Z04 支出决算表(财决04表)'!$A$10:$J$500,5,FALSE)),"",VLOOKUP(A287,'[1]Z04 支出决算表(财决04表)'!$A$10:$J$500,5,FALSE))</f>
        <v/>
      </c>
      <c r="E287" s="119" t="str">
        <f>IF(ISERROR(VLOOKUP(A287,'[1]Z04 支出决算表(财决04表)'!$A$10:$J$500,6,FALSE)),"",VLOOKUP(A287,'[1]Z04 支出决算表(财决04表)'!$A$10:$J$500,6,FALSE))</f>
        <v/>
      </c>
      <c r="F287" s="119" t="str">
        <f>IF(ISERROR(VLOOKUP(A287,'[1]Z04 支出决算表(财决04表)'!$A$10:$J$500,7,FALSE)),"",VLOOKUP(A287,'[1]Z04 支出决算表(财决04表)'!$A$10:$J$500,7,FALSE))</f>
        <v/>
      </c>
      <c r="G287" s="119" t="str">
        <f>IF(ISERROR(VLOOKUP(A287,'[1]Z04 支出决算表(财决04表)'!$A$10:$J$500,8,FALSE)),"",VLOOKUP(A287,'[1]Z04 支出决算表(财决04表)'!$A$10:$J$500,8,FALSE))</f>
        <v/>
      </c>
      <c r="H287" s="119" t="str">
        <f>IF(ISERROR(VLOOKUP(A287,'[1]Z04 支出决算表(财决04表)'!$A$10:$J$500,9,FALSE)),"",VLOOKUP(A287,'[1]Z04 支出决算表(财决04表)'!$A$10:$J$500,9,FALSE))</f>
        <v/>
      </c>
      <c r="I287" s="119" t="str">
        <f>IF(ISERROR(VLOOKUP(A287,'[1]Z04 支出决算表(财决04表)'!$A$10:$J$500,10,FALSE)),"",VLOOKUP(A287,'[1]Z04 支出决算表(财决04表)'!$A$10:$J$500,10,FALSE))</f>
        <v/>
      </c>
      <c r="J287" s="129">
        <f>'[1]Z04 支出决算表(财决04表)'!$A286</f>
        <v>0</v>
      </c>
      <c r="K287" s="130">
        <f>'[1]Z04 支出决算表(财决04表)'!$E286</f>
        <v>0</v>
      </c>
      <c r="L287" s="108" t="str">
        <f t="shared" si="9"/>
        <v/>
      </c>
    </row>
    <row r="288" spans="1:12" ht="22.7" customHeight="1">
      <c r="A288" s="116" t="str">
        <f t="shared" si="8"/>
        <v/>
      </c>
      <c r="B288" s="117"/>
      <c r="C288" s="118" t="str">
        <f>IF(ISERROR(VLOOKUP(A288,'[1]Z04 支出决算表(财决04表)'!$A$10:$J$500,4,FALSE)),"",VLOOKUP(A288,'[1]Z04 支出决算表(财决04表)'!$A$10:$J$500,4,FALSE))</f>
        <v/>
      </c>
      <c r="D288" s="119" t="str">
        <f>IF(ISERROR(VLOOKUP(A288,'[1]Z04 支出决算表(财决04表)'!$A$10:$J$500,5,FALSE)),"",VLOOKUP(A288,'[1]Z04 支出决算表(财决04表)'!$A$10:$J$500,5,FALSE))</f>
        <v/>
      </c>
      <c r="E288" s="119" t="str">
        <f>IF(ISERROR(VLOOKUP(A288,'[1]Z04 支出决算表(财决04表)'!$A$10:$J$500,6,FALSE)),"",VLOOKUP(A288,'[1]Z04 支出决算表(财决04表)'!$A$10:$J$500,6,FALSE))</f>
        <v/>
      </c>
      <c r="F288" s="119" t="str">
        <f>IF(ISERROR(VLOOKUP(A288,'[1]Z04 支出决算表(财决04表)'!$A$10:$J$500,7,FALSE)),"",VLOOKUP(A288,'[1]Z04 支出决算表(财决04表)'!$A$10:$J$500,7,FALSE))</f>
        <v/>
      </c>
      <c r="G288" s="119" t="str">
        <f>IF(ISERROR(VLOOKUP(A288,'[1]Z04 支出决算表(财决04表)'!$A$10:$J$500,8,FALSE)),"",VLOOKUP(A288,'[1]Z04 支出决算表(财决04表)'!$A$10:$J$500,8,FALSE))</f>
        <v/>
      </c>
      <c r="H288" s="119" t="str">
        <f>IF(ISERROR(VLOOKUP(A288,'[1]Z04 支出决算表(财决04表)'!$A$10:$J$500,9,FALSE)),"",VLOOKUP(A288,'[1]Z04 支出决算表(财决04表)'!$A$10:$J$500,9,FALSE))</f>
        <v/>
      </c>
      <c r="I288" s="119" t="str">
        <f>IF(ISERROR(VLOOKUP(A288,'[1]Z04 支出决算表(财决04表)'!$A$10:$J$500,10,FALSE)),"",VLOOKUP(A288,'[1]Z04 支出决算表(财决04表)'!$A$10:$J$500,10,FALSE))</f>
        <v/>
      </c>
      <c r="J288" s="129">
        <f>'[1]Z04 支出决算表(财决04表)'!$A287</f>
        <v>0</v>
      </c>
      <c r="K288" s="130">
        <f>'[1]Z04 支出决算表(财决04表)'!$E287</f>
        <v>0</v>
      </c>
      <c r="L288" s="108" t="str">
        <f t="shared" si="9"/>
        <v/>
      </c>
    </row>
    <row r="289" spans="1:12" ht="22.7" customHeight="1">
      <c r="A289" s="116" t="str">
        <f t="shared" si="8"/>
        <v/>
      </c>
      <c r="B289" s="117"/>
      <c r="C289" s="118" t="str">
        <f>IF(ISERROR(VLOOKUP(A289,'[1]Z04 支出决算表(财决04表)'!$A$10:$J$500,4,FALSE)),"",VLOOKUP(A289,'[1]Z04 支出决算表(财决04表)'!$A$10:$J$500,4,FALSE))</f>
        <v/>
      </c>
      <c r="D289" s="119" t="str">
        <f>IF(ISERROR(VLOOKUP(A289,'[1]Z04 支出决算表(财决04表)'!$A$10:$J$500,5,FALSE)),"",VLOOKUP(A289,'[1]Z04 支出决算表(财决04表)'!$A$10:$J$500,5,FALSE))</f>
        <v/>
      </c>
      <c r="E289" s="119" t="str">
        <f>IF(ISERROR(VLOOKUP(A289,'[1]Z04 支出决算表(财决04表)'!$A$10:$J$500,6,FALSE)),"",VLOOKUP(A289,'[1]Z04 支出决算表(财决04表)'!$A$10:$J$500,6,FALSE))</f>
        <v/>
      </c>
      <c r="F289" s="119" t="str">
        <f>IF(ISERROR(VLOOKUP(A289,'[1]Z04 支出决算表(财决04表)'!$A$10:$J$500,7,FALSE)),"",VLOOKUP(A289,'[1]Z04 支出决算表(财决04表)'!$A$10:$J$500,7,FALSE))</f>
        <v/>
      </c>
      <c r="G289" s="119" t="str">
        <f>IF(ISERROR(VLOOKUP(A289,'[1]Z04 支出决算表(财决04表)'!$A$10:$J$500,8,FALSE)),"",VLOOKUP(A289,'[1]Z04 支出决算表(财决04表)'!$A$10:$J$500,8,FALSE))</f>
        <v/>
      </c>
      <c r="H289" s="119" t="str">
        <f>IF(ISERROR(VLOOKUP(A289,'[1]Z04 支出决算表(财决04表)'!$A$10:$J$500,9,FALSE)),"",VLOOKUP(A289,'[1]Z04 支出决算表(财决04表)'!$A$10:$J$500,9,FALSE))</f>
        <v/>
      </c>
      <c r="I289" s="119" t="str">
        <f>IF(ISERROR(VLOOKUP(A289,'[1]Z04 支出决算表(财决04表)'!$A$10:$J$500,10,FALSE)),"",VLOOKUP(A289,'[1]Z04 支出决算表(财决04表)'!$A$10:$J$500,10,FALSE))</f>
        <v/>
      </c>
      <c r="J289" s="129">
        <f>'[1]Z04 支出决算表(财决04表)'!$A288</f>
        <v>0</v>
      </c>
      <c r="K289" s="130">
        <f>'[1]Z04 支出决算表(财决04表)'!$E288</f>
        <v>0</v>
      </c>
      <c r="L289" s="108" t="str">
        <f t="shared" si="9"/>
        <v/>
      </c>
    </row>
    <row r="290" spans="1:12" ht="22.7" customHeight="1">
      <c r="A290" s="116" t="str">
        <f t="shared" si="8"/>
        <v/>
      </c>
      <c r="B290" s="117"/>
      <c r="C290" s="118" t="str">
        <f>IF(ISERROR(VLOOKUP(A290,'[1]Z04 支出决算表(财决04表)'!$A$10:$J$500,4,FALSE)),"",VLOOKUP(A290,'[1]Z04 支出决算表(财决04表)'!$A$10:$J$500,4,FALSE))</f>
        <v/>
      </c>
      <c r="D290" s="119" t="str">
        <f>IF(ISERROR(VLOOKUP(A290,'[1]Z04 支出决算表(财决04表)'!$A$10:$J$500,5,FALSE)),"",VLOOKUP(A290,'[1]Z04 支出决算表(财决04表)'!$A$10:$J$500,5,FALSE))</f>
        <v/>
      </c>
      <c r="E290" s="119" t="str">
        <f>IF(ISERROR(VLOOKUP(A290,'[1]Z04 支出决算表(财决04表)'!$A$10:$J$500,6,FALSE)),"",VLOOKUP(A290,'[1]Z04 支出决算表(财决04表)'!$A$10:$J$500,6,FALSE))</f>
        <v/>
      </c>
      <c r="F290" s="119" t="str">
        <f>IF(ISERROR(VLOOKUP(A290,'[1]Z04 支出决算表(财决04表)'!$A$10:$J$500,7,FALSE)),"",VLOOKUP(A290,'[1]Z04 支出决算表(财决04表)'!$A$10:$J$500,7,FALSE))</f>
        <v/>
      </c>
      <c r="G290" s="119" t="str">
        <f>IF(ISERROR(VLOOKUP(A290,'[1]Z04 支出决算表(财决04表)'!$A$10:$J$500,8,FALSE)),"",VLOOKUP(A290,'[1]Z04 支出决算表(财决04表)'!$A$10:$J$500,8,FALSE))</f>
        <v/>
      </c>
      <c r="H290" s="119" t="str">
        <f>IF(ISERROR(VLOOKUP(A290,'[1]Z04 支出决算表(财决04表)'!$A$10:$J$500,9,FALSE)),"",VLOOKUP(A290,'[1]Z04 支出决算表(财决04表)'!$A$10:$J$500,9,FALSE))</f>
        <v/>
      </c>
      <c r="I290" s="119" t="str">
        <f>IF(ISERROR(VLOOKUP(A290,'[1]Z04 支出决算表(财决04表)'!$A$10:$J$500,10,FALSE)),"",VLOOKUP(A290,'[1]Z04 支出决算表(财决04表)'!$A$10:$J$500,10,FALSE))</f>
        <v/>
      </c>
      <c r="J290" s="129">
        <f>'[1]Z04 支出决算表(财决04表)'!$A289</f>
        <v>0</v>
      </c>
      <c r="K290" s="130">
        <f>'[1]Z04 支出决算表(财决04表)'!$E289</f>
        <v>0</v>
      </c>
      <c r="L290" s="108" t="str">
        <f t="shared" si="9"/>
        <v/>
      </c>
    </row>
    <row r="291" spans="1:12" ht="22.7" customHeight="1">
      <c r="A291" s="116" t="str">
        <f t="shared" si="8"/>
        <v/>
      </c>
      <c r="B291" s="117"/>
      <c r="C291" s="118" t="str">
        <f>IF(ISERROR(VLOOKUP(A291,'[1]Z04 支出决算表(财决04表)'!$A$10:$J$500,4,FALSE)),"",VLOOKUP(A291,'[1]Z04 支出决算表(财决04表)'!$A$10:$J$500,4,FALSE))</f>
        <v/>
      </c>
      <c r="D291" s="119" t="str">
        <f>IF(ISERROR(VLOOKUP(A291,'[1]Z04 支出决算表(财决04表)'!$A$10:$J$500,5,FALSE)),"",VLOOKUP(A291,'[1]Z04 支出决算表(财决04表)'!$A$10:$J$500,5,FALSE))</f>
        <v/>
      </c>
      <c r="E291" s="119" t="str">
        <f>IF(ISERROR(VLOOKUP(A291,'[1]Z04 支出决算表(财决04表)'!$A$10:$J$500,6,FALSE)),"",VLOOKUP(A291,'[1]Z04 支出决算表(财决04表)'!$A$10:$J$500,6,FALSE))</f>
        <v/>
      </c>
      <c r="F291" s="119" t="str">
        <f>IF(ISERROR(VLOOKUP(A291,'[1]Z04 支出决算表(财决04表)'!$A$10:$J$500,7,FALSE)),"",VLOOKUP(A291,'[1]Z04 支出决算表(财决04表)'!$A$10:$J$500,7,FALSE))</f>
        <v/>
      </c>
      <c r="G291" s="119" t="str">
        <f>IF(ISERROR(VLOOKUP(A291,'[1]Z04 支出决算表(财决04表)'!$A$10:$J$500,8,FALSE)),"",VLOOKUP(A291,'[1]Z04 支出决算表(财决04表)'!$A$10:$J$500,8,FALSE))</f>
        <v/>
      </c>
      <c r="H291" s="119" t="str">
        <f>IF(ISERROR(VLOOKUP(A291,'[1]Z04 支出决算表(财决04表)'!$A$10:$J$500,9,FALSE)),"",VLOOKUP(A291,'[1]Z04 支出决算表(财决04表)'!$A$10:$J$500,9,FALSE))</f>
        <v/>
      </c>
      <c r="I291" s="119" t="str">
        <f>IF(ISERROR(VLOOKUP(A291,'[1]Z04 支出决算表(财决04表)'!$A$10:$J$500,10,FALSE)),"",VLOOKUP(A291,'[1]Z04 支出决算表(财决04表)'!$A$10:$J$500,10,FALSE))</f>
        <v/>
      </c>
      <c r="J291" s="129">
        <f>'[1]Z04 支出决算表(财决04表)'!$A290</f>
        <v>0</v>
      </c>
      <c r="K291" s="130">
        <f>'[1]Z04 支出决算表(财决04表)'!$E290</f>
        <v>0</v>
      </c>
      <c r="L291" s="108" t="str">
        <f t="shared" si="9"/>
        <v/>
      </c>
    </row>
    <row r="292" spans="1:12" ht="22.7" customHeight="1">
      <c r="A292" s="116" t="str">
        <f t="shared" si="8"/>
        <v/>
      </c>
      <c r="B292" s="117"/>
      <c r="C292" s="118" t="str">
        <f>IF(ISERROR(VLOOKUP(A292,'[1]Z04 支出决算表(财决04表)'!$A$10:$J$500,4,FALSE)),"",VLOOKUP(A292,'[1]Z04 支出决算表(财决04表)'!$A$10:$J$500,4,FALSE))</f>
        <v/>
      </c>
      <c r="D292" s="119" t="str">
        <f>IF(ISERROR(VLOOKUP(A292,'[1]Z04 支出决算表(财决04表)'!$A$10:$J$500,5,FALSE)),"",VLOOKUP(A292,'[1]Z04 支出决算表(财决04表)'!$A$10:$J$500,5,FALSE))</f>
        <v/>
      </c>
      <c r="E292" s="119" t="str">
        <f>IF(ISERROR(VLOOKUP(A292,'[1]Z04 支出决算表(财决04表)'!$A$10:$J$500,6,FALSE)),"",VLOOKUP(A292,'[1]Z04 支出决算表(财决04表)'!$A$10:$J$500,6,FALSE))</f>
        <v/>
      </c>
      <c r="F292" s="119" t="str">
        <f>IF(ISERROR(VLOOKUP(A292,'[1]Z04 支出决算表(财决04表)'!$A$10:$J$500,7,FALSE)),"",VLOOKUP(A292,'[1]Z04 支出决算表(财决04表)'!$A$10:$J$500,7,FALSE))</f>
        <v/>
      </c>
      <c r="G292" s="119" t="str">
        <f>IF(ISERROR(VLOOKUP(A292,'[1]Z04 支出决算表(财决04表)'!$A$10:$J$500,8,FALSE)),"",VLOOKUP(A292,'[1]Z04 支出决算表(财决04表)'!$A$10:$J$500,8,FALSE))</f>
        <v/>
      </c>
      <c r="H292" s="119" t="str">
        <f>IF(ISERROR(VLOOKUP(A292,'[1]Z04 支出决算表(财决04表)'!$A$10:$J$500,9,FALSE)),"",VLOOKUP(A292,'[1]Z04 支出决算表(财决04表)'!$A$10:$J$500,9,FALSE))</f>
        <v/>
      </c>
      <c r="I292" s="119" t="str">
        <f>IF(ISERROR(VLOOKUP(A292,'[1]Z04 支出决算表(财决04表)'!$A$10:$J$500,10,FALSE)),"",VLOOKUP(A292,'[1]Z04 支出决算表(财决04表)'!$A$10:$J$500,10,FALSE))</f>
        <v/>
      </c>
      <c r="J292" s="129">
        <f>'[1]Z04 支出决算表(财决04表)'!$A291</f>
        <v>0</v>
      </c>
      <c r="K292" s="130">
        <f>'[1]Z04 支出决算表(财决04表)'!$E291</f>
        <v>0</v>
      </c>
      <c r="L292" s="108" t="str">
        <f t="shared" si="9"/>
        <v/>
      </c>
    </row>
    <row r="293" spans="1:12" ht="22.7" customHeight="1">
      <c r="A293" s="116" t="str">
        <f t="shared" si="8"/>
        <v/>
      </c>
      <c r="B293" s="117"/>
      <c r="C293" s="118" t="str">
        <f>IF(ISERROR(VLOOKUP(A293,'[1]Z04 支出决算表(财决04表)'!$A$10:$J$500,4,FALSE)),"",VLOOKUP(A293,'[1]Z04 支出决算表(财决04表)'!$A$10:$J$500,4,FALSE))</f>
        <v/>
      </c>
      <c r="D293" s="119" t="str">
        <f>IF(ISERROR(VLOOKUP(A293,'[1]Z04 支出决算表(财决04表)'!$A$10:$J$500,5,FALSE)),"",VLOOKUP(A293,'[1]Z04 支出决算表(财决04表)'!$A$10:$J$500,5,FALSE))</f>
        <v/>
      </c>
      <c r="E293" s="119" t="str">
        <f>IF(ISERROR(VLOOKUP(A293,'[1]Z04 支出决算表(财决04表)'!$A$10:$J$500,6,FALSE)),"",VLOOKUP(A293,'[1]Z04 支出决算表(财决04表)'!$A$10:$J$500,6,FALSE))</f>
        <v/>
      </c>
      <c r="F293" s="119" t="str">
        <f>IF(ISERROR(VLOOKUP(A293,'[1]Z04 支出决算表(财决04表)'!$A$10:$J$500,7,FALSE)),"",VLOOKUP(A293,'[1]Z04 支出决算表(财决04表)'!$A$10:$J$500,7,FALSE))</f>
        <v/>
      </c>
      <c r="G293" s="119" t="str">
        <f>IF(ISERROR(VLOOKUP(A293,'[1]Z04 支出决算表(财决04表)'!$A$10:$J$500,8,FALSE)),"",VLOOKUP(A293,'[1]Z04 支出决算表(财决04表)'!$A$10:$J$500,8,FALSE))</f>
        <v/>
      </c>
      <c r="H293" s="119" t="str">
        <f>IF(ISERROR(VLOOKUP(A293,'[1]Z04 支出决算表(财决04表)'!$A$10:$J$500,9,FALSE)),"",VLOOKUP(A293,'[1]Z04 支出决算表(财决04表)'!$A$10:$J$500,9,FALSE))</f>
        <v/>
      </c>
      <c r="I293" s="119" t="str">
        <f>IF(ISERROR(VLOOKUP(A293,'[1]Z04 支出决算表(财决04表)'!$A$10:$J$500,10,FALSE)),"",VLOOKUP(A293,'[1]Z04 支出决算表(财决04表)'!$A$10:$J$500,10,FALSE))</f>
        <v/>
      </c>
      <c r="J293" s="129">
        <f>'[1]Z04 支出决算表(财决04表)'!$A292</f>
        <v>0</v>
      </c>
      <c r="K293" s="130">
        <f>'[1]Z04 支出决算表(财决04表)'!$E292</f>
        <v>0</v>
      </c>
      <c r="L293" s="108" t="str">
        <f t="shared" si="9"/>
        <v/>
      </c>
    </row>
    <row r="294" spans="1:12" ht="22.7" customHeight="1">
      <c r="A294" s="116" t="str">
        <f t="shared" si="8"/>
        <v/>
      </c>
      <c r="B294" s="117"/>
      <c r="C294" s="118" t="str">
        <f>IF(ISERROR(VLOOKUP(A294,'[1]Z04 支出决算表(财决04表)'!$A$10:$J$500,4,FALSE)),"",VLOOKUP(A294,'[1]Z04 支出决算表(财决04表)'!$A$10:$J$500,4,FALSE))</f>
        <v/>
      </c>
      <c r="D294" s="119" t="str">
        <f>IF(ISERROR(VLOOKUP(A294,'[1]Z04 支出决算表(财决04表)'!$A$10:$J$500,5,FALSE)),"",VLOOKUP(A294,'[1]Z04 支出决算表(财决04表)'!$A$10:$J$500,5,FALSE))</f>
        <v/>
      </c>
      <c r="E294" s="119" t="str">
        <f>IF(ISERROR(VLOOKUP(A294,'[1]Z04 支出决算表(财决04表)'!$A$10:$J$500,6,FALSE)),"",VLOOKUP(A294,'[1]Z04 支出决算表(财决04表)'!$A$10:$J$500,6,FALSE))</f>
        <v/>
      </c>
      <c r="F294" s="119" t="str">
        <f>IF(ISERROR(VLOOKUP(A294,'[1]Z04 支出决算表(财决04表)'!$A$10:$J$500,7,FALSE)),"",VLOOKUP(A294,'[1]Z04 支出决算表(财决04表)'!$A$10:$J$500,7,FALSE))</f>
        <v/>
      </c>
      <c r="G294" s="119" t="str">
        <f>IF(ISERROR(VLOOKUP(A294,'[1]Z04 支出决算表(财决04表)'!$A$10:$J$500,8,FALSE)),"",VLOOKUP(A294,'[1]Z04 支出决算表(财决04表)'!$A$10:$J$500,8,FALSE))</f>
        <v/>
      </c>
      <c r="H294" s="119" t="str">
        <f>IF(ISERROR(VLOOKUP(A294,'[1]Z04 支出决算表(财决04表)'!$A$10:$J$500,9,FALSE)),"",VLOOKUP(A294,'[1]Z04 支出决算表(财决04表)'!$A$10:$J$500,9,FALSE))</f>
        <v/>
      </c>
      <c r="I294" s="119" t="str">
        <f>IF(ISERROR(VLOOKUP(A294,'[1]Z04 支出决算表(财决04表)'!$A$10:$J$500,10,FALSE)),"",VLOOKUP(A294,'[1]Z04 支出决算表(财决04表)'!$A$10:$J$500,10,FALSE))</f>
        <v/>
      </c>
      <c r="J294" s="129">
        <f>'[1]Z04 支出决算表(财决04表)'!$A293</f>
        <v>0</v>
      </c>
      <c r="K294" s="130">
        <f>'[1]Z04 支出决算表(财决04表)'!$E293</f>
        <v>0</v>
      </c>
      <c r="L294" s="108" t="str">
        <f t="shared" si="9"/>
        <v/>
      </c>
    </row>
    <row r="295" spans="1:12" ht="22.7" customHeight="1">
      <c r="A295" s="116" t="str">
        <f t="shared" si="8"/>
        <v/>
      </c>
      <c r="B295" s="117"/>
      <c r="C295" s="118" t="str">
        <f>IF(ISERROR(VLOOKUP(A295,'[1]Z04 支出决算表(财决04表)'!$A$10:$J$500,4,FALSE)),"",VLOOKUP(A295,'[1]Z04 支出决算表(财决04表)'!$A$10:$J$500,4,FALSE))</f>
        <v/>
      </c>
      <c r="D295" s="119" t="str">
        <f>IF(ISERROR(VLOOKUP(A295,'[1]Z04 支出决算表(财决04表)'!$A$10:$J$500,5,FALSE)),"",VLOOKUP(A295,'[1]Z04 支出决算表(财决04表)'!$A$10:$J$500,5,FALSE))</f>
        <v/>
      </c>
      <c r="E295" s="119" t="str">
        <f>IF(ISERROR(VLOOKUP(A295,'[1]Z04 支出决算表(财决04表)'!$A$10:$J$500,6,FALSE)),"",VLOOKUP(A295,'[1]Z04 支出决算表(财决04表)'!$A$10:$J$500,6,FALSE))</f>
        <v/>
      </c>
      <c r="F295" s="119" t="str">
        <f>IF(ISERROR(VLOOKUP(A295,'[1]Z04 支出决算表(财决04表)'!$A$10:$J$500,7,FALSE)),"",VLOOKUP(A295,'[1]Z04 支出决算表(财决04表)'!$A$10:$J$500,7,FALSE))</f>
        <v/>
      </c>
      <c r="G295" s="119" t="str">
        <f>IF(ISERROR(VLOOKUP(A295,'[1]Z04 支出决算表(财决04表)'!$A$10:$J$500,8,FALSE)),"",VLOOKUP(A295,'[1]Z04 支出决算表(财决04表)'!$A$10:$J$500,8,FALSE))</f>
        <v/>
      </c>
      <c r="H295" s="119" t="str">
        <f>IF(ISERROR(VLOOKUP(A295,'[1]Z04 支出决算表(财决04表)'!$A$10:$J$500,9,FALSE)),"",VLOOKUP(A295,'[1]Z04 支出决算表(财决04表)'!$A$10:$J$500,9,FALSE))</f>
        <v/>
      </c>
      <c r="I295" s="119" t="str">
        <f>IF(ISERROR(VLOOKUP(A295,'[1]Z04 支出决算表(财决04表)'!$A$10:$J$500,10,FALSE)),"",VLOOKUP(A295,'[1]Z04 支出决算表(财决04表)'!$A$10:$J$500,10,FALSE))</f>
        <v/>
      </c>
      <c r="J295" s="129">
        <f>'[1]Z04 支出决算表(财决04表)'!$A294</f>
        <v>0</v>
      </c>
      <c r="K295" s="130">
        <f>'[1]Z04 支出决算表(财决04表)'!$E294</f>
        <v>0</v>
      </c>
      <c r="L295" s="108" t="str">
        <f t="shared" si="9"/>
        <v/>
      </c>
    </row>
    <row r="296" spans="1:12" ht="22.7" customHeight="1">
      <c r="A296" s="116" t="str">
        <f t="shared" si="8"/>
        <v/>
      </c>
      <c r="B296" s="117"/>
      <c r="C296" s="118" t="str">
        <f>IF(ISERROR(VLOOKUP(A296,'[1]Z04 支出决算表(财决04表)'!$A$10:$J$500,4,FALSE)),"",VLOOKUP(A296,'[1]Z04 支出决算表(财决04表)'!$A$10:$J$500,4,FALSE))</f>
        <v/>
      </c>
      <c r="D296" s="119" t="str">
        <f>IF(ISERROR(VLOOKUP(A296,'[1]Z04 支出决算表(财决04表)'!$A$10:$J$500,5,FALSE)),"",VLOOKUP(A296,'[1]Z04 支出决算表(财决04表)'!$A$10:$J$500,5,FALSE))</f>
        <v/>
      </c>
      <c r="E296" s="119" t="str">
        <f>IF(ISERROR(VLOOKUP(A296,'[1]Z04 支出决算表(财决04表)'!$A$10:$J$500,6,FALSE)),"",VLOOKUP(A296,'[1]Z04 支出决算表(财决04表)'!$A$10:$J$500,6,FALSE))</f>
        <v/>
      </c>
      <c r="F296" s="119" t="str">
        <f>IF(ISERROR(VLOOKUP(A296,'[1]Z04 支出决算表(财决04表)'!$A$10:$J$500,7,FALSE)),"",VLOOKUP(A296,'[1]Z04 支出决算表(财决04表)'!$A$10:$J$500,7,FALSE))</f>
        <v/>
      </c>
      <c r="G296" s="119" t="str">
        <f>IF(ISERROR(VLOOKUP(A296,'[1]Z04 支出决算表(财决04表)'!$A$10:$J$500,8,FALSE)),"",VLOOKUP(A296,'[1]Z04 支出决算表(财决04表)'!$A$10:$J$500,8,FALSE))</f>
        <v/>
      </c>
      <c r="H296" s="119" t="str">
        <f>IF(ISERROR(VLOOKUP(A296,'[1]Z04 支出决算表(财决04表)'!$A$10:$J$500,9,FALSE)),"",VLOOKUP(A296,'[1]Z04 支出决算表(财决04表)'!$A$10:$J$500,9,FALSE))</f>
        <v/>
      </c>
      <c r="I296" s="119" t="str">
        <f>IF(ISERROR(VLOOKUP(A296,'[1]Z04 支出决算表(财决04表)'!$A$10:$J$500,10,FALSE)),"",VLOOKUP(A296,'[1]Z04 支出决算表(财决04表)'!$A$10:$J$500,10,FALSE))</f>
        <v/>
      </c>
      <c r="J296" s="129">
        <f>'[1]Z04 支出决算表(财决04表)'!$A295</f>
        <v>0</v>
      </c>
      <c r="K296" s="130">
        <f>'[1]Z04 支出决算表(财决04表)'!$E295</f>
        <v>0</v>
      </c>
      <c r="L296" s="108" t="str">
        <f t="shared" si="9"/>
        <v/>
      </c>
    </row>
    <row r="297" spans="1:12" ht="22.7" customHeight="1">
      <c r="A297" s="116" t="str">
        <f t="shared" si="8"/>
        <v/>
      </c>
      <c r="B297" s="117"/>
      <c r="C297" s="118" t="str">
        <f>IF(ISERROR(VLOOKUP(A297,'[1]Z04 支出决算表(财决04表)'!$A$10:$J$500,4,FALSE)),"",VLOOKUP(A297,'[1]Z04 支出决算表(财决04表)'!$A$10:$J$500,4,FALSE))</f>
        <v/>
      </c>
      <c r="D297" s="119" t="str">
        <f>IF(ISERROR(VLOOKUP(A297,'[1]Z04 支出决算表(财决04表)'!$A$10:$J$500,5,FALSE)),"",VLOOKUP(A297,'[1]Z04 支出决算表(财决04表)'!$A$10:$J$500,5,FALSE))</f>
        <v/>
      </c>
      <c r="E297" s="119" t="str">
        <f>IF(ISERROR(VLOOKUP(A297,'[1]Z04 支出决算表(财决04表)'!$A$10:$J$500,6,FALSE)),"",VLOOKUP(A297,'[1]Z04 支出决算表(财决04表)'!$A$10:$J$500,6,FALSE))</f>
        <v/>
      </c>
      <c r="F297" s="119" t="str">
        <f>IF(ISERROR(VLOOKUP(A297,'[1]Z04 支出决算表(财决04表)'!$A$10:$J$500,7,FALSE)),"",VLOOKUP(A297,'[1]Z04 支出决算表(财决04表)'!$A$10:$J$500,7,FALSE))</f>
        <v/>
      </c>
      <c r="G297" s="119" t="str">
        <f>IF(ISERROR(VLOOKUP(A297,'[1]Z04 支出决算表(财决04表)'!$A$10:$J$500,8,FALSE)),"",VLOOKUP(A297,'[1]Z04 支出决算表(财决04表)'!$A$10:$J$500,8,FALSE))</f>
        <v/>
      </c>
      <c r="H297" s="119" t="str">
        <f>IF(ISERROR(VLOOKUP(A297,'[1]Z04 支出决算表(财决04表)'!$A$10:$J$500,9,FALSE)),"",VLOOKUP(A297,'[1]Z04 支出决算表(财决04表)'!$A$10:$J$500,9,FALSE))</f>
        <v/>
      </c>
      <c r="I297" s="119" t="str">
        <f>IF(ISERROR(VLOOKUP(A297,'[1]Z04 支出决算表(财决04表)'!$A$10:$J$500,10,FALSE)),"",VLOOKUP(A297,'[1]Z04 支出决算表(财决04表)'!$A$10:$J$500,10,FALSE))</f>
        <v/>
      </c>
      <c r="J297" s="129">
        <f>'[1]Z04 支出决算表(财决04表)'!$A296</f>
        <v>0</v>
      </c>
      <c r="K297" s="130">
        <f>'[1]Z04 支出决算表(财决04表)'!$E296</f>
        <v>0</v>
      </c>
      <c r="L297" s="108" t="str">
        <f t="shared" si="9"/>
        <v/>
      </c>
    </row>
    <row r="298" spans="1:12" ht="22.7" customHeight="1">
      <c r="A298" s="116" t="str">
        <f t="shared" si="8"/>
        <v/>
      </c>
      <c r="B298" s="117"/>
      <c r="C298" s="118" t="str">
        <f>IF(ISERROR(VLOOKUP(A298,'[1]Z04 支出决算表(财决04表)'!$A$10:$J$500,4,FALSE)),"",VLOOKUP(A298,'[1]Z04 支出决算表(财决04表)'!$A$10:$J$500,4,FALSE))</f>
        <v/>
      </c>
      <c r="D298" s="119" t="str">
        <f>IF(ISERROR(VLOOKUP(A298,'[1]Z04 支出决算表(财决04表)'!$A$10:$J$500,5,FALSE)),"",VLOOKUP(A298,'[1]Z04 支出决算表(财决04表)'!$A$10:$J$500,5,FALSE))</f>
        <v/>
      </c>
      <c r="E298" s="119" t="str">
        <f>IF(ISERROR(VLOOKUP(A298,'[1]Z04 支出决算表(财决04表)'!$A$10:$J$500,6,FALSE)),"",VLOOKUP(A298,'[1]Z04 支出决算表(财决04表)'!$A$10:$J$500,6,FALSE))</f>
        <v/>
      </c>
      <c r="F298" s="119" t="str">
        <f>IF(ISERROR(VLOOKUP(A298,'[1]Z04 支出决算表(财决04表)'!$A$10:$J$500,7,FALSE)),"",VLOOKUP(A298,'[1]Z04 支出决算表(财决04表)'!$A$10:$J$500,7,FALSE))</f>
        <v/>
      </c>
      <c r="G298" s="119" t="str">
        <f>IF(ISERROR(VLOOKUP(A298,'[1]Z04 支出决算表(财决04表)'!$A$10:$J$500,8,FALSE)),"",VLOOKUP(A298,'[1]Z04 支出决算表(财决04表)'!$A$10:$J$500,8,FALSE))</f>
        <v/>
      </c>
      <c r="H298" s="119" t="str">
        <f>IF(ISERROR(VLOOKUP(A298,'[1]Z04 支出决算表(财决04表)'!$A$10:$J$500,9,FALSE)),"",VLOOKUP(A298,'[1]Z04 支出决算表(财决04表)'!$A$10:$J$500,9,FALSE))</f>
        <v/>
      </c>
      <c r="I298" s="119" t="str">
        <f>IF(ISERROR(VLOOKUP(A298,'[1]Z04 支出决算表(财决04表)'!$A$10:$J$500,10,FALSE)),"",VLOOKUP(A298,'[1]Z04 支出决算表(财决04表)'!$A$10:$J$500,10,FALSE))</f>
        <v/>
      </c>
      <c r="J298" s="129">
        <f>'[1]Z04 支出决算表(财决04表)'!$A297</f>
        <v>0</v>
      </c>
      <c r="K298" s="130">
        <f>'[1]Z04 支出决算表(财决04表)'!$E297</f>
        <v>0</v>
      </c>
      <c r="L298" s="108" t="str">
        <f t="shared" si="9"/>
        <v/>
      </c>
    </row>
    <row r="299" spans="1:12" ht="22.7" customHeight="1">
      <c r="A299" s="116" t="str">
        <f t="shared" si="8"/>
        <v/>
      </c>
      <c r="B299" s="117"/>
      <c r="C299" s="118" t="str">
        <f>IF(ISERROR(VLOOKUP(A299,'[1]Z04 支出决算表(财决04表)'!$A$10:$J$500,4,FALSE)),"",VLOOKUP(A299,'[1]Z04 支出决算表(财决04表)'!$A$10:$J$500,4,FALSE))</f>
        <v/>
      </c>
      <c r="D299" s="119" t="str">
        <f>IF(ISERROR(VLOOKUP(A299,'[1]Z04 支出决算表(财决04表)'!$A$10:$J$500,5,FALSE)),"",VLOOKUP(A299,'[1]Z04 支出决算表(财决04表)'!$A$10:$J$500,5,FALSE))</f>
        <v/>
      </c>
      <c r="E299" s="119" t="str">
        <f>IF(ISERROR(VLOOKUP(A299,'[1]Z04 支出决算表(财决04表)'!$A$10:$J$500,6,FALSE)),"",VLOOKUP(A299,'[1]Z04 支出决算表(财决04表)'!$A$10:$J$500,6,FALSE))</f>
        <v/>
      </c>
      <c r="F299" s="119" t="str">
        <f>IF(ISERROR(VLOOKUP(A299,'[1]Z04 支出决算表(财决04表)'!$A$10:$J$500,7,FALSE)),"",VLOOKUP(A299,'[1]Z04 支出决算表(财决04表)'!$A$10:$J$500,7,FALSE))</f>
        <v/>
      </c>
      <c r="G299" s="119" t="str">
        <f>IF(ISERROR(VLOOKUP(A299,'[1]Z04 支出决算表(财决04表)'!$A$10:$J$500,8,FALSE)),"",VLOOKUP(A299,'[1]Z04 支出决算表(财决04表)'!$A$10:$J$500,8,FALSE))</f>
        <v/>
      </c>
      <c r="H299" s="119" t="str">
        <f>IF(ISERROR(VLOOKUP(A299,'[1]Z04 支出决算表(财决04表)'!$A$10:$J$500,9,FALSE)),"",VLOOKUP(A299,'[1]Z04 支出决算表(财决04表)'!$A$10:$J$500,9,FALSE))</f>
        <v/>
      </c>
      <c r="I299" s="119" t="str">
        <f>IF(ISERROR(VLOOKUP(A299,'[1]Z04 支出决算表(财决04表)'!$A$10:$J$500,10,FALSE)),"",VLOOKUP(A299,'[1]Z04 支出决算表(财决04表)'!$A$10:$J$500,10,FALSE))</f>
        <v/>
      </c>
      <c r="J299" s="129">
        <f>'[1]Z04 支出决算表(财决04表)'!$A298</f>
        <v>0</v>
      </c>
      <c r="K299" s="130">
        <f>'[1]Z04 支出决算表(财决04表)'!$E298</f>
        <v>0</v>
      </c>
      <c r="L299" s="108" t="str">
        <f t="shared" si="9"/>
        <v/>
      </c>
    </row>
    <row r="300" spans="1:12" ht="22.7" customHeight="1">
      <c r="A300" s="116" t="str">
        <f t="shared" si="8"/>
        <v/>
      </c>
      <c r="B300" s="117"/>
      <c r="C300" s="118" t="str">
        <f>IF(ISERROR(VLOOKUP(A300,'[1]Z04 支出决算表(财决04表)'!$A$10:$J$500,4,FALSE)),"",VLOOKUP(A300,'[1]Z04 支出决算表(财决04表)'!$A$10:$J$500,4,FALSE))</f>
        <v/>
      </c>
      <c r="D300" s="119" t="str">
        <f>IF(ISERROR(VLOOKUP(A300,'[1]Z04 支出决算表(财决04表)'!$A$10:$J$500,5,FALSE)),"",VLOOKUP(A300,'[1]Z04 支出决算表(财决04表)'!$A$10:$J$500,5,FALSE))</f>
        <v/>
      </c>
      <c r="E300" s="119" t="str">
        <f>IF(ISERROR(VLOOKUP(A300,'[1]Z04 支出决算表(财决04表)'!$A$10:$J$500,6,FALSE)),"",VLOOKUP(A300,'[1]Z04 支出决算表(财决04表)'!$A$10:$J$500,6,FALSE))</f>
        <v/>
      </c>
      <c r="F300" s="119" t="str">
        <f>IF(ISERROR(VLOOKUP(A300,'[1]Z04 支出决算表(财决04表)'!$A$10:$J$500,7,FALSE)),"",VLOOKUP(A300,'[1]Z04 支出决算表(财决04表)'!$A$10:$J$500,7,FALSE))</f>
        <v/>
      </c>
      <c r="G300" s="119" t="str">
        <f>IF(ISERROR(VLOOKUP(A300,'[1]Z04 支出决算表(财决04表)'!$A$10:$J$500,8,FALSE)),"",VLOOKUP(A300,'[1]Z04 支出决算表(财决04表)'!$A$10:$J$500,8,FALSE))</f>
        <v/>
      </c>
      <c r="H300" s="119" t="str">
        <f>IF(ISERROR(VLOOKUP(A300,'[1]Z04 支出决算表(财决04表)'!$A$10:$J$500,9,FALSE)),"",VLOOKUP(A300,'[1]Z04 支出决算表(财决04表)'!$A$10:$J$500,9,FALSE))</f>
        <v/>
      </c>
      <c r="I300" s="119" t="str">
        <f>IF(ISERROR(VLOOKUP(A300,'[1]Z04 支出决算表(财决04表)'!$A$10:$J$500,10,FALSE)),"",VLOOKUP(A300,'[1]Z04 支出决算表(财决04表)'!$A$10:$J$500,10,FALSE))</f>
        <v/>
      </c>
      <c r="J300" s="129">
        <f>'[1]Z04 支出决算表(财决04表)'!$A299</f>
        <v>0</v>
      </c>
      <c r="K300" s="130">
        <f>'[1]Z04 支出决算表(财决04表)'!$E299</f>
        <v>0</v>
      </c>
      <c r="L300" s="108" t="str">
        <f t="shared" si="9"/>
        <v/>
      </c>
    </row>
    <row r="301" spans="1:12">
      <c r="J301" s="129">
        <f>'[1]Z04 支出决算表(财决04表)'!$A300</f>
        <v>0</v>
      </c>
      <c r="K301" s="130">
        <f>'[1]Z04 支出决算表(财决04表)'!$E300</f>
        <v>0</v>
      </c>
      <c r="L301" s="108" t="str">
        <f t="shared" si="9"/>
        <v/>
      </c>
    </row>
    <row r="302" spans="1:12">
      <c r="J302" s="129">
        <f>'[1]Z04 支出决算表(财决04表)'!$A301</f>
        <v>0</v>
      </c>
      <c r="K302" s="130">
        <f>'[1]Z04 支出决算表(财决04表)'!$E301</f>
        <v>0</v>
      </c>
      <c r="L302" s="108" t="str">
        <f t="shared" si="9"/>
        <v/>
      </c>
    </row>
    <row r="303" spans="1:12">
      <c r="J303" s="129">
        <f>'[1]Z04 支出决算表(财决04表)'!$A302</f>
        <v>0</v>
      </c>
      <c r="K303" s="130">
        <f>'[1]Z04 支出决算表(财决04表)'!$E302</f>
        <v>0</v>
      </c>
      <c r="L303" s="108" t="str">
        <f t="shared" si="9"/>
        <v/>
      </c>
    </row>
    <row r="304" spans="1:12">
      <c r="J304" s="129">
        <f>'[1]Z04 支出决算表(财决04表)'!$A303</f>
        <v>0</v>
      </c>
      <c r="K304" s="130">
        <f>'[1]Z04 支出决算表(财决04表)'!$E303</f>
        <v>0</v>
      </c>
      <c r="L304" s="108" t="str">
        <f t="shared" si="9"/>
        <v/>
      </c>
    </row>
    <row r="305" spans="10:12">
      <c r="J305" s="129">
        <f>'[1]Z04 支出决算表(财决04表)'!$A304</f>
        <v>0</v>
      </c>
      <c r="K305" s="130">
        <f>'[1]Z04 支出决算表(财决04表)'!$E304</f>
        <v>0</v>
      </c>
      <c r="L305" s="108" t="str">
        <f t="shared" si="9"/>
        <v/>
      </c>
    </row>
    <row r="306" spans="10:12">
      <c r="J306" s="129">
        <f>'[1]Z04 支出决算表(财决04表)'!$A305</f>
        <v>0</v>
      </c>
      <c r="K306" s="130">
        <f>'[1]Z04 支出决算表(财决04表)'!$E305</f>
        <v>0</v>
      </c>
      <c r="L306" s="108" t="str">
        <f t="shared" si="9"/>
        <v/>
      </c>
    </row>
    <row r="307" spans="10:12">
      <c r="J307" s="129">
        <f>'[1]Z04 支出决算表(财决04表)'!$A306</f>
        <v>0</v>
      </c>
      <c r="K307" s="130">
        <f>'[1]Z04 支出决算表(财决04表)'!$E306</f>
        <v>0</v>
      </c>
      <c r="L307" s="108" t="str">
        <f t="shared" si="9"/>
        <v/>
      </c>
    </row>
    <row r="308" spans="10:12">
      <c r="J308" s="129">
        <f>'[1]Z04 支出决算表(财决04表)'!$A307</f>
        <v>0</v>
      </c>
      <c r="K308" s="130">
        <f>'[1]Z04 支出决算表(财决04表)'!$E307</f>
        <v>0</v>
      </c>
      <c r="L308" s="108" t="str">
        <f t="shared" si="9"/>
        <v/>
      </c>
    </row>
    <row r="309" spans="10:12">
      <c r="J309" s="129">
        <f>'[1]Z04 支出决算表(财决04表)'!$A308</f>
        <v>0</v>
      </c>
      <c r="K309" s="130">
        <f>'[1]Z04 支出决算表(财决04表)'!$E308</f>
        <v>0</v>
      </c>
      <c r="L309" s="108" t="str">
        <f t="shared" si="9"/>
        <v/>
      </c>
    </row>
    <row r="310" spans="10:12">
      <c r="J310" s="129">
        <f>'[1]Z04 支出决算表(财决04表)'!$A309</f>
        <v>0</v>
      </c>
      <c r="K310" s="130">
        <f>'[1]Z04 支出决算表(财决04表)'!$E309</f>
        <v>0</v>
      </c>
      <c r="L310" s="108" t="str">
        <f t="shared" si="9"/>
        <v/>
      </c>
    </row>
    <row r="311" spans="10:12">
      <c r="J311" s="129">
        <f>'[1]Z04 支出决算表(财决04表)'!$A310</f>
        <v>0</v>
      </c>
      <c r="K311" s="130">
        <f>'[1]Z04 支出决算表(财决04表)'!$E310</f>
        <v>0</v>
      </c>
      <c r="L311" s="108" t="str">
        <f t="shared" si="9"/>
        <v/>
      </c>
    </row>
    <row r="312" spans="10:12">
      <c r="J312" s="129">
        <f>'[1]Z04 支出决算表(财决04表)'!$A311</f>
        <v>0</v>
      </c>
      <c r="K312" s="130">
        <f>'[1]Z04 支出决算表(财决04表)'!$E311</f>
        <v>0</v>
      </c>
      <c r="L312" s="108" t="str">
        <f t="shared" si="9"/>
        <v/>
      </c>
    </row>
    <row r="313" spans="10:12">
      <c r="J313" s="129">
        <f>'[1]Z04 支出决算表(财决04表)'!$A312</f>
        <v>0</v>
      </c>
      <c r="K313" s="130">
        <f>'[1]Z04 支出决算表(财决04表)'!$E312</f>
        <v>0</v>
      </c>
      <c r="L313" s="108" t="str">
        <f t="shared" si="9"/>
        <v/>
      </c>
    </row>
    <row r="314" spans="10:12">
      <c r="J314" s="129">
        <f>'[1]Z04 支出决算表(财决04表)'!$A313</f>
        <v>0</v>
      </c>
      <c r="K314" s="130">
        <f>'[1]Z04 支出决算表(财决04表)'!$E313</f>
        <v>0</v>
      </c>
      <c r="L314" s="108" t="str">
        <f t="shared" si="9"/>
        <v/>
      </c>
    </row>
    <row r="315" spans="10:12">
      <c r="J315" s="129">
        <f>'[1]Z04 支出决算表(财决04表)'!$A314</f>
        <v>0</v>
      </c>
      <c r="K315" s="130">
        <f>'[1]Z04 支出决算表(财决04表)'!$E314</f>
        <v>0</v>
      </c>
      <c r="L315" s="108" t="str">
        <f t="shared" si="9"/>
        <v/>
      </c>
    </row>
    <row r="316" spans="10:12">
      <c r="J316" s="129">
        <f>'[1]Z04 支出决算表(财决04表)'!$A315</f>
        <v>0</v>
      </c>
      <c r="K316" s="130">
        <f>'[1]Z04 支出决算表(财决04表)'!$E315</f>
        <v>0</v>
      </c>
      <c r="L316" s="108" t="str">
        <f t="shared" si="9"/>
        <v/>
      </c>
    </row>
    <row r="317" spans="10:12">
      <c r="J317" s="129">
        <f>'[1]Z04 支出决算表(财决04表)'!$A316</f>
        <v>0</v>
      </c>
      <c r="K317" s="130">
        <f>'[1]Z04 支出决算表(财决04表)'!$E316</f>
        <v>0</v>
      </c>
      <c r="L317" s="108" t="str">
        <f t="shared" si="9"/>
        <v/>
      </c>
    </row>
    <row r="318" spans="10:12">
      <c r="J318" s="129">
        <f>'[1]Z04 支出决算表(财决04表)'!$A317</f>
        <v>0</v>
      </c>
      <c r="K318" s="130">
        <f>'[1]Z04 支出决算表(财决04表)'!$E317</f>
        <v>0</v>
      </c>
      <c r="L318" s="108" t="str">
        <f t="shared" si="9"/>
        <v/>
      </c>
    </row>
    <row r="319" spans="10:12">
      <c r="J319" s="129">
        <f>'[1]Z04 支出决算表(财决04表)'!$A318</f>
        <v>0</v>
      </c>
      <c r="K319" s="130">
        <f>'[1]Z04 支出决算表(财决04表)'!$E318</f>
        <v>0</v>
      </c>
      <c r="L319" s="108" t="str">
        <f t="shared" si="9"/>
        <v/>
      </c>
    </row>
    <row r="320" spans="10:12">
      <c r="J320" s="129">
        <f>'[1]Z04 支出决算表(财决04表)'!$A319</f>
        <v>0</v>
      </c>
      <c r="K320" s="130">
        <f>'[1]Z04 支出决算表(财决04表)'!$E319</f>
        <v>0</v>
      </c>
      <c r="L320" s="108" t="str">
        <f t="shared" si="9"/>
        <v/>
      </c>
    </row>
    <row r="321" spans="10:12">
      <c r="J321" s="129">
        <f>'[1]Z04 支出决算表(财决04表)'!$A320</f>
        <v>0</v>
      </c>
      <c r="K321" s="130">
        <f>'[1]Z04 支出决算表(财决04表)'!$E320</f>
        <v>0</v>
      </c>
      <c r="L321" s="108" t="str">
        <f t="shared" si="9"/>
        <v/>
      </c>
    </row>
    <row r="322" spans="10:12">
      <c r="J322" s="129">
        <f>'[1]Z04 支出决算表(财决04表)'!$A321</f>
        <v>0</v>
      </c>
      <c r="K322" s="130">
        <f>'[1]Z04 支出决算表(财决04表)'!$E321</f>
        <v>0</v>
      </c>
      <c r="L322" s="108" t="str">
        <f t="shared" si="9"/>
        <v/>
      </c>
    </row>
    <row r="323" spans="10:12">
      <c r="J323" s="129">
        <f>'[1]Z04 支出决算表(财决04表)'!$A322</f>
        <v>0</v>
      </c>
      <c r="K323" s="130">
        <f>'[1]Z04 支出决算表(财决04表)'!$E322</f>
        <v>0</v>
      </c>
      <c r="L323" s="108" t="str">
        <f t="shared" si="9"/>
        <v/>
      </c>
    </row>
    <row r="324" spans="10:12">
      <c r="J324" s="129">
        <f>'[1]Z04 支出决算表(财决04表)'!$A323</f>
        <v>0</v>
      </c>
      <c r="K324" s="130">
        <f>'[1]Z04 支出决算表(财决04表)'!$E323</f>
        <v>0</v>
      </c>
      <c r="L324" s="108" t="str">
        <f t="shared" si="9"/>
        <v/>
      </c>
    </row>
    <row r="325" spans="10:12">
      <c r="J325" s="129">
        <f>'[1]Z04 支出决算表(财决04表)'!$A324</f>
        <v>0</v>
      </c>
      <c r="K325" s="130">
        <f>'[1]Z04 支出决算表(财决04表)'!$E324</f>
        <v>0</v>
      </c>
      <c r="L325" s="108" t="str">
        <f t="shared" si="9"/>
        <v/>
      </c>
    </row>
    <row r="326" spans="10:12">
      <c r="J326" s="129">
        <f>'[1]Z04 支出决算表(财决04表)'!$A325</f>
        <v>0</v>
      </c>
      <c r="K326" s="130">
        <f>'[1]Z04 支出决算表(财决04表)'!$E325</f>
        <v>0</v>
      </c>
      <c r="L326" s="108" t="str">
        <f t="shared" si="9"/>
        <v/>
      </c>
    </row>
    <row r="327" spans="10:12">
      <c r="J327" s="129">
        <f>'[1]Z04 支出决算表(财决04表)'!$A326</f>
        <v>0</v>
      </c>
      <c r="K327" s="130">
        <f>'[1]Z04 支出决算表(财决04表)'!$E326</f>
        <v>0</v>
      </c>
      <c r="L327" s="108" t="str">
        <f t="shared" si="9"/>
        <v/>
      </c>
    </row>
    <row r="328" spans="10:12">
      <c r="J328" s="129">
        <f>'[1]Z04 支出决算表(财决04表)'!$A327</f>
        <v>0</v>
      </c>
      <c r="K328" s="130">
        <f>'[1]Z04 支出决算表(财决04表)'!$E327</f>
        <v>0</v>
      </c>
      <c r="L328" s="108" t="str">
        <f t="shared" si="9"/>
        <v/>
      </c>
    </row>
    <row r="329" spans="10:12">
      <c r="J329" s="129">
        <f>'[1]Z04 支出决算表(财决04表)'!$A328</f>
        <v>0</v>
      </c>
      <c r="K329" s="130">
        <f>'[1]Z04 支出决算表(财决04表)'!$E328</f>
        <v>0</v>
      </c>
      <c r="L329" s="108" t="str">
        <f t="shared" si="9"/>
        <v/>
      </c>
    </row>
    <row r="330" spans="10:12">
      <c r="J330" s="129">
        <f>'[1]Z04 支出决算表(财决04表)'!$A329</f>
        <v>0</v>
      </c>
      <c r="K330" s="130">
        <f>'[1]Z04 支出决算表(财决04表)'!$E329</f>
        <v>0</v>
      </c>
      <c r="L330" s="108" t="str">
        <f t="shared" si="9"/>
        <v/>
      </c>
    </row>
    <row r="331" spans="10:12">
      <c r="J331" s="129">
        <f>'[1]Z04 支出决算表(财决04表)'!$A330</f>
        <v>0</v>
      </c>
      <c r="K331" s="130">
        <f>'[1]Z04 支出决算表(财决04表)'!$E330</f>
        <v>0</v>
      </c>
      <c r="L331" s="108" t="str">
        <f t="shared" si="9"/>
        <v/>
      </c>
    </row>
    <row r="332" spans="10:12">
      <c r="J332" s="129">
        <f>'[1]Z04 支出决算表(财决04表)'!$A331</f>
        <v>0</v>
      </c>
      <c r="K332" s="130">
        <f>'[1]Z04 支出决算表(财决04表)'!$E331</f>
        <v>0</v>
      </c>
      <c r="L332" s="108" t="str">
        <f t="shared" ref="L332:L395" si="10">IF(C332&lt;&gt;"",ROW(),"")</f>
        <v/>
      </c>
    </row>
    <row r="333" spans="10:12">
      <c r="J333" s="129">
        <f>'[1]Z04 支出决算表(财决04表)'!$A332</f>
        <v>0</v>
      </c>
      <c r="K333" s="130">
        <f>'[1]Z04 支出决算表(财决04表)'!$E332</f>
        <v>0</v>
      </c>
      <c r="L333" s="108" t="str">
        <f t="shared" si="10"/>
        <v/>
      </c>
    </row>
    <row r="334" spans="10:12">
      <c r="J334" s="129">
        <f>'[1]Z04 支出决算表(财决04表)'!$A333</f>
        <v>0</v>
      </c>
      <c r="K334" s="130">
        <f>'[1]Z04 支出决算表(财决04表)'!$E333</f>
        <v>0</v>
      </c>
      <c r="L334" s="108" t="str">
        <f t="shared" si="10"/>
        <v/>
      </c>
    </row>
    <row r="335" spans="10:12">
      <c r="J335" s="129">
        <f>'[1]Z04 支出决算表(财决04表)'!$A334</f>
        <v>0</v>
      </c>
      <c r="K335" s="130">
        <f>'[1]Z04 支出决算表(财决04表)'!$E334</f>
        <v>0</v>
      </c>
      <c r="L335" s="108" t="str">
        <f t="shared" si="10"/>
        <v/>
      </c>
    </row>
    <row r="336" spans="10:12">
      <c r="J336" s="129">
        <f>'[1]Z04 支出决算表(财决04表)'!$A335</f>
        <v>0</v>
      </c>
      <c r="K336" s="130">
        <f>'[1]Z04 支出决算表(财决04表)'!$E335</f>
        <v>0</v>
      </c>
      <c r="L336" s="108" t="str">
        <f t="shared" si="10"/>
        <v/>
      </c>
    </row>
    <row r="337" spans="10:12">
      <c r="J337" s="129">
        <f>'[1]Z04 支出决算表(财决04表)'!$A336</f>
        <v>0</v>
      </c>
      <c r="K337" s="130">
        <f>'[1]Z04 支出决算表(财决04表)'!$E336</f>
        <v>0</v>
      </c>
      <c r="L337" s="108" t="str">
        <f t="shared" si="10"/>
        <v/>
      </c>
    </row>
    <row r="338" spans="10:12">
      <c r="J338" s="129">
        <f>'[1]Z04 支出决算表(财决04表)'!$A337</f>
        <v>0</v>
      </c>
      <c r="K338" s="130">
        <f>'[1]Z04 支出决算表(财决04表)'!$E337</f>
        <v>0</v>
      </c>
      <c r="L338" s="108" t="str">
        <f t="shared" si="10"/>
        <v/>
      </c>
    </row>
    <row r="339" spans="10:12">
      <c r="J339" s="129">
        <f>'[1]Z04 支出决算表(财决04表)'!$A338</f>
        <v>0</v>
      </c>
      <c r="K339" s="130">
        <f>'[1]Z04 支出决算表(财决04表)'!$E338</f>
        <v>0</v>
      </c>
      <c r="L339" s="108" t="str">
        <f t="shared" si="10"/>
        <v/>
      </c>
    </row>
    <row r="340" spans="10:12">
      <c r="J340" s="129">
        <f>'[1]Z04 支出决算表(财决04表)'!$A339</f>
        <v>0</v>
      </c>
      <c r="K340" s="130">
        <f>'[1]Z04 支出决算表(财决04表)'!$E339</f>
        <v>0</v>
      </c>
      <c r="L340" s="108" t="str">
        <f t="shared" si="10"/>
        <v/>
      </c>
    </row>
    <row r="341" spans="10:12">
      <c r="J341" s="129">
        <f>'[1]Z04 支出决算表(财决04表)'!$A340</f>
        <v>0</v>
      </c>
      <c r="K341" s="130">
        <f>'[1]Z04 支出决算表(财决04表)'!$E340</f>
        <v>0</v>
      </c>
      <c r="L341" s="108" t="str">
        <f t="shared" si="10"/>
        <v/>
      </c>
    </row>
    <row r="342" spans="10:12">
      <c r="J342" s="129">
        <f>'[1]Z04 支出决算表(财决04表)'!$A341</f>
        <v>0</v>
      </c>
      <c r="K342" s="130">
        <f>'[1]Z04 支出决算表(财决04表)'!$E341</f>
        <v>0</v>
      </c>
      <c r="L342" s="108" t="str">
        <f t="shared" si="10"/>
        <v/>
      </c>
    </row>
    <row r="343" spans="10:12">
      <c r="J343" s="129">
        <f>'[1]Z04 支出决算表(财决04表)'!$A342</f>
        <v>0</v>
      </c>
      <c r="K343" s="130">
        <f>'[1]Z04 支出决算表(财决04表)'!$E342</f>
        <v>0</v>
      </c>
      <c r="L343" s="108" t="str">
        <f t="shared" si="10"/>
        <v/>
      </c>
    </row>
    <row r="344" spans="10:12">
      <c r="J344" s="129">
        <f>'[1]Z04 支出决算表(财决04表)'!$A343</f>
        <v>0</v>
      </c>
      <c r="K344" s="130">
        <f>'[1]Z04 支出决算表(财决04表)'!$E343</f>
        <v>0</v>
      </c>
      <c r="L344" s="108" t="str">
        <f t="shared" si="10"/>
        <v/>
      </c>
    </row>
    <row r="345" spans="10:12">
      <c r="J345" s="129">
        <f>'[1]Z04 支出决算表(财决04表)'!$A344</f>
        <v>0</v>
      </c>
      <c r="K345" s="130">
        <f>'[1]Z04 支出决算表(财决04表)'!$E344</f>
        <v>0</v>
      </c>
      <c r="L345" s="108" t="str">
        <f t="shared" si="10"/>
        <v/>
      </c>
    </row>
    <row r="346" spans="10:12">
      <c r="J346" s="129">
        <f>'[1]Z04 支出决算表(财决04表)'!$A345</f>
        <v>0</v>
      </c>
      <c r="K346" s="130">
        <f>'[1]Z04 支出决算表(财决04表)'!$E345</f>
        <v>0</v>
      </c>
      <c r="L346" s="108" t="str">
        <f t="shared" si="10"/>
        <v/>
      </c>
    </row>
    <row r="347" spans="10:12">
      <c r="J347" s="129">
        <f>'[1]Z04 支出决算表(财决04表)'!$A346</f>
        <v>0</v>
      </c>
      <c r="K347" s="130">
        <f>'[1]Z04 支出决算表(财决04表)'!$E346</f>
        <v>0</v>
      </c>
      <c r="L347" s="108" t="str">
        <f t="shared" si="10"/>
        <v/>
      </c>
    </row>
    <row r="348" spans="10:12">
      <c r="J348" s="129">
        <f>'[1]Z04 支出决算表(财决04表)'!$A347</f>
        <v>0</v>
      </c>
      <c r="K348" s="130">
        <f>'[1]Z04 支出决算表(财决04表)'!$E347</f>
        <v>0</v>
      </c>
      <c r="L348" s="108" t="str">
        <f t="shared" si="10"/>
        <v/>
      </c>
    </row>
    <row r="349" spans="10:12">
      <c r="J349" s="129">
        <f>'[1]Z04 支出决算表(财决04表)'!$A348</f>
        <v>0</v>
      </c>
      <c r="K349" s="130">
        <f>'[1]Z04 支出决算表(财决04表)'!$E348</f>
        <v>0</v>
      </c>
      <c r="L349" s="108" t="str">
        <f t="shared" si="10"/>
        <v/>
      </c>
    </row>
    <row r="350" spans="10:12">
      <c r="J350" s="129">
        <f>'[1]Z04 支出决算表(财决04表)'!$A349</f>
        <v>0</v>
      </c>
      <c r="K350" s="130">
        <f>'[1]Z04 支出决算表(财决04表)'!$E349</f>
        <v>0</v>
      </c>
      <c r="L350" s="108" t="str">
        <f t="shared" si="10"/>
        <v/>
      </c>
    </row>
    <row r="351" spans="10:12">
      <c r="J351" s="129">
        <f>'[1]Z04 支出决算表(财决04表)'!$A350</f>
        <v>0</v>
      </c>
      <c r="K351" s="130">
        <f>'[1]Z04 支出决算表(财决04表)'!$E350</f>
        <v>0</v>
      </c>
      <c r="L351" s="108" t="str">
        <f t="shared" si="10"/>
        <v/>
      </c>
    </row>
    <row r="352" spans="10:12">
      <c r="J352" s="129">
        <f>'[1]Z04 支出决算表(财决04表)'!$A351</f>
        <v>0</v>
      </c>
      <c r="K352" s="130">
        <f>'[1]Z04 支出决算表(财决04表)'!$E351</f>
        <v>0</v>
      </c>
      <c r="L352" s="108" t="str">
        <f t="shared" si="10"/>
        <v/>
      </c>
    </row>
    <row r="353" spans="10:12">
      <c r="J353" s="129">
        <f>'[1]Z04 支出决算表(财决04表)'!$A352</f>
        <v>0</v>
      </c>
      <c r="K353" s="130">
        <f>'[1]Z04 支出决算表(财决04表)'!$E352</f>
        <v>0</v>
      </c>
      <c r="L353" s="108" t="str">
        <f t="shared" si="10"/>
        <v/>
      </c>
    </row>
    <row r="354" spans="10:12">
      <c r="J354" s="129">
        <f>'[1]Z04 支出决算表(财决04表)'!$A353</f>
        <v>0</v>
      </c>
      <c r="K354" s="130">
        <f>'[1]Z04 支出决算表(财决04表)'!$E353</f>
        <v>0</v>
      </c>
      <c r="L354" s="108" t="str">
        <f t="shared" si="10"/>
        <v/>
      </c>
    </row>
    <row r="355" spans="10:12">
      <c r="J355" s="129">
        <f>'[1]Z04 支出决算表(财决04表)'!$A354</f>
        <v>0</v>
      </c>
      <c r="K355" s="130">
        <f>'[1]Z04 支出决算表(财决04表)'!$E354</f>
        <v>0</v>
      </c>
      <c r="L355" s="108" t="str">
        <f t="shared" si="10"/>
        <v/>
      </c>
    </row>
    <row r="356" spans="10:12">
      <c r="J356" s="129">
        <f>'[1]Z04 支出决算表(财决04表)'!$A355</f>
        <v>0</v>
      </c>
      <c r="K356" s="130">
        <f>'[1]Z04 支出决算表(财决04表)'!$E355</f>
        <v>0</v>
      </c>
      <c r="L356" s="108" t="str">
        <f t="shared" si="10"/>
        <v/>
      </c>
    </row>
    <row r="357" spans="10:12">
      <c r="J357" s="129">
        <f>'[1]Z04 支出决算表(财决04表)'!$A356</f>
        <v>0</v>
      </c>
      <c r="K357" s="130">
        <f>'[1]Z04 支出决算表(财决04表)'!$E356</f>
        <v>0</v>
      </c>
      <c r="L357" s="108" t="str">
        <f t="shared" si="10"/>
        <v/>
      </c>
    </row>
    <row r="358" spans="10:12">
      <c r="J358" s="129">
        <f>'[1]Z04 支出决算表(财决04表)'!$A357</f>
        <v>0</v>
      </c>
      <c r="K358" s="130">
        <f>'[1]Z04 支出决算表(财决04表)'!$E357</f>
        <v>0</v>
      </c>
      <c r="L358" s="108" t="str">
        <f t="shared" si="10"/>
        <v/>
      </c>
    </row>
    <row r="359" spans="10:12">
      <c r="J359" s="129">
        <f>'[1]Z04 支出决算表(财决04表)'!$A358</f>
        <v>0</v>
      </c>
      <c r="K359" s="130">
        <f>'[1]Z04 支出决算表(财决04表)'!$E358</f>
        <v>0</v>
      </c>
      <c r="L359" s="108" t="str">
        <f t="shared" si="10"/>
        <v/>
      </c>
    </row>
    <row r="360" spans="10:12">
      <c r="J360" s="129">
        <f>'[1]Z04 支出决算表(财决04表)'!$A359</f>
        <v>0</v>
      </c>
      <c r="K360" s="130">
        <f>'[1]Z04 支出决算表(财决04表)'!$E359</f>
        <v>0</v>
      </c>
      <c r="L360" s="108" t="str">
        <f t="shared" si="10"/>
        <v/>
      </c>
    </row>
    <row r="361" spans="10:12">
      <c r="J361" s="129">
        <f>'[1]Z04 支出决算表(财决04表)'!$A360</f>
        <v>0</v>
      </c>
      <c r="K361" s="130">
        <f>'[1]Z04 支出决算表(财决04表)'!$E360</f>
        <v>0</v>
      </c>
      <c r="L361" s="108" t="str">
        <f t="shared" si="10"/>
        <v/>
      </c>
    </row>
    <row r="362" spans="10:12">
      <c r="J362" s="129">
        <f>'[1]Z04 支出决算表(财决04表)'!$A361</f>
        <v>0</v>
      </c>
      <c r="K362" s="130">
        <f>'[1]Z04 支出决算表(财决04表)'!$E361</f>
        <v>0</v>
      </c>
      <c r="L362" s="108" t="str">
        <f t="shared" si="10"/>
        <v/>
      </c>
    </row>
    <row r="363" spans="10:12">
      <c r="J363" s="129">
        <f>'[1]Z04 支出决算表(财决04表)'!$A362</f>
        <v>0</v>
      </c>
      <c r="K363" s="130">
        <f>'[1]Z04 支出决算表(财决04表)'!$E362</f>
        <v>0</v>
      </c>
      <c r="L363" s="108" t="str">
        <f t="shared" si="10"/>
        <v/>
      </c>
    </row>
    <row r="364" spans="10:12">
      <c r="J364" s="129">
        <f>'[1]Z04 支出决算表(财决04表)'!$A363</f>
        <v>0</v>
      </c>
      <c r="K364" s="130">
        <f>'[1]Z04 支出决算表(财决04表)'!$E363</f>
        <v>0</v>
      </c>
      <c r="L364" s="108" t="str">
        <f t="shared" si="10"/>
        <v/>
      </c>
    </row>
    <row r="365" spans="10:12">
      <c r="J365" s="129">
        <f>'[1]Z04 支出决算表(财决04表)'!$A364</f>
        <v>0</v>
      </c>
      <c r="K365" s="130">
        <f>'[1]Z04 支出决算表(财决04表)'!$E364</f>
        <v>0</v>
      </c>
      <c r="L365" s="108" t="str">
        <f t="shared" si="10"/>
        <v/>
      </c>
    </row>
    <row r="366" spans="10:12">
      <c r="J366" s="129">
        <f>'[1]Z04 支出决算表(财决04表)'!$A365</f>
        <v>0</v>
      </c>
      <c r="K366" s="130">
        <f>'[1]Z04 支出决算表(财决04表)'!$E365</f>
        <v>0</v>
      </c>
      <c r="L366" s="108" t="str">
        <f t="shared" si="10"/>
        <v/>
      </c>
    </row>
    <row r="367" spans="10:12">
      <c r="J367" s="129">
        <f>'[1]Z04 支出决算表(财决04表)'!$A366</f>
        <v>0</v>
      </c>
      <c r="K367" s="130">
        <f>'[1]Z04 支出决算表(财决04表)'!$E366</f>
        <v>0</v>
      </c>
      <c r="L367" s="108" t="str">
        <f t="shared" si="10"/>
        <v/>
      </c>
    </row>
    <row r="368" spans="10:12">
      <c r="J368" s="129">
        <f>'[1]Z04 支出决算表(财决04表)'!$A367</f>
        <v>0</v>
      </c>
      <c r="K368" s="130">
        <f>'[1]Z04 支出决算表(财决04表)'!$E367</f>
        <v>0</v>
      </c>
      <c r="L368" s="108" t="str">
        <f t="shared" si="10"/>
        <v/>
      </c>
    </row>
    <row r="369" spans="10:12">
      <c r="J369" s="129">
        <f>'[1]Z04 支出决算表(财决04表)'!$A368</f>
        <v>0</v>
      </c>
      <c r="K369" s="130">
        <f>'[1]Z04 支出决算表(财决04表)'!$E368</f>
        <v>0</v>
      </c>
      <c r="L369" s="108" t="str">
        <f t="shared" si="10"/>
        <v/>
      </c>
    </row>
    <row r="370" spans="10:12">
      <c r="J370" s="129">
        <f>'[1]Z04 支出决算表(财决04表)'!$A369</f>
        <v>0</v>
      </c>
      <c r="K370" s="130">
        <f>'[1]Z04 支出决算表(财决04表)'!$E369</f>
        <v>0</v>
      </c>
      <c r="L370" s="108" t="str">
        <f t="shared" si="10"/>
        <v/>
      </c>
    </row>
    <row r="371" spans="10:12">
      <c r="J371" s="129">
        <f>'[1]Z04 支出决算表(财决04表)'!$A370</f>
        <v>0</v>
      </c>
      <c r="K371" s="130">
        <f>'[1]Z04 支出决算表(财决04表)'!$E370</f>
        <v>0</v>
      </c>
      <c r="L371" s="108" t="str">
        <f t="shared" si="10"/>
        <v/>
      </c>
    </row>
    <row r="372" spans="10:12">
      <c r="J372" s="129">
        <f>'[1]Z04 支出决算表(财决04表)'!$A371</f>
        <v>0</v>
      </c>
      <c r="K372" s="130">
        <f>'[1]Z04 支出决算表(财决04表)'!$E371</f>
        <v>0</v>
      </c>
      <c r="L372" s="108" t="str">
        <f t="shared" si="10"/>
        <v/>
      </c>
    </row>
    <row r="373" spans="10:12">
      <c r="J373" s="129">
        <f>'[1]Z04 支出决算表(财决04表)'!$A372</f>
        <v>0</v>
      </c>
      <c r="K373" s="130">
        <f>'[1]Z04 支出决算表(财决04表)'!$E372</f>
        <v>0</v>
      </c>
      <c r="L373" s="108" t="str">
        <f t="shared" si="10"/>
        <v/>
      </c>
    </row>
    <row r="374" spans="10:12">
      <c r="J374" s="129">
        <f>'[1]Z04 支出决算表(财决04表)'!$A373</f>
        <v>0</v>
      </c>
      <c r="K374" s="130">
        <f>'[1]Z04 支出决算表(财决04表)'!$E373</f>
        <v>0</v>
      </c>
      <c r="L374" s="108" t="str">
        <f t="shared" si="10"/>
        <v/>
      </c>
    </row>
    <row r="375" spans="10:12">
      <c r="J375" s="129">
        <f>'[1]Z04 支出决算表(财决04表)'!$A374</f>
        <v>0</v>
      </c>
      <c r="K375" s="130">
        <f>'[1]Z04 支出决算表(财决04表)'!$E374</f>
        <v>0</v>
      </c>
      <c r="L375" s="108" t="str">
        <f t="shared" si="10"/>
        <v/>
      </c>
    </row>
    <row r="376" spans="10:12">
      <c r="J376" s="129">
        <f>'[1]Z04 支出决算表(财决04表)'!$A375</f>
        <v>0</v>
      </c>
      <c r="K376" s="130">
        <f>'[1]Z04 支出决算表(财决04表)'!$E375</f>
        <v>0</v>
      </c>
      <c r="L376" s="108" t="str">
        <f t="shared" si="10"/>
        <v/>
      </c>
    </row>
    <row r="377" spans="10:12">
      <c r="J377" s="129">
        <f>'[1]Z04 支出决算表(财决04表)'!$A376</f>
        <v>0</v>
      </c>
      <c r="K377" s="130">
        <f>'[1]Z04 支出决算表(财决04表)'!$E376</f>
        <v>0</v>
      </c>
      <c r="L377" s="108" t="str">
        <f t="shared" si="10"/>
        <v/>
      </c>
    </row>
    <row r="378" spans="10:12">
      <c r="J378" s="129">
        <f>'[1]Z04 支出决算表(财决04表)'!$A377</f>
        <v>0</v>
      </c>
      <c r="K378" s="130">
        <f>'[1]Z04 支出决算表(财决04表)'!$E377</f>
        <v>0</v>
      </c>
      <c r="L378" s="108" t="str">
        <f t="shared" si="10"/>
        <v/>
      </c>
    </row>
    <row r="379" spans="10:12">
      <c r="J379" s="129">
        <f>'[1]Z04 支出决算表(财决04表)'!$A378</f>
        <v>0</v>
      </c>
      <c r="K379" s="130">
        <f>'[1]Z04 支出决算表(财决04表)'!$E378</f>
        <v>0</v>
      </c>
      <c r="L379" s="108" t="str">
        <f t="shared" si="10"/>
        <v/>
      </c>
    </row>
    <row r="380" spans="10:12">
      <c r="J380" s="129">
        <f>'[1]Z04 支出决算表(财决04表)'!$A379</f>
        <v>0</v>
      </c>
      <c r="K380" s="130">
        <f>'[1]Z04 支出决算表(财决04表)'!$E379</f>
        <v>0</v>
      </c>
      <c r="L380" s="108" t="str">
        <f t="shared" si="10"/>
        <v/>
      </c>
    </row>
    <row r="381" spans="10:12">
      <c r="J381" s="129">
        <f>'[1]Z04 支出决算表(财决04表)'!$A380</f>
        <v>0</v>
      </c>
      <c r="K381" s="130">
        <f>'[1]Z04 支出决算表(财决04表)'!$E380</f>
        <v>0</v>
      </c>
      <c r="L381" s="108" t="str">
        <f t="shared" si="10"/>
        <v/>
      </c>
    </row>
    <row r="382" spans="10:12">
      <c r="J382" s="129">
        <f>'[1]Z04 支出决算表(财决04表)'!$A381</f>
        <v>0</v>
      </c>
      <c r="K382" s="130">
        <f>'[1]Z04 支出决算表(财决04表)'!$E381</f>
        <v>0</v>
      </c>
      <c r="L382" s="108" t="str">
        <f t="shared" si="10"/>
        <v/>
      </c>
    </row>
    <row r="383" spans="10:12">
      <c r="J383" s="129">
        <f>'[1]Z04 支出决算表(财决04表)'!$A382</f>
        <v>0</v>
      </c>
      <c r="K383" s="130">
        <f>'[1]Z04 支出决算表(财决04表)'!$E382</f>
        <v>0</v>
      </c>
      <c r="L383" s="108" t="str">
        <f t="shared" si="10"/>
        <v/>
      </c>
    </row>
    <row r="384" spans="10:12">
      <c r="J384" s="129">
        <f>'[1]Z04 支出决算表(财决04表)'!$A383</f>
        <v>0</v>
      </c>
      <c r="K384" s="130">
        <f>'[1]Z04 支出决算表(财决04表)'!$E383</f>
        <v>0</v>
      </c>
      <c r="L384" s="108" t="str">
        <f t="shared" si="10"/>
        <v/>
      </c>
    </row>
    <row r="385" spans="10:12">
      <c r="J385" s="129">
        <f>'[1]Z04 支出决算表(财决04表)'!$A384</f>
        <v>0</v>
      </c>
      <c r="K385" s="130">
        <f>'[1]Z04 支出决算表(财决04表)'!$E384</f>
        <v>0</v>
      </c>
      <c r="L385" s="108" t="str">
        <f t="shared" si="10"/>
        <v/>
      </c>
    </row>
    <row r="386" spans="10:12">
      <c r="J386" s="129">
        <f>'[1]Z04 支出决算表(财决04表)'!$A385</f>
        <v>0</v>
      </c>
      <c r="K386" s="130">
        <f>'[1]Z04 支出决算表(财决04表)'!$E385</f>
        <v>0</v>
      </c>
      <c r="L386" s="108" t="str">
        <f t="shared" si="10"/>
        <v/>
      </c>
    </row>
    <row r="387" spans="10:12">
      <c r="J387" s="129">
        <f>'[1]Z04 支出决算表(财决04表)'!$A386</f>
        <v>0</v>
      </c>
      <c r="K387" s="130">
        <f>'[1]Z04 支出决算表(财决04表)'!$E386</f>
        <v>0</v>
      </c>
      <c r="L387" s="108" t="str">
        <f t="shared" si="10"/>
        <v/>
      </c>
    </row>
    <row r="388" spans="10:12">
      <c r="J388" s="129">
        <f>'[1]Z04 支出决算表(财决04表)'!$A387</f>
        <v>0</v>
      </c>
      <c r="K388" s="130">
        <f>'[1]Z04 支出决算表(财决04表)'!$E387</f>
        <v>0</v>
      </c>
      <c r="L388" s="108" t="str">
        <f t="shared" si="10"/>
        <v/>
      </c>
    </row>
    <row r="389" spans="10:12">
      <c r="J389" s="129">
        <f>'[1]Z04 支出决算表(财决04表)'!$A388</f>
        <v>0</v>
      </c>
      <c r="K389" s="130">
        <f>'[1]Z04 支出决算表(财决04表)'!$E388</f>
        <v>0</v>
      </c>
      <c r="L389" s="108" t="str">
        <f t="shared" si="10"/>
        <v/>
      </c>
    </row>
    <row r="390" spans="10:12">
      <c r="J390" s="129">
        <f>'[1]Z04 支出决算表(财决04表)'!$A389</f>
        <v>0</v>
      </c>
      <c r="K390" s="130">
        <f>'[1]Z04 支出决算表(财决04表)'!$E389</f>
        <v>0</v>
      </c>
      <c r="L390" s="108" t="str">
        <f t="shared" si="10"/>
        <v/>
      </c>
    </row>
    <row r="391" spans="10:12">
      <c r="J391" s="129">
        <f>'[1]Z04 支出决算表(财决04表)'!$A390</f>
        <v>0</v>
      </c>
      <c r="K391" s="130">
        <f>'[1]Z04 支出决算表(财决04表)'!$E390</f>
        <v>0</v>
      </c>
      <c r="L391" s="108" t="str">
        <f t="shared" si="10"/>
        <v/>
      </c>
    </row>
    <row r="392" spans="10:12">
      <c r="J392" s="129">
        <f>'[1]Z04 支出决算表(财决04表)'!$A391</f>
        <v>0</v>
      </c>
      <c r="K392" s="130">
        <f>'[1]Z04 支出决算表(财决04表)'!$E391</f>
        <v>0</v>
      </c>
      <c r="L392" s="108" t="str">
        <f t="shared" si="10"/>
        <v/>
      </c>
    </row>
    <row r="393" spans="10:12">
      <c r="J393" s="129">
        <f>'[1]Z04 支出决算表(财决04表)'!$A392</f>
        <v>0</v>
      </c>
      <c r="K393" s="130">
        <f>'[1]Z04 支出决算表(财决04表)'!$E392</f>
        <v>0</v>
      </c>
      <c r="L393" s="108" t="str">
        <f t="shared" si="10"/>
        <v/>
      </c>
    </row>
    <row r="394" spans="10:12">
      <c r="J394" s="129">
        <f>'[1]Z04 支出决算表(财决04表)'!$A393</f>
        <v>0</v>
      </c>
      <c r="K394" s="130">
        <f>'[1]Z04 支出决算表(财决04表)'!$E393</f>
        <v>0</v>
      </c>
      <c r="L394" s="108" t="str">
        <f t="shared" si="10"/>
        <v/>
      </c>
    </row>
    <row r="395" spans="10:12">
      <c r="J395" s="129">
        <f>'[1]Z04 支出决算表(财决04表)'!$A394</f>
        <v>0</v>
      </c>
      <c r="K395" s="130">
        <f>'[1]Z04 支出决算表(财决04表)'!$E394</f>
        <v>0</v>
      </c>
      <c r="L395" s="108" t="str">
        <f t="shared" si="10"/>
        <v/>
      </c>
    </row>
    <row r="396" spans="10:12">
      <c r="J396" s="129">
        <f>'[1]Z04 支出决算表(财决04表)'!$A395</f>
        <v>0</v>
      </c>
      <c r="K396" s="130">
        <f>'[1]Z04 支出决算表(财决04表)'!$E395</f>
        <v>0</v>
      </c>
      <c r="L396" s="108" t="str">
        <f t="shared" ref="L396:L459" si="11">IF(C396&lt;&gt;"",ROW(),"")</f>
        <v/>
      </c>
    </row>
    <row r="397" spans="10:12">
      <c r="J397" s="129">
        <f>'[1]Z04 支出决算表(财决04表)'!$A396</f>
        <v>0</v>
      </c>
      <c r="K397" s="130">
        <f>'[1]Z04 支出决算表(财决04表)'!$E396</f>
        <v>0</v>
      </c>
      <c r="L397" s="108" t="str">
        <f t="shared" si="11"/>
        <v/>
      </c>
    </row>
    <row r="398" spans="10:12">
      <c r="J398" s="129">
        <f>'[1]Z04 支出决算表(财决04表)'!$A397</f>
        <v>0</v>
      </c>
      <c r="K398" s="130">
        <f>'[1]Z04 支出决算表(财决04表)'!$E397</f>
        <v>0</v>
      </c>
      <c r="L398" s="108" t="str">
        <f t="shared" si="11"/>
        <v/>
      </c>
    </row>
    <row r="399" spans="10:12">
      <c r="J399" s="129">
        <f>'[1]Z04 支出决算表(财决04表)'!$A398</f>
        <v>0</v>
      </c>
      <c r="K399" s="130">
        <f>'[1]Z04 支出决算表(财决04表)'!$E398</f>
        <v>0</v>
      </c>
      <c r="L399" s="108" t="str">
        <f t="shared" si="11"/>
        <v/>
      </c>
    </row>
    <row r="400" spans="10:12">
      <c r="J400" s="129">
        <f>'[1]Z04 支出决算表(财决04表)'!$A399</f>
        <v>0</v>
      </c>
      <c r="K400" s="130">
        <f>'[1]Z04 支出决算表(财决04表)'!$E399</f>
        <v>0</v>
      </c>
      <c r="L400" s="108" t="str">
        <f t="shared" si="11"/>
        <v/>
      </c>
    </row>
    <row r="401" spans="10:12">
      <c r="J401" s="129">
        <f>'[1]Z04 支出决算表(财决04表)'!$A400</f>
        <v>0</v>
      </c>
      <c r="K401" s="130">
        <f>'[1]Z04 支出决算表(财决04表)'!$E400</f>
        <v>0</v>
      </c>
      <c r="L401" s="108" t="str">
        <f t="shared" si="11"/>
        <v/>
      </c>
    </row>
    <row r="402" spans="10:12">
      <c r="J402" s="129">
        <f>'[1]Z04 支出决算表(财决04表)'!$A401</f>
        <v>0</v>
      </c>
      <c r="K402" s="130">
        <f>'[1]Z04 支出决算表(财决04表)'!$E401</f>
        <v>0</v>
      </c>
      <c r="L402" s="108" t="str">
        <f t="shared" si="11"/>
        <v/>
      </c>
    </row>
    <row r="403" spans="10:12">
      <c r="J403" s="129">
        <f>'[1]Z04 支出决算表(财决04表)'!$A402</f>
        <v>0</v>
      </c>
      <c r="K403" s="130">
        <f>'[1]Z04 支出决算表(财决04表)'!$E402</f>
        <v>0</v>
      </c>
      <c r="L403" s="108" t="str">
        <f t="shared" si="11"/>
        <v/>
      </c>
    </row>
    <row r="404" spans="10:12">
      <c r="J404" s="129">
        <f>'[1]Z04 支出决算表(财决04表)'!$A403</f>
        <v>0</v>
      </c>
      <c r="K404" s="130">
        <f>'[1]Z04 支出决算表(财决04表)'!$E403</f>
        <v>0</v>
      </c>
      <c r="L404" s="108" t="str">
        <f t="shared" si="11"/>
        <v/>
      </c>
    </row>
    <row r="405" spans="10:12">
      <c r="J405" s="129">
        <f>'[1]Z04 支出决算表(财决04表)'!$A404</f>
        <v>0</v>
      </c>
      <c r="K405" s="130">
        <f>'[1]Z04 支出决算表(财决04表)'!$E404</f>
        <v>0</v>
      </c>
      <c r="L405" s="108" t="str">
        <f t="shared" si="11"/>
        <v/>
      </c>
    </row>
    <row r="406" spans="10:12">
      <c r="J406" s="129">
        <f>'[1]Z04 支出决算表(财决04表)'!$A405</f>
        <v>0</v>
      </c>
      <c r="K406" s="130">
        <f>'[1]Z04 支出决算表(财决04表)'!$E405</f>
        <v>0</v>
      </c>
      <c r="L406" s="108" t="str">
        <f t="shared" si="11"/>
        <v/>
      </c>
    </row>
    <row r="407" spans="10:12">
      <c r="J407" s="129">
        <f>'[1]Z04 支出决算表(财决04表)'!$A406</f>
        <v>0</v>
      </c>
      <c r="K407" s="130">
        <f>'[1]Z04 支出决算表(财决04表)'!$E406</f>
        <v>0</v>
      </c>
      <c r="L407" s="108" t="str">
        <f t="shared" si="11"/>
        <v/>
      </c>
    </row>
    <row r="408" spans="10:12">
      <c r="J408" s="129">
        <f>'[1]Z04 支出决算表(财决04表)'!$A407</f>
        <v>0</v>
      </c>
      <c r="K408" s="130">
        <f>'[1]Z04 支出决算表(财决04表)'!$E407</f>
        <v>0</v>
      </c>
      <c r="L408" s="108" t="str">
        <f t="shared" si="11"/>
        <v/>
      </c>
    </row>
    <row r="409" spans="10:12">
      <c r="J409" s="129">
        <f>'[1]Z04 支出决算表(财决04表)'!$A408</f>
        <v>0</v>
      </c>
      <c r="K409" s="130">
        <f>'[1]Z04 支出决算表(财决04表)'!$E408</f>
        <v>0</v>
      </c>
      <c r="L409" s="108" t="str">
        <f t="shared" si="11"/>
        <v/>
      </c>
    </row>
    <row r="410" spans="10:12">
      <c r="J410" s="129">
        <f>'[1]Z04 支出决算表(财决04表)'!$A409</f>
        <v>0</v>
      </c>
      <c r="K410" s="130">
        <f>'[1]Z04 支出决算表(财决04表)'!$E409</f>
        <v>0</v>
      </c>
      <c r="L410" s="108" t="str">
        <f t="shared" si="11"/>
        <v/>
      </c>
    </row>
    <row r="411" spans="10:12">
      <c r="J411" s="129">
        <f>'[1]Z04 支出决算表(财决04表)'!$A410</f>
        <v>0</v>
      </c>
      <c r="K411" s="130">
        <f>'[1]Z04 支出决算表(财决04表)'!$E410</f>
        <v>0</v>
      </c>
      <c r="L411" s="108" t="str">
        <f t="shared" si="11"/>
        <v/>
      </c>
    </row>
    <row r="412" spans="10:12">
      <c r="J412" s="129">
        <f>'[1]Z04 支出决算表(财决04表)'!$A411</f>
        <v>0</v>
      </c>
      <c r="K412" s="130">
        <f>'[1]Z04 支出决算表(财决04表)'!$E411</f>
        <v>0</v>
      </c>
      <c r="L412" s="108" t="str">
        <f t="shared" si="11"/>
        <v/>
      </c>
    </row>
    <row r="413" spans="10:12">
      <c r="J413" s="129">
        <f>'[1]Z04 支出决算表(财决04表)'!$A412</f>
        <v>0</v>
      </c>
      <c r="K413" s="130">
        <f>'[1]Z04 支出决算表(财决04表)'!$E412</f>
        <v>0</v>
      </c>
      <c r="L413" s="108" t="str">
        <f t="shared" si="11"/>
        <v/>
      </c>
    </row>
    <row r="414" spans="10:12">
      <c r="J414" s="129">
        <f>'[1]Z04 支出决算表(财决04表)'!$A413</f>
        <v>0</v>
      </c>
      <c r="K414" s="130">
        <f>'[1]Z04 支出决算表(财决04表)'!$E413</f>
        <v>0</v>
      </c>
      <c r="L414" s="108" t="str">
        <f t="shared" si="11"/>
        <v/>
      </c>
    </row>
    <row r="415" spans="10:12">
      <c r="J415" s="129">
        <f>'[1]Z04 支出决算表(财决04表)'!$A414</f>
        <v>0</v>
      </c>
      <c r="K415" s="130">
        <f>'[1]Z04 支出决算表(财决04表)'!$E414</f>
        <v>0</v>
      </c>
      <c r="L415" s="108" t="str">
        <f t="shared" si="11"/>
        <v/>
      </c>
    </row>
    <row r="416" spans="10:12">
      <c r="J416" s="129">
        <f>'[1]Z04 支出决算表(财决04表)'!$A415</f>
        <v>0</v>
      </c>
      <c r="K416" s="130">
        <f>'[1]Z04 支出决算表(财决04表)'!$E415</f>
        <v>0</v>
      </c>
      <c r="L416" s="108" t="str">
        <f t="shared" si="11"/>
        <v/>
      </c>
    </row>
    <row r="417" spans="10:12">
      <c r="J417" s="129">
        <f>'[1]Z04 支出决算表(财决04表)'!$A416</f>
        <v>0</v>
      </c>
      <c r="K417" s="130">
        <f>'[1]Z04 支出决算表(财决04表)'!$E416</f>
        <v>0</v>
      </c>
      <c r="L417" s="108" t="str">
        <f t="shared" si="11"/>
        <v/>
      </c>
    </row>
    <row r="418" spans="10:12">
      <c r="J418" s="129">
        <f>'[1]Z04 支出决算表(财决04表)'!$A417</f>
        <v>0</v>
      </c>
      <c r="K418" s="130">
        <f>'[1]Z04 支出决算表(财决04表)'!$E417</f>
        <v>0</v>
      </c>
      <c r="L418" s="108" t="str">
        <f t="shared" si="11"/>
        <v/>
      </c>
    </row>
    <row r="419" spans="10:12">
      <c r="J419" s="129">
        <f>'[1]Z04 支出决算表(财决04表)'!$A418</f>
        <v>0</v>
      </c>
      <c r="K419" s="130">
        <f>'[1]Z04 支出决算表(财决04表)'!$E418</f>
        <v>0</v>
      </c>
      <c r="L419" s="108" t="str">
        <f t="shared" si="11"/>
        <v/>
      </c>
    </row>
    <row r="420" spans="10:12">
      <c r="J420" s="129">
        <f>'[1]Z04 支出决算表(财决04表)'!$A419</f>
        <v>0</v>
      </c>
      <c r="K420" s="130">
        <f>'[1]Z04 支出决算表(财决04表)'!$E419</f>
        <v>0</v>
      </c>
      <c r="L420" s="108" t="str">
        <f t="shared" si="11"/>
        <v/>
      </c>
    </row>
    <row r="421" spans="10:12">
      <c r="J421" s="129">
        <f>'[1]Z04 支出决算表(财决04表)'!$A420</f>
        <v>0</v>
      </c>
      <c r="K421" s="130">
        <f>'[1]Z04 支出决算表(财决04表)'!$E420</f>
        <v>0</v>
      </c>
      <c r="L421" s="108" t="str">
        <f t="shared" si="11"/>
        <v/>
      </c>
    </row>
    <row r="422" spans="10:12">
      <c r="J422" s="129">
        <f>'[1]Z04 支出决算表(财决04表)'!$A421</f>
        <v>0</v>
      </c>
      <c r="K422" s="130">
        <f>'[1]Z04 支出决算表(财决04表)'!$E421</f>
        <v>0</v>
      </c>
      <c r="L422" s="108" t="str">
        <f t="shared" si="11"/>
        <v/>
      </c>
    </row>
    <row r="423" spans="10:12">
      <c r="J423" s="129">
        <f>'[1]Z04 支出决算表(财决04表)'!$A422</f>
        <v>0</v>
      </c>
      <c r="K423" s="130">
        <f>'[1]Z04 支出决算表(财决04表)'!$E422</f>
        <v>0</v>
      </c>
      <c r="L423" s="108" t="str">
        <f t="shared" si="11"/>
        <v/>
      </c>
    </row>
    <row r="424" spans="10:12">
      <c r="J424" s="129">
        <f>'[1]Z04 支出决算表(财决04表)'!$A423</f>
        <v>0</v>
      </c>
      <c r="K424" s="130">
        <f>'[1]Z04 支出决算表(财决04表)'!$E423</f>
        <v>0</v>
      </c>
      <c r="L424" s="108" t="str">
        <f t="shared" si="11"/>
        <v/>
      </c>
    </row>
    <row r="425" spans="10:12">
      <c r="J425" s="129">
        <f>'[1]Z04 支出决算表(财决04表)'!$A424</f>
        <v>0</v>
      </c>
      <c r="K425" s="130">
        <f>'[1]Z04 支出决算表(财决04表)'!$E424</f>
        <v>0</v>
      </c>
      <c r="L425" s="108" t="str">
        <f t="shared" si="11"/>
        <v/>
      </c>
    </row>
    <row r="426" spans="10:12">
      <c r="J426" s="129">
        <f>'[1]Z04 支出决算表(财决04表)'!$A425</f>
        <v>0</v>
      </c>
      <c r="K426" s="130">
        <f>'[1]Z04 支出决算表(财决04表)'!$E425</f>
        <v>0</v>
      </c>
      <c r="L426" s="108" t="str">
        <f t="shared" si="11"/>
        <v/>
      </c>
    </row>
    <row r="427" spans="10:12">
      <c r="J427" s="129">
        <f>'[1]Z04 支出决算表(财决04表)'!$A426</f>
        <v>0</v>
      </c>
      <c r="K427" s="130">
        <f>'[1]Z04 支出决算表(财决04表)'!$E426</f>
        <v>0</v>
      </c>
      <c r="L427" s="108" t="str">
        <f t="shared" si="11"/>
        <v/>
      </c>
    </row>
    <row r="428" spans="10:12">
      <c r="J428" s="129">
        <f>'[1]Z04 支出决算表(财决04表)'!$A427</f>
        <v>0</v>
      </c>
      <c r="K428" s="130">
        <f>'[1]Z04 支出决算表(财决04表)'!$E427</f>
        <v>0</v>
      </c>
      <c r="L428" s="108" t="str">
        <f t="shared" si="11"/>
        <v/>
      </c>
    </row>
    <row r="429" spans="10:12">
      <c r="J429" s="129">
        <f>'[1]Z04 支出决算表(财决04表)'!$A428</f>
        <v>0</v>
      </c>
      <c r="K429" s="130">
        <f>'[1]Z04 支出决算表(财决04表)'!$E428</f>
        <v>0</v>
      </c>
      <c r="L429" s="108" t="str">
        <f t="shared" si="11"/>
        <v/>
      </c>
    </row>
    <row r="430" spans="10:12">
      <c r="J430" s="129">
        <f>'[1]Z04 支出决算表(财决04表)'!$A429</f>
        <v>0</v>
      </c>
      <c r="K430" s="130">
        <f>'[1]Z04 支出决算表(财决04表)'!$E429</f>
        <v>0</v>
      </c>
      <c r="L430" s="108" t="str">
        <f t="shared" si="11"/>
        <v/>
      </c>
    </row>
    <row r="431" spans="10:12">
      <c r="J431" s="129">
        <f>'[1]Z04 支出决算表(财决04表)'!$A430</f>
        <v>0</v>
      </c>
      <c r="K431" s="130">
        <f>'[1]Z04 支出决算表(财决04表)'!$E430</f>
        <v>0</v>
      </c>
      <c r="L431" s="108" t="str">
        <f t="shared" si="11"/>
        <v/>
      </c>
    </row>
    <row r="432" spans="10:12">
      <c r="J432" s="129">
        <f>'[1]Z04 支出决算表(财决04表)'!$A431</f>
        <v>0</v>
      </c>
      <c r="K432" s="130">
        <f>'[1]Z04 支出决算表(财决04表)'!$E431</f>
        <v>0</v>
      </c>
      <c r="L432" s="108" t="str">
        <f t="shared" si="11"/>
        <v/>
      </c>
    </row>
    <row r="433" spans="10:12">
      <c r="J433" s="129">
        <f>'[1]Z04 支出决算表(财决04表)'!$A432</f>
        <v>0</v>
      </c>
      <c r="K433" s="130">
        <f>'[1]Z04 支出决算表(财决04表)'!$E432</f>
        <v>0</v>
      </c>
      <c r="L433" s="108" t="str">
        <f t="shared" si="11"/>
        <v/>
      </c>
    </row>
    <row r="434" spans="10:12">
      <c r="J434" s="129">
        <f>'[1]Z04 支出决算表(财决04表)'!$A433</f>
        <v>0</v>
      </c>
      <c r="K434" s="130">
        <f>'[1]Z04 支出决算表(财决04表)'!$E433</f>
        <v>0</v>
      </c>
      <c r="L434" s="108" t="str">
        <f t="shared" si="11"/>
        <v/>
      </c>
    </row>
    <row r="435" spans="10:12">
      <c r="J435" s="129">
        <f>'[1]Z04 支出决算表(财决04表)'!$A434</f>
        <v>0</v>
      </c>
      <c r="K435" s="130">
        <f>'[1]Z04 支出决算表(财决04表)'!$E434</f>
        <v>0</v>
      </c>
      <c r="L435" s="108" t="str">
        <f t="shared" si="11"/>
        <v/>
      </c>
    </row>
    <row r="436" spans="10:12">
      <c r="J436" s="129">
        <f>'[1]Z04 支出决算表(财决04表)'!$A435</f>
        <v>0</v>
      </c>
      <c r="K436" s="130">
        <f>'[1]Z04 支出决算表(财决04表)'!$E435</f>
        <v>0</v>
      </c>
      <c r="L436" s="108" t="str">
        <f t="shared" si="11"/>
        <v/>
      </c>
    </row>
    <row r="437" spans="10:12">
      <c r="J437" s="129">
        <f>'[1]Z04 支出决算表(财决04表)'!$A436</f>
        <v>0</v>
      </c>
      <c r="K437" s="130">
        <f>'[1]Z04 支出决算表(财决04表)'!$E436</f>
        <v>0</v>
      </c>
      <c r="L437" s="108" t="str">
        <f t="shared" si="11"/>
        <v/>
      </c>
    </row>
    <row r="438" spans="10:12">
      <c r="J438" s="129">
        <f>'[1]Z04 支出决算表(财决04表)'!$A437</f>
        <v>0</v>
      </c>
      <c r="K438" s="130">
        <f>'[1]Z04 支出决算表(财决04表)'!$E437</f>
        <v>0</v>
      </c>
      <c r="L438" s="108" t="str">
        <f t="shared" si="11"/>
        <v/>
      </c>
    </row>
    <row r="439" spans="10:12">
      <c r="J439" s="129">
        <f>'[1]Z04 支出决算表(财决04表)'!$A438</f>
        <v>0</v>
      </c>
      <c r="K439" s="130">
        <f>'[1]Z04 支出决算表(财决04表)'!$E438</f>
        <v>0</v>
      </c>
      <c r="L439" s="108" t="str">
        <f t="shared" si="11"/>
        <v/>
      </c>
    </row>
    <row r="440" spans="10:12">
      <c r="J440" s="129">
        <f>'[1]Z04 支出决算表(财决04表)'!$A439</f>
        <v>0</v>
      </c>
      <c r="K440" s="130">
        <f>'[1]Z04 支出决算表(财决04表)'!$E439</f>
        <v>0</v>
      </c>
      <c r="L440" s="108" t="str">
        <f t="shared" si="11"/>
        <v/>
      </c>
    </row>
    <row r="441" spans="10:12">
      <c r="J441" s="129">
        <f>'[1]Z04 支出决算表(财决04表)'!$A440</f>
        <v>0</v>
      </c>
      <c r="K441" s="130">
        <f>'[1]Z04 支出决算表(财决04表)'!$E440</f>
        <v>0</v>
      </c>
      <c r="L441" s="108" t="str">
        <f t="shared" si="11"/>
        <v/>
      </c>
    </row>
    <row r="442" spans="10:12">
      <c r="J442" s="129">
        <f>'[1]Z04 支出决算表(财决04表)'!$A441</f>
        <v>0</v>
      </c>
      <c r="K442" s="130">
        <f>'[1]Z04 支出决算表(财决04表)'!$E441</f>
        <v>0</v>
      </c>
      <c r="L442" s="108" t="str">
        <f t="shared" si="11"/>
        <v/>
      </c>
    </row>
    <row r="443" spans="10:12">
      <c r="J443" s="129">
        <f>'[1]Z04 支出决算表(财决04表)'!$A442</f>
        <v>0</v>
      </c>
      <c r="K443" s="130">
        <f>'[1]Z04 支出决算表(财决04表)'!$E442</f>
        <v>0</v>
      </c>
      <c r="L443" s="108" t="str">
        <f t="shared" si="11"/>
        <v/>
      </c>
    </row>
    <row r="444" spans="10:12">
      <c r="J444" s="129">
        <f>'[1]Z04 支出决算表(财决04表)'!$A443</f>
        <v>0</v>
      </c>
      <c r="K444" s="130">
        <f>'[1]Z04 支出决算表(财决04表)'!$E443</f>
        <v>0</v>
      </c>
      <c r="L444" s="108" t="str">
        <f t="shared" si="11"/>
        <v/>
      </c>
    </row>
    <row r="445" spans="10:12">
      <c r="J445" s="129">
        <f>'[1]Z04 支出决算表(财决04表)'!$A444</f>
        <v>0</v>
      </c>
      <c r="K445" s="130">
        <f>'[1]Z04 支出决算表(财决04表)'!$E444</f>
        <v>0</v>
      </c>
      <c r="L445" s="108" t="str">
        <f t="shared" si="11"/>
        <v/>
      </c>
    </row>
    <row r="446" spans="10:12">
      <c r="J446" s="129">
        <f>'[1]Z04 支出决算表(财决04表)'!$A445</f>
        <v>0</v>
      </c>
      <c r="K446" s="130">
        <f>'[1]Z04 支出决算表(财决04表)'!$E445</f>
        <v>0</v>
      </c>
      <c r="L446" s="108" t="str">
        <f t="shared" si="11"/>
        <v/>
      </c>
    </row>
    <row r="447" spans="10:12">
      <c r="J447" s="129">
        <f>'[1]Z04 支出决算表(财决04表)'!$A446</f>
        <v>0</v>
      </c>
      <c r="K447" s="130">
        <f>'[1]Z04 支出决算表(财决04表)'!$E446</f>
        <v>0</v>
      </c>
      <c r="L447" s="108" t="str">
        <f t="shared" si="11"/>
        <v/>
      </c>
    </row>
    <row r="448" spans="10:12">
      <c r="J448" s="129">
        <f>'[1]Z04 支出决算表(财决04表)'!$A447</f>
        <v>0</v>
      </c>
      <c r="K448" s="130">
        <f>'[1]Z04 支出决算表(财决04表)'!$E447</f>
        <v>0</v>
      </c>
      <c r="L448" s="108" t="str">
        <f t="shared" si="11"/>
        <v/>
      </c>
    </row>
    <row r="449" spans="10:12">
      <c r="J449" s="129">
        <f>'[1]Z04 支出决算表(财决04表)'!$A448</f>
        <v>0</v>
      </c>
      <c r="K449" s="130">
        <f>'[1]Z04 支出决算表(财决04表)'!$E448</f>
        <v>0</v>
      </c>
      <c r="L449" s="108" t="str">
        <f t="shared" si="11"/>
        <v/>
      </c>
    </row>
    <row r="450" spans="10:12">
      <c r="J450" s="129">
        <f>'[1]Z04 支出决算表(财决04表)'!$A449</f>
        <v>0</v>
      </c>
      <c r="K450" s="130">
        <f>'[1]Z04 支出决算表(财决04表)'!$E449</f>
        <v>0</v>
      </c>
      <c r="L450" s="108" t="str">
        <f t="shared" si="11"/>
        <v/>
      </c>
    </row>
    <row r="451" spans="10:12">
      <c r="J451" s="129">
        <f>'[1]Z04 支出决算表(财决04表)'!$A450</f>
        <v>0</v>
      </c>
      <c r="K451" s="130">
        <f>'[1]Z04 支出决算表(财决04表)'!$E450</f>
        <v>0</v>
      </c>
      <c r="L451" s="108" t="str">
        <f t="shared" si="11"/>
        <v/>
      </c>
    </row>
    <row r="452" spans="10:12">
      <c r="J452" s="129">
        <f>'[1]Z04 支出决算表(财决04表)'!$A451</f>
        <v>0</v>
      </c>
      <c r="K452" s="130">
        <f>'[1]Z04 支出决算表(财决04表)'!$E451</f>
        <v>0</v>
      </c>
      <c r="L452" s="108" t="str">
        <f t="shared" si="11"/>
        <v/>
      </c>
    </row>
    <row r="453" spans="10:12">
      <c r="J453" s="129">
        <f>'[1]Z04 支出决算表(财决04表)'!$A452</f>
        <v>0</v>
      </c>
      <c r="K453" s="130">
        <f>'[1]Z04 支出决算表(财决04表)'!$E452</f>
        <v>0</v>
      </c>
      <c r="L453" s="108" t="str">
        <f t="shared" si="11"/>
        <v/>
      </c>
    </row>
    <row r="454" spans="10:12">
      <c r="J454" s="129">
        <f>'[1]Z04 支出决算表(财决04表)'!$A453</f>
        <v>0</v>
      </c>
      <c r="K454" s="130">
        <f>'[1]Z04 支出决算表(财决04表)'!$E453</f>
        <v>0</v>
      </c>
      <c r="L454" s="108" t="str">
        <f t="shared" si="11"/>
        <v/>
      </c>
    </row>
    <row r="455" spans="10:12">
      <c r="J455" s="129">
        <f>'[1]Z04 支出决算表(财决04表)'!$A454</f>
        <v>0</v>
      </c>
      <c r="K455" s="130">
        <f>'[1]Z04 支出决算表(财决04表)'!$E454</f>
        <v>0</v>
      </c>
      <c r="L455" s="108" t="str">
        <f t="shared" si="11"/>
        <v/>
      </c>
    </row>
    <row r="456" spans="10:12">
      <c r="J456" s="129">
        <f>'[1]Z04 支出决算表(财决04表)'!$A455</f>
        <v>0</v>
      </c>
      <c r="K456" s="130">
        <f>'[1]Z04 支出决算表(财决04表)'!$E455</f>
        <v>0</v>
      </c>
      <c r="L456" s="108" t="str">
        <f t="shared" si="11"/>
        <v/>
      </c>
    </row>
    <row r="457" spans="10:12">
      <c r="J457" s="129">
        <f>'[1]Z04 支出决算表(财决04表)'!$A456</f>
        <v>0</v>
      </c>
      <c r="K457" s="130">
        <f>'[1]Z04 支出决算表(财决04表)'!$E456</f>
        <v>0</v>
      </c>
      <c r="L457" s="108" t="str">
        <f t="shared" si="11"/>
        <v/>
      </c>
    </row>
    <row r="458" spans="10:12">
      <c r="J458" s="129">
        <f>'[1]Z04 支出决算表(财决04表)'!$A457</f>
        <v>0</v>
      </c>
      <c r="K458" s="130">
        <f>'[1]Z04 支出决算表(财决04表)'!$E457</f>
        <v>0</v>
      </c>
      <c r="L458" s="108" t="str">
        <f t="shared" si="11"/>
        <v/>
      </c>
    </row>
    <row r="459" spans="10:12">
      <c r="J459" s="129">
        <f>'[1]Z04 支出决算表(财决04表)'!$A458</f>
        <v>0</v>
      </c>
      <c r="K459" s="130">
        <f>'[1]Z04 支出决算表(财决04表)'!$E458</f>
        <v>0</v>
      </c>
      <c r="L459" s="108" t="str">
        <f t="shared" si="11"/>
        <v/>
      </c>
    </row>
    <row r="460" spans="10:12">
      <c r="J460" s="129">
        <f>'[1]Z04 支出决算表(财决04表)'!$A459</f>
        <v>0</v>
      </c>
      <c r="K460" s="130">
        <f>'[1]Z04 支出决算表(财决04表)'!$E459</f>
        <v>0</v>
      </c>
      <c r="L460" s="108" t="str">
        <f t="shared" ref="L460:L500" si="12">IF(C460&lt;&gt;"",ROW(),"")</f>
        <v/>
      </c>
    </row>
    <row r="461" spans="10:12">
      <c r="J461" s="129">
        <f>'[1]Z04 支出决算表(财决04表)'!$A460</f>
        <v>0</v>
      </c>
      <c r="K461" s="130">
        <f>'[1]Z04 支出决算表(财决04表)'!$E460</f>
        <v>0</v>
      </c>
      <c r="L461" s="108" t="str">
        <f t="shared" si="12"/>
        <v/>
      </c>
    </row>
    <row r="462" spans="10:12">
      <c r="J462" s="129">
        <f>'[1]Z04 支出决算表(财决04表)'!$A461</f>
        <v>0</v>
      </c>
      <c r="K462" s="130">
        <f>'[1]Z04 支出决算表(财决04表)'!$E461</f>
        <v>0</v>
      </c>
      <c r="L462" s="108" t="str">
        <f t="shared" si="12"/>
        <v/>
      </c>
    </row>
    <row r="463" spans="10:12">
      <c r="J463" s="129">
        <f>'[1]Z04 支出决算表(财决04表)'!$A462</f>
        <v>0</v>
      </c>
      <c r="K463" s="130">
        <f>'[1]Z04 支出决算表(财决04表)'!$E462</f>
        <v>0</v>
      </c>
      <c r="L463" s="108" t="str">
        <f t="shared" si="12"/>
        <v/>
      </c>
    </row>
    <row r="464" spans="10:12">
      <c r="J464" s="129">
        <f>'[1]Z04 支出决算表(财决04表)'!$A463</f>
        <v>0</v>
      </c>
      <c r="K464" s="130">
        <f>'[1]Z04 支出决算表(财决04表)'!$E463</f>
        <v>0</v>
      </c>
      <c r="L464" s="108" t="str">
        <f t="shared" si="12"/>
        <v/>
      </c>
    </row>
    <row r="465" spans="10:12">
      <c r="J465" s="129">
        <f>'[1]Z04 支出决算表(财决04表)'!$A464</f>
        <v>0</v>
      </c>
      <c r="K465" s="130">
        <f>'[1]Z04 支出决算表(财决04表)'!$E464</f>
        <v>0</v>
      </c>
      <c r="L465" s="108" t="str">
        <f t="shared" si="12"/>
        <v/>
      </c>
    </row>
    <row r="466" spans="10:12">
      <c r="J466" s="129">
        <f>'[1]Z04 支出决算表(财决04表)'!$A465</f>
        <v>0</v>
      </c>
      <c r="K466" s="130">
        <f>'[1]Z04 支出决算表(财决04表)'!$E465</f>
        <v>0</v>
      </c>
      <c r="L466" s="108" t="str">
        <f t="shared" si="12"/>
        <v/>
      </c>
    </row>
    <row r="467" spans="10:12">
      <c r="J467" s="129">
        <f>'[1]Z04 支出决算表(财决04表)'!$A466</f>
        <v>0</v>
      </c>
      <c r="K467" s="130">
        <f>'[1]Z04 支出决算表(财决04表)'!$E466</f>
        <v>0</v>
      </c>
      <c r="L467" s="108" t="str">
        <f t="shared" si="12"/>
        <v/>
      </c>
    </row>
    <row r="468" spans="10:12">
      <c r="J468" s="129">
        <f>'[1]Z04 支出决算表(财决04表)'!$A467</f>
        <v>0</v>
      </c>
      <c r="K468" s="130">
        <f>'[1]Z04 支出决算表(财决04表)'!$E467</f>
        <v>0</v>
      </c>
      <c r="L468" s="108" t="str">
        <f t="shared" si="12"/>
        <v/>
      </c>
    </row>
    <row r="469" spans="10:12">
      <c r="J469" s="129">
        <f>'[1]Z04 支出决算表(财决04表)'!$A468</f>
        <v>0</v>
      </c>
      <c r="K469" s="130">
        <f>'[1]Z04 支出决算表(财决04表)'!$E468</f>
        <v>0</v>
      </c>
      <c r="L469" s="108" t="str">
        <f t="shared" si="12"/>
        <v/>
      </c>
    </row>
    <row r="470" spans="10:12">
      <c r="J470" s="129">
        <f>'[1]Z04 支出决算表(财决04表)'!$A469</f>
        <v>0</v>
      </c>
      <c r="K470" s="130">
        <f>'[1]Z04 支出决算表(财决04表)'!$E469</f>
        <v>0</v>
      </c>
      <c r="L470" s="108" t="str">
        <f t="shared" si="12"/>
        <v/>
      </c>
    </row>
    <row r="471" spans="10:12">
      <c r="J471" s="129">
        <f>'[1]Z04 支出决算表(财决04表)'!$A470</f>
        <v>0</v>
      </c>
      <c r="K471" s="130">
        <f>'[1]Z04 支出决算表(财决04表)'!$E470</f>
        <v>0</v>
      </c>
      <c r="L471" s="108" t="str">
        <f t="shared" si="12"/>
        <v/>
      </c>
    </row>
    <row r="472" spans="10:12">
      <c r="J472" s="129">
        <f>'[1]Z04 支出决算表(财决04表)'!$A471</f>
        <v>0</v>
      </c>
      <c r="K472" s="130">
        <f>'[1]Z04 支出决算表(财决04表)'!$E471</f>
        <v>0</v>
      </c>
      <c r="L472" s="108" t="str">
        <f t="shared" si="12"/>
        <v/>
      </c>
    </row>
    <row r="473" spans="10:12">
      <c r="J473" s="129">
        <f>'[1]Z04 支出决算表(财决04表)'!$A472</f>
        <v>0</v>
      </c>
      <c r="K473" s="130">
        <f>'[1]Z04 支出决算表(财决04表)'!$E472</f>
        <v>0</v>
      </c>
      <c r="L473" s="108" t="str">
        <f t="shared" si="12"/>
        <v/>
      </c>
    </row>
    <row r="474" spans="10:12">
      <c r="J474" s="129">
        <f>'[1]Z04 支出决算表(财决04表)'!$A473</f>
        <v>0</v>
      </c>
      <c r="K474" s="130">
        <f>'[1]Z04 支出决算表(财决04表)'!$E473</f>
        <v>0</v>
      </c>
      <c r="L474" s="108" t="str">
        <f t="shared" si="12"/>
        <v/>
      </c>
    </row>
    <row r="475" spans="10:12">
      <c r="J475" s="129">
        <f>'[1]Z04 支出决算表(财决04表)'!$A474</f>
        <v>0</v>
      </c>
      <c r="K475" s="130">
        <f>'[1]Z04 支出决算表(财决04表)'!$E474</f>
        <v>0</v>
      </c>
      <c r="L475" s="108" t="str">
        <f t="shared" si="12"/>
        <v/>
      </c>
    </row>
    <row r="476" spans="10:12">
      <c r="J476" s="129">
        <f>'[1]Z04 支出决算表(财决04表)'!$A475</f>
        <v>0</v>
      </c>
      <c r="K476" s="130">
        <f>'[1]Z04 支出决算表(财决04表)'!$E475</f>
        <v>0</v>
      </c>
      <c r="L476" s="108" t="str">
        <f t="shared" si="12"/>
        <v/>
      </c>
    </row>
    <row r="477" spans="10:12">
      <c r="J477" s="129">
        <f>'[1]Z04 支出决算表(财决04表)'!$A476</f>
        <v>0</v>
      </c>
      <c r="K477" s="130">
        <f>'[1]Z04 支出决算表(财决04表)'!$E476</f>
        <v>0</v>
      </c>
      <c r="L477" s="108" t="str">
        <f t="shared" si="12"/>
        <v/>
      </c>
    </row>
    <row r="478" spans="10:12">
      <c r="J478" s="129">
        <f>'[1]Z04 支出决算表(财决04表)'!$A477</f>
        <v>0</v>
      </c>
      <c r="K478" s="130">
        <f>'[1]Z04 支出决算表(财决04表)'!$E477</f>
        <v>0</v>
      </c>
      <c r="L478" s="108" t="str">
        <f t="shared" si="12"/>
        <v/>
      </c>
    </row>
    <row r="479" spans="10:12">
      <c r="J479" s="129">
        <f>'[1]Z04 支出决算表(财决04表)'!$A478</f>
        <v>0</v>
      </c>
      <c r="K479" s="130">
        <f>'[1]Z04 支出决算表(财决04表)'!$E478</f>
        <v>0</v>
      </c>
      <c r="L479" s="108" t="str">
        <f t="shared" si="12"/>
        <v/>
      </c>
    </row>
    <row r="480" spans="10:12">
      <c r="J480" s="129">
        <f>'[1]Z04 支出决算表(财决04表)'!$A479</f>
        <v>0</v>
      </c>
      <c r="K480" s="130">
        <f>'[1]Z04 支出决算表(财决04表)'!$E479</f>
        <v>0</v>
      </c>
      <c r="L480" s="108" t="str">
        <f t="shared" si="12"/>
        <v/>
      </c>
    </row>
    <row r="481" spans="10:12">
      <c r="J481" s="129">
        <f>'[1]Z04 支出决算表(财决04表)'!$A480</f>
        <v>0</v>
      </c>
      <c r="K481" s="130">
        <f>'[1]Z04 支出决算表(财决04表)'!$E480</f>
        <v>0</v>
      </c>
      <c r="L481" s="108" t="str">
        <f t="shared" si="12"/>
        <v/>
      </c>
    </row>
    <row r="482" spans="10:12">
      <c r="J482" s="129">
        <f>'[1]Z04 支出决算表(财决04表)'!$A481</f>
        <v>0</v>
      </c>
      <c r="K482" s="130">
        <f>'[1]Z04 支出决算表(财决04表)'!$E481</f>
        <v>0</v>
      </c>
      <c r="L482" s="108" t="str">
        <f t="shared" si="12"/>
        <v/>
      </c>
    </row>
    <row r="483" spans="10:12">
      <c r="J483" s="129">
        <f>'[1]Z04 支出决算表(财决04表)'!$A482</f>
        <v>0</v>
      </c>
      <c r="K483" s="130">
        <f>'[1]Z04 支出决算表(财决04表)'!$E482</f>
        <v>0</v>
      </c>
      <c r="L483" s="108" t="str">
        <f t="shared" si="12"/>
        <v/>
      </c>
    </row>
    <row r="484" spans="10:12">
      <c r="J484" s="129">
        <f>'[1]Z04 支出决算表(财决04表)'!$A483</f>
        <v>0</v>
      </c>
      <c r="K484" s="130">
        <f>'[1]Z04 支出决算表(财决04表)'!$E483</f>
        <v>0</v>
      </c>
      <c r="L484" s="108" t="str">
        <f t="shared" si="12"/>
        <v/>
      </c>
    </row>
    <row r="485" spans="10:12">
      <c r="J485" s="129">
        <f>'[1]Z04 支出决算表(财决04表)'!$A484</f>
        <v>0</v>
      </c>
      <c r="K485" s="130">
        <f>'[1]Z04 支出决算表(财决04表)'!$E484</f>
        <v>0</v>
      </c>
      <c r="L485" s="108" t="str">
        <f t="shared" si="12"/>
        <v/>
      </c>
    </row>
    <row r="486" spans="10:12">
      <c r="J486" s="129">
        <f>'[1]Z04 支出决算表(财决04表)'!$A485</f>
        <v>0</v>
      </c>
      <c r="K486" s="130">
        <f>'[1]Z04 支出决算表(财决04表)'!$E485</f>
        <v>0</v>
      </c>
      <c r="L486" s="108" t="str">
        <f t="shared" si="12"/>
        <v/>
      </c>
    </row>
    <row r="487" spans="10:12">
      <c r="J487" s="129">
        <f>'[1]Z04 支出决算表(财决04表)'!$A486</f>
        <v>0</v>
      </c>
      <c r="K487" s="130">
        <f>'[1]Z04 支出决算表(财决04表)'!$E486</f>
        <v>0</v>
      </c>
      <c r="L487" s="108" t="str">
        <f t="shared" si="12"/>
        <v/>
      </c>
    </row>
    <row r="488" spans="10:12">
      <c r="J488" s="129">
        <f>'[1]Z04 支出决算表(财决04表)'!$A487</f>
        <v>0</v>
      </c>
      <c r="K488" s="130">
        <f>'[1]Z04 支出决算表(财决04表)'!$E487</f>
        <v>0</v>
      </c>
      <c r="L488" s="108" t="str">
        <f t="shared" si="12"/>
        <v/>
      </c>
    </row>
    <row r="489" spans="10:12">
      <c r="J489" s="129">
        <f>'[1]Z04 支出决算表(财决04表)'!$A488</f>
        <v>0</v>
      </c>
      <c r="K489" s="130">
        <f>'[1]Z04 支出决算表(财决04表)'!$E488</f>
        <v>0</v>
      </c>
      <c r="L489" s="108" t="str">
        <f t="shared" si="12"/>
        <v/>
      </c>
    </row>
    <row r="490" spans="10:12">
      <c r="J490" s="129">
        <f>'[1]Z04 支出决算表(财决04表)'!$A489</f>
        <v>0</v>
      </c>
      <c r="K490" s="130">
        <f>'[1]Z04 支出决算表(财决04表)'!$E489</f>
        <v>0</v>
      </c>
      <c r="L490" s="108" t="str">
        <f t="shared" si="12"/>
        <v/>
      </c>
    </row>
    <row r="491" spans="10:12">
      <c r="J491" s="129">
        <f>'[1]Z04 支出决算表(财决04表)'!$A490</f>
        <v>0</v>
      </c>
      <c r="K491" s="130">
        <f>'[1]Z04 支出决算表(财决04表)'!$E490</f>
        <v>0</v>
      </c>
      <c r="L491" s="108" t="str">
        <f t="shared" si="12"/>
        <v/>
      </c>
    </row>
    <row r="492" spans="10:12">
      <c r="J492" s="129">
        <f>'[1]Z04 支出决算表(财决04表)'!$A491</f>
        <v>0</v>
      </c>
      <c r="K492" s="130">
        <f>'[1]Z04 支出决算表(财决04表)'!$E491</f>
        <v>0</v>
      </c>
      <c r="L492" s="108" t="str">
        <f t="shared" si="12"/>
        <v/>
      </c>
    </row>
    <row r="493" spans="10:12">
      <c r="J493" s="129">
        <f>'[1]Z04 支出决算表(财决04表)'!$A492</f>
        <v>0</v>
      </c>
      <c r="K493" s="130">
        <f>'[1]Z04 支出决算表(财决04表)'!$E492</f>
        <v>0</v>
      </c>
      <c r="L493" s="108" t="str">
        <f t="shared" si="12"/>
        <v/>
      </c>
    </row>
    <row r="494" spans="10:12">
      <c r="J494" s="129">
        <f>'[1]Z04 支出决算表(财决04表)'!$A493</f>
        <v>0</v>
      </c>
      <c r="K494" s="130">
        <f>'[1]Z04 支出决算表(财决04表)'!$E493</f>
        <v>0</v>
      </c>
      <c r="L494" s="108" t="str">
        <f t="shared" si="12"/>
        <v/>
      </c>
    </row>
    <row r="495" spans="10:12">
      <c r="J495" s="129">
        <f>'[1]Z04 支出决算表(财决04表)'!$A494</f>
        <v>0</v>
      </c>
      <c r="K495" s="130">
        <f>'[1]Z04 支出决算表(财决04表)'!$E494</f>
        <v>0</v>
      </c>
      <c r="L495" s="108" t="str">
        <f t="shared" si="12"/>
        <v/>
      </c>
    </row>
    <row r="496" spans="10:12">
      <c r="J496" s="129">
        <f>'[1]Z04 支出决算表(财决04表)'!$A495</f>
        <v>0</v>
      </c>
      <c r="K496" s="130">
        <f>'[1]Z04 支出决算表(财决04表)'!$E495</f>
        <v>0</v>
      </c>
      <c r="L496" s="108" t="str">
        <f t="shared" si="12"/>
        <v/>
      </c>
    </row>
    <row r="497" spans="10:12">
      <c r="J497" s="129">
        <f>'[1]Z04 支出决算表(财决04表)'!$A496</f>
        <v>0</v>
      </c>
      <c r="K497" s="130">
        <f>'[1]Z04 支出决算表(财决04表)'!$E496</f>
        <v>0</v>
      </c>
      <c r="L497" s="108" t="str">
        <f t="shared" si="12"/>
        <v/>
      </c>
    </row>
    <row r="498" spans="10:12">
      <c r="J498" s="129">
        <f>'[1]Z04 支出决算表(财决04表)'!$A497</f>
        <v>0</v>
      </c>
      <c r="K498" s="130">
        <f>'[1]Z04 支出决算表(财决04表)'!$E497</f>
        <v>0</v>
      </c>
      <c r="L498" s="108" t="str">
        <f t="shared" si="12"/>
        <v/>
      </c>
    </row>
    <row r="499" spans="10:12">
      <c r="J499" s="129">
        <f>'[1]Z04 支出决算表(财决04表)'!$A498</f>
        <v>0</v>
      </c>
      <c r="K499" s="130">
        <f>'[1]Z04 支出决算表(财决04表)'!$E498</f>
        <v>0</v>
      </c>
      <c r="L499" s="108" t="str">
        <f t="shared" si="12"/>
        <v/>
      </c>
    </row>
    <row r="500" spans="10:12">
      <c r="J500" s="129">
        <f>'[1]Z04 支出决算表(财决04表)'!$A499</f>
        <v>0</v>
      </c>
      <c r="K500" s="130">
        <f>'[1]Z04 支出决算表(财决04表)'!$E499</f>
        <v>0</v>
      </c>
      <c r="L500" s="108" t="str">
        <f t="shared" si="12"/>
        <v/>
      </c>
    </row>
    <row r="501" spans="10:12">
      <c r="J501" s="129"/>
    </row>
    <row r="502" spans="10:12">
      <c r="J502" s="129"/>
    </row>
    <row r="503" spans="10:12">
      <c r="J503" s="129"/>
    </row>
  </sheetData>
  <sheetProtection password="CF7A" sheet="1"/>
  <mergeCells count="12">
    <mergeCell ref="I6:I8"/>
    <mergeCell ref="A7:B8"/>
    <mergeCell ref="A1:I1"/>
    <mergeCell ref="A6:C6"/>
    <mergeCell ref="A9:C9"/>
    <mergeCell ref="A10:C10"/>
    <mergeCell ref="C7:C8"/>
    <mergeCell ref="D6:D8"/>
    <mergeCell ref="E6:E8"/>
    <mergeCell ref="F6:F8"/>
    <mergeCell ref="G6:G8"/>
    <mergeCell ref="H6:H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 right="0.35" top="0.79" bottom="0.79" header="0.51" footer="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J39"/>
  <sheetViews>
    <sheetView tabSelected="1" workbookViewId="0">
      <selection activeCell="H21" sqref="H21"/>
    </sheetView>
  </sheetViews>
  <sheetFormatPr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83"/>
    <col min="11" max="16384" width="9" style="5"/>
  </cols>
  <sheetData>
    <row r="1" spans="1:10" s="81" customFormat="1" ht="18" customHeight="1">
      <c r="A1" s="180" t="s">
        <v>84</v>
      </c>
      <c r="B1" s="180"/>
      <c r="C1" s="180"/>
      <c r="D1" s="180"/>
      <c r="E1" s="180"/>
      <c r="F1" s="180"/>
      <c r="G1" s="180"/>
      <c r="H1" s="180"/>
      <c r="I1" s="103"/>
      <c r="J1" s="103"/>
    </row>
    <row r="2" spans="1:10" ht="9.9499999999999993" customHeight="1">
      <c r="A2" s="84"/>
      <c r="B2" s="84"/>
      <c r="C2" s="84"/>
      <c r="D2" s="84"/>
      <c r="E2" s="84"/>
      <c r="F2" s="84"/>
      <c r="G2" s="84"/>
      <c r="H2" s="24" t="s">
        <v>85</v>
      </c>
    </row>
    <row r="3" spans="1:10" ht="15" customHeight="1">
      <c r="A3" s="9" t="str">
        <f>'01收入支出决算总表'!A3</f>
        <v>部门：中国共产党益阳市纪律检查委员会</v>
      </c>
      <c r="B3" s="84"/>
      <c r="C3" s="84"/>
      <c r="D3" s="84"/>
      <c r="E3" s="84"/>
      <c r="F3" s="84"/>
      <c r="G3" s="84"/>
      <c r="H3" s="24" t="s">
        <v>5</v>
      </c>
    </row>
    <row r="4" spans="1:10" s="43" customFormat="1" ht="15.75" customHeight="1">
      <c r="A4" s="181" t="s">
        <v>6</v>
      </c>
      <c r="B4" s="182"/>
      <c r="C4" s="182"/>
      <c r="D4" s="181" t="s">
        <v>7</v>
      </c>
      <c r="E4" s="182"/>
      <c r="F4" s="182"/>
      <c r="G4" s="182"/>
      <c r="H4" s="182"/>
      <c r="I4" s="104"/>
      <c r="J4" s="104"/>
    </row>
    <row r="5" spans="1:10" s="43" customFormat="1" ht="27" customHeight="1">
      <c r="A5" s="175" t="s">
        <v>8</v>
      </c>
      <c r="B5" s="175" t="s">
        <v>9</v>
      </c>
      <c r="C5" s="86" t="s">
        <v>86</v>
      </c>
      <c r="D5" s="175" t="s">
        <v>8</v>
      </c>
      <c r="E5" s="175" t="s">
        <v>9</v>
      </c>
      <c r="F5" s="86" t="s">
        <v>48</v>
      </c>
      <c r="G5" s="87" t="s">
        <v>87</v>
      </c>
      <c r="H5" s="87" t="s">
        <v>88</v>
      </c>
      <c r="I5" s="104"/>
      <c r="J5" s="104"/>
    </row>
    <row r="6" spans="1:10" s="43" customFormat="1" ht="12" customHeight="1">
      <c r="A6" s="168" t="s">
        <v>11</v>
      </c>
      <c r="B6" s="85"/>
      <c r="C6" s="168" t="s">
        <v>12</v>
      </c>
      <c r="D6" s="168" t="s">
        <v>11</v>
      </c>
      <c r="E6" s="85"/>
      <c r="F6" s="88">
        <v>2</v>
      </c>
      <c r="G6" s="88">
        <v>3</v>
      </c>
      <c r="H6" s="88">
        <v>4</v>
      </c>
      <c r="I6" s="104"/>
      <c r="J6" s="104"/>
    </row>
    <row r="7" spans="1:10" s="43" customFormat="1" ht="12" customHeight="1">
      <c r="A7" s="171" t="s">
        <v>89</v>
      </c>
      <c r="B7" s="169" t="s">
        <v>12</v>
      </c>
      <c r="C7" s="90">
        <f>'[1]Z01_1 财政拨款收入支出决算总表(财决01-1表)'!$E$8</f>
        <v>2071.8000000000002</v>
      </c>
      <c r="D7" s="91" t="str">
        <f t="array" ref="D7">INDEX('[1]Z01_1 财政拨款收入支出决算总表(财决01-1表)'!F$1:F$65536,SMALL(IF('[1]Z01_1 财政拨款收入支出决算总表(财决01-1表)'!$N$8:$N$30&gt;0,ROW($7:$29),4^8),ROW('[1]Z01_1 财政拨款收入支出决算总表(财决01-1表)'!F1)))&amp;""</f>
        <v>栏    次</v>
      </c>
      <c r="E7" s="92">
        <v>31</v>
      </c>
      <c r="F7" s="93" t="str">
        <f>IF(ISERROR(VLOOKUP(D7,'[1]Z01_1 财政拨款收入支出决算总表(财决01-1表)'!$F$8:$P$30,9,FALSE)),"",VLOOKUP(D7,'[1]Z01_1 财政拨款收入支出决算总表(财决01-1表)'!$F$8:$P$30,9,FALSE))</f>
        <v/>
      </c>
      <c r="G7" s="93" t="str">
        <f>IF(ISERROR(VLOOKUP(D7,'[1]Z01_1 财政拨款收入支出决算总表(财决01-1表)'!$F$8:$P$30,10,FALSE)),"",VLOOKUP(D7,'[1]Z01_1 财政拨款收入支出决算总表(财决01-1表)'!$F$8:$P$30,10,FALSE))</f>
        <v/>
      </c>
      <c r="H7" s="94" t="str">
        <f>IF(ISERROR(VLOOKUP(D7,'[1]Z01_1 财政拨款收入支出决算总表(财决01-1表)'!$F$8:$P$30,11,FALSE)),"",VLOOKUP(D7,'[1]Z01_1 财政拨款收入支出决算总表(财决01-1表)'!$F$8:$P$30,11,FALSE))</f>
        <v/>
      </c>
      <c r="I7" s="104"/>
      <c r="J7" s="104"/>
    </row>
    <row r="8" spans="1:10" s="43" customFormat="1" ht="12" customHeight="1">
      <c r="A8" s="91" t="s">
        <v>90</v>
      </c>
      <c r="B8" s="169" t="s">
        <v>13</v>
      </c>
      <c r="C8" s="90">
        <f>'[1]Z01_1 财政拨款收入支出决算总表(财决01-1表)'!$E$9</f>
        <v>0</v>
      </c>
      <c r="D8" s="91" t="str">
        <f t="array" ref="D8">INDEX('[1]Z01_1 财政拨款收入支出决算总表(财决01-1表)'!F$1:F$65536,SMALL(IF('[1]Z01_1 财政拨款收入支出决算总表(财决01-1表)'!$N$8:$N$30&gt;0,ROW($8:$30),4^8),ROW('[1]Z01_1 财政拨款收入支出决算总表(财决01-1表)'!F1)))&amp;""</f>
        <v>一、一般公共服务支出</v>
      </c>
      <c r="E8" s="92">
        <v>32</v>
      </c>
      <c r="F8" s="93">
        <f>IF(ISERROR(VLOOKUP(D8,'[1]Z01_1 财政拨款收入支出决算总表(财决01-1表)'!$F$8:$P$30,9,FALSE)),"",VLOOKUP(D8,'[1]Z01_1 财政拨款收入支出决算总表(财决01-1表)'!$F$8:$P$30,9,FALSE))</f>
        <v>2499.09</v>
      </c>
      <c r="G8" s="93">
        <f>IF(ISERROR(VLOOKUP(D8,'[1]Z01_1 财政拨款收入支出决算总表(财决01-1表)'!$F$8:$P$30,10,FALSE)),"",VLOOKUP(D8,'[1]Z01_1 财政拨款收入支出决算总表(财决01-1表)'!$F$8:$P$30,10,FALSE))</f>
        <v>2499.09</v>
      </c>
      <c r="H8" s="94">
        <f>IF(ISERROR(VLOOKUP(D8,'[1]Z01_1 财政拨款收入支出决算总表(财决01-1表)'!$F$8:$P$30,11,FALSE)),"",VLOOKUP(D8,'[1]Z01_1 财政拨款收入支出决算总表(财决01-1表)'!$F$8:$P$30,11,FALSE))</f>
        <v>0</v>
      </c>
      <c r="I8" s="104"/>
      <c r="J8" s="104"/>
    </row>
    <row r="9" spans="1:10" s="43" customFormat="1" ht="12" customHeight="1">
      <c r="A9" s="91"/>
      <c r="B9" s="169" t="s">
        <v>17</v>
      </c>
      <c r="C9" s="90"/>
      <c r="D9" s="91" t="str">
        <f t="array" ref="D9">INDEX('[1]Z01_1 财政拨款收入支出决算总表(财决01-1表)'!F$1:F$65536,SMALL(IF('[1]Z01_1 财政拨款收入支出决算总表(财决01-1表)'!$N$8:$N$30&gt;0,ROW($8:$30),4^8),ROW('[1]Z01_1 财政拨款收入支出决算总表(财决01-1表)'!F2)))&amp;""</f>
        <v>八、社会保障和就业支出</v>
      </c>
      <c r="E9" s="92">
        <v>33</v>
      </c>
      <c r="F9" s="93">
        <f>IF(ISERROR(VLOOKUP(D9,'[1]Z01_1 财政拨款收入支出决算总表(财决01-1表)'!$F$8:$P$30,9,FALSE)),"",VLOOKUP(D9,'[1]Z01_1 财政拨款收入支出决算总表(财决01-1表)'!$F$8:$P$30,9,FALSE))</f>
        <v>0.81</v>
      </c>
      <c r="G9" s="93">
        <f>IF(ISERROR(VLOOKUP(D9,'[1]Z01_1 财政拨款收入支出决算总表(财决01-1表)'!$F$8:$P$30,10,FALSE)),"",VLOOKUP(D9,'[1]Z01_1 财政拨款收入支出决算总表(财决01-1表)'!$F$8:$P$30,10,FALSE))</f>
        <v>0.81</v>
      </c>
      <c r="H9" s="94">
        <f>IF(ISERROR(VLOOKUP(D9,'[1]Z01_1 财政拨款收入支出决算总表(财决01-1表)'!$F$8:$P$30,11,FALSE)),"",VLOOKUP(D9,'[1]Z01_1 财政拨款收入支出决算总表(财决01-1表)'!$F$8:$P$30,11,FALSE))</f>
        <v>0</v>
      </c>
      <c r="I9" s="104"/>
      <c r="J9" s="104"/>
    </row>
    <row r="10" spans="1:10" s="43" customFormat="1" ht="12" customHeight="1">
      <c r="A10" s="91"/>
      <c r="B10" s="169" t="s">
        <v>19</v>
      </c>
      <c r="C10" s="90"/>
      <c r="D10" s="91" t="str">
        <f t="array" ref="D10">INDEX('[1]Z01_1 财政拨款收入支出决算总表(财决01-1表)'!F$1:F$65536,SMALL(IF('[1]Z01_1 财政拨款收入支出决算总表(财决01-1表)'!$N$8:$N$30&gt;0,ROW($8:$30),4^8),ROW('[1]Z01_1 财政拨款收入支出决算总表(财决01-1表)'!F3)))&amp;""</f>
        <v>九、医疗卫生与计划生育支出</v>
      </c>
      <c r="E10" s="92">
        <v>34</v>
      </c>
      <c r="F10" s="93">
        <f>IF(ISERROR(VLOOKUP(D10,'[1]Z01_1 财政拨款收入支出决算总表(财决01-1表)'!$F$8:$P$30,9,FALSE)),"",VLOOKUP(D10,'[1]Z01_1 财政拨款收入支出决算总表(财决01-1表)'!$F$8:$P$30,9,FALSE))</f>
        <v>50.45</v>
      </c>
      <c r="G10" s="93">
        <f>IF(ISERROR(VLOOKUP(D10,'[1]Z01_1 财政拨款收入支出决算总表(财决01-1表)'!$F$8:$P$30,10,FALSE)),"",VLOOKUP(D10,'[1]Z01_1 财政拨款收入支出决算总表(财决01-1表)'!$F$8:$P$30,10,FALSE))</f>
        <v>50.45</v>
      </c>
      <c r="H10" s="94">
        <f>IF(ISERROR(VLOOKUP(D10,'[1]Z01_1 财政拨款收入支出决算总表(财决01-1表)'!$F$8:$P$30,11,FALSE)),"",VLOOKUP(D10,'[1]Z01_1 财政拨款收入支出决算总表(财决01-1表)'!$F$8:$P$30,11,FALSE))</f>
        <v>0</v>
      </c>
      <c r="I10" s="104"/>
      <c r="J10" s="104"/>
    </row>
    <row r="11" spans="1:10" s="43" customFormat="1" ht="12" customHeight="1">
      <c r="A11" s="91"/>
      <c r="B11" s="169" t="s">
        <v>21</v>
      </c>
      <c r="C11" s="90"/>
      <c r="D11" s="91" t="str">
        <f t="array" ref="D11">INDEX('[1]Z01_1 财政拨款收入支出决算总表(财决01-1表)'!F$1:F$65536,SMALL(IF('[1]Z01_1 财政拨款收入支出决算总表(财决01-1表)'!$N$8:$N$30&gt;0,ROW($8:$30),4^8),ROW('[1]Z01_1 财政拨款收入支出决算总表(财决01-1表)'!F4)))&amp;""</f>
        <v>十四、资源勘探信息等支出</v>
      </c>
      <c r="E11" s="92">
        <v>35</v>
      </c>
      <c r="F11" s="93">
        <f>IF(ISERROR(VLOOKUP(D11,'[1]Z01_1 财政拨款收入支出决算总表(财决01-1表)'!$F$8:$P$30,9,FALSE)),"",VLOOKUP(D11,'[1]Z01_1 财政拨款收入支出决算总表(财决01-1表)'!$F$8:$P$30,9,FALSE))</f>
        <v>0.9</v>
      </c>
      <c r="G11" s="93">
        <f>IF(ISERROR(VLOOKUP(D11,'[1]Z01_1 财政拨款收入支出决算总表(财决01-1表)'!$F$8:$P$30,10,FALSE)),"",VLOOKUP(D11,'[1]Z01_1 财政拨款收入支出决算总表(财决01-1表)'!$F$8:$P$30,10,FALSE))</f>
        <v>0.9</v>
      </c>
      <c r="H11" s="94">
        <f>IF(ISERROR(VLOOKUP(D11,'[1]Z01_1 财政拨款收入支出决算总表(财决01-1表)'!$F$8:$P$30,11,FALSE)),"",VLOOKUP(D11,'[1]Z01_1 财政拨款收入支出决算总表(财决01-1表)'!$F$8:$P$30,11,FALSE))</f>
        <v>0</v>
      </c>
      <c r="I11" s="104"/>
      <c r="J11" s="104"/>
    </row>
    <row r="12" spans="1:10" s="43" customFormat="1" ht="12" customHeight="1">
      <c r="A12" s="91"/>
      <c r="B12" s="169" t="s">
        <v>23</v>
      </c>
      <c r="C12" s="90"/>
      <c r="D12" s="91" t="str">
        <f t="array" ref="D12">INDEX('[1]Z01_1 财政拨款收入支出决算总表(财决01-1表)'!F$1:F$65536,SMALL(IF('[1]Z01_1 财政拨款收入支出决算总表(财决01-1表)'!$N$8:$N$30&gt;0,ROW($8:$30),4^8),ROW('[1]Z01_1 财政拨款收入支出决算总表(财决01-1表)'!F5)))&amp;""</f>
        <v>十九、住房保障支出</v>
      </c>
      <c r="E12" s="92">
        <v>36</v>
      </c>
      <c r="F12" s="93">
        <f>IF(ISERROR(VLOOKUP(D12,'[1]Z01_1 财政拨款收入支出决算总表(财决01-1表)'!$F$8:$P$30,9,FALSE)),"",VLOOKUP(D12,'[1]Z01_1 财政拨款收入支出决算总表(财决01-1表)'!$F$8:$P$30,9,FALSE))</f>
        <v>47.66</v>
      </c>
      <c r="G12" s="93">
        <f>IF(ISERROR(VLOOKUP(D12,'[1]Z01_1 财政拨款收入支出决算总表(财决01-1表)'!$F$8:$P$30,10,FALSE)),"",VLOOKUP(D12,'[1]Z01_1 财政拨款收入支出决算总表(财决01-1表)'!$F$8:$P$30,10,FALSE))</f>
        <v>47.66</v>
      </c>
      <c r="H12" s="94">
        <f>IF(ISERROR(VLOOKUP(D12,'[1]Z01_1 财政拨款收入支出决算总表(财决01-1表)'!$F$8:$P$30,11,FALSE)),"",VLOOKUP(D12,'[1]Z01_1 财政拨款收入支出决算总表(财决01-1表)'!$F$8:$P$30,11,FALSE))</f>
        <v>0</v>
      </c>
      <c r="I12" s="104"/>
      <c r="J12" s="104"/>
    </row>
    <row r="13" spans="1:10" s="43" customFormat="1" ht="12" customHeight="1">
      <c r="A13" s="91"/>
      <c r="B13" s="169" t="s">
        <v>24</v>
      </c>
      <c r="C13" s="90"/>
      <c r="D13" s="91" t="str">
        <f t="array" ref="D13">INDEX('[1]Z01_1 财政拨款收入支出决算总表(财决01-1表)'!F$1:F$65536,SMALL(IF('[1]Z01_1 财政拨款收入支出决算总表(财决01-1表)'!$N$8:$N$30&gt;0,ROW($8:$30),4^8),ROW('[1]Z01_1 财政拨款收入支出决算总表(财决01-1表)'!F6)))&amp;""</f>
        <v/>
      </c>
      <c r="E13" s="92">
        <v>37</v>
      </c>
      <c r="F13" s="93" t="str">
        <f>IF(ISERROR(VLOOKUP(D13,'[1]Z01_1 财政拨款收入支出决算总表(财决01-1表)'!$F$8:$P$30,9,FALSE)),"",VLOOKUP(D13,'[1]Z01_1 财政拨款收入支出决算总表(财决01-1表)'!$F$8:$P$30,9,FALSE))</f>
        <v/>
      </c>
      <c r="G13" s="93" t="str">
        <f>IF(ISERROR(VLOOKUP(D13,'[1]Z01_1 财政拨款收入支出决算总表(财决01-1表)'!$F$8:$P$30,10,FALSE)),"",VLOOKUP(D13,'[1]Z01_1 财政拨款收入支出决算总表(财决01-1表)'!$F$8:$P$30,10,FALSE))</f>
        <v/>
      </c>
      <c r="H13" s="94" t="str">
        <f>IF(ISERROR(VLOOKUP(D13,'[1]Z01_1 财政拨款收入支出决算总表(财决01-1表)'!$F$8:$P$30,11,FALSE)),"",VLOOKUP(D13,'[1]Z01_1 财政拨款收入支出决算总表(财决01-1表)'!$F$8:$P$30,11,FALSE))</f>
        <v/>
      </c>
      <c r="I13" s="104"/>
      <c r="J13" s="104"/>
    </row>
    <row r="14" spans="1:10" s="43" customFormat="1" ht="12" customHeight="1">
      <c r="A14" s="91"/>
      <c r="B14" s="169" t="s">
        <v>25</v>
      </c>
      <c r="C14" s="90"/>
      <c r="D14" s="91" t="str">
        <f t="array" ref="D14">INDEX('[1]Z01_1 财政拨款收入支出决算总表(财决01-1表)'!F$1:F$65536,SMALL(IF('[1]Z01_1 财政拨款收入支出决算总表(财决01-1表)'!$N$8:$N$30&gt;0,ROW($8:$30),4^8),ROW('[1]Z01_1 财政拨款收入支出决算总表(财决01-1表)'!F7)))&amp;""</f>
        <v/>
      </c>
      <c r="E14" s="92">
        <v>38</v>
      </c>
      <c r="F14" s="93" t="str">
        <f>IF(ISERROR(VLOOKUP(D14,'[1]Z01_1 财政拨款收入支出决算总表(财决01-1表)'!$F$8:$P$30,9,FALSE)),"",VLOOKUP(D14,'[1]Z01_1 财政拨款收入支出决算总表(财决01-1表)'!$F$8:$P$30,9,FALSE))</f>
        <v/>
      </c>
      <c r="G14" s="93" t="str">
        <f>IF(ISERROR(VLOOKUP(D14,'[1]Z01_1 财政拨款收入支出决算总表(财决01-1表)'!$F$8:$P$30,10,FALSE)),"",VLOOKUP(D14,'[1]Z01_1 财政拨款收入支出决算总表(财决01-1表)'!$F$8:$P$30,10,FALSE))</f>
        <v/>
      </c>
      <c r="H14" s="94" t="str">
        <f>IF(ISERROR(VLOOKUP(D14,'[1]Z01_1 财政拨款收入支出决算总表(财决01-1表)'!$F$8:$P$30,11,FALSE)),"",VLOOKUP(D14,'[1]Z01_1 财政拨款收入支出决算总表(财决01-1表)'!$F$8:$P$30,11,FALSE))</f>
        <v/>
      </c>
      <c r="I14" s="104"/>
      <c r="J14" s="104"/>
    </row>
    <row r="15" spans="1:10" s="43" customFormat="1" ht="12" customHeight="1">
      <c r="A15" s="91"/>
      <c r="B15" s="169" t="s">
        <v>26</v>
      </c>
      <c r="C15" s="90"/>
      <c r="D15" s="91" t="str">
        <f t="array" ref="D15">INDEX('[1]Z01_1 财政拨款收入支出决算总表(财决01-1表)'!F$1:F$65536,SMALL(IF('[1]Z01_1 财政拨款收入支出决算总表(财决01-1表)'!$N$8:$N$30&gt;0,ROW($8:$30),4^8),ROW('[1]Z01_1 财政拨款收入支出决算总表(财决01-1表)'!F8)))&amp;""</f>
        <v/>
      </c>
      <c r="E15" s="92">
        <v>39</v>
      </c>
      <c r="F15" s="93" t="str">
        <f>IF(ISERROR(VLOOKUP(D15,'[1]Z01_1 财政拨款收入支出决算总表(财决01-1表)'!$F$8:$P$30,9,FALSE)),"",VLOOKUP(D15,'[1]Z01_1 财政拨款收入支出决算总表(财决01-1表)'!$F$8:$P$30,9,FALSE))</f>
        <v/>
      </c>
      <c r="G15" s="93" t="str">
        <f>IF(ISERROR(VLOOKUP(D15,'[1]Z01_1 财政拨款收入支出决算总表(财决01-1表)'!$F$8:$P$30,10,FALSE)),"",VLOOKUP(D15,'[1]Z01_1 财政拨款收入支出决算总表(财决01-1表)'!$F$8:$P$30,10,FALSE))</f>
        <v/>
      </c>
      <c r="H15" s="94" t="str">
        <f>IF(ISERROR(VLOOKUP(D15,'[1]Z01_1 财政拨款收入支出决算总表(财决01-1表)'!$F$8:$P$30,11,FALSE)),"",VLOOKUP(D15,'[1]Z01_1 财政拨款收入支出决算总表(财决01-1表)'!$F$8:$P$30,11,FALSE))</f>
        <v/>
      </c>
      <c r="I15" s="104"/>
      <c r="J15" s="104"/>
    </row>
    <row r="16" spans="1:10" s="43" customFormat="1" ht="12" customHeight="1">
      <c r="A16" s="91"/>
      <c r="B16" s="169" t="s">
        <v>27</v>
      </c>
      <c r="C16" s="90"/>
      <c r="D16" s="91" t="str">
        <f t="array" ref="D16">INDEX('[1]Z01_1 财政拨款收入支出决算总表(财决01-1表)'!F$1:F$65536,SMALL(IF('[1]Z01_1 财政拨款收入支出决算总表(财决01-1表)'!$N$8:$N$30&gt;0,ROW($8:$30),4^8),ROW('[1]Z01_1 财政拨款收入支出决算总表(财决01-1表)'!F9)))&amp;""</f>
        <v/>
      </c>
      <c r="E16" s="92">
        <v>40</v>
      </c>
      <c r="F16" s="93" t="str">
        <f>IF(ISERROR(VLOOKUP(D16,'[1]Z01_1 财政拨款收入支出决算总表(财决01-1表)'!$F$8:$P$30,9,FALSE)),"",VLOOKUP(D16,'[1]Z01_1 财政拨款收入支出决算总表(财决01-1表)'!$F$8:$P$30,9,FALSE))</f>
        <v/>
      </c>
      <c r="G16" s="93" t="str">
        <f>IF(ISERROR(VLOOKUP(D16,'[1]Z01_1 财政拨款收入支出决算总表(财决01-1表)'!$F$8:$P$30,10,FALSE)),"",VLOOKUP(D16,'[1]Z01_1 财政拨款收入支出决算总表(财决01-1表)'!$F$8:$P$30,10,FALSE))</f>
        <v/>
      </c>
      <c r="H16" s="94" t="str">
        <f>IF(ISERROR(VLOOKUP(D16,'[1]Z01_1 财政拨款收入支出决算总表(财决01-1表)'!$F$8:$P$30,11,FALSE)),"",VLOOKUP(D16,'[1]Z01_1 财政拨款收入支出决算总表(财决01-1表)'!$F$8:$P$30,11,FALSE))</f>
        <v/>
      </c>
      <c r="I16" s="104"/>
      <c r="J16" s="104"/>
    </row>
    <row r="17" spans="1:10" s="43" customFormat="1" ht="12" customHeight="1">
      <c r="A17" s="91"/>
      <c r="B17" s="169" t="s">
        <v>28</v>
      </c>
      <c r="C17" s="90"/>
      <c r="D17" s="91" t="str">
        <f t="array" ref="D17">INDEX('[1]Z01_1 财政拨款收入支出决算总表(财决01-1表)'!F$1:F$65536,SMALL(IF('[1]Z01_1 财政拨款收入支出决算总表(财决01-1表)'!$N$8:$N$30&gt;0,ROW($8:$30),4^8),ROW('[1]Z01_1 财政拨款收入支出决算总表(财决01-1表)'!F10)))&amp;""</f>
        <v/>
      </c>
      <c r="E17" s="92">
        <v>41</v>
      </c>
      <c r="F17" s="93" t="str">
        <f>IF(ISERROR(VLOOKUP(D17,'[1]Z01_1 财政拨款收入支出决算总表(财决01-1表)'!$F$8:$P$30,9,FALSE)),"",VLOOKUP(D17,'[1]Z01_1 财政拨款收入支出决算总表(财决01-1表)'!$F$8:$P$30,9,FALSE))</f>
        <v/>
      </c>
      <c r="G17" s="93" t="str">
        <f>IF(ISERROR(VLOOKUP(D17,'[1]Z01_1 财政拨款收入支出决算总表(财决01-1表)'!$F$8:$P$30,10,FALSE)),"",VLOOKUP(D17,'[1]Z01_1 财政拨款收入支出决算总表(财决01-1表)'!$F$8:$P$30,10,FALSE))</f>
        <v/>
      </c>
      <c r="H17" s="94" t="str">
        <f>IF(ISERROR(VLOOKUP(D17,'[1]Z01_1 财政拨款收入支出决算总表(财决01-1表)'!$F$8:$P$30,11,FALSE)),"",VLOOKUP(D17,'[1]Z01_1 财政拨款收入支出决算总表(财决01-1表)'!$F$8:$P$30,11,FALSE))</f>
        <v/>
      </c>
      <c r="I17" s="104"/>
      <c r="J17" s="104"/>
    </row>
    <row r="18" spans="1:10" s="43" customFormat="1" ht="12" customHeight="1">
      <c r="A18" s="91"/>
      <c r="B18" s="169" t="s">
        <v>29</v>
      </c>
      <c r="C18" s="90"/>
      <c r="D18" s="91" t="str">
        <f t="array" ref="D18">INDEX('[1]Z01_1 财政拨款收入支出决算总表(财决01-1表)'!F$1:F$65536,SMALL(IF('[1]Z01_1 财政拨款收入支出决算总表(财决01-1表)'!$N$8:$N$30&gt;0,ROW($8:$30),4^8),ROW('[1]Z01_1 财政拨款收入支出决算总表(财决01-1表)'!F11)))&amp;""</f>
        <v/>
      </c>
      <c r="E18" s="92">
        <v>42</v>
      </c>
      <c r="F18" s="93" t="str">
        <f>IF(ISERROR(VLOOKUP(D18,'[1]Z01_1 财政拨款收入支出决算总表(财决01-1表)'!$F$8:$P$30,9,FALSE)),"",VLOOKUP(D18,'[1]Z01_1 财政拨款收入支出决算总表(财决01-1表)'!$F$8:$P$30,9,FALSE))</f>
        <v/>
      </c>
      <c r="G18" s="93" t="str">
        <f>IF(ISERROR(VLOOKUP(D18,'[1]Z01_1 财政拨款收入支出决算总表(财决01-1表)'!$F$8:$P$30,10,FALSE)),"",VLOOKUP(D18,'[1]Z01_1 财政拨款收入支出决算总表(财决01-1表)'!$F$8:$P$30,10,FALSE))</f>
        <v/>
      </c>
      <c r="H18" s="94" t="str">
        <f>IF(ISERROR(VLOOKUP(D18,'[1]Z01_1 财政拨款收入支出决算总表(财决01-1表)'!$F$8:$P$30,11,FALSE)),"",VLOOKUP(D18,'[1]Z01_1 财政拨款收入支出决算总表(财决01-1表)'!$F$8:$P$30,11,FALSE))</f>
        <v/>
      </c>
      <c r="I18" s="104"/>
      <c r="J18" s="104"/>
    </row>
    <row r="19" spans="1:10" s="43" customFormat="1" ht="12" customHeight="1">
      <c r="A19" s="91"/>
      <c r="B19" s="169" t="s">
        <v>30</v>
      </c>
      <c r="C19" s="90"/>
      <c r="D19" s="91" t="str">
        <f t="array" ref="D19">INDEX('[1]Z01_1 财政拨款收入支出决算总表(财决01-1表)'!F$1:F$65536,SMALL(IF('[1]Z01_1 财政拨款收入支出决算总表(财决01-1表)'!$N$8:$N$30&gt;0,ROW($8:$30),4^8),ROW('[1]Z01_1 财政拨款收入支出决算总表(财决01-1表)'!F12)))&amp;""</f>
        <v/>
      </c>
      <c r="E19" s="92">
        <v>43</v>
      </c>
      <c r="F19" s="93" t="str">
        <f>IF(ISERROR(VLOOKUP(D19,'[1]Z01_1 财政拨款收入支出决算总表(财决01-1表)'!$F$8:$P$30,9,FALSE)),"",VLOOKUP(D19,'[1]Z01_1 财政拨款收入支出决算总表(财决01-1表)'!$F$8:$P$30,9,FALSE))</f>
        <v/>
      </c>
      <c r="G19" s="93" t="str">
        <f>IF(ISERROR(VLOOKUP(D19,'[1]Z01_1 财政拨款收入支出决算总表(财决01-1表)'!$F$8:$P$30,10,FALSE)),"",VLOOKUP(D19,'[1]Z01_1 财政拨款收入支出决算总表(财决01-1表)'!$F$8:$P$30,10,FALSE))</f>
        <v/>
      </c>
      <c r="H19" s="94" t="str">
        <f>IF(ISERROR(VLOOKUP(D19,'[1]Z01_1 财政拨款收入支出决算总表(财决01-1表)'!$F$8:$P$30,11,FALSE)),"",VLOOKUP(D19,'[1]Z01_1 财政拨款收入支出决算总表(财决01-1表)'!$F$8:$P$30,11,FALSE))</f>
        <v/>
      </c>
      <c r="I19" s="104"/>
      <c r="J19" s="104"/>
    </row>
    <row r="20" spans="1:10" s="43" customFormat="1" ht="12" customHeight="1">
      <c r="A20" s="91"/>
      <c r="B20" s="169" t="s">
        <v>31</v>
      </c>
      <c r="C20" s="90"/>
      <c r="D20" s="91" t="str">
        <f t="array" ref="D20">INDEX('[1]Z01_1 财政拨款收入支出决算总表(财决01-1表)'!F$1:F$65536,SMALL(IF('[1]Z01_1 财政拨款收入支出决算总表(财决01-1表)'!$N$8:$N$30&gt;0,ROW($8:$30),4^8),ROW('[1]Z01_1 财政拨款收入支出决算总表(财决01-1表)'!F13)))&amp;""</f>
        <v/>
      </c>
      <c r="E20" s="92">
        <v>44</v>
      </c>
      <c r="F20" s="93" t="str">
        <f>IF(ISERROR(VLOOKUP(D20,'[1]Z01_1 财政拨款收入支出决算总表(财决01-1表)'!$F$8:$P$30,9,FALSE)),"",VLOOKUP(D20,'[1]Z01_1 财政拨款收入支出决算总表(财决01-1表)'!$F$8:$P$30,9,FALSE))</f>
        <v/>
      </c>
      <c r="G20" s="93" t="str">
        <f>IF(ISERROR(VLOOKUP(D20,'[1]Z01_1 财政拨款收入支出决算总表(财决01-1表)'!$F$8:$P$30,10,FALSE)),"",VLOOKUP(D20,'[1]Z01_1 财政拨款收入支出决算总表(财决01-1表)'!$F$8:$P$30,10,FALSE))</f>
        <v/>
      </c>
      <c r="H20" s="94" t="str">
        <f>IF(ISERROR(VLOOKUP(D20,'[1]Z01_1 财政拨款收入支出决算总表(财决01-1表)'!$F$8:$P$30,11,FALSE)),"",VLOOKUP(D20,'[1]Z01_1 财政拨款收入支出决算总表(财决01-1表)'!$F$8:$P$30,11,FALSE))</f>
        <v/>
      </c>
      <c r="I20" s="104"/>
      <c r="J20" s="104"/>
    </row>
    <row r="21" spans="1:10" s="43" customFormat="1" ht="12" customHeight="1">
      <c r="A21" s="91"/>
      <c r="B21" s="169" t="s">
        <v>32</v>
      </c>
      <c r="C21" s="90"/>
      <c r="D21" s="91" t="str">
        <f t="array" ref="D21">INDEX('[1]Z01_1 财政拨款收入支出决算总表(财决01-1表)'!F$1:F$65536,SMALL(IF('[1]Z01_1 财政拨款收入支出决算总表(财决01-1表)'!$N$8:$N$30&gt;0,ROW($8:$30),4^8),ROW('[1]Z01_1 财政拨款收入支出决算总表(财决01-1表)'!F14)))&amp;""</f>
        <v/>
      </c>
      <c r="E21" s="92">
        <v>45</v>
      </c>
      <c r="F21" s="93" t="str">
        <f>IF(ISERROR(VLOOKUP(D21,'[1]Z01_1 财政拨款收入支出决算总表(财决01-1表)'!$F$8:$P$30,9,FALSE)),"",VLOOKUP(D21,'[1]Z01_1 财政拨款收入支出决算总表(财决01-1表)'!$F$8:$P$30,9,FALSE))</f>
        <v/>
      </c>
      <c r="G21" s="93" t="str">
        <f>IF(ISERROR(VLOOKUP(D21,'[1]Z01_1 财政拨款收入支出决算总表(财决01-1表)'!$F$8:$P$30,10,FALSE)),"",VLOOKUP(D21,'[1]Z01_1 财政拨款收入支出决算总表(财决01-1表)'!$F$8:$P$30,10,FALSE))</f>
        <v/>
      </c>
      <c r="H21" s="94" t="str">
        <f>IF(ISERROR(VLOOKUP(D21,'[1]Z01_1 财政拨款收入支出决算总表(财决01-1表)'!$F$8:$P$30,11,FALSE)),"",VLOOKUP(D21,'[1]Z01_1 财政拨款收入支出决算总表(财决01-1表)'!$F$8:$P$30,11,FALSE))</f>
        <v/>
      </c>
      <c r="I21" s="104"/>
      <c r="J21" s="104"/>
    </row>
    <row r="22" spans="1:10" s="43" customFormat="1" ht="12" customHeight="1">
      <c r="A22" s="91"/>
      <c r="B22" s="169" t="s">
        <v>33</v>
      </c>
      <c r="C22" s="90"/>
      <c r="D22" s="91" t="str">
        <f t="array" ref="D22">INDEX('[1]Z01_1 财政拨款收入支出决算总表(财决01-1表)'!F$1:F$65536,SMALL(IF('[1]Z01_1 财政拨款收入支出决算总表(财决01-1表)'!$N$8:$N$30&gt;0,ROW($8:$30),4^8),ROW('[1]Z01_1 财政拨款收入支出决算总表(财决01-1表)'!F15)))&amp;""</f>
        <v/>
      </c>
      <c r="E22" s="92">
        <v>46</v>
      </c>
      <c r="F22" s="93" t="str">
        <f>IF(ISERROR(VLOOKUP(D22,'[1]Z01_1 财政拨款收入支出决算总表(财决01-1表)'!$F$8:$P$30,9,FALSE)),"",VLOOKUP(D22,'[1]Z01_1 财政拨款收入支出决算总表(财决01-1表)'!$F$8:$P$30,9,FALSE))</f>
        <v/>
      </c>
      <c r="G22" s="93" t="str">
        <f>IF(ISERROR(VLOOKUP(D22,'[1]Z01_1 财政拨款收入支出决算总表(财决01-1表)'!$F$8:$P$30,10,FALSE)),"",VLOOKUP(D22,'[1]Z01_1 财政拨款收入支出决算总表(财决01-1表)'!$F$8:$P$30,10,FALSE))</f>
        <v/>
      </c>
      <c r="H22" s="94" t="str">
        <f>IF(ISERROR(VLOOKUP(D22,'[1]Z01_1 财政拨款收入支出决算总表(财决01-1表)'!$F$8:$P$30,11,FALSE)),"",VLOOKUP(D22,'[1]Z01_1 财政拨款收入支出决算总表(财决01-1表)'!$F$8:$P$30,11,FALSE))</f>
        <v/>
      </c>
      <c r="I22" s="104"/>
      <c r="J22" s="104"/>
    </row>
    <row r="23" spans="1:10" s="43" customFormat="1" ht="12" customHeight="1">
      <c r="A23" s="91"/>
      <c r="B23" s="169" t="s">
        <v>34</v>
      </c>
      <c r="C23" s="90"/>
      <c r="D23" s="91" t="str">
        <f t="array" ref="D23">INDEX('[1]Z01_1 财政拨款收入支出决算总表(财决01-1表)'!F$1:F$65536,SMALL(IF('[1]Z01_1 财政拨款收入支出决算总表(财决01-1表)'!$N$8:$N$30&gt;0,ROW($8:$30),4^8),ROW('[1]Z01_1 财政拨款收入支出决算总表(财决01-1表)'!F16)))&amp;""</f>
        <v/>
      </c>
      <c r="E23" s="92">
        <v>47</v>
      </c>
      <c r="F23" s="93" t="str">
        <f>IF(ISERROR(VLOOKUP(D23,'[1]Z01_1 财政拨款收入支出决算总表(财决01-1表)'!$F$8:$P$30,9,FALSE)),"",VLOOKUP(D23,'[1]Z01_1 财政拨款收入支出决算总表(财决01-1表)'!$F$8:$P$30,9,FALSE))</f>
        <v/>
      </c>
      <c r="G23" s="93" t="str">
        <f>IF(ISERROR(VLOOKUP(D23,'[1]Z01_1 财政拨款收入支出决算总表(财决01-1表)'!$F$8:$P$30,10,FALSE)),"",VLOOKUP(D23,'[1]Z01_1 财政拨款收入支出决算总表(财决01-1表)'!$F$8:$P$30,10,FALSE))</f>
        <v/>
      </c>
      <c r="H23" s="94" t="str">
        <f>IF(ISERROR(VLOOKUP(D23,'[1]Z01_1 财政拨款收入支出决算总表(财决01-1表)'!$F$8:$P$30,11,FALSE)),"",VLOOKUP(D23,'[1]Z01_1 财政拨款收入支出决算总表(财决01-1表)'!$F$8:$P$30,11,FALSE))</f>
        <v/>
      </c>
      <c r="I23" s="104"/>
      <c r="J23" s="104"/>
    </row>
    <row r="24" spans="1:10" s="43" customFormat="1" ht="12" customHeight="1">
      <c r="A24" s="91"/>
      <c r="B24" s="169" t="s">
        <v>35</v>
      </c>
      <c r="C24" s="90"/>
      <c r="D24" s="91" t="str">
        <f t="array" ref="D24">INDEX('[1]Z01_1 财政拨款收入支出决算总表(财决01-1表)'!F$1:F$65536,SMALL(IF('[1]Z01_1 财政拨款收入支出决算总表(财决01-1表)'!$N$8:$N$30&gt;0,ROW($8:$30),4^8),ROW('[1]Z01_1 财政拨款收入支出决算总表(财决01-1表)'!F17)))&amp;""</f>
        <v/>
      </c>
      <c r="E24" s="92">
        <v>48</v>
      </c>
      <c r="F24" s="93" t="str">
        <f>IF(ISERROR(VLOOKUP(D24,'[1]Z01_1 财政拨款收入支出决算总表(财决01-1表)'!$F$8:$P$30,9,FALSE)),"",VLOOKUP(D24,'[1]Z01_1 财政拨款收入支出决算总表(财决01-1表)'!$F$8:$P$30,9,FALSE))</f>
        <v/>
      </c>
      <c r="G24" s="93" t="str">
        <f>IF(ISERROR(VLOOKUP(D24,'[1]Z01_1 财政拨款收入支出决算总表(财决01-1表)'!$F$8:$P$30,10,FALSE)),"",VLOOKUP(D24,'[1]Z01_1 财政拨款收入支出决算总表(财决01-1表)'!$F$8:$P$30,10,FALSE))</f>
        <v/>
      </c>
      <c r="H24" s="94" t="str">
        <f>IF(ISERROR(VLOOKUP(D24,'[1]Z01_1 财政拨款收入支出决算总表(财决01-1表)'!$F$8:$P$30,11,FALSE)),"",VLOOKUP(D24,'[1]Z01_1 财政拨款收入支出决算总表(财决01-1表)'!$F$8:$P$30,11,FALSE))</f>
        <v/>
      </c>
      <c r="I24" s="104"/>
      <c r="J24" s="104"/>
    </row>
    <row r="25" spans="1:10" s="43" customFormat="1" ht="12" customHeight="1">
      <c r="A25" s="91"/>
      <c r="B25" s="169" t="s">
        <v>36</v>
      </c>
      <c r="C25" s="90"/>
      <c r="D25" s="91" t="str">
        <f t="array" ref="D25">INDEX('[1]Z01_1 财政拨款收入支出决算总表(财决01-1表)'!F$1:F$65536,SMALL(IF('[1]Z01_1 财政拨款收入支出决算总表(财决01-1表)'!$N$8:$N$30&gt;0,ROW($8:$30),4^8),ROW('[1]Z01_1 财政拨款收入支出决算总表(财决01-1表)'!F18)))&amp;""</f>
        <v/>
      </c>
      <c r="E25" s="92">
        <v>49</v>
      </c>
      <c r="F25" s="93" t="str">
        <f>IF(ISERROR(VLOOKUP(D25,'[1]Z01_1 财政拨款收入支出决算总表(财决01-1表)'!$F$8:$P$30,9,FALSE)),"",VLOOKUP(D25,'[1]Z01_1 财政拨款收入支出决算总表(财决01-1表)'!$F$8:$P$30,9,FALSE))</f>
        <v/>
      </c>
      <c r="G25" s="93" t="str">
        <f>IF(ISERROR(VLOOKUP(D25,'[1]Z01_1 财政拨款收入支出决算总表(财决01-1表)'!$F$8:$P$30,10,FALSE)),"",VLOOKUP(D25,'[1]Z01_1 财政拨款收入支出决算总表(财决01-1表)'!$F$8:$P$30,10,FALSE))</f>
        <v/>
      </c>
      <c r="H25" s="94" t="str">
        <f>IF(ISERROR(VLOOKUP(D25,'[1]Z01_1 财政拨款收入支出决算总表(财决01-1表)'!$F$8:$P$30,11,FALSE)),"",VLOOKUP(D25,'[1]Z01_1 财政拨款收入支出决算总表(财决01-1表)'!$F$8:$P$30,11,FALSE))</f>
        <v/>
      </c>
      <c r="I25" s="104"/>
      <c r="J25" s="104"/>
    </row>
    <row r="26" spans="1:10" s="43" customFormat="1" ht="12" customHeight="1">
      <c r="A26" s="91"/>
      <c r="B26" s="169" t="s">
        <v>37</v>
      </c>
      <c r="C26" s="90"/>
      <c r="D26" s="91" t="str">
        <f t="array" ref="D26">INDEX('[1]Z01_1 财政拨款收入支出决算总表(财决01-1表)'!F$1:F$65536,SMALL(IF('[1]Z01_1 财政拨款收入支出决算总表(财决01-1表)'!$N$8:$N$30&gt;0,ROW($8:$30),4^8),ROW('[1]Z01_1 财政拨款收入支出决算总表(财决01-1表)'!F19)))&amp;""</f>
        <v/>
      </c>
      <c r="E26" s="92">
        <v>50</v>
      </c>
      <c r="F26" s="93" t="str">
        <f>IF(ISERROR(VLOOKUP(D26,'[1]Z01_1 财政拨款收入支出决算总表(财决01-1表)'!$F$8:$P$30,9,FALSE)),"",VLOOKUP(D26,'[1]Z01_1 财政拨款收入支出决算总表(财决01-1表)'!$F$8:$P$30,9,FALSE))</f>
        <v/>
      </c>
      <c r="G26" s="93" t="str">
        <f>IF(ISERROR(VLOOKUP(D26,'[1]Z01_1 财政拨款收入支出决算总表(财决01-1表)'!$F$8:$P$30,10,FALSE)),"",VLOOKUP(D26,'[1]Z01_1 财政拨款收入支出决算总表(财决01-1表)'!$F$8:$P$30,10,FALSE))</f>
        <v/>
      </c>
      <c r="H26" s="94" t="str">
        <f>IF(ISERROR(VLOOKUP(D26,'[1]Z01_1 财政拨款收入支出决算总表(财决01-1表)'!$F$8:$P$30,11,FALSE)),"",VLOOKUP(D26,'[1]Z01_1 财政拨款收入支出决算总表(财决01-1表)'!$F$8:$P$30,11,FALSE))</f>
        <v/>
      </c>
      <c r="I26" s="104"/>
      <c r="J26" s="104"/>
    </row>
    <row r="27" spans="1:10" s="43" customFormat="1" ht="12" customHeight="1">
      <c r="A27" s="91"/>
      <c r="B27" s="169" t="s">
        <v>38</v>
      </c>
      <c r="C27" s="90"/>
      <c r="D27" s="91" t="str">
        <f t="array" ref="D27">INDEX('[1]Z01_1 财政拨款收入支出决算总表(财决01-1表)'!F$1:F$65536,SMALL(IF('[1]Z01_1 财政拨款收入支出决算总表(财决01-1表)'!$N$8:$N$30&gt;0,ROW($8:$30),4^8),ROW('[1]Z01_1 财政拨款收入支出决算总表(财决01-1表)'!F20)))&amp;""</f>
        <v/>
      </c>
      <c r="E27" s="92">
        <v>51</v>
      </c>
      <c r="F27" s="93" t="str">
        <f>IF(ISERROR(VLOOKUP(D27,'[1]Z01_1 财政拨款收入支出决算总表(财决01-1表)'!$F$8:$P$30,9,FALSE)),"",VLOOKUP(D27,'[1]Z01_1 财政拨款收入支出决算总表(财决01-1表)'!$F$8:$P$30,9,FALSE))</f>
        <v/>
      </c>
      <c r="G27" s="93" t="str">
        <f>IF(ISERROR(VLOOKUP(D27,'[1]Z01_1 财政拨款收入支出决算总表(财决01-1表)'!$F$8:$P$30,10,FALSE)),"",VLOOKUP(D27,'[1]Z01_1 财政拨款收入支出决算总表(财决01-1表)'!$F$8:$P$30,10,FALSE))</f>
        <v/>
      </c>
      <c r="H27" s="94" t="str">
        <f>IF(ISERROR(VLOOKUP(D27,'[1]Z01_1 财政拨款收入支出决算总表(财决01-1表)'!$F$8:$P$30,11,FALSE)),"",VLOOKUP(D27,'[1]Z01_1 财政拨款收入支出决算总表(财决01-1表)'!$F$8:$P$30,11,FALSE))</f>
        <v/>
      </c>
      <c r="I27" s="104"/>
      <c r="J27" s="104"/>
    </row>
    <row r="28" spans="1:10" s="43" customFormat="1" ht="12" customHeight="1">
      <c r="A28" s="89"/>
      <c r="B28" s="169" t="s">
        <v>39</v>
      </c>
      <c r="C28" s="95"/>
      <c r="D28" s="91" t="str">
        <f t="array" ref="D28">INDEX('[1]Z01_1 财政拨款收入支出决算总表(财决01-1表)'!F$1:F$65536,SMALL(IF('[1]Z01_1 财政拨款收入支出决算总表(财决01-1表)'!$N$8:$N$30&gt;0,ROW($8:$30),4^8),ROW('[1]Z01_1 财政拨款收入支出决算总表(财决01-1表)'!F21)))&amp;""</f>
        <v/>
      </c>
      <c r="E28" s="92">
        <v>52</v>
      </c>
      <c r="F28" s="93" t="str">
        <f>IF(ISERROR(VLOOKUP(D28,'[1]Z01_1 财政拨款收入支出决算总表(财决01-1表)'!$F$8:$P$30,9,FALSE)),"",VLOOKUP(D28,'[1]Z01_1 财政拨款收入支出决算总表(财决01-1表)'!$F$8:$P$30,9,FALSE))</f>
        <v/>
      </c>
      <c r="G28" s="93" t="str">
        <f>IF(ISERROR(VLOOKUP(D28,'[1]Z01_1 财政拨款收入支出决算总表(财决01-1表)'!$F$8:$P$30,10,FALSE)),"",VLOOKUP(D28,'[1]Z01_1 财政拨款收入支出决算总表(财决01-1表)'!$F$8:$P$30,10,FALSE))</f>
        <v/>
      </c>
      <c r="H28" s="94" t="str">
        <f>IF(ISERROR(VLOOKUP(D28,'[1]Z01_1 财政拨款收入支出决算总表(财决01-1表)'!$F$8:$P$30,11,FALSE)),"",VLOOKUP(D28,'[1]Z01_1 财政拨款收入支出决算总表(财决01-1表)'!$F$8:$P$30,11,FALSE))</f>
        <v/>
      </c>
      <c r="I28" s="104"/>
      <c r="J28" s="104"/>
    </row>
    <row r="29" spans="1:10" s="43" customFormat="1" ht="12" customHeight="1">
      <c r="A29" s="91"/>
      <c r="B29" s="169" t="s">
        <v>40</v>
      </c>
      <c r="C29" s="90"/>
      <c r="D29" s="91" t="str">
        <f t="array" ref="D29">INDEX('[1]Z01_1 财政拨款收入支出决算总表(财决01-1表)'!F$1:F$65536,SMALL(IF('[1]Z01_1 财政拨款收入支出决算总表(财决01-1表)'!$N$8:$N$30&gt;0,ROW($8:$30),4^8),ROW('[1]Z01_1 财政拨款收入支出决算总表(财决01-1表)'!F22)))&amp;""</f>
        <v/>
      </c>
      <c r="E29" s="92">
        <v>53</v>
      </c>
      <c r="F29" s="93" t="str">
        <f>IF(ISERROR(VLOOKUP(D29,'[1]Z01_1 财政拨款收入支出决算总表(财决01-1表)'!$F$8:$P$30,9,FALSE)),"",VLOOKUP(D29,'[1]Z01_1 财政拨款收入支出决算总表(财决01-1表)'!$F$8:$P$30,9,FALSE))</f>
        <v/>
      </c>
      <c r="G29" s="93" t="str">
        <f>IF(ISERROR(VLOOKUP(D29,'[1]Z01_1 财政拨款收入支出决算总表(财决01-1表)'!$F$8:$P$30,10,FALSE)),"",VLOOKUP(D29,'[1]Z01_1 财政拨款收入支出决算总表(财决01-1表)'!$F$8:$P$30,10,FALSE))</f>
        <v/>
      </c>
      <c r="H29" s="94" t="str">
        <f>IF(ISERROR(VLOOKUP(D29,'[1]Z01_1 财政拨款收入支出决算总表(财决01-1表)'!$F$8:$P$30,11,FALSE)),"",VLOOKUP(D29,'[1]Z01_1 财政拨款收入支出决算总表(财决01-1表)'!$F$8:$P$30,11,FALSE))</f>
        <v/>
      </c>
      <c r="I29" s="104"/>
      <c r="J29" s="104"/>
    </row>
    <row r="30" spans="1:10" s="43" customFormat="1" ht="12" customHeight="1">
      <c r="A30" s="176" t="s">
        <v>62</v>
      </c>
      <c r="B30" s="169" t="s">
        <v>42</v>
      </c>
      <c r="C30" s="97">
        <f>'[1]Z01_1 财政拨款收入支出决算总表(财决01-1表)'!$E$31</f>
        <v>2071.8000000000002</v>
      </c>
      <c r="D30" s="176" t="s">
        <v>78</v>
      </c>
      <c r="E30" s="92">
        <v>54</v>
      </c>
      <c r="F30" s="98">
        <f>'[1]Z01_1 财政拨款收入支出决算总表(财决01-1表)'!$Y$31</f>
        <v>2598.91</v>
      </c>
      <c r="G30" s="98">
        <f>'[1]Z01_1 财政拨款收入支出决算总表(财决01-1表)'!$Z$31</f>
        <v>2598.91</v>
      </c>
      <c r="H30" s="99">
        <f>'[1]Z01_1 财政拨款收入支出决算总表(财决01-1表)'!$AA$31</f>
        <v>0</v>
      </c>
      <c r="I30" s="104"/>
      <c r="J30" s="104"/>
    </row>
    <row r="31" spans="1:10" s="43" customFormat="1" ht="12" customHeight="1">
      <c r="A31" s="96"/>
      <c r="B31" s="169" t="s">
        <v>45</v>
      </c>
      <c r="C31" s="90"/>
      <c r="D31" s="96"/>
      <c r="E31" s="92">
        <v>55</v>
      </c>
      <c r="F31" s="93"/>
      <c r="G31" s="93"/>
      <c r="H31" s="99"/>
      <c r="I31" s="104"/>
      <c r="J31" s="104"/>
    </row>
    <row r="32" spans="1:10" s="43" customFormat="1" ht="12" customHeight="1">
      <c r="A32" s="100" t="s">
        <v>91</v>
      </c>
      <c r="B32" s="169" t="s">
        <v>47</v>
      </c>
      <c r="C32" s="90">
        <f>'[1]Z01_1 财政拨款收入支出决算总表(财决01-1表)'!$E$33</f>
        <v>783.77</v>
      </c>
      <c r="D32" s="100" t="s">
        <v>92</v>
      </c>
      <c r="E32" s="92">
        <v>56</v>
      </c>
      <c r="F32" s="98">
        <f>'[1]Z01_1 财政拨款收入支出决算总表(财决01-1表)'!$Y$33</f>
        <v>256.66000000000003</v>
      </c>
      <c r="G32" s="98">
        <f>'[1]Z01_1 财政拨款收入支出决算总表(财决01-1表)'!$Z$33</f>
        <v>256.66000000000003</v>
      </c>
      <c r="H32" s="99">
        <f>'[1]Z01_1 财政拨款收入支出决算总表(财决01-1表)'!$AA$33</f>
        <v>0</v>
      </c>
      <c r="I32" s="104"/>
      <c r="J32" s="104"/>
    </row>
    <row r="33" spans="1:10" s="43" customFormat="1" ht="12" customHeight="1">
      <c r="A33" s="100" t="s">
        <v>93</v>
      </c>
      <c r="B33" s="169" t="s">
        <v>49</v>
      </c>
      <c r="C33" s="90">
        <f>'[1]Z01_1 财政拨款收入支出决算总表(财决01-1表)'!$E$34</f>
        <v>783.77</v>
      </c>
      <c r="D33" s="89"/>
      <c r="E33" s="92">
        <v>57</v>
      </c>
      <c r="F33" s="93"/>
      <c r="G33" s="93"/>
      <c r="H33" s="101"/>
      <c r="I33" s="104"/>
      <c r="J33" s="104"/>
    </row>
    <row r="34" spans="1:10" s="43" customFormat="1" ht="12" customHeight="1">
      <c r="A34" s="100" t="s">
        <v>94</v>
      </c>
      <c r="B34" s="169" t="s">
        <v>95</v>
      </c>
      <c r="C34" s="90">
        <f>'[1]Z01_1 财政拨款收入支出决算总表(财决01-1表)'!$E$35</f>
        <v>0</v>
      </c>
      <c r="D34" s="89"/>
      <c r="E34" s="92">
        <v>58</v>
      </c>
      <c r="F34" s="93"/>
      <c r="G34" s="93"/>
      <c r="H34" s="101"/>
      <c r="I34" s="104"/>
      <c r="J34" s="104"/>
    </row>
    <row r="35" spans="1:10" s="43" customFormat="1" ht="12" customHeight="1">
      <c r="A35" s="100"/>
      <c r="B35" s="169" t="s">
        <v>96</v>
      </c>
      <c r="C35" s="90"/>
      <c r="D35" s="89"/>
      <c r="E35" s="92">
        <v>59</v>
      </c>
      <c r="F35" s="93"/>
      <c r="G35" s="93"/>
      <c r="H35" s="101"/>
      <c r="I35" s="104"/>
      <c r="J35" s="104"/>
    </row>
    <row r="36" spans="1:10" ht="12" customHeight="1">
      <c r="A36" s="172" t="s">
        <v>48</v>
      </c>
      <c r="B36" s="169" t="s">
        <v>97</v>
      </c>
      <c r="C36" s="90">
        <f>'[1]Z01_1 财政拨款收入支出决算总表(财决01-1表)'!$E$37</f>
        <v>2855.57</v>
      </c>
      <c r="D36" s="172" t="s">
        <v>48</v>
      </c>
      <c r="E36" s="92">
        <v>60</v>
      </c>
      <c r="F36" s="98">
        <f>'[1]Z01_1 财政拨款收入支出决算总表(财决01-1表)'!$Y$37</f>
        <v>2855.57</v>
      </c>
      <c r="G36" s="98">
        <f>'[1]Z01_1 财政拨款收入支出决算总表(财决01-1表)'!$Z$37</f>
        <v>2855.57</v>
      </c>
      <c r="H36" s="99">
        <f>'[1]Z01_1 财政拨款收入支出决算总表(财决01-1表)'!$AA$37</f>
        <v>0</v>
      </c>
    </row>
    <row r="37" spans="1:10" s="82" customFormat="1" ht="12" customHeight="1">
      <c r="A37" s="14" t="s">
        <v>98</v>
      </c>
    </row>
    <row r="38" spans="1:10" ht="12" customHeight="1">
      <c r="A38" s="15" t="s">
        <v>99</v>
      </c>
    </row>
    <row r="39" spans="1:10" ht="12" customHeight="1">
      <c r="A39" s="102" t="s">
        <v>100</v>
      </c>
    </row>
  </sheetData>
  <sheetCalcPr fullCalcOnLoad="1"/>
  <sheetProtection password="CF7A"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G16" sqref="G16"/>
    </sheetView>
  </sheetViews>
  <sheetFormatPr defaultRowHeight="14.25"/>
  <cols>
    <col min="1" max="2" width="6.625" style="6" customWidth="1"/>
    <col min="3" max="3" width="30.25" style="76" customWidth="1"/>
    <col min="4" max="6" width="22.625" style="6" customWidth="1"/>
    <col min="7" max="7" width="9" style="8"/>
    <col min="8" max="8" width="9.5" style="8" bestFit="1" customWidth="1"/>
    <col min="9" max="13" width="9" style="8"/>
    <col min="14" max="14" width="9" style="4"/>
    <col min="15" max="16384" width="9" style="6"/>
  </cols>
  <sheetData>
    <row r="1" spans="1:24" s="1" customFormat="1" ht="30" customHeight="1">
      <c r="A1" s="195" t="s">
        <v>101</v>
      </c>
      <c r="B1" s="195"/>
      <c r="C1" s="195"/>
      <c r="D1" s="195"/>
      <c r="E1" s="195"/>
      <c r="F1" s="195"/>
      <c r="G1" s="22"/>
      <c r="H1" s="23"/>
      <c r="I1" s="23"/>
      <c r="J1" s="23"/>
      <c r="K1" s="23"/>
      <c r="L1" s="23"/>
      <c r="M1" s="23" t="str">
        <f>"a1:"&amp;"f"&amp;MAX(L11:L500)</f>
        <v>a1:f34</v>
      </c>
    </row>
    <row r="2" spans="1:24" s="2" customFormat="1" ht="14.25" customHeight="1">
      <c r="A2" s="9" t="str">
        <f>'01收入支出决算总表'!A3</f>
        <v>部门：中国共产党益阳市纪律检查委员会</v>
      </c>
      <c r="B2" s="10"/>
      <c r="C2" s="10"/>
      <c r="F2" s="24" t="s">
        <v>102</v>
      </c>
      <c r="G2" s="22"/>
      <c r="H2" s="25"/>
      <c r="I2" s="25"/>
      <c r="J2" s="25"/>
      <c r="K2" s="25"/>
      <c r="L2" s="25"/>
      <c r="M2" s="25"/>
    </row>
    <row r="3" spans="1:24" s="2" customFormat="1" ht="15" customHeight="1">
      <c r="A3" s="9"/>
      <c r="B3" s="10"/>
      <c r="C3" s="10"/>
      <c r="D3" s="12"/>
      <c r="E3" s="12"/>
      <c r="F3" s="24" t="s">
        <v>5</v>
      </c>
      <c r="G3" s="22"/>
      <c r="H3" s="25"/>
      <c r="I3" s="25"/>
      <c r="J3" s="25"/>
      <c r="K3" s="25"/>
      <c r="L3" s="25"/>
      <c r="M3" s="26" t="s">
        <v>103</v>
      </c>
    </row>
    <row r="4" spans="1:24" s="2" customFormat="1" ht="15" customHeight="1">
      <c r="A4" s="77" t="s">
        <v>104</v>
      </c>
      <c r="B4" s="10"/>
      <c r="C4" s="10"/>
      <c r="D4" s="12"/>
      <c r="E4" s="12" t="s">
        <v>105</v>
      </c>
      <c r="F4" s="24"/>
      <c r="G4" s="22"/>
      <c r="H4" s="25"/>
      <c r="I4" s="25"/>
      <c r="J4" s="25"/>
      <c r="K4" s="25"/>
      <c r="L4" s="25"/>
      <c r="M4" s="25"/>
    </row>
    <row r="5" spans="1:24" s="2" customFormat="1" ht="15" customHeight="1">
      <c r="A5" s="15" t="s">
        <v>52</v>
      </c>
      <c r="B5" s="10"/>
      <c r="C5" s="10"/>
      <c r="D5" s="12"/>
      <c r="E5" s="16" t="s">
        <v>106</v>
      </c>
      <c r="F5" s="24"/>
      <c r="G5" s="22"/>
      <c r="H5" s="25"/>
      <c r="I5" s="25"/>
      <c r="J5" s="25"/>
      <c r="K5" s="25"/>
      <c r="L5" s="25"/>
      <c r="M5" s="25"/>
    </row>
    <row r="6" spans="1:24" s="3" customFormat="1" ht="20.25" customHeight="1">
      <c r="A6" s="196" t="s">
        <v>107</v>
      </c>
      <c r="B6" s="196"/>
      <c r="C6" s="196"/>
      <c r="D6" s="199" t="s">
        <v>78</v>
      </c>
      <c r="E6" s="199" t="s">
        <v>108</v>
      </c>
      <c r="F6" s="199" t="s">
        <v>80</v>
      </c>
      <c r="G6" s="28"/>
      <c r="H6" s="28"/>
      <c r="I6" s="28"/>
      <c r="J6" s="28"/>
      <c r="K6" s="28"/>
      <c r="L6" s="28"/>
      <c r="M6" s="28"/>
    </row>
    <row r="7" spans="1:24" s="3" customFormat="1" ht="9.9499999999999993" customHeight="1">
      <c r="A7" s="196" t="s">
        <v>109</v>
      </c>
      <c r="B7" s="196"/>
      <c r="C7" s="198" t="s">
        <v>70</v>
      </c>
      <c r="D7" s="199"/>
      <c r="E7" s="199"/>
      <c r="F7" s="199"/>
      <c r="G7" s="28"/>
      <c r="H7" s="28"/>
      <c r="I7" s="28"/>
      <c r="J7" s="28"/>
      <c r="K7" s="28"/>
      <c r="L7" s="28"/>
      <c r="M7" s="197"/>
      <c r="N7" s="197"/>
      <c r="O7" s="197"/>
      <c r="P7" s="197"/>
      <c r="Q7" s="197"/>
      <c r="R7" s="197"/>
      <c r="S7" s="197"/>
      <c r="T7" s="197"/>
      <c r="U7" s="197"/>
      <c r="V7" s="197"/>
      <c r="W7" s="197"/>
      <c r="X7" s="197"/>
    </row>
    <row r="8" spans="1:24" s="3" customFormat="1" ht="9.9499999999999993" customHeight="1">
      <c r="A8" s="196"/>
      <c r="B8" s="196"/>
      <c r="C8" s="198"/>
      <c r="D8" s="199"/>
      <c r="E8" s="199"/>
      <c r="F8" s="199"/>
      <c r="G8" s="28"/>
      <c r="H8" s="28"/>
      <c r="I8" s="28"/>
      <c r="J8" s="28"/>
      <c r="K8" s="28"/>
      <c r="L8" s="28"/>
      <c r="M8" s="67"/>
      <c r="N8" s="75"/>
      <c r="O8" s="75"/>
      <c r="P8" s="75"/>
      <c r="Q8" s="75"/>
      <c r="R8" s="75"/>
      <c r="S8" s="75"/>
      <c r="T8" s="75"/>
      <c r="U8" s="75"/>
      <c r="V8" s="75"/>
      <c r="W8" s="75"/>
      <c r="X8" s="75"/>
    </row>
    <row r="9" spans="1:24" s="3" customFormat="1" ht="9.9499999999999993" customHeight="1">
      <c r="A9" s="196"/>
      <c r="B9" s="196"/>
      <c r="C9" s="198"/>
      <c r="D9" s="199"/>
      <c r="E9" s="199"/>
      <c r="F9" s="199"/>
      <c r="G9" s="28"/>
      <c r="H9" s="28"/>
      <c r="I9" s="28"/>
      <c r="J9" s="28"/>
      <c r="K9" s="28"/>
      <c r="L9" s="28"/>
      <c r="M9" s="67"/>
      <c r="N9" s="75"/>
      <c r="O9" s="75"/>
      <c r="P9" s="75"/>
      <c r="Q9" s="75"/>
      <c r="R9" s="75"/>
      <c r="S9" s="75"/>
      <c r="T9" s="75"/>
      <c r="U9" s="75"/>
      <c r="V9" s="75"/>
      <c r="W9" s="75"/>
      <c r="X9" s="75"/>
    </row>
    <row r="10" spans="1:24" s="3" customFormat="1" ht="20.100000000000001" customHeight="1">
      <c r="A10" s="196" t="s">
        <v>71</v>
      </c>
      <c r="B10" s="196"/>
      <c r="C10" s="196"/>
      <c r="D10" s="17">
        <v>1</v>
      </c>
      <c r="E10" s="17">
        <v>2</v>
      </c>
      <c r="F10" s="17">
        <v>3</v>
      </c>
      <c r="G10" s="28"/>
      <c r="H10" s="28"/>
      <c r="I10" s="28"/>
      <c r="J10" s="28"/>
      <c r="K10" s="28"/>
      <c r="L10" s="28"/>
      <c r="M10" s="8"/>
      <c r="N10" s="4"/>
      <c r="O10" s="6"/>
      <c r="P10" s="6"/>
      <c r="Q10" s="6"/>
      <c r="R10" s="6"/>
      <c r="S10" s="6"/>
      <c r="T10" s="6"/>
      <c r="U10" s="6"/>
      <c r="V10" s="6"/>
      <c r="W10" s="6"/>
      <c r="X10" s="6"/>
    </row>
    <row r="11" spans="1:24" s="3" customFormat="1" ht="20.100000000000001" customHeight="1">
      <c r="A11" s="196" t="s">
        <v>48</v>
      </c>
      <c r="B11" s="196"/>
      <c r="C11" s="196"/>
      <c r="D11" s="78">
        <f>'[1]Z07 一般公共预算财政拨款收入支出决算表(财决07表)'!K9</f>
        <v>2598.91</v>
      </c>
      <c r="E11" s="78">
        <f>'[1]Z07 一般公共预算财政拨款收入支出决算表(财决07表)'!L9</f>
        <v>1147.95</v>
      </c>
      <c r="F11" s="78">
        <f>'[1]Z07 一般公共预算财政拨款收入支出决算表(财决07表)'!O9</f>
        <v>1450.96</v>
      </c>
      <c r="G11" s="28"/>
      <c r="H11" s="28"/>
      <c r="I11" s="28"/>
      <c r="J11" s="28"/>
      <c r="K11" s="28"/>
      <c r="L11" s="28">
        <f>ROW()</f>
        <v>11</v>
      </c>
      <c r="M11" s="28"/>
    </row>
    <row r="12" spans="1:24" s="4" customFormat="1" ht="20.100000000000001" customHeight="1">
      <c r="A12" s="19" t="str">
        <f t="array" ref="A12">INDEX(G:G,SMALL(IF($K$12:$K$500=2,ROW($12:$500),4^8),ROW(G1)))&amp;""</f>
        <v>201</v>
      </c>
      <c r="B12" s="55"/>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2499.09</v>
      </c>
      <c r="E12" s="21">
        <f>IF(ISERROR(VLOOKUP(A12,'[1]Z07 一般公共预算财政拨款收入支出决算表(财决07表)'!$A$10:$T$500,12,FALSE)),"",VLOOKUP(A12,'[1]Z07 一般公共预算财政拨款收入支出决算表(财决07表)'!$A$10:$T$500,12,FALSE))</f>
        <v>1049.02</v>
      </c>
      <c r="F12" s="21">
        <f>IF(ISERROR(VLOOKUP(A12,'[1]Z07 一般公共预算财政拨款收入支出决算表(财决07表)'!$A$10:$T$500,15,FALSE)),"",VLOOKUP(A12,'[1]Z07 一般公共预算财政拨款收入支出决算表(财决07表)'!$A$10:$T$500,15,FALSE))</f>
        <v>1450.06</v>
      </c>
      <c r="G12" s="8" t="str">
        <f>'[1]Z07 一般公共预算财政拨款收入支出决算表(财决07表)'!A10</f>
        <v>201</v>
      </c>
      <c r="H12" s="79">
        <f>'[1]Z07 一般公共预算财政拨款收入支出决算表(财决07表)'!$K10</f>
        <v>2499.09</v>
      </c>
      <c r="I12" s="8" t="str">
        <f>IF(G12&gt;0,"1","2")</f>
        <v>1</v>
      </c>
      <c r="J12" s="8" t="str">
        <f>IF(H12&gt;0,"1","2")</f>
        <v>1</v>
      </c>
      <c r="K12" s="8">
        <f>I12+J12</f>
        <v>2</v>
      </c>
      <c r="L12" s="8">
        <f>IF(C12&lt;&gt;"",ROW(),"")</f>
        <v>12</v>
      </c>
      <c r="M12" s="8"/>
    </row>
    <row r="13" spans="1:24" s="4" customFormat="1" ht="20.100000000000001" customHeight="1">
      <c r="A13" s="19" t="str">
        <f t="array" ref="A13">INDEX(G:G,SMALL(IF($K$12:$K$500=2,ROW($12:$500),4^8),ROW(G2)))&amp;""</f>
        <v>20111</v>
      </c>
      <c r="B13" s="55"/>
      <c r="C13" s="20" t="str">
        <f>IF(ISERROR(VLOOKUP(A13,'[1]Z07 一般公共预算财政拨款收入支出决算表(财决07表)'!$A$10:$T$500,4,FALSE)),"",VLOOKUP(A13,'[1]Z07 一般公共预算财政拨款收入支出决算表(财决07表)'!$A$10:$T$500,4,FALSE))</f>
        <v>纪检监察事务</v>
      </c>
      <c r="D13" s="21">
        <f>IF(ISERROR(VLOOKUP(A13,'[1]Z07 一般公共预算财政拨款收入支出决算表(财决07表)'!$A$10:$T$500,11,FALSE)),"",VLOOKUP(A13,'[1]Z07 一般公共预算财政拨款收入支出决算表(财决07表)'!$A$10:$T$500,11,FALSE))</f>
        <v>2447.2399999999998</v>
      </c>
      <c r="E13" s="21">
        <f>IF(ISERROR(VLOOKUP(A13,'[1]Z07 一般公共预算财政拨款收入支出决算表(财决07表)'!$A$10:$T$500,12,FALSE)),"",VLOOKUP(A13,'[1]Z07 一般公共预算财政拨款收入支出决算表(财决07表)'!$A$10:$T$500,12,FALSE))</f>
        <v>1047.17</v>
      </c>
      <c r="F13" s="21">
        <f>IF(ISERROR(VLOOKUP(A13,'[1]Z07 一般公共预算财政拨款收入支出决算表(财决07表)'!$A$10:$T$500,15,FALSE)),"",VLOOKUP(A13,'[1]Z07 一般公共预算财政拨款收入支出决算表(财决07表)'!$A$10:$T$500,15,FALSE))</f>
        <v>1400.06</v>
      </c>
      <c r="G13" s="8" t="str">
        <f>'[1]Z07 一般公共预算财政拨款收入支出决算表(财决07表)'!A11</f>
        <v>20111</v>
      </c>
      <c r="H13" s="79">
        <f>'[1]Z07 一般公共预算财政拨款收入支出决算表(财决07表)'!$K11</f>
        <v>2447.2399999999998</v>
      </c>
      <c r="I13" s="8" t="str">
        <f t="shared" ref="I13:I76" si="0">IF(G13&gt;0,"1","2")</f>
        <v>1</v>
      </c>
      <c r="J13" s="8" t="str">
        <f t="shared" ref="J13:J76" si="1">IF(H13&gt;0,"1","2")</f>
        <v>1</v>
      </c>
      <c r="K13" s="8">
        <f t="shared" ref="K13:K76" si="2">I13+J13</f>
        <v>2</v>
      </c>
      <c r="L13" s="8">
        <f t="shared" ref="L13:L76" si="3">IF(C13&lt;&gt;"",ROW(),"")</f>
        <v>13</v>
      </c>
      <c r="M13" s="8"/>
    </row>
    <row r="14" spans="1:24" s="4" customFormat="1" ht="20.100000000000001" customHeight="1">
      <c r="A14" s="19" t="str">
        <f t="array" ref="A14">INDEX(G:G,SMALL(IF($K$12:$K$500=2,ROW($12:$500),4^8),ROW(G3)))&amp;""</f>
        <v>2011101</v>
      </c>
      <c r="B14" s="55"/>
      <c r="C14" s="20" t="str">
        <f>IF(ISERROR(VLOOKUP(A14,'[1]Z07 一般公共预算财政拨款收入支出决算表(财决07表)'!$A$10:$T$500,4,FALSE)),"",VLOOKUP(A14,'[1]Z07 一般公共预算财政拨款收入支出决算表(财决07表)'!$A$10:$T$500,4,FALSE))</f>
        <v xml:space="preserve">  行政运行</v>
      </c>
      <c r="D14" s="21">
        <f>IF(ISERROR(VLOOKUP(A14,'[1]Z07 一般公共预算财政拨款收入支出决算表(财决07表)'!$A$10:$T$500,11,FALSE)),"",VLOOKUP(A14,'[1]Z07 一般公共预算财政拨款收入支出决算表(财决07表)'!$A$10:$T$500,11,FALSE))</f>
        <v>1013.17</v>
      </c>
      <c r="E14" s="21">
        <f>IF(ISERROR(VLOOKUP(A14,'[1]Z07 一般公共预算财政拨款收入支出决算表(财决07表)'!$A$10:$T$500,12,FALSE)),"",VLOOKUP(A14,'[1]Z07 一般公共预算财政拨款收入支出决算表(财决07表)'!$A$10:$T$500,12,FALSE))</f>
        <v>1013.17</v>
      </c>
      <c r="F14" s="21">
        <f>IF(ISERROR(VLOOKUP(A14,'[1]Z07 一般公共预算财政拨款收入支出决算表(财决07表)'!$A$10:$T$500,15,FALSE)),"",VLOOKUP(A14,'[1]Z07 一般公共预算财政拨款收入支出决算表(财决07表)'!$A$10:$T$500,15,FALSE))</f>
        <v>0</v>
      </c>
      <c r="G14" s="8" t="str">
        <f>'[1]Z07 一般公共预算财政拨款收入支出决算表(财决07表)'!A12</f>
        <v>2011101</v>
      </c>
      <c r="H14" s="79">
        <f>'[1]Z07 一般公共预算财政拨款收入支出决算表(财决07表)'!$K12</f>
        <v>1013.17</v>
      </c>
      <c r="I14" s="8" t="str">
        <f t="shared" si="0"/>
        <v>1</v>
      </c>
      <c r="J14" s="8" t="str">
        <f t="shared" si="1"/>
        <v>1</v>
      </c>
      <c r="K14" s="8">
        <f t="shared" si="2"/>
        <v>2</v>
      </c>
      <c r="L14" s="8">
        <f t="shared" si="3"/>
        <v>14</v>
      </c>
      <c r="M14" s="8"/>
    </row>
    <row r="15" spans="1:24" s="4" customFormat="1" ht="20.100000000000001" customHeight="1">
      <c r="A15" s="19" t="str">
        <f t="array" ref="A15">INDEX(G:G,SMALL(IF($K$12:$K$500=2,ROW($12:$500),4^8),ROW(G4)))&amp;""</f>
        <v>2011102</v>
      </c>
      <c r="B15" s="55"/>
      <c r="C15" s="20" t="str">
        <f>IF(ISERROR(VLOOKUP(A15,'[1]Z07 一般公共预算财政拨款收入支出决算表(财决07表)'!$A$10:$T$500,4,FALSE)),"",VLOOKUP(A15,'[1]Z07 一般公共预算财政拨款收入支出决算表(财决07表)'!$A$10:$T$500,4,FALSE))</f>
        <v xml:space="preserve">  一般行政管理事务</v>
      </c>
      <c r="D15" s="21">
        <f>IF(ISERROR(VLOOKUP(A15,'[1]Z07 一般公共预算财政拨款收入支出决算表(财决07表)'!$A$10:$T$500,11,FALSE)),"",VLOOKUP(A15,'[1]Z07 一般公共预算财政拨款收入支出决算表(财决07表)'!$A$10:$T$500,11,FALSE))</f>
        <v>1102.25</v>
      </c>
      <c r="E15" s="21">
        <f>IF(ISERROR(VLOOKUP(A15,'[1]Z07 一般公共预算财政拨款收入支出决算表(财决07表)'!$A$10:$T$500,12,FALSE)),"",VLOOKUP(A15,'[1]Z07 一般公共预算财政拨款收入支出决算表(财决07表)'!$A$10:$T$500,12,FALSE))</f>
        <v>0</v>
      </c>
      <c r="F15" s="21">
        <f>IF(ISERROR(VLOOKUP(A15,'[1]Z07 一般公共预算财政拨款收入支出决算表(财决07表)'!$A$10:$T$500,15,FALSE)),"",VLOOKUP(A15,'[1]Z07 一般公共预算财政拨款收入支出决算表(财决07表)'!$A$10:$T$500,15,FALSE))</f>
        <v>1102.25</v>
      </c>
      <c r="G15" s="8" t="str">
        <f>'[1]Z07 一般公共预算财政拨款收入支出决算表(财决07表)'!A13</f>
        <v>2011102</v>
      </c>
      <c r="H15" s="79">
        <f>'[1]Z07 一般公共预算财政拨款收入支出决算表(财决07表)'!$K13</f>
        <v>1102.25</v>
      </c>
      <c r="I15" s="8" t="str">
        <f t="shared" si="0"/>
        <v>1</v>
      </c>
      <c r="J15" s="8" t="str">
        <f t="shared" si="1"/>
        <v>1</v>
      </c>
      <c r="K15" s="8">
        <f t="shared" si="2"/>
        <v>2</v>
      </c>
      <c r="L15" s="8">
        <f t="shared" si="3"/>
        <v>15</v>
      </c>
      <c r="M15" s="8"/>
    </row>
    <row r="16" spans="1:24" s="4" customFormat="1" ht="20.100000000000001" customHeight="1">
      <c r="A16" s="19" t="str">
        <f t="array" ref="A16">INDEX(G:G,SMALL(IF($K$12:$K$500=2,ROW($12:$500),4^8),ROW(G5)))&amp;""</f>
        <v>2011199</v>
      </c>
      <c r="B16" s="55"/>
      <c r="C16" s="20" t="str">
        <f>IF(ISERROR(VLOOKUP(A16,'[1]Z07 一般公共预算财政拨款收入支出决算表(财决07表)'!$A$10:$T$500,4,FALSE)),"",VLOOKUP(A16,'[1]Z07 一般公共预算财政拨款收入支出决算表(财决07表)'!$A$10:$T$500,4,FALSE))</f>
        <v xml:space="preserve">  其他纪检监察事务支出</v>
      </c>
      <c r="D16" s="21">
        <f>IF(ISERROR(VLOOKUP(A16,'[1]Z07 一般公共预算财政拨款收入支出决算表(财决07表)'!$A$10:$T$500,11,FALSE)),"",VLOOKUP(A16,'[1]Z07 一般公共预算财政拨款收入支出决算表(财决07表)'!$A$10:$T$500,11,FALSE))</f>
        <v>331.81</v>
      </c>
      <c r="E16" s="21">
        <f>IF(ISERROR(VLOOKUP(A16,'[1]Z07 一般公共预算财政拨款收入支出决算表(财决07表)'!$A$10:$T$500,12,FALSE)),"",VLOOKUP(A16,'[1]Z07 一般公共预算财政拨款收入支出决算表(财决07表)'!$A$10:$T$500,12,FALSE))</f>
        <v>34</v>
      </c>
      <c r="F16" s="21">
        <f>IF(ISERROR(VLOOKUP(A16,'[1]Z07 一般公共预算财政拨款收入支出决算表(财决07表)'!$A$10:$T$500,15,FALSE)),"",VLOOKUP(A16,'[1]Z07 一般公共预算财政拨款收入支出决算表(财决07表)'!$A$10:$T$500,15,FALSE))</f>
        <v>297.81</v>
      </c>
      <c r="G16" s="8" t="str">
        <f>'[1]Z07 一般公共预算财政拨款收入支出决算表(财决07表)'!A14</f>
        <v>2011199</v>
      </c>
      <c r="H16" s="79">
        <f>'[1]Z07 一般公共预算财政拨款收入支出决算表(财决07表)'!$K14</f>
        <v>331.81</v>
      </c>
      <c r="I16" s="8" t="str">
        <f t="shared" si="0"/>
        <v>1</v>
      </c>
      <c r="J16" s="8" t="str">
        <f t="shared" si="1"/>
        <v>1</v>
      </c>
      <c r="K16" s="8">
        <f t="shared" si="2"/>
        <v>2</v>
      </c>
      <c r="L16" s="8">
        <f t="shared" si="3"/>
        <v>16</v>
      </c>
      <c r="M16" s="8"/>
    </row>
    <row r="17" spans="1:13" s="4" customFormat="1" ht="20.100000000000001" customHeight="1">
      <c r="A17" s="19" t="str">
        <f t="array" ref="A17">INDEX(G:G,SMALL(IF($K$12:$K$500=2,ROW($12:$500),4^8),ROW(G6)))&amp;""</f>
        <v>20113</v>
      </c>
      <c r="B17" s="55"/>
      <c r="C17" s="20" t="str">
        <f>IF(ISERROR(VLOOKUP(A17,'[1]Z07 一般公共预算财政拨款收入支出决算表(财决07表)'!$A$10:$T$500,4,FALSE)),"",VLOOKUP(A17,'[1]Z07 一般公共预算财政拨款收入支出决算表(财决07表)'!$A$10:$T$500,4,FALSE))</f>
        <v>商贸事务</v>
      </c>
      <c r="D17" s="21">
        <f>IF(ISERROR(VLOOKUP(A17,'[1]Z07 一般公共预算财政拨款收入支出决算表(财决07表)'!$A$10:$T$500,11,FALSE)),"",VLOOKUP(A17,'[1]Z07 一般公共预算财政拨款收入支出决算表(财决07表)'!$A$10:$T$500,11,FALSE))</f>
        <v>50</v>
      </c>
      <c r="E17" s="21">
        <f>IF(ISERROR(VLOOKUP(A17,'[1]Z07 一般公共预算财政拨款收入支出决算表(财决07表)'!$A$10:$T$500,12,FALSE)),"",VLOOKUP(A17,'[1]Z07 一般公共预算财政拨款收入支出决算表(财决07表)'!$A$10:$T$500,12,FALSE))</f>
        <v>0</v>
      </c>
      <c r="F17" s="21">
        <f>IF(ISERROR(VLOOKUP(A17,'[1]Z07 一般公共预算财政拨款收入支出决算表(财决07表)'!$A$10:$T$500,15,FALSE)),"",VLOOKUP(A17,'[1]Z07 一般公共预算财政拨款收入支出决算表(财决07表)'!$A$10:$T$500,15,FALSE))</f>
        <v>50</v>
      </c>
      <c r="G17" s="8" t="str">
        <f>'[1]Z07 一般公共预算财政拨款收入支出决算表(财决07表)'!A15</f>
        <v>20113</v>
      </c>
      <c r="H17" s="79">
        <f>'[1]Z07 一般公共预算财政拨款收入支出决算表(财决07表)'!$K15</f>
        <v>50</v>
      </c>
      <c r="I17" s="8" t="str">
        <f t="shared" si="0"/>
        <v>1</v>
      </c>
      <c r="J17" s="8" t="str">
        <f t="shared" si="1"/>
        <v>1</v>
      </c>
      <c r="K17" s="8">
        <f t="shared" si="2"/>
        <v>2</v>
      </c>
      <c r="L17" s="8">
        <f t="shared" si="3"/>
        <v>17</v>
      </c>
      <c r="M17" s="8"/>
    </row>
    <row r="18" spans="1:13" s="4" customFormat="1" ht="20.100000000000001" customHeight="1">
      <c r="A18" s="19" t="str">
        <f t="array" ref="A18">INDEX(G:G,SMALL(IF($K$12:$K$500=2,ROW($12:$500),4^8),ROW(G7)))&amp;""</f>
        <v>2011302</v>
      </c>
      <c r="B18" s="55"/>
      <c r="C18" s="20" t="str">
        <f>IF(ISERROR(VLOOKUP(A18,'[1]Z07 一般公共预算财政拨款收入支出决算表(财决07表)'!$A$10:$T$500,4,FALSE)),"",VLOOKUP(A18,'[1]Z07 一般公共预算财政拨款收入支出决算表(财决07表)'!$A$10:$T$500,4,FALSE))</f>
        <v xml:space="preserve">  一般行政管理事务</v>
      </c>
      <c r="D18" s="21">
        <f>IF(ISERROR(VLOOKUP(A18,'[1]Z07 一般公共预算财政拨款收入支出决算表(财决07表)'!$A$10:$T$500,11,FALSE)),"",VLOOKUP(A18,'[1]Z07 一般公共预算财政拨款收入支出决算表(财决07表)'!$A$10:$T$500,11,FALSE))</f>
        <v>50</v>
      </c>
      <c r="E18" s="21">
        <f>IF(ISERROR(VLOOKUP(A18,'[1]Z07 一般公共预算财政拨款收入支出决算表(财决07表)'!$A$10:$T$500,12,FALSE)),"",VLOOKUP(A18,'[1]Z07 一般公共预算财政拨款收入支出决算表(财决07表)'!$A$10:$T$500,12,FALSE))</f>
        <v>0</v>
      </c>
      <c r="F18" s="21">
        <f>IF(ISERROR(VLOOKUP(A18,'[1]Z07 一般公共预算财政拨款收入支出决算表(财决07表)'!$A$10:$T$500,15,FALSE)),"",VLOOKUP(A18,'[1]Z07 一般公共预算财政拨款收入支出决算表(财决07表)'!$A$10:$T$500,15,FALSE))</f>
        <v>50</v>
      </c>
      <c r="G18" s="8" t="str">
        <f>'[1]Z07 一般公共预算财政拨款收入支出决算表(财决07表)'!A16</f>
        <v>2011302</v>
      </c>
      <c r="H18" s="79">
        <f>'[1]Z07 一般公共预算财政拨款收入支出决算表(财决07表)'!$K16</f>
        <v>50</v>
      </c>
      <c r="I18" s="8" t="str">
        <f t="shared" si="0"/>
        <v>1</v>
      </c>
      <c r="J18" s="8" t="str">
        <f t="shared" si="1"/>
        <v>1</v>
      </c>
      <c r="K18" s="8">
        <f t="shared" si="2"/>
        <v>2</v>
      </c>
      <c r="L18" s="8">
        <f t="shared" si="3"/>
        <v>18</v>
      </c>
      <c r="M18" s="8"/>
    </row>
    <row r="19" spans="1:13" s="4" customFormat="1" ht="20.100000000000001" customHeight="1">
      <c r="A19" s="19" t="str">
        <f t="array" ref="A19">INDEX(G:G,SMALL(IF($K$12:$K$500=2,ROW($12:$500),4^8),ROW(G8)))&amp;""</f>
        <v>20199</v>
      </c>
      <c r="B19" s="55"/>
      <c r="C19" s="20" t="str">
        <f>IF(ISERROR(VLOOKUP(A19,'[1]Z07 一般公共预算财政拨款收入支出决算表(财决07表)'!$A$10:$T$500,4,FALSE)),"",VLOOKUP(A19,'[1]Z07 一般公共预算财政拨款收入支出决算表(财决07表)'!$A$10:$T$500,4,FALSE))</f>
        <v>其他一般公共服务支出</v>
      </c>
      <c r="D19" s="21">
        <f>IF(ISERROR(VLOOKUP(A19,'[1]Z07 一般公共预算财政拨款收入支出决算表(财决07表)'!$A$10:$T$500,11,FALSE)),"",VLOOKUP(A19,'[1]Z07 一般公共预算财政拨款收入支出决算表(财决07表)'!$A$10:$T$500,11,FALSE))</f>
        <v>1.85</v>
      </c>
      <c r="E19" s="21">
        <f>IF(ISERROR(VLOOKUP(A19,'[1]Z07 一般公共预算财政拨款收入支出决算表(财决07表)'!$A$10:$T$500,12,FALSE)),"",VLOOKUP(A19,'[1]Z07 一般公共预算财政拨款收入支出决算表(财决07表)'!$A$10:$T$500,12,FALSE))</f>
        <v>1.85</v>
      </c>
      <c r="F19" s="21">
        <f>IF(ISERROR(VLOOKUP(A19,'[1]Z07 一般公共预算财政拨款收入支出决算表(财决07表)'!$A$10:$T$500,15,FALSE)),"",VLOOKUP(A19,'[1]Z07 一般公共预算财政拨款收入支出决算表(财决07表)'!$A$10:$T$500,15,FALSE))</f>
        <v>0</v>
      </c>
      <c r="G19" s="8" t="str">
        <f>'[1]Z07 一般公共预算财政拨款收入支出决算表(财决07表)'!A17</f>
        <v>20199</v>
      </c>
      <c r="H19" s="79">
        <f>'[1]Z07 一般公共预算财政拨款收入支出决算表(财决07表)'!$K17</f>
        <v>1.85</v>
      </c>
      <c r="I19" s="8" t="str">
        <f t="shared" si="0"/>
        <v>1</v>
      </c>
      <c r="J19" s="8" t="str">
        <f t="shared" si="1"/>
        <v>1</v>
      </c>
      <c r="K19" s="8">
        <f t="shared" si="2"/>
        <v>2</v>
      </c>
      <c r="L19" s="8">
        <f t="shared" si="3"/>
        <v>19</v>
      </c>
      <c r="M19" s="8"/>
    </row>
    <row r="20" spans="1:13" s="4" customFormat="1" ht="20.100000000000001" customHeight="1">
      <c r="A20" s="19" t="str">
        <f t="array" ref="A20">INDEX(G:G,SMALL(IF($K$12:$K$500=2,ROW($12:$500),4^8),ROW(G9)))&amp;""</f>
        <v>2019999</v>
      </c>
      <c r="B20" s="55"/>
      <c r="C20" s="20" t="str">
        <f>IF(ISERROR(VLOOKUP(A20,'[1]Z07 一般公共预算财政拨款收入支出决算表(财决07表)'!$A$10:$T$500,4,FALSE)),"",VLOOKUP(A20,'[1]Z07 一般公共预算财政拨款收入支出决算表(财决07表)'!$A$10:$T$500,4,FALSE))</f>
        <v xml:space="preserve">  其他一般公共服务支出</v>
      </c>
      <c r="D20" s="21">
        <f>IF(ISERROR(VLOOKUP(A20,'[1]Z07 一般公共预算财政拨款收入支出决算表(财决07表)'!$A$10:$T$500,11,FALSE)),"",VLOOKUP(A20,'[1]Z07 一般公共预算财政拨款收入支出决算表(财决07表)'!$A$10:$T$500,11,FALSE))</f>
        <v>1.85</v>
      </c>
      <c r="E20" s="21">
        <f>IF(ISERROR(VLOOKUP(A20,'[1]Z07 一般公共预算财政拨款收入支出决算表(财决07表)'!$A$10:$T$500,12,FALSE)),"",VLOOKUP(A20,'[1]Z07 一般公共预算财政拨款收入支出决算表(财决07表)'!$A$10:$T$500,12,FALSE))</f>
        <v>1.85</v>
      </c>
      <c r="F20" s="21">
        <f>IF(ISERROR(VLOOKUP(A20,'[1]Z07 一般公共预算财政拨款收入支出决算表(财决07表)'!$A$10:$T$500,15,FALSE)),"",VLOOKUP(A20,'[1]Z07 一般公共预算财政拨款收入支出决算表(财决07表)'!$A$10:$T$500,15,FALSE))</f>
        <v>0</v>
      </c>
      <c r="G20" s="8" t="str">
        <f>'[1]Z07 一般公共预算财政拨款收入支出决算表(财决07表)'!A18</f>
        <v>2019999</v>
      </c>
      <c r="H20" s="79">
        <f>'[1]Z07 一般公共预算财政拨款收入支出决算表(财决07表)'!$K18</f>
        <v>1.85</v>
      </c>
      <c r="I20" s="8" t="str">
        <f t="shared" si="0"/>
        <v>1</v>
      </c>
      <c r="J20" s="8" t="str">
        <f t="shared" si="1"/>
        <v>1</v>
      </c>
      <c r="K20" s="8">
        <f t="shared" si="2"/>
        <v>2</v>
      </c>
      <c r="L20" s="8">
        <f t="shared" si="3"/>
        <v>20</v>
      </c>
      <c r="M20" s="8"/>
    </row>
    <row r="21" spans="1:13" s="4" customFormat="1" ht="20.100000000000001" customHeight="1">
      <c r="A21" s="19" t="str">
        <f t="array" ref="A21">INDEX(G:G,SMALL(IF($K$12:$K$500=2,ROW($12:$500),4^8),ROW(G10)))&amp;""</f>
        <v>208</v>
      </c>
      <c r="B21" s="55"/>
      <c r="C21" s="20" t="str">
        <f>IF(ISERROR(VLOOKUP(A21,'[1]Z07 一般公共预算财政拨款收入支出决算表(财决07表)'!$A$10:$T$500,4,FALSE)),"",VLOOKUP(A21,'[1]Z07 一般公共预算财政拨款收入支出决算表(财决07表)'!$A$10:$T$500,4,FALSE))</f>
        <v>社会保障和就业支出</v>
      </c>
      <c r="D21" s="21">
        <f>IF(ISERROR(VLOOKUP(A21,'[1]Z07 一般公共预算财政拨款收入支出决算表(财决07表)'!$A$10:$T$500,11,FALSE)),"",VLOOKUP(A21,'[1]Z07 一般公共预算财政拨款收入支出决算表(财决07表)'!$A$10:$T$500,11,FALSE))</f>
        <v>0.81</v>
      </c>
      <c r="E21" s="21">
        <f>IF(ISERROR(VLOOKUP(A21,'[1]Z07 一般公共预算财政拨款收入支出决算表(财决07表)'!$A$10:$T$500,12,FALSE)),"",VLOOKUP(A21,'[1]Z07 一般公共预算财政拨款收入支出决算表(财决07表)'!$A$10:$T$500,12,FALSE))</f>
        <v>0.81</v>
      </c>
      <c r="F21" s="21">
        <f>IF(ISERROR(VLOOKUP(A21,'[1]Z07 一般公共预算财政拨款收入支出决算表(财决07表)'!$A$10:$T$500,15,FALSE)),"",VLOOKUP(A21,'[1]Z07 一般公共预算财政拨款收入支出决算表(财决07表)'!$A$10:$T$500,15,FALSE))</f>
        <v>0</v>
      </c>
      <c r="G21" s="8" t="str">
        <f>'[1]Z07 一般公共预算财政拨款收入支出决算表(财决07表)'!A19</f>
        <v>208</v>
      </c>
      <c r="H21" s="79">
        <f>'[1]Z07 一般公共预算财政拨款收入支出决算表(财决07表)'!$K19</f>
        <v>0.81</v>
      </c>
      <c r="I21" s="8" t="str">
        <f t="shared" si="0"/>
        <v>1</v>
      </c>
      <c r="J21" s="8" t="str">
        <f t="shared" si="1"/>
        <v>1</v>
      </c>
      <c r="K21" s="8">
        <f t="shared" si="2"/>
        <v>2</v>
      </c>
      <c r="L21" s="8">
        <f t="shared" si="3"/>
        <v>21</v>
      </c>
      <c r="M21" s="8"/>
    </row>
    <row r="22" spans="1:13" s="4" customFormat="1" ht="20.100000000000001" customHeight="1">
      <c r="A22" s="19" t="str">
        <f t="array" ref="A22">INDEX(G:G,SMALL(IF($K$12:$K$500=2,ROW($12:$500),4^8),ROW(G11)))&amp;""</f>
        <v>20899</v>
      </c>
      <c r="B22" s="55"/>
      <c r="C22" s="20" t="str">
        <f>IF(ISERROR(VLOOKUP(A22,'[1]Z07 一般公共预算财政拨款收入支出决算表(财决07表)'!$A$10:$T$500,4,FALSE)),"",VLOOKUP(A22,'[1]Z07 一般公共预算财政拨款收入支出决算表(财决07表)'!$A$10:$T$500,4,FALSE))</f>
        <v>其他社会保障和就业支出</v>
      </c>
      <c r="D22" s="21">
        <f>IF(ISERROR(VLOOKUP(A22,'[1]Z07 一般公共预算财政拨款收入支出决算表(财决07表)'!$A$10:$T$500,11,FALSE)),"",VLOOKUP(A22,'[1]Z07 一般公共预算财政拨款收入支出决算表(财决07表)'!$A$10:$T$500,11,FALSE))</f>
        <v>0.81</v>
      </c>
      <c r="E22" s="21">
        <f>IF(ISERROR(VLOOKUP(A22,'[1]Z07 一般公共预算财政拨款收入支出决算表(财决07表)'!$A$10:$T$500,12,FALSE)),"",VLOOKUP(A22,'[1]Z07 一般公共预算财政拨款收入支出决算表(财决07表)'!$A$10:$T$500,12,FALSE))</f>
        <v>0.81</v>
      </c>
      <c r="F22" s="21">
        <f>IF(ISERROR(VLOOKUP(A22,'[1]Z07 一般公共预算财政拨款收入支出决算表(财决07表)'!$A$10:$T$500,15,FALSE)),"",VLOOKUP(A22,'[1]Z07 一般公共预算财政拨款收入支出决算表(财决07表)'!$A$10:$T$500,15,FALSE))</f>
        <v>0</v>
      </c>
      <c r="G22" s="8" t="str">
        <f>'[1]Z07 一般公共预算财政拨款收入支出决算表(财决07表)'!A20</f>
        <v>20899</v>
      </c>
      <c r="H22" s="79">
        <f>'[1]Z07 一般公共预算财政拨款收入支出决算表(财决07表)'!$K20</f>
        <v>0.81</v>
      </c>
      <c r="I22" s="8" t="str">
        <f t="shared" si="0"/>
        <v>1</v>
      </c>
      <c r="J22" s="8" t="str">
        <f t="shared" si="1"/>
        <v>1</v>
      </c>
      <c r="K22" s="8">
        <f t="shared" si="2"/>
        <v>2</v>
      </c>
      <c r="L22" s="8">
        <f t="shared" si="3"/>
        <v>22</v>
      </c>
      <c r="M22" s="8"/>
    </row>
    <row r="23" spans="1:13" s="4" customFormat="1" ht="20.100000000000001" customHeight="1">
      <c r="A23" s="19" t="str">
        <f t="array" ref="A23">INDEX(G:G,SMALL(IF($K$12:$K$500=2,ROW($12:$500),4^8),ROW(G12)))&amp;""</f>
        <v>2089901</v>
      </c>
      <c r="B23" s="55"/>
      <c r="C23" s="20" t="str">
        <f>IF(ISERROR(VLOOKUP(A23,'[1]Z07 一般公共预算财政拨款收入支出决算表(财决07表)'!$A$10:$T$500,4,FALSE)),"",VLOOKUP(A23,'[1]Z07 一般公共预算财政拨款收入支出决算表(财决07表)'!$A$10:$T$500,4,FALSE))</f>
        <v xml:space="preserve">  其他社会保障和就业支出</v>
      </c>
      <c r="D23" s="21">
        <f>IF(ISERROR(VLOOKUP(A23,'[1]Z07 一般公共预算财政拨款收入支出决算表(财决07表)'!$A$10:$T$500,11,FALSE)),"",VLOOKUP(A23,'[1]Z07 一般公共预算财政拨款收入支出决算表(财决07表)'!$A$10:$T$500,11,FALSE))</f>
        <v>0.81</v>
      </c>
      <c r="E23" s="21">
        <f>IF(ISERROR(VLOOKUP(A23,'[1]Z07 一般公共预算财政拨款收入支出决算表(财决07表)'!$A$10:$T$500,12,FALSE)),"",VLOOKUP(A23,'[1]Z07 一般公共预算财政拨款收入支出决算表(财决07表)'!$A$10:$T$500,12,FALSE))</f>
        <v>0.81</v>
      </c>
      <c r="F23" s="21">
        <f>IF(ISERROR(VLOOKUP(A23,'[1]Z07 一般公共预算财政拨款收入支出决算表(财决07表)'!$A$10:$T$500,15,FALSE)),"",VLOOKUP(A23,'[1]Z07 一般公共预算财政拨款收入支出决算表(财决07表)'!$A$10:$T$500,15,FALSE))</f>
        <v>0</v>
      </c>
      <c r="G23" s="8" t="str">
        <f>'[1]Z07 一般公共预算财政拨款收入支出决算表(财决07表)'!A21</f>
        <v>2089901</v>
      </c>
      <c r="H23" s="79">
        <f>'[1]Z07 一般公共预算财政拨款收入支出决算表(财决07表)'!$K21</f>
        <v>0.81</v>
      </c>
      <c r="I23" s="8" t="str">
        <f t="shared" si="0"/>
        <v>1</v>
      </c>
      <c r="J23" s="8" t="str">
        <f t="shared" si="1"/>
        <v>1</v>
      </c>
      <c r="K23" s="8">
        <f t="shared" si="2"/>
        <v>2</v>
      </c>
      <c r="L23" s="8">
        <f t="shared" si="3"/>
        <v>23</v>
      </c>
      <c r="M23" s="8"/>
    </row>
    <row r="24" spans="1:13" s="4" customFormat="1" ht="20.100000000000001" customHeight="1">
      <c r="A24" s="19" t="str">
        <f t="array" ref="A24">INDEX(G:G,SMALL(IF($K$12:$K$500=2,ROW($12:$500),4^8),ROW(G13)))&amp;""</f>
        <v>210</v>
      </c>
      <c r="B24" s="55"/>
      <c r="C24" s="20" t="str">
        <f>IF(ISERROR(VLOOKUP(A24,'[1]Z07 一般公共预算财政拨款收入支出决算表(财决07表)'!$A$10:$T$500,4,FALSE)),"",VLOOKUP(A24,'[1]Z07 一般公共预算财政拨款收入支出决算表(财决07表)'!$A$10:$T$500,4,FALSE))</f>
        <v>医疗卫生与计划生育支出</v>
      </c>
      <c r="D24" s="21">
        <f>IF(ISERROR(VLOOKUP(A24,'[1]Z07 一般公共预算财政拨款收入支出决算表(财决07表)'!$A$10:$T$500,11,FALSE)),"",VLOOKUP(A24,'[1]Z07 一般公共预算财政拨款收入支出决算表(财决07表)'!$A$10:$T$500,11,FALSE))</f>
        <v>50.45</v>
      </c>
      <c r="E24" s="21">
        <f>IF(ISERROR(VLOOKUP(A24,'[1]Z07 一般公共预算财政拨款收入支出决算表(财决07表)'!$A$10:$T$500,12,FALSE)),"",VLOOKUP(A24,'[1]Z07 一般公共预算财政拨款收入支出决算表(财决07表)'!$A$10:$T$500,12,FALSE))</f>
        <v>50.45</v>
      </c>
      <c r="F24" s="21">
        <f>IF(ISERROR(VLOOKUP(A24,'[1]Z07 一般公共预算财政拨款收入支出决算表(财决07表)'!$A$10:$T$500,15,FALSE)),"",VLOOKUP(A24,'[1]Z07 一般公共预算财政拨款收入支出决算表(财决07表)'!$A$10:$T$500,15,FALSE))</f>
        <v>0</v>
      </c>
      <c r="G24" s="8" t="str">
        <f>'[1]Z07 一般公共预算财政拨款收入支出决算表(财决07表)'!A22</f>
        <v>210</v>
      </c>
      <c r="H24" s="79">
        <f>'[1]Z07 一般公共预算财政拨款收入支出决算表(财决07表)'!$K22</f>
        <v>50.45</v>
      </c>
      <c r="I24" s="8" t="str">
        <f t="shared" si="0"/>
        <v>1</v>
      </c>
      <c r="J24" s="8" t="str">
        <f t="shared" si="1"/>
        <v>1</v>
      </c>
      <c r="K24" s="8">
        <f t="shared" si="2"/>
        <v>2</v>
      </c>
      <c r="L24" s="8">
        <f t="shared" si="3"/>
        <v>24</v>
      </c>
      <c r="M24" s="8"/>
    </row>
    <row r="25" spans="1:13" s="4" customFormat="1" ht="20.100000000000001" customHeight="1">
      <c r="A25" s="19" t="str">
        <f t="array" ref="A25">INDEX(G:G,SMALL(IF($K$12:$K$500=2,ROW($12:$500),4^8),ROW(G14)))&amp;""</f>
        <v>21005</v>
      </c>
      <c r="B25" s="55"/>
      <c r="C25" s="20" t="str">
        <f>IF(ISERROR(VLOOKUP(A25,'[1]Z07 一般公共预算财政拨款收入支出决算表(财决07表)'!$A$10:$T$500,4,FALSE)),"",VLOOKUP(A25,'[1]Z07 一般公共预算财政拨款收入支出决算表(财决07表)'!$A$10:$T$500,4,FALSE))</f>
        <v>医疗保障</v>
      </c>
      <c r="D25" s="21">
        <f>IF(ISERROR(VLOOKUP(A25,'[1]Z07 一般公共预算财政拨款收入支出决算表(财决07表)'!$A$10:$T$500,11,FALSE)),"",VLOOKUP(A25,'[1]Z07 一般公共预算财政拨款收入支出决算表(财决07表)'!$A$10:$T$500,11,FALSE))</f>
        <v>49.45</v>
      </c>
      <c r="E25" s="21">
        <f>IF(ISERROR(VLOOKUP(A25,'[1]Z07 一般公共预算财政拨款收入支出决算表(财决07表)'!$A$10:$T$500,12,FALSE)),"",VLOOKUP(A25,'[1]Z07 一般公共预算财政拨款收入支出决算表(财决07表)'!$A$10:$T$500,12,FALSE))</f>
        <v>49.45</v>
      </c>
      <c r="F25" s="21">
        <f>IF(ISERROR(VLOOKUP(A25,'[1]Z07 一般公共预算财政拨款收入支出决算表(财决07表)'!$A$10:$T$500,15,FALSE)),"",VLOOKUP(A25,'[1]Z07 一般公共预算财政拨款收入支出决算表(财决07表)'!$A$10:$T$500,15,FALSE))</f>
        <v>0</v>
      </c>
      <c r="G25" s="8" t="str">
        <f>'[1]Z07 一般公共预算财政拨款收入支出决算表(财决07表)'!A23</f>
        <v>21005</v>
      </c>
      <c r="H25" s="79">
        <f>'[1]Z07 一般公共预算财政拨款收入支出决算表(财决07表)'!$K23</f>
        <v>49.45</v>
      </c>
      <c r="I25" s="8" t="str">
        <f t="shared" si="0"/>
        <v>1</v>
      </c>
      <c r="J25" s="8" t="str">
        <f t="shared" si="1"/>
        <v>1</v>
      </c>
      <c r="K25" s="8">
        <f t="shared" si="2"/>
        <v>2</v>
      </c>
      <c r="L25" s="8">
        <f t="shared" si="3"/>
        <v>25</v>
      </c>
      <c r="M25" s="8"/>
    </row>
    <row r="26" spans="1:13" s="4" customFormat="1" ht="20.100000000000001" customHeight="1">
      <c r="A26" s="19" t="str">
        <f t="array" ref="A26">INDEX(G:G,SMALL(IF($K$12:$K$500=2,ROW($12:$500),4^8),ROW(G15)))&amp;""</f>
        <v>2100501</v>
      </c>
      <c r="B26" s="55"/>
      <c r="C26" s="20" t="str">
        <f>IF(ISERROR(VLOOKUP(A26,'[1]Z07 一般公共预算财政拨款收入支出决算表(财决07表)'!$A$10:$T$500,4,FALSE)),"",VLOOKUP(A26,'[1]Z07 一般公共预算财政拨款收入支出决算表(财决07表)'!$A$10:$T$500,4,FALSE))</f>
        <v xml:space="preserve">  行政单位医疗</v>
      </c>
      <c r="D26" s="21">
        <f>IF(ISERROR(VLOOKUP(A26,'[1]Z07 一般公共预算财政拨款收入支出决算表(财决07表)'!$A$10:$T$500,11,FALSE)),"",VLOOKUP(A26,'[1]Z07 一般公共预算财政拨款收入支出决算表(财决07表)'!$A$10:$T$500,11,FALSE))</f>
        <v>49.45</v>
      </c>
      <c r="E26" s="21">
        <f>IF(ISERROR(VLOOKUP(A26,'[1]Z07 一般公共预算财政拨款收入支出决算表(财决07表)'!$A$10:$T$500,12,FALSE)),"",VLOOKUP(A26,'[1]Z07 一般公共预算财政拨款收入支出决算表(财决07表)'!$A$10:$T$500,12,FALSE))</f>
        <v>49.45</v>
      </c>
      <c r="F26" s="21">
        <f>IF(ISERROR(VLOOKUP(A26,'[1]Z07 一般公共预算财政拨款收入支出决算表(财决07表)'!$A$10:$T$500,15,FALSE)),"",VLOOKUP(A26,'[1]Z07 一般公共预算财政拨款收入支出决算表(财决07表)'!$A$10:$T$500,15,FALSE))</f>
        <v>0</v>
      </c>
      <c r="G26" s="8" t="str">
        <f>'[1]Z07 一般公共预算财政拨款收入支出决算表(财决07表)'!A24</f>
        <v>2100501</v>
      </c>
      <c r="H26" s="79">
        <f>'[1]Z07 一般公共预算财政拨款收入支出决算表(财决07表)'!$K24</f>
        <v>49.45</v>
      </c>
      <c r="I26" s="8" t="str">
        <f t="shared" si="0"/>
        <v>1</v>
      </c>
      <c r="J26" s="8" t="str">
        <f t="shared" si="1"/>
        <v>1</v>
      </c>
      <c r="K26" s="8">
        <f t="shared" si="2"/>
        <v>2</v>
      </c>
      <c r="L26" s="8">
        <f t="shared" si="3"/>
        <v>26</v>
      </c>
      <c r="M26" s="8"/>
    </row>
    <row r="27" spans="1:13" s="4" customFormat="1" ht="20.100000000000001" customHeight="1">
      <c r="A27" s="19" t="str">
        <f t="array" ref="A27">INDEX(G:G,SMALL(IF($K$12:$K$500=2,ROW($12:$500),4^8),ROW(G16)))&amp;""</f>
        <v>21007</v>
      </c>
      <c r="B27" s="55"/>
      <c r="C27" s="20" t="str">
        <f>IF(ISERROR(VLOOKUP(A27,'[1]Z07 一般公共预算财政拨款收入支出决算表(财决07表)'!$A$10:$T$500,4,FALSE)),"",VLOOKUP(A27,'[1]Z07 一般公共预算财政拨款收入支出决算表(财决07表)'!$A$10:$T$500,4,FALSE))</f>
        <v>计划生育事务</v>
      </c>
      <c r="D27" s="21">
        <f>IF(ISERROR(VLOOKUP(A27,'[1]Z07 一般公共预算财政拨款收入支出决算表(财决07表)'!$A$10:$T$500,11,FALSE)),"",VLOOKUP(A27,'[1]Z07 一般公共预算财政拨款收入支出决算表(财决07表)'!$A$10:$T$500,11,FALSE))</f>
        <v>1</v>
      </c>
      <c r="E27" s="21">
        <f>IF(ISERROR(VLOOKUP(A27,'[1]Z07 一般公共预算财政拨款收入支出决算表(财决07表)'!$A$10:$T$500,12,FALSE)),"",VLOOKUP(A27,'[1]Z07 一般公共预算财政拨款收入支出决算表(财决07表)'!$A$10:$T$500,12,FALSE))</f>
        <v>1</v>
      </c>
      <c r="F27" s="21">
        <f>IF(ISERROR(VLOOKUP(A27,'[1]Z07 一般公共预算财政拨款收入支出决算表(财决07表)'!$A$10:$T$500,15,FALSE)),"",VLOOKUP(A27,'[1]Z07 一般公共预算财政拨款收入支出决算表(财决07表)'!$A$10:$T$500,15,FALSE))</f>
        <v>0</v>
      </c>
      <c r="G27" s="8" t="str">
        <f>'[1]Z07 一般公共预算财政拨款收入支出决算表(财决07表)'!A25</f>
        <v>21007</v>
      </c>
      <c r="H27" s="79">
        <f>'[1]Z07 一般公共预算财政拨款收入支出决算表(财决07表)'!$K25</f>
        <v>1</v>
      </c>
      <c r="I27" s="8" t="str">
        <f t="shared" si="0"/>
        <v>1</v>
      </c>
      <c r="J27" s="8" t="str">
        <f t="shared" si="1"/>
        <v>1</v>
      </c>
      <c r="K27" s="8">
        <f t="shared" si="2"/>
        <v>2</v>
      </c>
      <c r="L27" s="8">
        <f t="shared" si="3"/>
        <v>27</v>
      </c>
      <c r="M27" s="8"/>
    </row>
    <row r="28" spans="1:13" s="4" customFormat="1" ht="20.100000000000001" customHeight="1">
      <c r="A28" s="19" t="str">
        <f t="array" ref="A28">INDEX(G:G,SMALL(IF($K$12:$K$500=2,ROW($12:$500),4^8),ROW(G17)))&amp;""</f>
        <v>2100799</v>
      </c>
      <c r="B28" s="55"/>
      <c r="C28" s="20" t="str">
        <f>IF(ISERROR(VLOOKUP(A28,'[1]Z07 一般公共预算财政拨款收入支出决算表(财决07表)'!$A$10:$T$500,4,FALSE)),"",VLOOKUP(A28,'[1]Z07 一般公共预算财政拨款收入支出决算表(财决07表)'!$A$10:$T$500,4,FALSE))</f>
        <v xml:space="preserve">  其他计划生育事务支出</v>
      </c>
      <c r="D28" s="21">
        <f>IF(ISERROR(VLOOKUP(A28,'[1]Z07 一般公共预算财政拨款收入支出决算表(财决07表)'!$A$10:$T$500,11,FALSE)),"",VLOOKUP(A28,'[1]Z07 一般公共预算财政拨款收入支出决算表(财决07表)'!$A$10:$T$500,11,FALSE))</f>
        <v>1</v>
      </c>
      <c r="E28" s="21">
        <f>IF(ISERROR(VLOOKUP(A28,'[1]Z07 一般公共预算财政拨款收入支出决算表(财决07表)'!$A$10:$T$500,12,FALSE)),"",VLOOKUP(A28,'[1]Z07 一般公共预算财政拨款收入支出决算表(财决07表)'!$A$10:$T$500,12,FALSE))</f>
        <v>1</v>
      </c>
      <c r="F28" s="21">
        <f>IF(ISERROR(VLOOKUP(A28,'[1]Z07 一般公共预算财政拨款收入支出决算表(财决07表)'!$A$10:$T$500,15,FALSE)),"",VLOOKUP(A28,'[1]Z07 一般公共预算财政拨款收入支出决算表(财决07表)'!$A$10:$T$500,15,FALSE))</f>
        <v>0</v>
      </c>
      <c r="G28" s="8" t="str">
        <f>'[1]Z07 一般公共预算财政拨款收入支出决算表(财决07表)'!A26</f>
        <v>2100799</v>
      </c>
      <c r="H28" s="79">
        <f>'[1]Z07 一般公共预算财政拨款收入支出决算表(财决07表)'!$K26</f>
        <v>1</v>
      </c>
      <c r="I28" s="8" t="str">
        <f t="shared" si="0"/>
        <v>1</v>
      </c>
      <c r="J28" s="8" t="str">
        <f t="shared" si="1"/>
        <v>1</v>
      </c>
      <c r="K28" s="8">
        <f t="shared" si="2"/>
        <v>2</v>
      </c>
      <c r="L28" s="8">
        <f t="shared" si="3"/>
        <v>28</v>
      </c>
      <c r="M28" s="8"/>
    </row>
    <row r="29" spans="1:13" s="4" customFormat="1" ht="20.100000000000001" customHeight="1">
      <c r="A29" s="19" t="str">
        <f t="array" ref="A29">INDEX(G:G,SMALL(IF($K$12:$K$500=2,ROW($12:$500),4^8),ROW(G18)))&amp;""</f>
        <v>215</v>
      </c>
      <c r="B29" s="55"/>
      <c r="C29" s="20" t="str">
        <f>IF(ISERROR(VLOOKUP(A29,'[1]Z07 一般公共预算财政拨款收入支出决算表(财决07表)'!$A$10:$T$500,4,FALSE)),"",VLOOKUP(A29,'[1]Z07 一般公共预算财政拨款收入支出决算表(财决07表)'!$A$10:$T$500,4,FALSE))</f>
        <v>资源勘探信息等支出</v>
      </c>
      <c r="D29" s="21">
        <f>IF(ISERROR(VLOOKUP(A29,'[1]Z07 一般公共预算财政拨款收入支出决算表(财决07表)'!$A$10:$T$500,11,FALSE)),"",VLOOKUP(A29,'[1]Z07 一般公共预算财政拨款收入支出决算表(财决07表)'!$A$10:$T$500,11,FALSE))</f>
        <v>0.9</v>
      </c>
      <c r="E29" s="21">
        <f>IF(ISERROR(VLOOKUP(A29,'[1]Z07 一般公共预算财政拨款收入支出决算表(财决07表)'!$A$10:$T$500,12,FALSE)),"",VLOOKUP(A29,'[1]Z07 一般公共预算财政拨款收入支出决算表(财决07表)'!$A$10:$T$500,12,FALSE))</f>
        <v>0</v>
      </c>
      <c r="F29" s="21">
        <f>IF(ISERROR(VLOOKUP(A29,'[1]Z07 一般公共预算财政拨款收入支出决算表(财决07表)'!$A$10:$T$500,15,FALSE)),"",VLOOKUP(A29,'[1]Z07 一般公共预算财政拨款收入支出决算表(财决07表)'!$A$10:$T$500,15,FALSE))</f>
        <v>0.9</v>
      </c>
      <c r="G29" s="8" t="str">
        <f>'[1]Z07 一般公共预算财政拨款收入支出决算表(财决07表)'!A27</f>
        <v>215</v>
      </c>
      <c r="H29" s="79">
        <f>'[1]Z07 一般公共预算财政拨款收入支出决算表(财决07表)'!$K27</f>
        <v>0.9</v>
      </c>
      <c r="I29" s="8" t="str">
        <f t="shared" si="0"/>
        <v>1</v>
      </c>
      <c r="J29" s="8" t="str">
        <f t="shared" si="1"/>
        <v>1</v>
      </c>
      <c r="K29" s="8">
        <f t="shared" si="2"/>
        <v>2</v>
      </c>
      <c r="L29" s="8">
        <f t="shared" si="3"/>
        <v>29</v>
      </c>
      <c r="M29" s="8"/>
    </row>
    <row r="30" spans="1:13" s="4" customFormat="1" ht="20.100000000000001" customHeight="1">
      <c r="A30" s="19" t="str">
        <f t="array" ref="A30">INDEX(G:G,SMALL(IF($K$12:$K$500=2,ROW($12:$500),4^8),ROW(G19)))&amp;""</f>
        <v>21506</v>
      </c>
      <c r="B30" s="55"/>
      <c r="C30" s="20" t="str">
        <f>IF(ISERROR(VLOOKUP(A30,'[1]Z07 一般公共预算财政拨款收入支出决算表(财决07表)'!$A$10:$T$500,4,FALSE)),"",VLOOKUP(A30,'[1]Z07 一般公共预算财政拨款收入支出决算表(财决07表)'!$A$10:$T$500,4,FALSE))</f>
        <v>安全生产监管</v>
      </c>
      <c r="D30" s="21">
        <f>IF(ISERROR(VLOOKUP(A30,'[1]Z07 一般公共预算财政拨款收入支出决算表(财决07表)'!$A$10:$T$500,11,FALSE)),"",VLOOKUP(A30,'[1]Z07 一般公共预算财政拨款收入支出决算表(财决07表)'!$A$10:$T$500,11,FALSE))</f>
        <v>0.9</v>
      </c>
      <c r="E30" s="21">
        <f>IF(ISERROR(VLOOKUP(A30,'[1]Z07 一般公共预算财政拨款收入支出决算表(财决07表)'!$A$10:$T$500,12,FALSE)),"",VLOOKUP(A30,'[1]Z07 一般公共预算财政拨款收入支出决算表(财决07表)'!$A$10:$T$500,12,FALSE))</f>
        <v>0</v>
      </c>
      <c r="F30" s="21">
        <f>IF(ISERROR(VLOOKUP(A30,'[1]Z07 一般公共预算财政拨款收入支出决算表(财决07表)'!$A$10:$T$500,15,FALSE)),"",VLOOKUP(A30,'[1]Z07 一般公共预算财政拨款收入支出决算表(财决07表)'!$A$10:$T$500,15,FALSE))</f>
        <v>0.9</v>
      </c>
      <c r="G30" s="8" t="str">
        <f>'[1]Z07 一般公共预算财政拨款收入支出决算表(财决07表)'!A28</f>
        <v>21506</v>
      </c>
      <c r="H30" s="79">
        <f>'[1]Z07 一般公共预算财政拨款收入支出决算表(财决07表)'!$K28</f>
        <v>0.9</v>
      </c>
      <c r="I30" s="8" t="str">
        <f t="shared" si="0"/>
        <v>1</v>
      </c>
      <c r="J30" s="8" t="str">
        <f t="shared" si="1"/>
        <v>1</v>
      </c>
      <c r="K30" s="8">
        <f t="shared" si="2"/>
        <v>2</v>
      </c>
      <c r="L30" s="8">
        <f t="shared" si="3"/>
        <v>30</v>
      </c>
      <c r="M30" s="8"/>
    </row>
    <row r="31" spans="1:13" s="4" customFormat="1" ht="20.100000000000001" customHeight="1">
      <c r="A31" s="19" t="str">
        <f t="array" ref="A31">INDEX(G:G,SMALL(IF($K$12:$K$500=2,ROW($12:$500),4^8),ROW(G20)))&amp;""</f>
        <v>2150602</v>
      </c>
      <c r="B31" s="55"/>
      <c r="C31" s="20" t="str">
        <f>IF(ISERROR(VLOOKUP(A31,'[1]Z07 一般公共预算财政拨款收入支出决算表(财决07表)'!$A$10:$T$500,4,FALSE)),"",VLOOKUP(A31,'[1]Z07 一般公共预算财政拨款收入支出决算表(财决07表)'!$A$10:$T$500,4,FALSE))</f>
        <v xml:space="preserve">  一般行政管理事务</v>
      </c>
      <c r="D31" s="21">
        <f>IF(ISERROR(VLOOKUP(A31,'[1]Z07 一般公共预算财政拨款收入支出决算表(财决07表)'!$A$10:$T$500,11,FALSE)),"",VLOOKUP(A31,'[1]Z07 一般公共预算财政拨款收入支出决算表(财决07表)'!$A$10:$T$500,11,FALSE))</f>
        <v>0.9</v>
      </c>
      <c r="E31" s="21">
        <f>IF(ISERROR(VLOOKUP(A31,'[1]Z07 一般公共预算财政拨款收入支出决算表(财决07表)'!$A$10:$T$500,12,FALSE)),"",VLOOKUP(A31,'[1]Z07 一般公共预算财政拨款收入支出决算表(财决07表)'!$A$10:$T$500,12,FALSE))</f>
        <v>0</v>
      </c>
      <c r="F31" s="21">
        <f>IF(ISERROR(VLOOKUP(A31,'[1]Z07 一般公共预算财政拨款收入支出决算表(财决07表)'!$A$10:$T$500,15,FALSE)),"",VLOOKUP(A31,'[1]Z07 一般公共预算财政拨款收入支出决算表(财决07表)'!$A$10:$T$500,15,FALSE))</f>
        <v>0.9</v>
      </c>
      <c r="G31" s="8" t="str">
        <f>'[1]Z07 一般公共预算财政拨款收入支出决算表(财决07表)'!A29</f>
        <v>2150602</v>
      </c>
      <c r="H31" s="79">
        <f>'[1]Z07 一般公共预算财政拨款收入支出决算表(财决07表)'!$K29</f>
        <v>0.9</v>
      </c>
      <c r="I31" s="8" t="str">
        <f t="shared" si="0"/>
        <v>1</v>
      </c>
      <c r="J31" s="8" t="str">
        <f t="shared" si="1"/>
        <v>1</v>
      </c>
      <c r="K31" s="8">
        <f t="shared" si="2"/>
        <v>2</v>
      </c>
      <c r="L31" s="8">
        <f t="shared" si="3"/>
        <v>31</v>
      </c>
      <c r="M31" s="8"/>
    </row>
    <row r="32" spans="1:13" s="4" customFormat="1" ht="20.100000000000001" customHeight="1">
      <c r="A32" s="19" t="str">
        <f t="array" ref="A32">INDEX(G:G,SMALL(IF($K$12:$K$500=2,ROW($12:$500),4^8),ROW(G21)))&amp;""</f>
        <v>221</v>
      </c>
      <c r="B32" s="55"/>
      <c r="C32" s="20" t="str">
        <f>IF(ISERROR(VLOOKUP(A32,'[1]Z07 一般公共预算财政拨款收入支出决算表(财决07表)'!$A$10:$T$500,4,FALSE)),"",VLOOKUP(A32,'[1]Z07 一般公共预算财政拨款收入支出决算表(财决07表)'!$A$10:$T$500,4,FALSE))</f>
        <v>住房保障支出</v>
      </c>
      <c r="D32" s="21">
        <f>IF(ISERROR(VLOOKUP(A32,'[1]Z07 一般公共预算财政拨款收入支出决算表(财决07表)'!$A$10:$T$500,11,FALSE)),"",VLOOKUP(A32,'[1]Z07 一般公共预算财政拨款收入支出决算表(财决07表)'!$A$10:$T$500,11,FALSE))</f>
        <v>47.66</v>
      </c>
      <c r="E32" s="21">
        <f>IF(ISERROR(VLOOKUP(A32,'[1]Z07 一般公共预算财政拨款收入支出决算表(财决07表)'!$A$10:$T$500,12,FALSE)),"",VLOOKUP(A32,'[1]Z07 一般公共预算财政拨款收入支出决算表(财决07表)'!$A$10:$T$500,12,FALSE))</f>
        <v>47.66</v>
      </c>
      <c r="F32" s="21">
        <f>IF(ISERROR(VLOOKUP(A32,'[1]Z07 一般公共预算财政拨款收入支出决算表(财决07表)'!$A$10:$T$500,15,FALSE)),"",VLOOKUP(A32,'[1]Z07 一般公共预算财政拨款收入支出决算表(财决07表)'!$A$10:$T$500,15,FALSE))</f>
        <v>0</v>
      </c>
      <c r="G32" s="8" t="str">
        <f>'[1]Z07 一般公共预算财政拨款收入支出决算表(财决07表)'!A30</f>
        <v>221</v>
      </c>
      <c r="H32" s="79">
        <f>'[1]Z07 一般公共预算财政拨款收入支出决算表(财决07表)'!$K30</f>
        <v>47.66</v>
      </c>
      <c r="I32" s="8" t="str">
        <f t="shared" si="0"/>
        <v>1</v>
      </c>
      <c r="J32" s="8" t="str">
        <f t="shared" si="1"/>
        <v>1</v>
      </c>
      <c r="K32" s="8">
        <f t="shared" si="2"/>
        <v>2</v>
      </c>
      <c r="L32" s="8">
        <f t="shared" si="3"/>
        <v>32</v>
      </c>
      <c r="M32" s="8"/>
    </row>
    <row r="33" spans="1:13" s="4" customFormat="1" ht="20.100000000000001" customHeight="1">
      <c r="A33" s="19" t="str">
        <f t="array" ref="A33">INDEX(G:G,SMALL(IF($K$12:$K$500=2,ROW($12:$500),4^8),ROW(G22)))&amp;""</f>
        <v>22102</v>
      </c>
      <c r="B33" s="55"/>
      <c r="C33" s="20" t="str">
        <f>IF(ISERROR(VLOOKUP(A33,'[1]Z07 一般公共预算财政拨款收入支出决算表(财决07表)'!$A$10:$T$500,4,FALSE)),"",VLOOKUP(A33,'[1]Z07 一般公共预算财政拨款收入支出决算表(财决07表)'!$A$10:$T$500,4,FALSE))</f>
        <v>住房改革支出</v>
      </c>
      <c r="D33" s="21">
        <f>IF(ISERROR(VLOOKUP(A33,'[1]Z07 一般公共预算财政拨款收入支出决算表(财决07表)'!$A$10:$T$500,11,FALSE)),"",VLOOKUP(A33,'[1]Z07 一般公共预算财政拨款收入支出决算表(财决07表)'!$A$10:$T$500,11,FALSE))</f>
        <v>47.66</v>
      </c>
      <c r="E33" s="21">
        <f>IF(ISERROR(VLOOKUP(A33,'[1]Z07 一般公共预算财政拨款收入支出决算表(财决07表)'!$A$10:$T$500,12,FALSE)),"",VLOOKUP(A33,'[1]Z07 一般公共预算财政拨款收入支出决算表(财决07表)'!$A$10:$T$500,12,FALSE))</f>
        <v>47.66</v>
      </c>
      <c r="F33" s="21">
        <f>IF(ISERROR(VLOOKUP(A33,'[1]Z07 一般公共预算财政拨款收入支出决算表(财决07表)'!$A$10:$T$500,15,FALSE)),"",VLOOKUP(A33,'[1]Z07 一般公共预算财政拨款收入支出决算表(财决07表)'!$A$10:$T$500,15,FALSE))</f>
        <v>0</v>
      </c>
      <c r="G33" s="8" t="str">
        <f>'[1]Z07 一般公共预算财政拨款收入支出决算表(财决07表)'!A31</f>
        <v>22102</v>
      </c>
      <c r="H33" s="79">
        <f>'[1]Z07 一般公共预算财政拨款收入支出决算表(财决07表)'!$K31</f>
        <v>47.66</v>
      </c>
      <c r="I33" s="8" t="str">
        <f t="shared" si="0"/>
        <v>1</v>
      </c>
      <c r="J33" s="8" t="str">
        <f t="shared" si="1"/>
        <v>1</v>
      </c>
      <c r="K33" s="8">
        <f t="shared" si="2"/>
        <v>2</v>
      </c>
      <c r="L33" s="8">
        <f t="shared" si="3"/>
        <v>33</v>
      </c>
      <c r="M33" s="8"/>
    </row>
    <row r="34" spans="1:13" s="4" customFormat="1" ht="20.100000000000001" customHeight="1">
      <c r="A34" s="19" t="str">
        <f t="array" ref="A34">INDEX(G:G,SMALL(IF($K$12:$K$500=2,ROW($12:$500),4^8),ROW(G23)))&amp;""</f>
        <v>2210201</v>
      </c>
      <c r="B34" s="55"/>
      <c r="C34" s="20" t="str">
        <f>IF(ISERROR(VLOOKUP(A34,'[1]Z07 一般公共预算财政拨款收入支出决算表(财决07表)'!$A$10:$T$500,4,FALSE)),"",VLOOKUP(A34,'[1]Z07 一般公共预算财政拨款收入支出决算表(财决07表)'!$A$10:$T$500,4,FALSE))</f>
        <v xml:space="preserve">  住房公积金</v>
      </c>
      <c r="D34" s="21">
        <f>IF(ISERROR(VLOOKUP(A34,'[1]Z07 一般公共预算财政拨款收入支出决算表(财决07表)'!$A$10:$T$500,11,FALSE)),"",VLOOKUP(A34,'[1]Z07 一般公共预算财政拨款收入支出决算表(财决07表)'!$A$10:$T$500,11,FALSE))</f>
        <v>47.66</v>
      </c>
      <c r="E34" s="21">
        <f>IF(ISERROR(VLOOKUP(A34,'[1]Z07 一般公共预算财政拨款收入支出决算表(财决07表)'!$A$10:$T$500,12,FALSE)),"",VLOOKUP(A34,'[1]Z07 一般公共预算财政拨款收入支出决算表(财决07表)'!$A$10:$T$500,12,FALSE))</f>
        <v>47.66</v>
      </c>
      <c r="F34" s="21">
        <f>IF(ISERROR(VLOOKUP(A34,'[1]Z07 一般公共预算财政拨款收入支出决算表(财决07表)'!$A$10:$T$500,15,FALSE)),"",VLOOKUP(A34,'[1]Z07 一般公共预算财政拨款收入支出决算表(财决07表)'!$A$10:$T$500,15,FALSE))</f>
        <v>0</v>
      </c>
      <c r="G34" s="8" t="str">
        <f>'[1]Z07 一般公共预算财政拨款收入支出决算表(财决07表)'!A32</f>
        <v>2210201</v>
      </c>
      <c r="H34" s="79">
        <f>'[1]Z07 一般公共预算财政拨款收入支出决算表(财决07表)'!$K32</f>
        <v>47.66</v>
      </c>
      <c r="I34" s="8" t="str">
        <f t="shared" si="0"/>
        <v>1</v>
      </c>
      <c r="J34" s="8" t="str">
        <f t="shared" si="1"/>
        <v>1</v>
      </c>
      <c r="K34" s="8">
        <f t="shared" si="2"/>
        <v>2</v>
      </c>
      <c r="L34" s="8">
        <f t="shared" si="3"/>
        <v>34</v>
      </c>
      <c r="M34" s="8"/>
    </row>
    <row r="35" spans="1:13" s="4" customFormat="1" ht="20.100000000000001" customHeight="1">
      <c r="A35" s="19" t="str">
        <f t="array" ref="A35">INDEX(G:G,SMALL(IF($K$12:$K$500=2,ROW($12:$500),4^8),ROW(G24)))&amp;""</f>
        <v/>
      </c>
      <c r="B35" s="55"/>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
        <f>'[1]Z07 一般公共预算财政拨款收入支出决算表(财决07表)'!A33</f>
        <v>0</v>
      </c>
      <c r="H35" s="79">
        <f>'[1]Z07 一般公共预算财政拨款收入支出决算表(财决07表)'!$K33</f>
        <v>0</v>
      </c>
      <c r="I35" s="8" t="str">
        <f t="shared" si="0"/>
        <v>2</v>
      </c>
      <c r="J35" s="8" t="str">
        <f t="shared" si="1"/>
        <v>2</v>
      </c>
      <c r="K35" s="8">
        <f t="shared" si="2"/>
        <v>4</v>
      </c>
      <c r="L35" s="8" t="str">
        <f t="shared" si="3"/>
        <v/>
      </c>
      <c r="M35" s="8"/>
    </row>
    <row r="36" spans="1:13" s="4" customFormat="1" ht="20.100000000000001" customHeight="1">
      <c r="A36" s="19" t="str">
        <f t="array" ref="A36">INDEX(G:G,SMALL(IF($K$12:$K$500=2,ROW($12:$500),4^8),ROW(G25)))&amp;""</f>
        <v/>
      </c>
      <c r="B36" s="55"/>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
        <f>'[1]Z07 一般公共预算财政拨款收入支出决算表(财决07表)'!A34</f>
        <v>0</v>
      </c>
      <c r="H36" s="79" t="str">
        <f>'[1]Z07 一般公共预算财政拨款收入支出决算表(财决07表)'!$K34</f>
        <v>— 12.%d —</v>
      </c>
      <c r="I36" s="8" t="str">
        <f t="shared" si="0"/>
        <v>2</v>
      </c>
      <c r="J36" s="8" t="str">
        <f t="shared" si="1"/>
        <v>1</v>
      </c>
      <c r="K36" s="8">
        <f t="shared" si="2"/>
        <v>3</v>
      </c>
      <c r="L36" s="8" t="str">
        <f t="shared" si="3"/>
        <v/>
      </c>
      <c r="M36" s="8"/>
    </row>
    <row r="37" spans="1:13" s="4" customFormat="1" ht="20.100000000000001" customHeight="1">
      <c r="A37" s="19" t="str">
        <f t="array" ref="A37">INDEX(G:G,SMALL(IF($K$12:$K$500=2,ROW($12:$500),4^8),ROW(G26)))&amp;""</f>
        <v/>
      </c>
      <c r="B37" s="55"/>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
        <f>'[1]Z07 一般公共预算财政拨款收入支出决算表(财决07表)'!A35</f>
        <v>0</v>
      </c>
      <c r="H37" s="79">
        <f>'[1]Z07 一般公共预算财政拨款收入支出决算表(财决07表)'!$K35</f>
        <v>0</v>
      </c>
      <c r="I37" s="8" t="str">
        <f t="shared" si="0"/>
        <v>2</v>
      </c>
      <c r="J37" s="8" t="str">
        <f t="shared" si="1"/>
        <v>2</v>
      </c>
      <c r="K37" s="8">
        <f t="shared" si="2"/>
        <v>4</v>
      </c>
      <c r="L37" s="8" t="str">
        <f t="shared" si="3"/>
        <v/>
      </c>
      <c r="M37" s="8"/>
    </row>
    <row r="38" spans="1:13" s="4" customFormat="1" ht="20.100000000000001" customHeight="1">
      <c r="A38" s="19" t="str">
        <f t="array" ref="A38">INDEX(G:G,SMALL(IF($K$12:$K$500=2,ROW($12:$500),4^8),ROW(G27)))&amp;""</f>
        <v/>
      </c>
      <c r="B38" s="55"/>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
        <f>'[1]Z07 一般公共预算财政拨款收入支出决算表(财决07表)'!A36</f>
        <v>0</v>
      </c>
      <c r="H38" s="79">
        <f>'[1]Z07 一般公共预算财政拨款收入支出决算表(财决07表)'!$K36</f>
        <v>0</v>
      </c>
      <c r="I38" s="8" t="str">
        <f t="shared" si="0"/>
        <v>2</v>
      </c>
      <c r="J38" s="8" t="str">
        <f t="shared" si="1"/>
        <v>2</v>
      </c>
      <c r="K38" s="8">
        <f t="shared" si="2"/>
        <v>4</v>
      </c>
      <c r="L38" s="8" t="str">
        <f t="shared" si="3"/>
        <v/>
      </c>
      <c r="M38" s="8"/>
    </row>
    <row r="39" spans="1:13" s="4" customFormat="1" ht="20.100000000000001" customHeight="1">
      <c r="A39" s="19" t="str">
        <f t="array" ref="A39">INDEX(G:G,SMALL(IF($K$12:$K$500=2,ROW($12:$500),4^8),ROW(G28)))&amp;""</f>
        <v/>
      </c>
      <c r="B39" s="55"/>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
        <f>'[1]Z07 一般公共预算财政拨款收入支出决算表(财决07表)'!A37</f>
        <v>0</v>
      </c>
      <c r="H39" s="79">
        <f>'[1]Z07 一般公共预算财政拨款收入支出决算表(财决07表)'!$K37</f>
        <v>0</v>
      </c>
      <c r="I39" s="8" t="str">
        <f t="shared" si="0"/>
        <v>2</v>
      </c>
      <c r="J39" s="8" t="str">
        <f t="shared" si="1"/>
        <v>2</v>
      </c>
      <c r="K39" s="8">
        <f t="shared" si="2"/>
        <v>4</v>
      </c>
      <c r="L39" s="8" t="str">
        <f t="shared" si="3"/>
        <v/>
      </c>
      <c r="M39" s="8"/>
    </row>
    <row r="40" spans="1:13" s="4" customFormat="1" ht="20.100000000000001" customHeight="1">
      <c r="A40" s="19" t="str">
        <f t="array" ref="A40">INDEX(G:G,SMALL(IF($K$12:$K$500=2,ROW($12:$500),4^8),ROW(G29)))&amp;""</f>
        <v/>
      </c>
      <c r="B40" s="55"/>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
        <f>'[1]Z07 一般公共预算财政拨款收入支出决算表(财决07表)'!A38</f>
        <v>0</v>
      </c>
      <c r="H40" s="79">
        <f>'[1]Z07 一般公共预算财政拨款收入支出决算表(财决07表)'!$K38</f>
        <v>0</v>
      </c>
      <c r="I40" s="8" t="str">
        <f t="shared" si="0"/>
        <v>2</v>
      </c>
      <c r="J40" s="8" t="str">
        <f t="shared" si="1"/>
        <v>2</v>
      </c>
      <c r="K40" s="8">
        <f t="shared" si="2"/>
        <v>4</v>
      </c>
      <c r="L40" s="8" t="str">
        <f t="shared" si="3"/>
        <v/>
      </c>
      <c r="M40" s="8"/>
    </row>
    <row r="41" spans="1:13" s="4" customFormat="1" ht="20.100000000000001" customHeight="1">
      <c r="A41" s="19" t="str">
        <f t="array" ref="A41">INDEX(G:G,SMALL(IF($K$12:$K$500=2,ROW($12:$500),4^8),ROW(G30)))&amp;""</f>
        <v/>
      </c>
      <c r="B41" s="55"/>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
        <f>'[1]Z07 一般公共预算财政拨款收入支出决算表(财决07表)'!A39</f>
        <v>0</v>
      </c>
      <c r="H41" s="79">
        <f>'[1]Z07 一般公共预算财政拨款收入支出决算表(财决07表)'!$K39</f>
        <v>0</v>
      </c>
      <c r="I41" s="8" t="str">
        <f t="shared" si="0"/>
        <v>2</v>
      </c>
      <c r="J41" s="8" t="str">
        <f t="shared" si="1"/>
        <v>2</v>
      </c>
      <c r="K41" s="8">
        <f t="shared" si="2"/>
        <v>4</v>
      </c>
      <c r="L41" s="8" t="str">
        <f t="shared" si="3"/>
        <v/>
      </c>
      <c r="M41" s="8"/>
    </row>
    <row r="42" spans="1:13" s="4" customFormat="1" ht="20.100000000000001" customHeight="1">
      <c r="A42" s="19" t="str">
        <f t="array" ref="A42">INDEX(G:G,SMALL(IF($K$12:$K$500=2,ROW($12:$500),4^8),ROW(G31)))&amp;""</f>
        <v/>
      </c>
      <c r="B42" s="55"/>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
        <f>'[1]Z07 一般公共预算财政拨款收入支出决算表(财决07表)'!A40</f>
        <v>0</v>
      </c>
      <c r="H42" s="79">
        <f>'[1]Z07 一般公共预算财政拨款收入支出决算表(财决07表)'!$K40</f>
        <v>0</v>
      </c>
      <c r="I42" s="8" t="str">
        <f t="shared" si="0"/>
        <v>2</v>
      </c>
      <c r="J42" s="8" t="str">
        <f t="shared" si="1"/>
        <v>2</v>
      </c>
      <c r="K42" s="8">
        <f t="shared" si="2"/>
        <v>4</v>
      </c>
      <c r="L42" s="8" t="str">
        <f t="shared" si="3"/>
        <v/>
      </c>
      <c r="M42" s="8"/>
    </row>
    <row r="43" spans="1:13" s="4" customFormat="1" ht="20.100000000000001" customHeight="1">
      <c r="A43" s="19" t="str">
        <f t="array" ref="A43">INDEX(G:G,SMALL(IF($K$12:$K$500=2,ROW($12:$500),4^8),ROW(G32)))&amp;""</f>
        <v/>
      </c>
      <c r="B43" s="55"/>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
        <f>'[1]Z07 一般公共预算财政拨款收入支出决算表(财决07表)'!A41</f>
        <v>0</v>
      </c>
      <c r="H43" s="79">
        <f>'[1]Z07 一般公共预算财政拨款收入支出决算表(财决07表)'!$K41</f>
        <v>0</v>
      </c>
      <c r="I43" s="8" t="str">
        <f t="shared" si="0"/>
        <v>2</v>
      </c>
      <c r="J43" s="8" t="str">
        <f t="shared" si="1"/>
        <v>2</v>
      </c>
      <c r="K43" s="8">
        <f t="shared" si="2"/>
        <v>4</v>
      </c>
      <c r="L43" s="8" t="str">
        <f t="shared" si="3"/>
        <v/>
      </c>
      <c r="M43" s="8"/>
    </row>
    <row r="44" spans="1:13" s="4" customFormat="1" ht="20.100000000000001" customHeight="1">
      <c r="A44" s="19" t="str">
        <f t="array" ref="A44">INDEX(G:G,SMALL(IF($K$12:$K$500=2,ROW($12:$500),4^8),ROW(G33)))&amp;""</f>
        <v/>
      </c>
      <c r="B44" s="55"/>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
        <f>'[1]Z07 一般公共预算财政拨款收入支出决算表(财决07表)'!A42</f>
        <v>0</v>
      </c>
      <c r="H44" s="79">
        <f>'[1]Z07 一般公共预算财政拨款收入支出决算表(财决07表)'!$K42</f>
        <v>0</v>
      </c>
      <c r="I44" s="8" t="str">
        <f t="shared" si="0"/>
        <v>2</v>
      </c>
      <c r="J44" s="8" t="str">
        <f t="shared" si="1"/>
        <v>2</v>
      </c>
      <c r="K44" s="8">
        <f t="shared" si="2"/>
        <v>4</v>
      </c>
      <c r="L44" s="8" t="str">
        <f t="shared" si="3"/>
        <v/>
      </c>
      <c r="M44" s="8"/>
    </row>
    <row r="45" spans="1:13" s="4" customFormat="1" ht="20.100000000000001" customHeight="1">
      <c r="A45" s="19" t="str">
        <f t="array" ref="A45">INDEX(G:G,SMALL(IF($K$12:$K$500=2,ROW($12:$500),4^8),ROW(G34)))&amp;""</f>
        <v/>
      </c>
      <c r="B45" s="55"/>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
        <f>'[1]Z07 一般公共预算财政拨款收入支出决算表(财决07表)'!A43</f>
        <v>0</v>
      </c>
      <c r="H45" s="79">
        <f>'[1]Z07 一般公共预算财政拨款收入支出决算表(财决07表)'!$K43</f>
        <v>0</v>
      </c>
      <c r="I45" s="8" t="str">
        <f t="shared" si="0"/>
        <v>2</v>
      </c>
      <c r="J45" s="8" t="str">
        <f t="shared" si="1"/>
        <v>2</v>
      </c>
      <c r="K45" s="8">
        <f t="shared" si="2"/>
        <v>4</v>
      </c>
      <c r="L45" s="8" t="str">
        <f t="shared" si="3"/>
        <v/>
      </c>
      <c r="M45" s="8"/>
    </row>
    <row r="46" spans="1:13" s="4" customFormat="1" ht="20.100000000000001" customHeight="1">
      <c r="A46" s="19" t="str">
        <f t="array" ref="A46">INDEX(G:G,SMALL(IF($K$12:$K$500=2,ROW($12:$500),4^8),ROW(G35)))&amp;""</f>
        <v/>
      </c>
      <c r="B46" s="55"/>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
        <f>'[1]Z07 一般公共预算财政拨款收入支出决算表(财决07表)'!A44</f>
        <v>0</v>
      </c>
      <c r="H46" s="79">
        <f>'[1]Z07 一般公共预算财政拨款收入支出决算表(财决07表)'!$K44</f>
        <v>0</v>
      </c>
      <c r="I46" s="8" t="str">
        <f t="shared" si="0"/>
        <v>2</v>
      </c>
      <c r="J46" s="8" t="str">
        <f t="shared" si="1"/>
        <v>2</v>
      </c>
      <c r="K46" s="8">
        <f t="shared" si="2"/>
        <v>4</v>
      </c>
      <c r="L46" s="8" t="str">
        <f t="shared" si="3"/>
        <v/>
      </c>
      <c r="M46" s="8"/>
    </row>
    <row r="47" spans="1:13" s="4" customFormat="1" ht="20.100000000000001" customHeight="1">
      <c r="A47" s="19" t="str">
        <f t="array" ref="A47">INDEX(G:G,SMALL(IF($K$12:$K$500=2,ROW($12:$500),4^8),ROW(G36)))&amp;""</f>
        <v/>
      </c>
      <c r="B47" s="55"/>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
        <f>'[1]Z07 一般公共预算财政拨款收入支出决算表(财决07表)'!A45</f>
        <v>0</v>
      </c>
      <c r="H47" s="79">
        <f>'[1]Z07 一般公共预算财政拨款收入支出决算表(财决07表)'!$K45</f>
        <v>0</v>
      </c>
      <c r="I47" s="8" t="str">
        <f t="shared" si="0"/>
        <v>2</v>
      </c>
      <c r="J47" s="8" t="str">
        <f t="shared" si="1"/>
        <v>2</v>
      </c>
      <c r="K47" s="8">
        <f t="shared" si="2"/>
        <v>4</v>
      </c>
      <c r="L47" s="8" t="str">
        <f t="shared" si="3"/>
        <v/>
      </c>
      <c r="M47" s="8"/>
    </row>
    <row r="48" spans="1:13" s="4" customFormat="1" ht="20.100000000000001" customHeight="1">
      <c r="A48" s="19" t="str">
        <f t="array" ref="A48">INDEX(G:G,SMALL(IF($K$12:$K$500=2,ROW($12:$500),4^8),ROW(G37)))&amp;""</f>
        <v/>
      </c>
      <c r="B48" s="55"/>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
        <f>'[1]Z07 一般公共预算财政拨款收入支出决算表(财决07表)'!A46</f>
        <v>0</v>
      </c>
      <c r="H48" s="79">
        <f>'[1]Z07 一般公共预算财政拨款收入支出决算表(财决07表)'!$K46</f>
        <v>0</v>
      </c>
      <c r="I48" s="8" t="str">
        <f t="shared" si="0"/>
        <v>2</v>
      </c>
      <c r="J48" s="8" t="str">
        <f t="shared" si="1"/>
        <v>2</v>
      </c>
      <c r="K48" s="8">
        <f t="shared" si="2"/>
        <v>4</v>
      </c>
      <c r="L48" s="8" t="str">
        <f t="shared" si="3"/>
        <v/>
      </c>
      <c r="M48" s="8"/>
    </row>
    <row r="49" spans="1:13" s="4" customFormat="1" ht="20.100000000000001" customHeight="1">
      <c r="A49" s="19" t="str">
        <f t="array" ref="A49">INDEX(G:G,SMALL(IF($K$12:$K$500=2,ROW($12:$500),4^8),ROW(G38)))&amp;""</f>
        <v/>
      </c>
      <c r="B49" s="55"/>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
        <f>'[1]Z07 一般公共预算财政拨款收入支出决算表(财决07表)'!A47</f>
        <v>0</v>
      </c>
      <c r="H49" s="79">
        <f>'[1]Z07 一般公共预算财政拨款收入支出决算表(财决07表)'!$K47</f>
        <v>0</v>
      </c>
      <c r="I49" s="8" t="str">
        <f t="shared" si="0"/>
        <v>2</v>
      </c>
      <c r="J49" s="8" t="str">
        <f t="shared" si="1"/>
        <v>2</v>
      </c>
      <c r="K49" s="8">
        <f t="shared" si="2"/>
        <v>4</v>
      </c>
      <c r="L49" s="8" t="str">
        <f t="shared" si="3"/>
        <v/>
      </c>
      <c r="M49" s="8"/>
    </row>
    <row r="50" spans="1:13" s="4" customFormat="1" ht="20.100000000000001" customHeight="1">
      <c r="A50" s="19" t="str">
        <f t="array" ref="A50">INDEX(G:G,SMALL(IF($K$12:$K$500=2,ROW($12:$500),4^8),ROW(G39)))&amp;""</f>
        <v/>
      </c>
      <c r="B50" s="55"/>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
        <f>'[1]Z07 一般公共预算财政拨款收入支出决算表(财决07表)'!A48</f>
        <v>0</v>
      </c>
      <c r="H50" s="79">
        <f>'[1]Z07 一般公共预算财政拨款收入支出决算表(财决07表)'!$K48</f>
        <v>0</v>
      </c>
      <c r="I50" s="8" t="str">
        <f t="shared" si="0"/>
        <v>2</v>
      </c>
      <c r="J50" s="8" t="str">
        <f t="shared" si="1"/>
        <v>2</v>
      </c>
      <c r="K50" s="8">
        <f t="shared" si="2"/>
        <v>4</v>
      </c>
      <c r="L50" s="8" t="str">
        <f t="shared" si="3"/>
        <v/>
      </c>
      <c r="M50" s="8"/>
    </row>
    <row r="51" spans="1:13" s="4" customFormat="1" ht="20.100000000000001" customHeight="1">
      <c r="A51" s="19" t="str">
        <f t="array" ref="A51">INDEX(G:G,SMALL(IF($K$12:$K$500=2,ROW($12:$500),4^8),ROW(G40)))&amp;""</f>
        <v/>
      </c>
      <c r="B51" s="55"/>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
        <f>'[1]Z07 一般公共预算财政拨款收入支出决算表(财决07表)'!A49</f>
        <v>0</v>
      </c>
      <c r="H51" s="79">
        <f>'[1]Z07 一般公共预算财政拨款收入支出决算表(财决07表)'!$K49</f>
        <v>0</v>
      </c>
      <c r="I51" s="8" t="str">
        <f t="shared" si="0"/>
        <v>2</v>
      </c>
      <c r="J51" s="8" t="str">
        <f t="shared" si="1"/>
        <v>2</v>
      </c>
      <c r="K51" s="8">
        <f t="shared" si="2"/>
        <v>4</v>
      </c>
      <c r="L51" s="8" t="str">
        <f t="shared" si="3"/>
        <v/>
      </c>
      <c r="M51" s="8"/>
    </row>
    <row r="52" spans="1:13" s="4" customFormat="1" ht="20.100000000000001" customHeight="1">
      <c r="A52" s="19" t="str">
        <f t="array" ref="A52">INDEX(G:G,SMALL(IF($K$12:$K$500=2,ROW($12:$500),4^8),ROW(G41)))&amp;""</f>
        <v/>
      </c>
      <c r="B52" s="55"/>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
        <f>'[1]Z07 一般公共预算财政拨款收入支出决算表(财决07表)'!A50</f>
        <v>0</v>
      </c>
      <c r="H52" s="79">
        <f>'[1]Z07 一般公共预算财政拨款收入支出决算表(财决07表)'!$K50</f>
        <v>0</v>
      </c>
      <c r="I52" s="8" t="str">
        <f t="shared" si="0"/>
        <v>2</v>
      </c>
      <c r="J52" s="8" t="str">
        <f t="shared" si="1"/>
        <v>2</v>
      </c>
      <c r="K52" s="8">
        <f t="shared" si="2"/>
        <v>4</v>
      </c>
      <c r="L52" s="8" t="str">
        <f t="shared" si="3"/>
        <v/>
      </c>
      <c r="M52" s="8"/>
    </row>
    <row r="53" spans="1:13" s="4" customFormat="1" ht="20.100000000000001" customHeight="1">
      <c r="A53" s="19" t="str">
        <f t="array" ref="A53">INDEX(G:G,SMALL(IF($K$12:$K$500=2,ROW($12:$500),4^8),ROW(G42)))&amp;""</f>
        <v/>
      </c>
      <c r="B53" s="55"/>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
        <f>'[1]Z07 一般公共预算财政拨款收入支出决算表(财决07表)'!A51</f>
        <v>0</v>
      </c>
      <c r="H53" s="79">
        <f>'[1]Z07 一般公共预算财政拨款收入支出决算表(财决07表)'!$K51</f>
        <v>0</v>
      </c>
      <c r="I53" s="8" t="str">
        <f t="shared" si="0"/>
        <v>2</v>
      </c>
      <c r="J53" s="8" t="str">
        <f t="shared" si="1"/>
        <v>2</v>
      </c>
      <c r="K53" s="8">
        <f t="shared" si="2"/>
        <v>4</v>
      </c>
      <c r="L53" s="8" t="str">
        <f t="shared" si="3"/>
        <v/>
      </c>
      <c r="M53" s="8"/>
    </row>
    <row r="54" spans="1:13" s="4" customFormat="1" ht="20.100000000000001" customHeight="1">
      <c r="A54" s="19" t="str">
        <f t="array" ref="A54">INDEX(G:G,SMALL(IF($K$12:$K$500=2,ROW($12:$500),4^8),ROW(G43)))&amp;""</f>
        <v/>
      </c>
      <c r="B54" s="55"/>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
        <f>'[1]Z07 一般公共预算财政拨款收入支出决算表(财决07表)'!A52</f>
        <v>0</v>
      </c>
      <c r="H54" s="79">
        <f>'[1]Z07 一般公共预算财政拨款收入支出决算表(财决07表)'!$K52</f>
        <v>0</v>
      </c>
      <c r="I54" s="8" t="str">
        <f t="shared" si="0"/>
        <v>2</v>
      </c>
      <c r="J54" s="8" t="str">
        <f t="shared" si="1"/>
        <v>2</v>
      </c>
      <c r="K54" s="8">
        <f t="shared" si="2"/>
        <v>4</v>
      </c>
      <c r="L54" s="8" t="str">
        <f t="shared" si="3"/>
        <v/>
      </c>
      <c r="M54" s="8"/>
    </row>
    <row r="55" spans="1:13" s="4" customFormat="1" ht="20.100000000000001" customHeight="1">
      <c r="A55" s="19" t="str">
        <f t="array" ref="A55">INDEX(G:G,SMALL(IF($K$12:$K$500=2,ROW($12:$500),4^8),ROW(G44)))&amp;""</f>
        <v/>
      </c>
      <c r="B55" s="55"/>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
        <f>'[1]Z07 一般公共预算财政拨款收入支出决算表(财决07表)'!A53</f>
        <v>0</v>
      </c>
      <c r="H55" s="79">
        <f>'[1]Z07 一般公共预算财政拨款收入支出决算表(财决07表)'!$K53</f>
        <v>0</v>
      </c>
      <c r="I55" s="8" t="str">
        <f t="shared" si="0"/>
        <v>2</v>
      </c>
      <c r="J55" s="8" t="str">
        <f t="shared" si="1"/>
        <v>2</v>
      </c>
      <c r="K55" s="8">
        <f t="shared" si="2"/>
        <v>4</v>
      </c>
      <c r="L55" s="8" t="str">
        <f t="shared" si="3"/>
        <v/>
      </c>
      <c r="M55" s="8"/>
    </row>
    <row r="56" spans="1:13" s="4" customFormat="1" ht="20.100000000000001" customHeight="1">
      <c r="A56" s="19" t="str">
        <f t="array" ref="A56">INDEX(G:G,SMALL(IF($K$12:$K$500=2,ROW($12:$500),4^8),ROW(G45)))&amp;""</f>
        <v/>
      </c>
      <c r="B56" s="55"/>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
        <f>'[1]Z07 一般公共预算财政拨款收入支出决算表(财决07表)'!A54</f>
        <v>0</v>
      </c>
      <c r="H56" s="79">
        <f>'[1]Z07 一般公共预算财政拨款收入支出决算表(财决07表)'!$K54</f>
        <v>0</v>
      </c>
      <c r="I56" s="8" t="str">
        <f t="shared" si="0"/>
        <v>2</v>
      </c>
      <c r="J56" s="8" t="str">
        <f t="shared" si="1"/>
        <v>2</v>
      </c>
      <c r="K56" s="8">
        <f t="shared" si="2"/>
        <v>4</v>
      </c>
      <c r="L56" s="8" t="str">
        <f t="shared" si="3"/>
        <v/>
      </c>
      <c r="M56" s="8"/>
    </row>
    <row r="57" spans="1:13" s="4" customFormat="1" ht="20.100000000000001" customHeight="1">
      <c r="A57" s="19" t="str">
        <f t="array" ref="A57">INDEX(G:G,SMALL(IF($K$12:$K$500=2,ROW($12:$500),4^8),ROW(G46)))&amp;""</f>
        <v/>
      </c>
      <c r="B57" s="55"/>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
        <f>'[1]Z07 一般公共预算财政拨款收入支出决算表(财决07表)'!A55</f>
        <v>0</v>
      </c>
      <c r="H57" s="79">
        <f>'[1]Z07 一般公共预算财政拨款收入支出决算表(财决07表)'!$K55</f>
        <v>0</v>
      </c>
      <c r="I57" s="8" t="str">
        <f t="shared" si="0"/>
        <v>2</v>
      </c>
      <c r="J57" s="8" t="str">
        <f t="shared" si="1"/>
        <v>2</v>
      </c>
      <c r="K57" s="8">
        <f t="shared" si="2"/>
        <v>4</v>
      </c>
      <c r="L57" s="8" t="str">
        <f t="shared" si="3"/>
        <v/>
      </c>
      <c r="M57" s="8"/>
    </row>
    <row r="58" spans="1:13" s="4" customFormat="1" ht="20.100000000000001" customHeight="1">
      <c r="A58" s="19" t="str">
        <f t="array" ref="A58">INDEX(G:G,SMALL(IF($K$12:$K$500=2,ROW($12:$500),4^8),ROW(G47)))&amp;""</f>
        <v/>
      </c>
      <c r="B58" s="55"/>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
        <f>'[1]Z07 一般公共预算财政拨款收入支出决算表(财决07表)'!A56</f>
        <v>0</v>
      </c>
      <c r="H58" s="79">
        <f>'[1]Z07 一般公共预算财政拨款收入支出决算表(财决07表)'!$K56</f>
        <v>0</v>
      </c>
      <c r="I58" s="8" t="str">
        <f t="shared" si="0"/>
        <v>2</v>
      </c>
      <c r="J58" s="8" t="str">
        <f t="shared" si="1"/>
        <v>2</v>
      </c>
      <c r="K58" s="8">
        <f t="shared" si="2"/>
        <v>4</v>
      </c>
      <c r="L58" s="8" t="str">
        <f t="shared" si="3"/>
        <v/>
      </c>
      <c r="M58" s="8"/>
    </row>
    <row r="59" spans="1:13" s="4" customFormat="1" ht="20.100000000000001" customHeight="1">
      <c r="A59" s="19" t="str">
        <f t="array" ref="A59">INDEX(G:G,SMALL(IF($K$12:$K$500=2,ROW($12:$500),4^8),ROW(G48)))&amp;""</f>
        <v/>
      </c>
      <c r="B59" s="55"/>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
        <f>'[1]Z07 一般公共预算财政拨款收入支出决算表(财决07表)'!A57</f>
        <v>0</v>
      </c>
      <c r="H59" s="79">
        <f>'[1]Z07 一般公共预算财政拨款收入支出决算表(财决07表)'!$K57</f>
        <v>0</v>
      </c>
      <c r="I59" s="8" t="str">
        <f t="shared" si="0"/>
        <v>2</v>
      </c>
      <c r="J59" s="8" t="str">
        <f t="shared" si="1"/>
        <v>2</v>
      </c>
      <c r="K59" s="8">
        <f t="shared" si="2"/>
        <v>4</v>
      </c>
      <c r="L59" s="8" t="str">
        <f t="shared" si="3"/>
        <v/>
      </c>
      <c r="M59" s="8"/>
    </row>
    <row r="60" spans="1:13" s="4" customFormat="1" ht="20.100000000000001" customHeight="1">
      <c r="A60" s="19" t="str">
        <f t="array" ref="A60">INDEX(G:G,SMALL(IF($K$12:$K$500=2,ROW($12:$500),4^8),ROW(G49)))&amp;""</f>
        <v/>
      </c>
      <c r="B60" s="55"/>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
        <f>'[1]Z07 一般公共预算财政拨款收入支出决算表(财决07表)'!A58</f>
        <v>0</v>
      </c>
      <c r="H60" s="79">
        <f>'[1]Z07 一般公共预算财政拨款收入支出决算表(财决07表)'!$K58</f>
        <v>0</v>
      </c>
      <c r="I60" s="8" t="str">
        <f t="shared" si="0"/>
        <v>2</v>
      </c>
      <c r="J60" s="8" t="str">
        <f t="shared" si="1"/>
        <v>2</v>
      </c>
      <c r="K60" s="8">
        <f t="shared" si="2"/>
        <v>4</v>
      </c>
      <c r="L60" s="8" t="str">
        <f t="shared" si="3"/>
        <v/>
      </c>
      <c r="M60" s="8"/>
    </row>
    <row r="61" spans="1:13" s="4" customFormat="1" ht="20.100000000000001" customHeight="1">
      <c r="A61" s="19" t="str">
        <f t="array" ref="A61">INDEX(G:G,SMALL(IF($K$12:$K$500=2,ROW($12:$500),4^8),ROW(G50)))&amp;""</f>
        <v/>
      </c>
      <c r="B61" s="55"/>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
        <f>'[1]Z07 一般公共预算财政拨款收入支出决算表(财决07表)'!A59</f>
        <v>0</v>
      </c>
      <c r="H61" s="79">
        <f>'[1]Z07 一般公共预算财政拨款收入支出决算表(财决07表)'!$K59</f>
        <v>0</v>
      </c>
      <c r="I61" s="8" t="str">
        <f t="shared" si="0"/>
        <v>2</v>
      </c>
      <c r="J61" s="8" t="str">
        <f t="shared" si="1"/>
        <v>2</v>
      </c>
      <c r="K61" s="8">
        <f t="shared" si="2"/>
        <v>4</v>
      </c>
      <c r="L61" s="8" t="str">
        <f t="shared" si="3"/>
        <v/>
      </c>
      <c r="M61" s="8"/>
    </row>
    <row r="62" spans="1:13" s="4" customFormat="1" ht="20.100000000000001" customHeight="1">
      <c r="A62" s="19" t="str">
        <f t="array" ref="A62">INDEX(G:G,SMALL(IF($K$12:$K$500=2,ROW($12:$500),4^8),ROW(G51)))&amp;""</f>
        <v/>
      </c>
      <c r="B62" s="55"/>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
        <f>'[1]Z07 一般公共预算财政拨款收入支出决算表(财决07表)'!A60</f>
        <v>0</v>
      </c>
      <c r="H62" s="79">
        <f>'[1]Z07 一般公共预算财政拨款收入支出决算表(财决07表)'!$K60</f>
        <v>0</v>
      </c>
      <c r="I62" s="8" t="str">
        <f t="shared" si="0"/>
        <v>2</v>
      </c>
      <c r="J62" s="8" t="str">
        <f t="shared" si="1"/>
        <v>2</v>
      </c>
      <c r="K62" s="8">
        <f t="shared" si="2"/>
        <v>4</v>
      </c>
      <c r="L62" s="8" t="str">
        <f t="shared" si="3"/>
        <v/>
      </c>
      <c r="M62" s="8"/>
    </row>
    <row r="63" spans="1:13" s="4" customFormat="1" ht="20.100000000000001" customHeight="1">
      <c r="A63" s="19" t="str">
        <f t="array" ref="A63">INDEX(G:G,SMALL(IF($K$12:$K$500=2,ROW($12:$500),4^8),ROW(G52)))&amp;""</f>
        <v/>
      </c>
      <c r="B63" s="55"/>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
        <f>'[1]Z07 一般公共预算财政拨款收入支出决算表(财决07表)'!A61</f>
        <v>0</v>
      </c>
      <c r="H63" s="79">
        <f>'[1]Z07 一般公共预算财政拨款收入支出决算表(财决07表)'!$K61</f>
        <v>0</v>
      </c>
      <c r="I63" s="8" t="str">
        <f t="shared" si="0"/>
        <v>2</v>
      </c>
      <c r="J63" s="8" t="str">
        <f t="shared" si="1"/>
        <v>2</v>
      </c>
      <c r="K63" s="8">
        <f t="shared" si="2"/>
        <v>4</v>
      </c>
      <c r="L63" s="8" t="str">
        <f t="shared" si="3"/>
        <v/>
      </c>
      <c r="M63" s="8"/>
    </row>
    <row r="64" spans="1:13" s="4" customFormat="1" ht="20.100000000000001" customHeight="1">
      <c r="A64" s="19" t="str">
        <f t="array" ref="A64">INDEX(G:G,SMALL(IF($K$12:$K$500=2,ROW($12:$500),4^8),ROW(G53)))&amp;""</f>
        <v/>
      </c>
      <c r="B64" s="55"/>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
        <f>'[1]Z07 一般公共预算财政拨款收入支出决算表(财决07表)'!A62</f>
        <v>0</v>
      </c>
      <c r="H64" s="79">
        <f>'[1]Z07 一般公共预算财政拨款收入支出决算表(财决07表)'!$K62</f>
        <v>0</v>
      </c>
      <c r="I64" s="8" t="str">
        <f t="shared" si="0"/>
        <v>2</v>
      </c>
      <c r="J64" s="8" t="str">
        <f t="shared" si="1"/>
        <v>2</v>
      </c>
      <c r="K64" s="8">
        <f t="shared" si="2"/>
        <v>4</v>
      </c>
      <c r="L64" s="8" t="str">
        <f t="shared" si="3"/>
        <v/>
      </c>
      <c r="M64" s="8"/>
    </row>
    <row r="65" spans="1:13" s="4" customFormat="1" ht="20.100000000000001" customHeight="1">
      <c r="A65" s="19" t="str">
        <f t="array" ref="A65">INDEX(G:G,SMALL(IF($K$12:$K$500=2,ROW($12:$500),4^8),ROW(G54)))&amp;""</f>
        <v/>
      </c>
      <c r="B65" s="55"/>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
        <f>'[1]Z07 一般公共预算财政拨款收入支出决算表(财决07表)'!A63</f>
        <v>0</v>
      </c>
      <c r="H65" s="79">
        <f>'[1]Z07 一般公共预算财政拨款收入支出决算表(财决07表)'!$K63</f>
        <v>0</v>
      </c>
      <c r="I65" s="8" t="str">
        <f t="shared" si="0"/>
        <v>2</v>
      </c>
      <c r="J65" s="8" t="str">
        <f t="shared" si="1"/>
        <v>2</v>
      </c>
      <c r="K65" s="8">
        <f t="shared" si="2"/>
        <v>4</v>
      </c>
      <c r="L65" s="8" t="str">
        <f t="shared" si="3"/>
        <v/>
      </c>
      <c r="M65" s="8"/>
    </row>
    <row r="66" spans="1:13" s="4" customFormat="1" ht="20.100000000000001" customHeight="1">
      <c r="A66" s="19" t="str">
        <f t="array" ref="A66">INDEX(G:G,SMALL(IF($K$12:$K$500=2,ROW($12:$500),4^8),ROW(G55)))&amp;""</f>
        <v/>
      </c>
      <c r="B66" s="55"/>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
        <f>'[1]Z07 一般公共预算财政拨款收入支出决算表(财决07表)'!A64</f>
        <v>0</v>
      </c>
      <c r="H66" s="79">
        <f>'[1]Z07 一般公共预算财政拨款收入支出决算表(财决07表)'!$K64</f>
        <v>0</v>
      </c>
      <c r="I66" s="8" t="str">
        <f t="shared" si="0"/>
        <v>2</v>
      </c>
      <c r="J66" s="8" t="str">
        <f t="shared" si="1"/>
        <v>2</v>
      </c>
      <c r="K66" s="8">
        <f t="shared" si="2"/>
        <v>4</v>
      </c>
      <c r="L66" s="8" t="str">
        <f t="shared" si="3"/>
        <v/>
      </c>
      <c r="M66" s="8"/>
    </row>
    <row r="67" spans="1:13" s="4" customFormat="1" ht="20.100000000000001" customHeight="1">
      <c r="A67" s="19" t="str">
        <f t="array" ref="A67">INDEX(G:G,SMALL(IF($K$12:$K$500=2,ROW($12:$500),4^8),ROW(G56)))&amp;""</f>
        <v/>
      </c>
      <c r="B67" s="55"/>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
        <f>'[1]Z07 一般公共预算财政拨款收入支出决算表(财决07表)'!A65</f>
        <v>0</v>
      </c>
      <c r="H67" s="79">
        <f>'[1]Z07 一般公共预算财政拨款收入支出决算表(财决07表)'!$K65</f>
        <v>0</v>
      </c>
      <c r="I67" s="8" t="str">
        <f t="shared" si="0"/>
        <v>2</v>
      </c>
      <c r="J67" s="8" t="str">
        <f t="shared" si="1"/>
        <v>2</v>
      </c>
      <c r="K67" s="8">
        <f t="shared" si="2"/>
        <v>4</v>
      </c>
      <c r="L67" s="8" t="str">
        <f t="shared" si="3"/>
        <v/>
      </c>
      <c r="M67" s="8"/>
    </row>
    <row r="68" spans="1:13" s="4" customFormat="1" ht="20.100000000000001" customHeight="1">
      <c r="A68" s="19" t="str">
        <f t="array" ref="A68">INDEX(G:G,SMALL(IF($K$12:$K$500=2,ROW($12:$500),4^8),ROW(G57)))&amp;""</f>
        <v/>
      </c>
      <c r="B68" s="55"/>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
        <f>'[1]Z07 一般公共预算财政拨款收入支出决算表(财决07表)'!A66</f>
        <v>0</v>
      </c>
      <c r="H68" s="79">
        <f>'[1]Z07 一般公共预算财政拨款收入支出决算表(财决07表)'!$K66</f>
        <v>0</v>
      </c>
      <c r="I68" s="8" t="str">
        <f t="shared" si="0"/>
        <v>2</v>
      </c>
      <c r="J68" s="8" t="str">
        <f t="shared" si="1"/>
        <v>2</v>
      </c>
      <c r="K68" s="8">
        <f t="shared" si="2"/>
        <v>4</v>
      </c>
      <c r="L68" s="8" t="str">
        <f t="shared" si="3"/>
        <v/>
      </c>
      <c r="M68" s="8"/>
    </row>
    <row r="69" spans="1:13" s="4" customFormat="1" ht="20.100000000000001" customHeight="1">
      <c r="A69" s="19" t="str">
        <f t="array" ref="A69">INDEX(G:G,SMALL(IF($K$12:$K$500=2,ROW($12:$500),4^8),ROW(G58)))&amp;""</f>
        <v/>
      </c>
      <c r="B69" s="55"/>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
        <f>'[1]Z07 一般公共预算财政拨款收入支出决算表(财决07表)'!A67</f>
        <v>0</v>
      </c>
      <c r="H69" s="79">
        <f>'[1]Z07 一般公共预算财政拨款收入支出决算表(财决07表)'!$K67</f>
        <v>0</v>
      </c>
      <c r="I69" s="8" t="str">
        <f t="shared" si="0"/>
        <v>2</v>
      </c>
      <c r="J69" s="8" t="str">
        <f t="shared" si="1"/>
        <v>2</v>
      </c>
      <c r="K69" s="8">
        <f t="shared" si="2"/>
        <v>4</v>
      </c>
      <c r="L69" s="8" t="str">
        <f t="shared" si="3"/>
        <v/>
      </c>
      <c r="M69" s="8"/>
    </row>
    <row r="70" spans="1:13" s="4" customFormat="1" ht="20.100000000000001" customHeight="1">
      <c r="A70" s="19" t="str">
        <f t="array" ref="A70">INDEX(G:G,SMALL(IF($K$12:$K$500=2,ROW($12:$500),4^8),ROW(G59)))&amp;""</f>
        <v/>
      </c>
      <c r="B70" s="55"/>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
        <f>'[1]Z07 一般公共预算财政拨款收入支出决算表(财决07表)'!A68</f>
        <v>0</v>
      </c>
      <c r="H70" s="79">
        <f>'[1]Z07 一般公共预算财政拨款收入支出决算表(财决07表)'!$K68</f>
        <v>0</v>
      </c>
      <c r="I70" s="8" t="str">
        <f t="shared" si="0"/>
        <v>2</v>
      </c>
      <c r="J70" s="8" t="str">
        <f t="shared" si="1"/>
        <v>2</v>
      </c>
      <c r="K70" s="8">
        <f t="shared" si="2"/>
        <v>4</v>
      </c>
      <c r="L70" s="8" t="str">
        <f t="shared" si="3"/>
        <v/>
      </c>
      <c r="M70" s="8"/>
    </row>
    <row r="71" spans="1:13" s="4" customFormat="1" ht="20.100000000000001" customHeight="1">
      <c r="A71" s="19" t="str">
        <f t="array" ref="A71">INDEX(G:G,SMALL(IF($K$12:$K$500=2,ROW($12:$500),4^8),ROW(G60)))&amp;""</f>
        <v/>
      </c>
      <c r="B71" s="55"/>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
        <f>'[1]Z07 一般公共预算财政拨款收入支出决算表(财决07表)'!A69</f>
        <v>0</v>
      </c>
      <c r="H71" s="79">
        <f>'[1]Z07 一般公共预算财政拨款收入支出决算表(财决07表)'!$K69</f>
        <v>0</v>
      </c>
      <c r="I71" s="8" t="str">
        <f t="shared" si="0"/>
        <v>2</v>
      </c>
      <c r="J71" s="8" t="str">
        <f t="shared" si="1"/>
        <v>2</v>
      </c>
      <c r="K71" s="8">
        <f t="shared" si="2"/>
        <v>4</v>
      </c>
      <c r="L71" s="8" t="str">
        <f t="shared" si="3"/>
        <v/>
      </c>
      <c r="M71" s="8"/>
    </row>
    <row r="72" spans="1:13" s="4" customFormat="1" ht="20.100000000000001" customHeight="1">
      <c r="A72" s="19" t="str">
        <f t="array" ref="A72">INDEX(G:G,SMALL(IF($K$12:$K$500=2,ROW($12:$500),4^8),ROW(G61)))&amp;""</f>
        <v/>
      </c>
      <c r="B72" s="55"/>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
        <f>'[1]Z07 一般公共预算财政拨款收入支出决算表(财决07表)'!A70</f>
        <v>0</v>
      </c>
      <c r="H72" s="79">
        <f>'[1]Z07 一般公共预算财政拨款收入支出决算表(财决07表)'!$K70</f>
        <v>0</v>
      </c>
      <c r="I72" s="8" t="str">
        <f t="shared" si="0"/>
        <v>2</v>
      </c>
      <c r="J72" s="8" t="str">
        <f t="shared" si="1"/>
        <v>2</v>
      </c>
      <c r="K72" s="8">
        <f t="shared" si="2"/>
        <v>4</v>
      </c>
      <c r="L72" s="8" t="str">
        <f t="shared" si="3"/>
        <v/>
      </c>
      <c r="M72" s="8"/>
    </row>
    <row r="73" spans="1:13" s="4" customFormat="1" ht="20.100000000000001" customHeight="1">
      <c r="A73" s="19" t="str">
        <f t="array" ref="A73">INDEX(G:G,SMALL(IF($K$12:$K$500=2,ROW($12:$500),4^8),ROW(G62)))&amp;""</f>
        <v/>
      </c>
      <c r="B73" s="55"/>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
        <f>'[1]Z07 一般公共预算财政拨款收入支出决算表(财决07表)'!A71</f>
        <v>0</v>
      </c>
      <c r="H73" s="79">
        <f>'[1]Z07 一般公共预算财政拨款收入支出决算表(财决07表)'!$K71</f>
        <v>0</v>
      </c>
      <c r="I73" s="8" t="str">
        <f t="shared" si="0"/>
        <v>2</v>
      </c>
      <c r="J73" s="8" t="str">
        <f t="shared" si="1"/>
        <v>2</v>
      </c>
      <c r="K73" s="8">
        <f t="shared" si="2"/>
        <v>4</v>
      </c>
      <c r="L73" s="8" t="str">
        <f t="shared" si="3"/>
        <v/>
      </c>
      <c r="M73" s="8"/>
    </row>
    <row r="74" spans="1:13" s="4" customFormat="1" ht="20.100000000000001" customHeight="1">
      <c r="A74" s="19" t="str">
        <f t="array" ref="A74">INDEX(G:G,SMALL(IF($K$12:$K$500=2,ROW($12:$500),4^8),ROW(G63)))&amp;""</f>
        <v/>
      </c>
      <c r="B74" s="55"/>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
        <f>'[1]Z07 一般公共预算财政拨款收入支出决算表(财决07表)'!A72</f>
        <v>0</v>
      </c>
      <c r="H74" s="79">
        <f>'[1]Z07 一般公共预算财政拨款收入支出决算表(财决07表)'!$K72</f>
        <v>0</v>
      </c>
      <c r="I74" s="8" t="str">
        <f t="shared" si="0"/>
        <v>2</v>
      </c>
      <c r="J74" s="8" t="str">
        <f t="shared" si="1"/>
        <v>2</v>
      </c>
      <c r="K74" s="8">
        <f t="shared" si="2"/>
        <v>4</v>
      </c>
      <c r="L74" s="8" t="str">
        <f t="shared" si="3"/>
        <v/>
      </c>
      <c r="M74" s="8"/>
    </row>
    <row r="75" spans="1:13" s="4" customFormat="1" ht="20.100000000000001" customHeight="1">
      <c r="A75" s="19" t="str">
        <f t="array" ref="A75">INDEX(G:G,SMALL(IF($K$12:$K$500=2,ROW($12:$500),4^8),ROW(G64)))&amp;""</f>
        <v/>
      </c>
      <c r="B75" s="55"/>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
        <f>'[1]Z07 一般公共预算财政拨款收入支出决算表(财决07表)'!A73</f>
        <v>0</v>
      </c>
      <c r="H75" s="79">
        <f>'[1]Z07 一般公共预算财政拨款收入支出决算表(财决07表)'!$K73</f>
        <v>0</v>
      </c>
      <c r="I75" s="8" t="str">
        <f t="shared" si="0"/>
        <v>2</v>
      </c>
      <c r="J75" s="8" t="str">
        <f t="shared" si="1"/>
        <v>2</v>
      </c>
      <c r="K75" s="8">
        <f t="shared" si="2"/>
        <v>4</v>
      </c>
      <c r="L75" s="8" t="str">
        <f t="shared" si="3"/>
        <v/>
      </c>
      <c r="M75" s="8"/>
    </row>
    <row r="76" spans="1:13" s="4" customFormat="1" ht="20.100000000000001" customHeight="1">
      <c r="A76" s="19" t="str">
        <f t="array" ref="A76">INDEX(G:G,SMALL(IF($K$12:$K$500=2,ROW($12:$500),4^8),ROW(G65)))&amp;""</f>
        <v/>
      </c>
      <c r="B76" s="55"/>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
        <f>'[1]Z07 一般公共预算财政拨款收入支出决算表(财决07表)'!A74</f>
        <v>0</v>
      </c>
      <c r="H76" s="79">
        <f>'[1]Z07 一般公共预算财政拨款收入支出决算表(财决07表)'!$K74</f>
        <v>0</v>
      </c>
      <c r="I76" s="8" t="str">
        <f t="shared" si="0"/>
        <v>2</v>
      </c>
      <c r="J76" s="8" t="str">
        <f t="shared" si="1"/>
        <v>2</v>
      </c>
      <c r="K76" s="8">
        <f t="shared" si="2"/>
        <v>4</v>
      </c>
      <c r="L76" s="8" t="str">
        <f t="shared" si="3"/>
        <v/>
      </c>
      <c r="M76" s="8"/>
    </row>
    <row r="77" spans="1:13" s="4" customFormat="1" ht="20.100000000000001" customHeight="1">
      <c r="A77" s="19" t="str">
        <f t="array" ref="A77">INDEX(G:G,SMALL(IF($K$12:$K$500=2,ROW($12:$500),4^8),ROW(G66)))&amp;""</f>
        <v/>
      </c>
      <c r="B77" s="55"/>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
        <f>'[1]Z07 一般公共预算财政拨款收入支出决算表(财决07表)'!A75</f>
        <v>0</v>
      </c>
      <c r="H77" s="79">
        <f>'[1]Z07 一般公共预算财政拨款收入支出决算表(财决07表)'!$K75</f>
        <v>0</v>
      </c>
      <c r="I77" s="8" t="str">
        <f t="shared" ref="I77:I140" si="4">IF(G77&gt;0,"1","2")</f>
        <v>2</v>
      </c>
      <c r="J77" s="8" t="str">
        <f t="shared" ref="J77:J140" si="5">IF(H77&gt;0,"1","2")</f>
        <v>2</v>
      </c>
      <c r="K77" s="8">
        <f t="shared" ref="K77:K140" si="6">I77+J77</f>
        <v>4</v>
      </c>
      <c r="L77" s="8" t="str">
        <f t="shared" ref="L77:L140" si="7">IF(C77&lt;&gt;"",ROW(),"")</f>
        <v/>
      </c>
      <c r="M77" s="8"/>
    </row>
    <row r="78" spans="1:13" s="4" customFormat="1" ht="20.100000000000001" customHeight="1">
      <c r="A78" s="19" t="str">
        <f t="array" ref="A78">INDEX(G:G,SMALL(IF($K$12:$K$500=2,ROW($12:$500),4^8),ROW(G67)))&amp;""</f>
        <v/>
      </c>
      <c r="B78" s="55"/>
      <c r="C78" s="20" t="str">
        <f>IF(ISERROR(VLOOKUP(A78,'[1]Z07 一般公共预算财政拨款收入支出决算表(财决07表)'!$A$10:$T$500,4,FALSE)),"",VLOOKUP(A78,'[1]Z07 一般公共预算财政拨款收入支出决算表(财决07表)'!$A$10:$T$500,4,FALSE))</f>
        <v/>
      </c>
      <c r="D78" s="80" t="str">
        <f>IF(ISERROR(VLOOKUP(A78,'[1]Z07 一般公共预算财政拨款收入支出决算表(财决07表)'!$A$10:$T$500,11,FALSE)),"",VLOOKUP(A78,'[1]Z07 一般公共预算财政拨款收入支出决算表(财决07表)'!$A$10:$T$500,11,FALSE))</f>
        <v/>
      </c>
      <c r="E78" s="80" t="str">
        <f>IF(ISERROR(VLOOKUP(A78,'[1]Z07 一般公共预算财政拨款收入支出决算表(财决07表)'!$A$10:$T$500,12,FALSE)),"",VLOOKUP(A78,'[1]Z07 一般公共预算财政拨款收入支出决算表(财决07表)'!$A$10:$T$500,12,FALSE))</f>
        <v/>
      </c>
      <c r="F78" s="80" t="str">
        <f>IF(ISERROR(VLOOKUP(A78,'[1]Z07 一般公共预算财政拨款收入支出决算表(财决07表)'!$A$10:$T$500,15,FALSE)),"",VLOOKUP(A78,'[1]Z07 一般公共预算财政拨款收入支出决算表(财决07表)'!$A$10:$T$500,15,FALSE))</f>
        <v/>
      </c>
      <c r="G78" s="8">
        <f>'[1]Z07 一般公共预算财政拨款收入支出决算表(财决07表)'!A76</f>
        <v>0</v>
      </c>
      <c r="H78" s="79">
        <f>'[1]Z07 一般公共预算财政拨款收入支出决算表(财决07表)'!$K76</f>
        <v>0</v>
      </c>
      <c r="I78" s="8" t="str">
        <f t="shared" si="4"/>
        <v>2</v>
      </c>
      <c r="J78" s="8" t="str">
        <f t="shared" si="5"/>
        <v>2</v>
      </c>
      <c r="K78" s="8">
        <f t="shared" si="6"/>
        <v>4</v>
      </c>
      <c r="L78" s="8" t="str">
        <f t="shared" si="7"/>
        <v/>
      </c>
      <c r="M78" s="8"/>
    </row>
    <row r="79" spans="1:13" s="4" customFormat="1" ht="20.100000000000001" customHeight="1">
      <c r="A79" s="19" t="str">
        <f t="array" ref="A79">INDEX(G:G,SMALL(IF($K$12:$K$500=2,ROW($12:$500),4^8),ROW(G68)))&amp;""</f>
        <v/>
      </c>
      <c r="B79" s="55"/>
      <c r="C79" s="20" t="str">
        <f>IF(ISERROR(VLOOKUP(A79,'[1]Z07 一般公共预算财政拨款收入支出决算表(财决07表)'!$A$10:$T$500,4,FALSE)),"",VLOOKUP(A79,'[1]Z07 一般公共预算财政拨款收入支出决算表(财决07表)'!$A$10:$T$500,4,FALSE))</f>
        <v/>
      </c>
      <c r="D79" s="80" t="str">
        <f>IF(ISERROR(VLOOKUP(A79,'[1]Z07 一般公共预算财政拨款收入支出决算表(财决07表)'!$A$10:$T$500,11,FALSE)),"",VLOOKUP(A79,'[1]Z07 一般公共预算财政拨款收入支出决算表(财决07表)'!$A$10:$T$500,11,FALSE))</f>
        <v/>
      </c>
      <c r="E79" s="80" t="str">
        <f>IF(ISERROR(VLOOKUP(A79,'[1]Z07 一般公共预算财政拨款收入支出决算表(财决07表)'!$A$10:$T$500,12,FALSE)),"",VLOOKUP(A79,'[1]Z07 一般公共预算财政拨款收入支出决算表(财决07表)'!$A$10:$T$500,12,FALSE))</f>
        <v/>
      </c>
      <c r="F79" s="80" t="str">
        <f>IF(ISERROR(VLOOKUP(A79,'[1]Z07 一般公共预算财政拨款收入支出决算表(财决07表)'!$A$10:$T$500,15,FALSE)),"",VLOOKUP(A79,'[1]Z07 一般公共预算财政拨款收入支出决算表(财决07表)'!$A$10:$T$500,15,FALSE))</f>
        <v/>
      </c>
      <c r="G79" s="8">
        <f>'[1]Z07 一般公共预算财政拨款收入支出决算表(财决07表)'!A77</f>
        <v>0</v>
      </c>
      <c r="H79" s="79">
        <f>'[1]Z07 一般公共预算财政拨款收入支出决算表(财决07表)'!$K77</f>
        <v>0</v>
      </c>
      <c r="I79" s="8" t="str">
        <f t="shared" si="4"/>
        <v>2</v>
      </c>
      <c r="J79" s="8" t="str">
        <f t="shared" si="5"/>
        <v>2</v>
      </c>
      <c r="K79" s="8">
        <f t="shared" si="6"/>
        <v>4</v>
      </c>
      <c r="L79" s="8" t="str">
        <f t="shared" si="7"/>
        <v/>
      </c>
      <c r="M79" s="8"/>
    </row>
    <row r="80" spans="1:13" s="4" customFormat="1" ht="20.100000000000001" customHeight="1">
      <c r="A80" s="19" t="str">
        <f t="array" ref="A80">INDEX(G:G,SMALL(IF($K$12:$K$500=2,ROW($12:$500),4^8),ROW(G69)))&amp;""</f>
        <v/>
      </c>
      <c r="B80" s="55"/>
      <c r="C80" s="20" t="str">
        <f>IF(ISERROR(VLOOKUP(A80,'[1]Z07 一般公共预算财政拨款收入支出决算表(财决07表)'!$A$10:$T$500,4,FALSE)),"",VLOOKUP(A80,'[1]Z07 一般公共预算财政拨款收入支出决算表(财决07表)'!$A$10:$T$500,4,FALSE))</f>
        <v/>
      </c>
      <c r="D80" s="80" t="str">
        <f>IF(ISERROR(VLOOKUP(A80,'[1]Z07 一般公共预算财政拨款收入支出决算表(财决07表)'!$A$10:$T$500,11,FALSE)),"",VLOOKUP(A80,'[1]Z07 一般公共预算财政拨款收入支出决算表(财决07表)'!$A$10:$T$500,11,FALSE))</f>
        <v/>
      </c>
      <c r="E80" s="80" t="str">
        <f>IF(ISERROR(VLOOKUP(A80,'[1]Z07 一般公共预算财政拨款收入支出决算表(财决07表)'!$A$10:$T$500,12,FALSE)),"",VLOOKUP(A80,'[1]Z07 一般公共预算财政拨款收入支出决算表(财决07表)'!$A$10:$T$500,12,FALSE))</f>
        <v/>
      </c>
      <c r="F80" s="80" t="str">
        <f>IF(ISERROR(VLOOKUP(A80,'[1]Z07 一般公共预算财政拨款收入支出决算表(财决07表)'!$A$10:$T$500,15,FALSE)),"",VLOOKUP(A80,'[1]Z07 一般公共预算财政拨款收入支出决算表(财决07表)'!$A$10:$T$500,15,FALSE))</f>
        <v/>
      </c>
      <c r="G80" s="8">
        <f>'[1]Z07 一般公共预算财政拨款收入支出决算表(财决07表)'!A78</f>
        <v>0</v>
      </c>
      <c r="H80" s="79">
        <f>'[1]Z07 一般公共预算财政拨款收入支出决算表(财决07表)'!$K78</f>
        <v>0</v>
      </c>
      <c r="I80" s="8" t="str">
        <f t="shared" si="4"/>
        <v>2</v>
      </c>
      <c r="J80" s="8" t="str">
        <f t="shared" si="5"/>
        <v>2</v>
      </c>
      <c r="K80" s="8">
        <f t="shared" si="6"/>
        <v>4</v>
      </c>
      <c r="L80" s="8" t="str">
        <f t="shared" si="7"/>
        <v/>
      </c>
      <c r="M80" s="8"/>
    </row>
    <row r="81" spans="1:13" s="4" customFormat="1" ht="20.100000000000001" customHeight="1">
      <c r="A81" s="19" t="str">
        <f t="array" ref="A81">INDEX(G:G,SMALL(IF($K$12:$K$500=2,ROW($12:$500),4^8),ROW(G70)))&amp;""</f>
        <v/>
      </c>
      <c r="B81" s="55"/>
      <c r="C81" s="20" t="str">
        <f>IF(ISERROR(VLOOKUP(A81,'[1]Z07 一般公共预算财政拨款收入支出决算表(财决07表)'!$A$10:$T$500,4,FALSE)),"",VLOOKUP(A81,'[1]Z07 一般公共预算财政拨款收入支出决算表(财决07表)'!$A$10:$T$500,4,FALSE))</f>
        <v/>
      </c>
      <c r="D81" s="80" t="str">
        <f>IF(ISERROR(VLOOKUP(A81,'[1]Z07 一般公共预算财政拨款收入支出决算表(财决07表)'!$A$10:$T$500,11,FALSE)),"",VLOOKUP(A81,'[1]Z07 一般公共预算财政拨款收入支出决算表(财决07表)'!$A$10:$T$500,11,FALSE))</f>
        <v/>
      </c>
      <c r="E81" s="80" t="str">
        <f>IF(ISERROR(VLOOKUP(A81,'[1]Z07 一般公共预算财政拨款收入支出决算表(财决07表)'!$A$10:$T$500,12,FALSE)),"",VLOOKUP(A81,'[1]Z07 一般公共预算财政拨款收入支出决算表(财决07表)'!$A$10:$T$500,12,FALSE))</f>
        <v/>
      </c>
      <c r="F81" s="80" t="str">
        <f>IF(ISERROR(VLOOKUP(A81,'[1]Z07 一般公共预算财政拨款收入支出决算表(财决07表)'!$A$10:$T$500,15,FALSE)),"",VLOOKUP(A81,'[1]Z07 一般公共预算财政拨款收入支出决算表(财决07表)'!$A$10:$T$500,15,FALSE))</f>
        <v/>
      </c>
      <c r="G81" s="8">
        <f>'[1]Z07 一般公共预算财政拨款收入支出决算表(财决07表)'!A79</f>
        <v>0</v>
      </c>
      <c r="H81" s="79">
        <f>'[1]Z07 一般公共预算财政拨款收入支出决算表(财决07表)'!$K79</f>
        <v>0</v>
      </c>
      <c r="I81" s="8" t="str">
        <f t="shared" si="4"/>
        <v>2</v>
      </c>
      <c r="J81" s="8" t="str">
        <f t="shared" si="5"/>
        <v>2</v>
      </c>
      <c r="K81" s="8">
        <f t="shared" si="6"/>
        <v>4</v>
      </c>
      <c r="L81" s="8" t="str">
        <f t="shared" si="7"/>
        <v/>
      </c>
      <c r="M81" s="8"/>
    </row>
    <row r="82" spans="1:13" s="4" customFormat="1" ht="20.100000000000001" customHeight="1">
      <c r="A82" s="19" t="str">
        <f t="array" ref="A82">INDEX(G:G,SMALL(IF($K$12:$K$500=2,ROW($12:$500),4^8),ROW(G71)))&amp;""</f>
        <v/>
      </c>
      <c r="B82" s="55"/>
      <c r="C82" s="20" t="str">
        <f>IF(ISERROR(VLOOKUP(A82,'[1]Z07 一般公共预算财政拨款收入支出决算表(财决07表)'!$A$10:$T$500,4,FALSE)),"",VLOOKUP(A82,'[1]Z07 一般公共预算财政拨款收入支出决算表(财决07表)'!$A$10:$T$500,4,FALSE))</f>
        <v/>
      </c>
      <c r="D82" s="80" t="str">
        <f>IF(ISERROR(VLOOKUP(A82,'[1]Z07 一般公共预算财政拨款收入支出决算表(财决07表)'!$A$10:$T$500,11,FALSE)),"",VLOOKUP(A82,'[1]Z07 一般公共预算财政拨款收入支出决算表(财决07表)'!$A$10:$T$500,11,FALSE))</f>
        <v/>
      </c>
      <c r="E82" s="80" t="str">
        <f>IF(ISERROR(VLOOKUP(A82,'[1]Z07 一般公共预算财政拨款收入支出决算表(财决07表)'!$A$10:$T$500,12,FALSE)),"",VLOOKUP(A82,'[1]Z07 一般公共预算财政拨款收入支出决算表(财决07表)'!$A$10:$T$500,12,FALSE))</f>
        <v/>
      </c>
      <c r="F82" s="80" t="str">
        <f>IF(ISERROR(VLOOKUP(A82,'[1]Z07 一般公共预算财政拨款收入支出决算表(财决07表)'!$A$10:$T$500,15,FALSE)),"",VLOOKUP(A82,'[1]Z07 一般公共预算财政拨款收入支出决算表(财决07表)'!$A$10:$T$500,15,FALSE))</f>
        <v/>
      </c>
      <c r="G82" s="8">
        <f>'[1]Z07 一般公共预算财政拨款收入支出决算表(财决07表)'!A80</f>
        <v>0</v>
      </c>
      <c r="H82" s="79">
        <f>'[1]Z07 一般公共预算财政拨款收入支出决算表(财决07表)'!$K80</f>
        <v>0</v>
      </c>
      <c r="I82" s="8" t="str">
        <f t="shared" si="4"/>
        <v>2</v>
      </c>
      <c r="J82" s="8" t="str">
        <f t="shared" si="5"/>
        <v>2</v>
      </c>
      <c r="K82" s="8">
        <f t="shared" si="6"/>
        <v>4</v>
      </c>
      <c r="L82" s="8" t="str">
        <f t="shared" si="7"/>
        <v/>
      </c>
      <c r="M82" s="8"/>
    </row>
    <row r="83" spans="1:13" s="4" customFormat="1" ht="20.100000000000001" customHeight="1">
      <c r="A83" s="19" t="str">
        <f t="array" ref="A83">INDEX(G:G,SMALL(IF($K$12:$K$500=2,ROW($12:$500),4^8),ROW(G72)))&amp;""</f>
        <v/>
      </c>
      <c r="B83" s="55"/>
      <c r="C83" s="20" t="str">
        <f>IF(ISERROR(VLOOKUP(A83,'[1]Z07 一般公共预算财政拨款收入支出决算表(财决07表)'!$A$10:$T$500,4,FALSE)),"",VLOOKUP(A83,'[1]Z07 一般公共预算财政拨款收入支出决算表(财决07表)'!$A$10:$T$500,4,FALSE))</f>
        <v/>
      </c>
      <c r="D83" s="80" t="str">
        <f>IF(ISERROR(VLOOKUP(A83,'[1]Z07 一般公共预算财政拨款收入支出决算表(财决07表)'!$A$10:$T$500,11,FALSE)),"",VLOOKUP(A83,'[1]Z07 一般公共预算财政拨款收入支出决算表(财决07表)'!$A$10:$T$500,11,FALSE))</f>
        <v/>
      </c>
      <c r="E83" s="80" t="str">
        <f>IF(ISERROR(VLOOKUP(A83,'[1]Z07 一般公共预算财政拨款收入支出决算表(财决07表)'!$A$10:$T$500,12,FALSE)),"",VLOOKUP(A83,'[1]Z07 一般公共预算财政拨款收入支出决算表(财决07表)'!$A$10:$T$500,12,FALSE))</f>
        <v/>
      </c>
      <c r="F83" s="80" t="str">
        <f>IF(ISERROR(VLOOKUP(A83,'[1]Z07 一般公共预算财政拨款收入支出决算表(财决07表)'!$A$10:$T$500,15,FALSE)),"",VLOOKUP(A83,'[1]Z07 一般公共预算财政拨款收入支出决算表(财决07表)'!$A$10:$T$500,15,FALSE))</f>
        <v/>
      </c>
      <c r="G83" s="8">
        <f>'[1]Z07 一般公共预算财政拨款收入支出决算表(财决07表)'!A81</f>
        <v>0</v>
      </c>
      <c r="H83" s="79">
        <f>'[1]Z07 一般公共预算财政拨款收入支出决算表(财决07表)'!$K81</f>
        <v>0</v>
      </c>
      <c r="I83" s="8" t="str">
        <f t="shared" si="4"/>
        <v>2</v>
      </c>
      <c r="J83" s="8" t="str">
        <f t="shared" si="5"/>
        <v>2</v>
      </c>
      <c r="K83" s="8">
        <f t="shared" si="6"/>
        <v>4</v>
      </c>
      <c r="L83" s="8" t="str">
        <f t="shared" si="7"/>
        <v/>
      </c>
      <c r="M83" s="8"/>
    </row>
    <row r="84" spans="1:13" s="4" customFormat="1" ht="20.100000000000001" customHeight="1">
      <c r="A84" s="19" t="str">
        <f t="array" ref="A84">INDEX(G:G,SMALL(IF($K$12:$K$500=2,ROW($12:$500),4^8),ROW(G73)))&amp;""</f>
        <v/>
      </c>
      <c r="B84" s="55"/>
      <c r="C84" s="20" t="str">
        <f>IF(ISERROR(VLOOKUP(A84,'[1]Z07 一般公共预算财政拨款收入支出决算表(财决07表)'!$A$10:$T$500,4,FALSE)),"",VLOOKUP(A84,'[1]Z07 一般公共预算财政拨款收入支出决算表(财决07表)'!$A$10:$T$500,4,FALSE))</f>
        <v/>
      </c>
      <c r="D84" s="80" t="str">
        <f>IF(ISERROR(VLOOKUP(A84,'[1]Z07 一般公共预算财政拨款收入支出决算表(财决07表)'!$A$10:$T$500,11,FALSE)),"",VLOOKUP(A84,'[1]Z07 一般公共预算财政拨款收入支出决算表(财决07表)'!$A$10:$T$500,11,FALSE))</f>
        <v/>
      </c>
      <c r="E84" s="80" t="str">
        <f>IF(ISERROR(VLOOKUP(A84,'[1]Z07 一般公共预算财政拨款收入支出决算表(财决07表)'!$A$10:$T$500,12,FALSE)),"",VLOOKUP(A84,'[1]Z07 一般公共预算财政拨款收入支出决算表(财决07表)'!$A$10:$T$500,12,FALSE))</f>
        <v/>
      </c>
      <c r="F84" s="80" t="str">
        <f>IF(ISERROR(VLOOKUP(A84,'[1]Z07 一般公共预算财政拨款收入支出决算表(财决07表)'!$A$10:$T$500,15,FALSE)),"",VLOOKUP(A84,'[1]Z07 一般公共预算财政拨款收入支出决算表(财决07表)'!$A$10:$T$500,15,FALSE))</f>
        <v/>
      </c>
      <c r="G84" s="8">
        <f>'[1]Z07 一般公共预算财政拨款收入支出决算表(财决07表)'!A82</f>
        <v>0</v>
      </c>
      <c r="H84" s="79">
        <f>'[1]Z07 一般公共预算财政拨款收入支出决算表(财决07表)'!$K82</f>
        <v>0</v>
      </c>
      <c r="I84" s="8" t="str">
        <f t="shared" si="4"/>
        <v>2</v>
      </c>
      <c r="J84" s="8" t="str">
        <f t="shared" si="5"/>
        <v>2</v>
      </c>
      <c r="K84" s="8">
        <f t="shared" si="6"/>
        <v>4</v>
      </c>
      <c r="L84" s="8" t="str">
        <f t="shared" si="7"/>
        <v/>
      </c>
      <c r="M84" s="8"/>
    </row>
    <row r="85" spans="1:13" s="4" customFormat="1" ht="20.100000000000001" customHeight="1">
      <c r="A85" s="19" t="str">
        <f t="array" ref="A85">INDEX(G:G,SMALL(IF($K$12:$K$500=2,ROW($12:$500),4^8),ROW(G74)))&amp;""</f>
        <v/>
      </c>
      <c r="B85" s="55"/>
      <c r="C85" s="20" t="str">
        <f>IF(ISERROR(VLOOKUP(A85,'[1]Z07 一般公共预算财政拨款收入支出决算表(财决07表)'!$A$10:$T$500,4,FALSE)),"",VLOOKUP(A85,'[1]Z07 一般公共预算财政拨款收入支出决算表(财决07表)'!$A$10:$T$500,4,FALSE))</f>
        <v/>
      </c>
      <c r="D85" s="80" t="str">
        <f>IF(ISERROR(VLOOKUP(A85,'[1]Z07 一般公共预算财政拨款收入支出决算表(财决07表)'!$A$10:$T$500,11,FALSE)),"",VLOOKUP(A85,'[1]Z07 一般公共预算财政拨款收入支出决算表(财决07表)'!$A$10:$T$500,11,FALSE))</f>
        <v/>
      </c>
      <c r="E85" s="80" t="str">
        <f>IF(ISERROR(VLOOKUP(A85,'[1]Z07 一般公共预算财政拨款收入支出决算表(财决07表)'!$A$10:$T$500,12,FALSE)),"",VLOOKUP(A85,'[1]Z07 一般公共预算财政拨款收入支出决算表(财决07表)'!$A$10:$T$500,12,FALSE))</f>
        <v/>
      </c>
      <c r="F85" s="80" t="str">
        <f>IF(ISERROR(VLOOKUP(A85,'[1]Z07 一般公共预算财政拨款收入支出决算表(财决07表)'!$A$10:$T$500,15,FALSE)),"",VLOOKUP(A85,'[1]Z07 一般公共预算财政拨款收入支出决算表(财决07表)'!$A$10:$T$500,15,FALSE))</f>
        <v/>
      </c>
      <c r="G85" s="8">
        <f>'[1]Z07 一般公共预算财政拨款收入支出决算表(财决07表)'!A83</f>
        <v>0</v>
      </c>
      <c r="H85" s="79">
        <f>'[1]Z07 一般公共预算财政拨款收入支出决算表(财决07表)'!$K83</f>
        <v>0</v>
      </c>
      <c r="I85" s="8" t="str">
        <f t="shared" si="4"/>
        <v>2</v>
      </c>
      <c r="J85" s="8" t="str">
        <f t="shared" si="5"/>
        <v>2</v>
      </c>
      <c r="K85" s="8">
        <f t="shared" si="6"/>
        <v>4</v>
      </c>
      <c r="L85" s="8" t="str">
        <f t="shared" si="7"/>
        <v/>
      </c>
      <c r="M85" s="8"/>
    </row>
    <row r="86" spans="1:13" s="4" customFormat="1" ht="20.100000000000001" customHeight="1">
      <c r="A86" s="19" t="str">
        <f t="array" ref="A86">INDEX(G:G,SMALL(IF($K$12:$K$500=2,ROW($12:$500),4^8),ROW(G75)))&amp;""</f>
        <v/>
      </c>
      <c r="B86" s="55"/>
      <c r="C86" s="20" t="str">
        <f>IF(ISERROR(VLOOKUP(A86,'[1]Z07 一般公共预算财政拨款收入支出决算表(财决07表)'!$A$10:$T$500,4,FALSE)),"",VLOOKUP(A86,'[1]Z07 一般公共预算财政拨款收入支出决算表(财决07表)'!$A$10:$T$500,4,FALSE))</f>
        <v/>
      </c>
      <c r="D86" s="80" t="str">
        <f>IF(ISERROR(VLOOKUP(A86,'[1]Z07 一般公共预算财政拨款收入支出决算表(财决07表)'!$A$10:$T$500,11,FALSE)),"",VLOOKUP(A86,'[1]Z07 一般公共预算财政拨款收入支出决算表(财决07表)'!$A$10:$T$500,11,FALSE))</f>
        <v/>
      </c>
      <c r="E86" s="80" t="str">
        <f>IF(ISERROR(VLOOKUP(A86,'[1]Z07 一般公共预算财政拨款收入支出决算表(财决07表)'!$A$10:$T$500,12,FALSE)),"",VLOOKUP(A86,'[1]Z07 一般公共预算财政拨款收入支出决算表(财决07表)'!$A$10:$T$500,12,FALSE))</f>
        <v/>
      </c>
      <c r="F86" s="80" t="str">
        <f>IF(ISERROR(VLOOKUP(A86,'[1]Z07 一般公共预算财政拨款收入支出决算表(财决07表)'!$A$10:$T$500,15,FALSE)),"",VLOOKUP(A86,'[1]Z07 一般公共预算财政拨款收入支出决算表(财决07表)'!$A$10:$T$500,15,FALSE))</f>
        <v/>
      </c>
      <c r="G86" s="8">
        <f>'[1]Z07 一般公共预算财政拨款收入支出决算表(财决07表)'!A84</f>
        <v>0</v>
      </c>
      <c r="H86" s="79">
        <f>'[1]Z07 一般公共预算财政拨款收入支出决算表(财决07表)'!$K84</f>
        <v>0</v>
      </c>
      <c r="I86" s="8" t="str">
        <f t="shared" si="4"/>
        <v>2</v>
      </c>
      <c r="J86" s="8" t="str">
        <f t="shared" si="5"/>
        <v>2</v>
      </c>
      <c r="K86" s="8">
        <f t="shared" si="6"/>
        <v>4</v>
      </c>
      <c r="L86" s="8" t="str">
        <f t="shared" si="7"/>
        <v/>
      </c>
      <c r="M86" s="8"/>
    </row>
    <row r="87" spans="1:13" s="4" customFormat="1" ht="20.100000000000001" customHeight="1">
      <c r="A87" s="19" t="str">
        <f t="array" ref="A87">INDEX(G:G,SMALL(IF($K$12:$K$500=2,ROW($12:$500),4^8),ROW(G76)))&amp;""</f>
        <v/>
      </c>
      <c r="B87" s="55"/>
      <c r="C87" s="20" t="str">
        <f>IF(ISERROR(VLOOKUP(A87,'[1]Z07 一般公共预算财政拨款收入支出决算表(财决07表)'!$A$10:$T$500,4,FALSE)),"",VLOOKUP(A87,'[1]Z07 一般公共预算财政拨款收入支出决算表(财决07表)'!$A$10:$T$500,4,FALSE))</f>
        <v/>
      </c>
      <c r="D87" s="80" t="str">
        <f>IF(ISERROR(VLOOKUP(A87,'[1]Z07 一般公共预算财政拨款收入支出决算表(财决07表)'!$A$10:$T$500,11,FALSE)),"",VLOOKUP(A87,'[1]Z07 一般公共预算财政拨款收入支出决算表(财决07表)'!$A$10:$T$500,11,FALSE))</f>
        <v/>
      </c>
      <c r="E87" s="80" t="str">
        <f>IF(ISERROR(VLOOKUP(A87,'[1]Z07 一般公共预算财政拨款收入支出决算表(财决07表)'!$A$10:$T$500,12,FALSE)),"",VLOOKUP(A87,'[1]Z07 一般公共预算财政拨款收入支出决算表(财决07表)'!$A$10:$T$500,12,FALSE))</f>
        <v/>
      </c>
      <c r="F87" s="80" t="str">
        <f>IF(ISERROR(VLOOKUP(A87,'[1]Z07 一般公共预算财政拨款收入支出决算表(财决07表)'!$A$10:$T$500,15,FALSE)),"",VLOOKUP(A87,'[1]Z07 一般公共预算财政拨款收入支出决算表(财决07表)'!$A$10:$T$500,15,FALSE))</f>
        <v/>
      </c>
      <c r="G87" s="8">
        <f>'[1]Z07 一般公共预算财政拨款收入支出决算表(财决07表)'!A85</f>
        <v>0</v>
      </c>
      <c r="H87" s="79">
        <f>'[1]Z07 一般公共预算财政拨款收入支出决算表(财决07表)'!$K85</f>
        <v>0</v>
      </c>
      <c r="I87" s="8" t="str">
        <f t="shared" si="4"/>
        <v>2</v>
      </c>
      <c r="J87" s="8" t="str">
        <f t="shared" si="5"/>
        <v>2</v>
      </c>
      <c r="K87" s="8">
        <f t="shared" si="6"/>
        <v>4</v>
      </c>
      <c r="L87" s="8" t="str">
        <f t="shared" si="7"/>
        <v/>
      </c>
      <c r="M87" s="8"/>
    </row>
    <row r="88" spans="1:13" s="4" customFormat="1" ht="20.100000000000001" customHeight="1">
      <c r="A88" s="19" t="str">
        <f t="array" ref="A88">INDEX(G:G,SMALL(IF($K$12:$K$500=2,ROW($12:$500),4^8),ROW(G77)))&amp;""</f>
        <v/>
      </c>
      <c r="B88" s="55"/>
      <c r="C88" s="20" t="str">
        <f>IF(ISERROR(VLOOKUP(A88,'[1]Z07 一般公共预算财政拨款收入支出决算表(财决07表)'!$A$10:$T$500,4,FALSE)),"",VLOOKUP(A88,'[1]Z07 一般公共预算财政拨款收入支出决算表(财决07表)'!$A$10:$T$500,4,FALSE))</f>
        <v/>
      </c>
      <c r="D88" s="80" t="str">
        <f>IF(ISERROR(VLOOKUP(A88,'[1]Z07 一般公共预算财政拨款收入支出决算表(财决07表)'!$A$10:$T$500,11,FALSE)),"",VLOOKUP(A88,'[1]Z07 一般公共预算财政拨款收入支出决算表(财决07表)'!$A$10:$T$500,11,FALSE))</f>
        <v/>
      </c>
      <c r="E88" s="80" t="str">
        <f>IF(ISERROR(VLOOKUP(A88,'[1]Z07 一般公共预算财政拨款收入支出决算表(财决07表)'!$A$10:$T$500,12,FALSE)),"",VLOOKUP(A88,'[1]Z07 一般公共预算财政拨款收入支出决算表(财决07表)'!$A$10:$T$500,12,FALSE))</f>
        <v/>
      </c>
      <c r="F88" s="80" t="str">
        <f>IF(ISERROR(VLOOKUP(A88,'[1]Z07 一般公共预算财政拨款收入支出决算表(财决07表)'!$A$10:$T$500,15,FALSE)),"",VLOOKUP(A88,'[1]Z07 一般公共预算财政拨款收入支出决算表(财决07表)'!$A$10:$T$500,15,FALSE))</f>
        <v/>
      </c>
      <c r="G88" s="8">
        <f>'[1]Z07 一般公共预算财政拨款收入支出决算表(财决07表)'!A86</f>
        <v>0</v>
      </c>
      <c r="H88" s="79">
        <f>'[1]Z07 一般公共预算财政拨款收入支出决算表(财决07表)'!$K86</f>
        <v>0</v>
      </c>
      <c r="I88" s="8" t="str">
        <f t="shared" si="4"/>
        <v>2</v>
      </c>
      <c r="J88" s="8" t="str">
        <f t="shared" si="5"/>
        <v>2</v>
      </c>
      <c r="K88" s="8">
        <f t="shared" si="6"/>
        <v>4</v>
      </c>
      <c r="L88" s="8" t="str">
        <f t="shared" si="7"/>
        <v/>
      </c>
      <c r="M88" s="8"/>
    </row>
    <row r="89" spans="1:13" s="4" customFormat="1" ht="20.100000000000001" customHeight="1">
      <c r="A89" s="19" t="str">
        <f t="array" ref="A89">INDEX(G:G,SMALL(IF($K$12:$K$500=2,ROW($12:$500),4^8),ROW(G78)))&amp;""</f>
        <v/>
      </c>
      <c r="B89" s="55"/>
      <c r="C89" s="20" t="str">
        <f>IF(ISERROR(VLOOKUP(A89,'[1]Z07 一般公共预算财政拨款收入支出决算表(财决07表)'!$A$10:$T$500,4,FALSE)),"",VLOOKUP(A89,'[1]Z07 一般公共预算财政拨款收入支出决算表(财决07表)'!$A$10:$T$500,4,FALSE))</f>
        <v/>
      </c>
      <c r="D89" s="80" t="str">
        <f>IF(ISERROR(VLOOKUP(A89,'[1]Z07 一般公共预算财政拨款收入支出决算表(财决07表)'!$A$10:$T$500,11,FALSE)),"",VLOOKUP(A89,'[1]Z07 一般公共预算财政拨款收入支出决算表(财决07表)'!$A$10:$T$500,11,FALSE))</f>
        <v/>
      </c>
      <c r="E89" s="80" t="str">
        <f>IF(ISERROR(VLOOKUP(A89,'[1]Z07 一般公共预算财政拨款收入支出决算表(财决07表)'!$A$10:$T$500,12,FALSE)),"",VLOOKUP(A89,'[1]Z07 一般公共预算财政拨款收入支出决算表(财决07表)'!$A$10:$T$500,12,FALSE))</f>
        <v/>
      </c>
      <c r="F89" s="80" t="str">
        <f>IF(ISERROR(VLOOKUP(A89,'[1]Z07 一般公共预算财政拨款收入支出决算表(财决07表)'!$A$10:$T$500,15,FALSE)),"",VLOOKUP(A89,'[1]Z07 一般公共预算财政拨款收入支出决算表(财决07表)'!$A$10:$T$500,15,FALSE))</f>
        <v/>
      </c>
      <c r="G89" s="8">
        <f>'[1]Z07 一般公共预算财政拨款收入支出决算表(财决07表)'!A87</f>
        <v>0</v>
      </c>
      <c r="H89" s="79">
        <f>'[1]Z07 一般公共预算财政拨款收入支出决算表(财决07表)'!$K87</f>
        <v>0</v>
      </c>
      <c r="I89" s="8" t="str">
        <f t="shared" si="4"/>
        <v>2</v>
      </c>
      <c r="J89" s="8" t="str">
        <f t="shared" si="5"/>
        <v>2</v>
      </c>
      <c r="K89" s="8">
        <f t="shared" si="6"/>
        <v>4</v>
      </c>
      <c r="L89" s="8" t="str">
        <f t="shared" si="7"/>
        <v/>
      </c>
      <c r="M89" s="8"/>
    </row>
    <row r="90" spans="1:13" s="4" customFormat="1" ht="20.100000000000001" customHeight="1">
      <c r="A90" s="19" t="str">
        <f t="array" ref="A90">INDEX(G:G,SMALL(IF($K$12:$K$500=2,ROW($12:$500),4^8),ROW(G79)))&amp;""</f>
        <v/>
      </c>
      <c r="B90" s="55"/>
      <c r="C90" s="20" t="str">
        <f>IF(ISERROR(VLOOKUP(A90,'[1]Z07 一般公共预算财政拨款收入支出决算表(财决07表)'!$A$10:$T$500,4,FALSE)),"",VLOOKUP(A90,'[1]Z07 一般公共预算财政拨款收入支出决算表(财决07表)'!$A$10:$T$500,4,FALSE))</f>
        <v/>
      </c>
      <c r="D90" s="80" t="str">
        <f>IF(ISERROR(VLOOKUP(A90,'[1]Z07 一般公共预算财政拨款收入支出决算表(财决07表)'!$A$10:$T$500,11,FALSE)),"",VLOOKUP(A90,'[1]Z07 一般公共预算财政拨款收入支出决算表(财决07表)'!$A$10:$T$500,11,FALSE))</f>
        <v/>
      </c>
      <c r="E90" s="80" t="str">
        <f>IF(ISERROR(VLOOKUP(A90,'[1]Z07 一般公共预算财政拨款收入支出决算表(财决07表)'!$A$10:$T$500,12,FALSE)),"",VLOOKUP(A90,'[1]Z07 一般公共预算财政拨款收入支出决算表(财决07表)'!$A$10:$T$500,12,FALSE))</f>
        <v/>
      </c>
      <c r="F90" s="80" t="str">
        <f>IF(ISERROR(VLOOKUP(A90,'[1]Z07 一般公共预算财政拨款收入支出决算表(财决07表)'!$A$10:$T$500,15,FALSE)),"",VLOOKUP(A90,'[1]Z07 一般公共预算财政拨款收入支出决算表(财决07表)'!$A$10:$T$500,15,FALSE))</f>
        <v/>
      </c>
      <c r="G90" s="8">
        <f>'[1]Z07 一般公共预算财政拨款收入支出决算表(财决07表)'!A88</f>
        <v>0</v>
      </c>
      <c r="H90" s="79">
        <f>'[1]Z07 一般公共预算财政拨款收入支出决算表(财决07表)'!$K88</f>
        <v>0</v>
      </c>
      <c r="I90" s="8" t="str">
        <f t="shared" si="4"/>
        <v>2</v>
      </c>
      <c r="J90" s="8" t="str">
        <f t="shared" si="5"/>
        <v>2</v>
      </c>
      <c r="K90" s="8">
        <f t="shared" si="6"/>
        <v>4</v>
      </c>
      <c r="L90" s="8" t="str">
        <f t="shared" si="7"/>
        <v/>
      </c>
      <c r="M90" s="8"/>
    </row>
    <row r="91" spans="1:13" s="4" customFormat="1" ht="20.100000000000001" customHeight="1">
      <c r="A91" s="19" t="str">
        <f t="array" ref="A91">INDEX(G:G,SMALL(IF($K$12:$K$500=2,ROW($12:$500),4^8),ROW(G80)))&amp;""</f>
        <v/>
      </c>
      <c r="B91" s="55"/>
      <c r="C91" s="20" t="str">
        <f>IF(ISERROR(VLOOKUP(A91,'[1]Z07 一般公共预算财政拨款收入支出决算表(财决07表)'!$A$10:$T$500,4,FALSE)),"",VLOOKUP(A91,'[1]Z07 一般公共预算财政拨款收入支出决算表(财决07表)'!$A$10:$T$500,4,FALSE))</f>
        <v/>
      </c>
      <c r="D91" s="80" t="str">
        <f>IF(ISERROR(VLOOKUP(A91,'[1]Z07 一般公共预算财政拨款收入支出决算表(财决07表)'!$A$10:$T$500,11,FALSE)),"",VLOOKUP(A91,'[1]Z07 一般公共预算财政拨款收入支出决算表(财决07表)'!$A$10:$T$500,11,FALSE))</f>
        <v/>
      </c>
      <c r="E91" s="80" t="str">
        <f>IF(ISERROR(VLOOKUP(A91,'[1]Z07 一般公共预算财政拨款收入支出决算表(财决07表)'!$A$10:$T$500,12,FALSE)),"",VLOOKUP(A91,'[1]Z07 一般公共预算财政拨款收入支出决算表(财决07表)'!$A$10:$T$500,12,FALSE))</f>
        <v/>
      </c>
      <c r="F91" s="80" t="str">
        <f>IF(ISERROR(VLOOKUP(A91,'[1]Z07 一般公共预算财政拨款收入支出决算表(财决07表)'!$A$10:$T$500,15,FALSE)),"",VLOOKUP(A91,'[1]Z07 一般公共预算财政拨款收入支出决算表(财决07表)'!$A$10:$T$500,15,FALSE))</f>
        <v/>
      </c>
      <c r="G91" s="8">
        <f>'[1]Z07 一般公共预算财政拨款收入支出决算表(财决07表)'!A89</f>
        <v>0</v>
      </c>
      <c r="H91" s="79">
        <f>'[1]Z07 一般公共预算财政拨款收入支出决算表(财决07表)'!$K89</f>
        <v>0</v>
      </c>
      <c r="I91" s="8" t="str">
        <f t="shared" si="4"/>
        <v>2</v>
      </c>
      <c r="J91" s="8" t="str">
        <f t="shared" si="5"/>
        <v>2</v>
      </c>
      <c r="K91" s="8">
        <f t="shared" si="6"/>
        <v>4</v>
      </c>
      <c r="L91" s="8" t="str">
        <f t="shared" si="7"/>
        <v/>
      </c>
      <c r="M91" s="8"/>
    </row>
    <row r="92" spans="1:13" s="4" customFormat="1" ht="20.100000000000001" customHeight="1">
      <c r="A92" s="19" t="str">
        <f t="array" ref="A92">INDEX(G:G,SMALL(IF($K$12:$K$500=2,ROW($12:$500),4^8),ROW(G81)))&amp;""</f>
        <v/>
      </c>
      <c r="B92" s="55"/>
      <c r="C92" s="20" t="str">
        <f>IF(ISERROR(VLOOKUP(A92,'[1]Z07 一般公共预算财政拨款收入支出决算表(财决07表)'!$A$10:$T$500,4,FALSE)),"",VLOOKUP(A92,'[1]Z07 一般公共预算财政拨款收入支出决算表(财决07表)'!$A$10:$T$500,4,FALSE))</f>
        <v/>
      </c>
      <c r="D92" s="80" t="str">
        <f>IF(ISERROR(VLOOKUP(A92,'[1]Z07 一般公共预算财政拨款收入支出决算表(财决07表)'!$A$10:$T$500,11,FALSE)),"",VLOOKUP(A92,'[1]Z07 一般公共预算财政拨款收入支出决算表(财决07表)'!$A$10:$T$500,11,FALSE))</f>
        <v/>
      </c>
      <c r="E92" s="80" t="str">
        <f>IF(ISERROR(VLOOKUP(A92,'[1]Z07 一般公共预算财政拨款收入支出决算表(财决07表)'!$A$10:$T$500,12,FALSE)),"",VLOOKUP(A92,'[1]Z07 一般公共预算财政拨款收入支出决算表(财决07表)'!$A$10:$T$500,12,FALSE))</f>
        <v/>
      </c>
      <c r="F92" s="80" t="str">
        <f>IF(ISERROR(VLOOKUP(A92,'[1]Z07 一般公共预算财政拨款收入支出决算表(财决07表)'!$A$10:$T$500,15,FALSE)),"",VLOOKUP(A92,'[1]Z07 一般公共预算财政拨款收入支出决算表(财决07表)'!$A$10:$T$500,15,FALSE))</f>
        <v/>
      </c>
      <c r="G92" s="8">
        <f>'[1]Z07 一般公共预算财政拨款收入支出决算表(财决07表)'!A90</f>
        <v>0</v>
      </c>
      <c r="H92" s="79">
        <f>'[1]Z07 一般公共预算财政拨款收入支出决算表(财决07表)'!$K90</f>
        <v>0</v>
      </c>
      <c r="I92" s="8" t="str">
        <f t="shared" si="4"/>
        <v>2</v>
      </c>
      <c r="J92" s="8" t="str">
        <f t="shared" si="5"/>
        <v>2</v>
      </c>
      <c r="K92" s="8">
        <f t="shared" si="6"/>
        <v>4</v>
      </c>
      <c r="L92" s="8" t="str">
        <f t="shared" si="7"/>
        <v/>
      </c>
      <c r="M92" s="8"/>
    </row>
    <row r="93" spans="1:13" s="4" customFormat="1" ht="20.100000000000001" customHeight="1">
      <c r="A93" s="19" t="str">
        <f t="array" ref="A93">INDEX(G:G,SMALL(IF($K$12:$K$500=2,ROW($12:$500),4^8),ROW(G82)))&amp;""</f>
        <v/>
      </c>
      <c r="B93" s="55"/>
      <c r="C93" s="20" t="str">
        <f>IF(ISERROR(VLOOKUP(A93,'[1]Z07 一般公共预算财政拨款收入支出决算表(财决07表)'!$A$10:$T$500,4,FALSE)),"",VLOOKUP(A93,'[1]Z07 一般公共预算财政拨款收入支出决算表(财决07表)'!$A$10:$T$500,4,FALSE))</f>
        <v/>
      </c>
      <c r="D93" s="80" t="str">
        <f>IF(ISERROR(VLOOKUP(A93,'[1]Z07 一般公共预算财政拨款收入支出决算表(财决07表)'!$A$10:$T$500,11,FALSE)),"",VLOOKUP(A93,'[1]Z07 一般公共预算财政拨款收入支出决算表(财决07表)'!$A$10:$T$500,11,FALSE))</f>
        <v/>
      </c>
      <c r="E93" s="80" t="str">
        <f>IF(ISERROR(VLOOKUP(A93,'[1]Z07 一般公共预算财政拨款收入支出决算表(财决07表)'!$A$10:$T$500,12,FALSE)),"",VLOOKUP(A93,'[1]Z07 一般公共预算财政拨款收入支出决算表(财决07表)'!$A$10:$T$500,12,FALSE))</f>
        <v/>
      </c>
      <c r="F93" s="80" t="str">
        <f>IF(ISERROR(VLOOKUP(A93,'[1]Z07 一般公共预算财政拨款收入支出决算表(财决07表)'!$A$10:$T$500,15,FALSE)),"",VLOOKUP(A93,'[1]Z07 一般公共预算财政拨款收入支出决算表(财决07表)'!$A$10:$T$500,15,FALSE))</f>
        <v/>
      </c>
      <c r="G93" s="8">
        <f>'[1]Z07 一般公共预算财政拨款收入支出决算表(财决07表)'!A91</f>
        <v>0</v>
      </c>
      <c r="H93" s="79">
        <f>'[1]Z07 一般公共预算财政拨款收入支出决算表(财决07表)'!$K91</f>
        <v>0</v>
      </c>
      <c r="I93" s="8" t="str">
        <f t="shared" si="4"/>
        <v>2</v>
      </c>
      <c r="J93" s="8" t="str">
        <f t="shared" si="5"/>
        <v>2</v>
      </c>
      <c r="K93" s="8">
        <f t="shared" si="6"/>
        <v>4</v>
      </c>
      <c r="L93" s="8" t="str">
        <f t="shared" si="7"/>
        <v/>
      </c>
      <c r="M93" s="8"/>
    </row>
    <row r="94" spans="1:13" s="4" customFormat="1" ht="20.100000000000001" customHeight="1">
      <c r="A94" s="19" t="str">
        <f t="array" ref="A94">INDEX(G:G,SMALL(IF($K$12:$K$500=2,ROW($12:$500),4^8),ROW(G83)))&amp;""</f>
        <v/>
      </c>
      <c r="B94" s="55"/>
      <c r="C94" s="20" t="str">
        <f>IF(ISERROR(VLOOKUP(A94,'[1]Z07 一般公共预算财政拨款收入支出决算表(财决07表)'!$A$10:$T$500,4,FALSE)),"",VLOOKUP(A94,'[1]Z07 一般公共预算财政拨款收入支出决算表(财决07表)'!$A$10:$T$500,4,FALSE))</f>
        <v/>
      </c>
      <c r="D94" s="80" t="str">
        <f>IF(ISERROR(VLOOKUP(A94,'[1]Z07 一般公共预算财政拨款收入支出决算表(财决07表)'!$A$10:$T$500,11,FALSE)),"",VLOOKUP(A94,'[1]Z07 一般公共预算财政拨款收入支出决算表(财决07表)'!$A$10:$T$500,11,FALSE))</f>
        <v/>
      </c>
      <c r="E94" s="80" t="str">
        <f>IF(ISERROR(VLOOKUP(A94,'[1]Z07 一般公共预算财政拨款收入支出决算表(财决07表)'!$A$10:$T$500,12,FALSE)),"",VLOOKUP(A94,'[1]Z07 一般公共预算财政拨款收入支出决算表(财决07表)'!$A$10:$T$500,12,FALSE))</f>
        <v/>
      </c>
      <c r="F94" s="80" t="str">
        <f>IF(ISERROR(VLOOKUP(A94,'[1]Z07 一般公共预算财政拨款收入支出决算表(财决07表)'!$A$10:$T$500,15,FALSE)),"",VLOOKUP(A94,'[1]Z07 一般公共预算财政拨款收入支出决算表(财决07表)'!$A$10:$T$500,15,FALSE))</f>
        <v/>
      </c>
      <c r="G94" s="8">
        <f>'[1]Z07 一般公共预算财政拨款收入支出决算表(财决07表)'!A92</f>
        <v>0</v>
      </c>
      <c r="H94" s="79">
        <f>'[1]Z07 一般公共预算财政拨款收入支出决算表(财决07表)'!$K92</f>
        <v>0</v>
      </c>
      <c r="I94" s="8" t="str">
        <f t="shared" si="4"/>
        <v>2</v>
      </c>
      <c r="J94" s="8" t="str">
        <f t="shared" si="5"/>
        <v>2</v>
      </c>
      <c r="K94" s="8">
        <f t="shared" si="6"/>
        <v>4</v>
      </c>
      <c r="L94" s="8" t="str">
        <f t="shared" si="7"/>
        <v/>
      </c>
      <c r="M94" s="8"/>
    </row>
    <row r="95" spans="1:13" s="4" customFormat="1" ht="20.100000000000001" customHeight="1">
      <c r="A95" s="19" t="str">
        <f t="array" ref="A95">INDEX(G:G,SMALL(IF($K$12:$K$500=2,ROW($12:$500),4^8),ROW(G84)))&amp;""</f>
        <v/>
      </c>
      <c r="B95" s="55"/>
      <c r="C95" s="20" t="str">
        <f>IF(ISERROR(VLOOKUP(A95,'[1]Z07 一般公共预算财政拨款收入支出决算表(财决07表)'!$A$10:$T$500,4,FALSE)),"",VLOOKUP(A95,'[1]Z07 一般公共预算财政拨款收入支出决算表(财决07表)'!$A$10:$T$500,4,FALSE))</f>
        <v/>
      </c>
      <c r="D95" s="80" t="str">
        <f>IF(ISERROR(VLOOKUP(A95,'[1]Z07 一般公共预算财政拨款收入支出决算表(财决07表)'!$A$10:$T$500,11,FALSE)),"",VLOOKUP(A95,'[1]Z07 一般公共预算财政拨款收入支出决算表(财决07表)'!$A$10:$T$500,11,FALSE))</f>
        <v/>
      </c>
      <c r="E95" s="80" t="str">
        <f>IF(ISERROR(VLOOKUP(A95,'[1]Z07 一般公共预算财政拨款收入支出决算表(财决07表)'!$A$10:$T$500,12,FALSE)),"",VLOOKUP(A95,'[1]Z07 一般公共预算财政拨款收入支出决算表(财决07表)'!$A$10:$T$500,12,FALSE))</f>
        <v/>
      </c>
      <c r="F95" s="80" t="str">
        <f>IF(ISERROR(VLOOKUP(A95,'[1]Z07 一般公共预算财政拨款收入支出决算表(财决07表)'!$A$10:$T$500,15,FALSE)),"",VLOOKUP(A95,'[1]Z07 一般公共预算财政拨款收入支出决算表(财决07表)'!$A$10:$T$500,15,FALSE))</f>
        <v/>
      </c>
      <c r="G95" s="8">
        <f>'[1]Z07 一般公共预算财政拨款收入支出决算表(财决07表)'!A93</f>
        <v>0</v>
      </c>
      <c r="H95" s="79">
        <f>'[1]Z07 一般公共预算财政拨款收入支出决算表(财决07表)'!$K93</f>
        <v>0</v>
      </c>
      <c r="I95" s="8" t="str">
        <f t="shared" si="4"/>
        <v>2</v>
      </c>
      <c r="J95" s="8" t="str">
        <f t="shared" si="5"/>
        <v>2</v>
      </c>
      <c r="K95" s="8">
        <f t="shared" si="6"/>
        <v>4</v>
      </c>
      <c r="L95" s="8" t="str">
        <f t="shared" si="7"/>
        <v/>
      </c>
      <c r="M95" s="8"/>
    </row>
    <row r="96" spans="1:13" s="4" customFormat="1" ht="20.100000000000001" customHeight="1">
      <c r="A96" s="19" t="str">
        <f t="array" ref="A96">INDEX(G:G,SMALL(IF($K$12:$K$500=2,ROW($12:$500),4^8),ROW(G85)))&amp;""</f>
        <v/>
      </c>
      <c r="B96" s="55"/>
      <c r="C96" s="20" t="str">
        <f>IF(ISERROR(VLOOKUP(A96,'[1]Z07 一般公共预算财政拨款收入支出决算表(财决07表)'!$A$10:$T$500,4,FALSE)),"",VLOOKUP(A96,'[1]Z07 一般公共预算财政拨款收入支出决算表(财决07表)'!$A$10:$T$500,4,FALSE))</f>
        <v/>
      </c>
      <c r="D96" s="80" t="str">
        <f>IF(ISERROR(VLOOKUP(A96,'[1]Z07 一般公共预算财政拨款收入支出决算表(财决07表)'!$A$10:$T$500,11,FALSE)),"",VLOOKUP(A96,'[1]Z07 一般公共预算财政拨款收入支出决算表(财决07表)'!$A$10:$T$500,11,FALSE))</f>
        <v/>
      </c>
      <c r="E96" s="80" t="str">
        <f>IF(ISERROR(VLOOKUP(A96,'[1]Z07 一般公共预算财政拨款收入支出决算表(财决07表)'!$A$10:$T$500,12,FALSE)),"",VLOOKUP(A96,'[1]Z07 一般公共预算财政拨款收入支出决算表(财决07表)'!$A$10:$T$500,12,FALSE))</f>
        <v/>
      </c>
      <c r="F96" s="80" t="str">
        <f>IF(ISERROR(VLOOKUP(A96,'[1]Z07 一般公共预算财政拨款收入支出决算表(财决07表)'!$A$10:$T$500,15,FALSE)),"",VLOOKUP(A96,'[1]Z07 一般公共预算财政拨款收入支出决算表(财决07表)'!$A$10:$T$500,15,FALSE))</f>
        <v/>
      </c>
      <c r="G96" s="8">
        <f>'[1]Z07 一般公共预算财政拨款收入支出决算表(财决07表)'!A94</f>
        <v>0</v>
      </c>
      <c r="H96" s="79">
        <f>'[1]Z07 一般公共预算财政拨款收入支出决算表(财决07表)'!$K94</f>
        <v>0</v>
      </c>
      <c r="I96" s="8" t="str">
        <f t="shared" si="4"/>
        <v>2</v>
      </c>
      <c r="J96" s="8" t="str">
        <f t="shared" si="5"/>
        <v>2</v>
      </c>
      <c r="K96" s="8">
        <f t="shared" si="6"/>
        <v>4</v>
      </c>
      <c r="L96" s="8" t="str">
        <f t="shared" si="7"/>
        <v/>
      </c>
      <c r="M96" s="8"/>
    </row>
    <row r="97" spans="1:13" s="4" customFormat="1" ht="20.100000000000001" customHeight="1">
      <c r="A97" s="19" t="str">
        <f t="array" ref="A97">INDEX(G:G,SMALL(IF($K$12:$K$500=2,ROW($12:$500),4^8),ROW(G86)))&amp;""</f>
        <v/>
      </c>
      <c r="B97" s="55"/>
      <c r="C97" s="20" t="str">
        <f>IF(ISERROR(VLOOKUP(A97,'[1]Z07 一般公共预算财政拨款收入支出决算表(财决07表)'!$A$10:$T$500,4,FALSE)),"",VLOOKUP(A97,'[1]Z07 一般公共预算财政拨款收入支出决算表(财决07表)'!$A$10:$T$500,4,FALSE))</f>
        <v/>
      </c>
      <c r="D97" s="80" t="str">
        <f>IF(ISERROR(VLOOKUP(A97,'[1]Z07 一般公共预算财政拨款收入支出决算表(财决07表)'!$A$10:$T$500,11,FALSE)),"",VLOOKUP(A97,'[1]Z07 一般公共预算财政拨款收入支出决算表(财决07表)'!$A$10:$T$500,11,FALSE))</f>
        <v/>
      </c>
      <c r="E97" s="80" t="str">
        <f>IF(ISERROR(VLOOKUP(A97,'[1]Z07 一般公共预算财政拨款收入支出决算表(财决07表)'!$A$10:$T$500,12,FALSE)),"",VLOOKUP(A97,'[1]Z07 一般公共预算财政拨款收入支出决算表(财决07表)'!$A$10:$T$500,12,FALSE))</f>
        <v/>
      </c>
      <c r="F97" s="80" t="str">
        <f>IF(ISERROR(VLOOKUP(A97,'[1]Z07 一般公共预算财政拨款收入支出决算表(财决07表)'!$A$10:$T$500,15,FALSE)),"",VLOOKUP(A97,'[1]Z07 一般公共预算财政拨款收入支出决算表(财决07表)'!$A$10:$T$500,15,FALSE))</f>
        <v/>
      </c>
      <c r="G97" s="8">
        <f>'[1]Z07 一般公共预算财政拨款收入支出决算表(财决07表)'!A95</f>
        <v>0</v>
      </c>
      <c r="H97" s="79">
        <f>'[1]Z07 一般公共预算财政拨款收入支出决算表(财决07表)'!$K95</f>
        <v>0</v>
      </c>
      <c r="I97" s="8" t="str">
        <f t="shared" si="4"/>
        <v>2</v>
      </c>
      <c r="J97" s="8" t="str">
        <f t="shared" si="5"/>
        <v>2</v>
      </c>
      <c r="K97" s="8">
        <f t="shared" si="6"/>
        <v>4</v>
      </c>
      <c r="L97" s="8" t="str">
        <f t="shared" si="7"/>
        <v/>
      </c>
      <c r="M97" s="8"/>
    </row>
    <row r="98" spans="1:13" s="4" customFormat="1" ht="20.100000000000001" customHeight="1">
      <c r="A98" s="19" t="str">
        <f t="array" ref="A98">INDEX(G:G,SMALL(IF($K$12:$K$500=2,ROW($12:$500),4^8),ROW(G87)))&amp;""</f>
        <v/>
      </c>
      <c r="B98" s="55"/>
      <c r="C98" s="20" t="str">
        <f>IF(ISERROR(VLOOKUP(A98,'[1]Z07 一般公共预算财政拨款收入支出决算表(财决07表)'!$A$10:$T$500,4,FALSE)),"",VLOOKUP(A98,'[1]Z07 一般公共预算财政拨款收入支出决算表(财决07表)'!$A$10:$T$500,4,FALSE))</f>
        <v/>
      </c>
      <c r="D98" s="80" t="str">
        <f>IF(ISERROR(VLOOKUP(A98,'[1]Z07 一般公共预算财政拨款收入支出决算表(财决07表)'!$A$10:$T$500,11,FALSE)),"",VLOOKUP(A98,'[1]Z07 一般公共预算财政拨款收入支出决算表(财决07表)'!$A$10:$T$500,11,FALSE))</f>
        <v/>
      </c>
      <c r="E98" s="80" t="str">
        <f>IF(ISERROR(VLOOKUP(A98,'[1]Z07 一般公共预算财政拨款收入支出决算表(财决07表)'!$A$10:$T$500,12,FALSE)),"",VLOOKUP(A98,'[1]Z07 一般公共预算财政拨款收入支出决算表(财决07表)'!$A$10:$T$500,12,FALSE))</f>
        <v/>
      </c>
      <c r="F98" s="80" t="str">
        <f>IF(ISERROR(VLOOKUP(A98,'[1]Z07 一般公共预算财政拨款收入支出决算表(财决07表)'!$A$10:$T$500,15,FALSE)),"",VLOOKUP(A98,'[1]Z07 一般公共预算财政拨款收入支出决算表(财决07表)'!$A$10:$T$500,15,FALSE))</f>
        <v/>
      </c>
      <c r="G98" s="8">
        <f>'[1]Z07 一般公共预算财政拨款收入支出决算表(财决07表)'!A96</f>
        <v>0</v>
      </c>
      <c r="H98" s="79">
        <f>'[1]Z07 一般公共预算财政拨款收入支出决算表(财决07表)'!$K96</f>
        <v>0</v>
      </c>
      <c r="I98" s="8" t="str">
        <f t="shared" si="4"/>
        <v>2</v>
      </c>
      <c r="J98" s="8" t="str">
        <f t="shared" si="5"/>
        <v>2</v>
      </c>
      <c r="K98" s="8">
        <f t="shared" si="6"/>
        <v>4</v>
      </c>
      <c r="L98" s="8" t="str">
        <f t="shared" si="7"/>
        <v/>
      </c>
      <c r="M98" s="8"/>
    </row>
    <row r="99" spans="1:13" s="4" customFormat="1" ht="20.100000000000001" customHeight="1">
      <c r="A99" s="19" t="str">
        <f t="array" ref="A99">INDEX(G:G,SMALL(IF($K$12:$K$500=2,ROW($12:$500),4^8),ROW(G88)))&amp;""</f>
        <v/>
      </c>
      <c r="B99" s="55"/>
      <c r="C99" s="20" t="str">
        <f>IF(ISERROR(VLOOKUP(A99,'[1]Z07 一般公共预算财政拨款收入支出决算表(财决07表)'!$A$10:$T$500,4,FALSE)),"",VLOOKUP(A99,'[1]Z07 一般公共预算财政拨款收入支出决算表(财决07表)'!$A$10:$T$500,4,FALSE))</f>
        <v/>
      </c>
      <c r="D99" s="80" t="str">
        <f>IF(ISERROR(VLOOKUP(A99,'[1]Z07 一般公共预算财政拨款收入支出决算表(财决07表)'!$A$10:$T$500,11,FALSE)),"",VLOOKUP(A99,'[1]Z07 一般公共预算财政拨款收入支出决算表(财决07表)'!$A$10:$T$500,11,FALSE))</f>
        <v/>
      </c>
      <c r="E99" s="80" t="str">
        <f>IF(ISERROR(VLOOKUP(A99,'[1]Z07 一般公共预算财政拨款收入支出决算表(财决07表)'!$A$10:$T$500,12,FALSE)),"",VLOOKUP(A99,'[1]Z07 一般公共预算财政拨款收入支出决算表(财决07表)'!$A$10:$T$500,12,FALSE))</f>
        <v/>
      </c>
      <c r="F99" s="80" t="str">
        <f>IF(ISERROR(VLOOKUP(A99,'[1]Z07 一般公共预算财政拨款收入支出决算表(财决07表)'!$A$10:$T$500,15,FALSE)),"",VLOOKUP(A99,'[1]Z07 一般公共预算财政拨款收入支出决算表(财决07表)'!$A$10:$T$500,15,FALSE))</f>
        <v/>
      </c>
      <c r="G99" s="8">
        <f>'[1]Z07 一般公共预算财政拨款收入支出决算表(财决07表)'!A97</f>
        <v>0</v>
      </c>
      <c r="H99" s="79">
        <f>'[1]Z07 一般公共预算财政拨款收入支出决算表(财决07表)'!$K97</f>
        <v>0</v>
      </c>
      <c r="I99" s="8" t="str">
        <f t="shared" si="4"/>
        <v>2</v>
      </c>
      <c r="J99" s="8" t="str">
        <f t="shared" si="5"/>
        <v>2</v>
      </c>
      <c r="K99" s="8">
        <f t="shared" si="6"/>
        <v>4</v>
      </c>
      <c r="L99" s="8" t="str">
        <f t="shared" si="7"/>
        <v/>
      </c>
      <c r="M99" s="8"/>
    </row>
    <row r="100" spans="1:13" s="4" customFormat="1" ht="20.100000000000001" customHeight="1">
      <c r="A100" s="19" t="str">
        <f t="array" ref="A100">INDEX(G:G,SMALL(IF($K$12:$K$500=2,ROW($12:$500),4^8),ROW(G89)))&amp;""</f>
        <v/>
      </c>
      <c r="B100" s="55"/>
      <c r="C100" s="20" t="str">
        <f>IF(ISERROR(VLOOKUP(A100,'[1]Z07 一般公共预算财政拨款收入支出决算表(财决07表)'!$A$10:$T$500,4,FALSE)),"",VLOOKUP(A100,'[1]Z07 一般公共预算财政拨款收入支出决算表(财决07表)'!$A$10:$T$500,4,FALSE))</f>
        <v/>
      </c>
      <c r="D100" s="80" t="str">
        <f>IF(ISERROR(VLOOKUP(A100,'[1]Z07 一般公共预算财政拨款收入支出决算表(财决07表)'!$A$10:$T$500,11,FALSE)),"",VLOOKUP(A100,'[1]Z07 一般公共预算财政拨款收入支出决算表(财决07表)'!$A$10:$T$500,11,FALSE))</f>
        <v/>
      </c>
      <c r="E100" s="80" t="str">
        <f>IF(ISERROR(VLOOKUP(A100,'[1]Z07 一般公共预算财政拨款收入支出决算表(财决07表)'!$A$10:$T$500,12,FALSE)),"",VLOOKUP(A100,'[1]Z07 一般公共预算财政拨款收入支出决算表(财决07表)'!$A$10:$T$500,12,FALSE))</f>
        <v/>
      </c>
      <c r="F100" s="80" t="str">
        <f>IF(ISERROR(VLOOKUP(A100,'[1]Z07 一般公共预算财政拨款收入支出决算表(财决07表)'!$A$10:$T$500,15,FALSE)),"",VLOOKUP(A100,'[1]Z07 一般公共预算财政拨款收入支出决算表(财决07表)'!$A$10:$T$500,15,FALSE))</f>
        <v/>
      </c>
      <c r="G100" s="8">
        <f>'[1]Z07 一般公共预算财政拨款收入支出决算表(财决07表)'!A98</f>
        <v>0</v>
      </c>
      <c r="H100" s="79">
        <f>'[1]Z07 一般公共预算财政拨款收入支出决算表(财决07表)'!$K98</f>
        <v>0</v>
      </c>
      <c r="I100" s="8" t="str">
        <f t="shared" si="4"/>
        <v>2</v>
      </c>
      <c r="J100" s="8" t="str">
        <f t="shared" si="5"/>
        <v>2</v>
      </c>
      <c r="K100" s="8">
        <f t="shared" si="6"/>
        <v>4</v>
      </c>
      <c r="L100" s="8" t="str">
        <f t="shared" si="7"/>
        <v/>
      </c>
      <c r="M100" s="8"/>
    </row>
    <row r="101" spans="1:13" s="4" customFormat="1" ht="20.100000000000001" customHeight="1">
      <c r="A101" s="19" t="str">
        <f t="array" ref="A101">INDEX(G:G,SMALL(IF($K$12:$K$500=2,ROW($12:$500),4^8),ROW(G90)))&amp;""</f>
        <v/>
      </c>
      <c r="B101" s="55"/>
      <c r="C101" s="20" t="str">
        <f>IF(ISERROR(VLOOKUP(A101,'[1]Z07 一般公共预算财政拨款收入支出决算表(财决07表)'!$A$10:$T$500,4,FALSE)),"",VLOOKUP(A101,'[1]Z07 一般公共预算财政拨款收入支出决算表(财决07表)'!$A$10:$T$500,4,FALSE))</f>
        <v/>
      </c>
      <c r="D101" s="80" t="str">
        <f>IF(ISERROR(VLOOKUP(A101,'[1]Z07 一般公共预算财政拨款收入支出决算表(财决07表)'!$A$10:$T$500,11,FALSE)),"",VLOOKUP(A101,'[1]Z07 一般公共预算财政拨款收入支出决算表(财决07表)'!$A$10:$T$500,11,FALSE))</f>
        <v/>
      </c>
      <c r="E101" s="80" t="str">
        <f>IF(ISERROR(VLOOKUP(A101,'[1]Z07 一般公共预算财政拨款收入支出决算表(财决07表)'!$A$10:$T$500,12,FALSE)),"",VLOOKUP(A101,'[1]Z07 一般公共预算财政拨款收入支出决算表(财决07表)'!$A$10:$T$500,12,FALSE))</f>
        <v/>
      </c>
      <c r="F101" s="80" t="str">
        <f>IF(ISERROR(VLOOKUP(A101,'[1]Z07 一般公共预算财政拨款收入支出决算表(财决07表)'!$A$10:$T$500,15,FALSE)),"",VLOOKUP(A101,'[1]Z07 一般公共预算财政拨款收入支出决算表(财决07表)'!$A$10:$T$500,15,FALSE))</f>
        <v/>
      </c>
      <c r="G101" s="8">
        <f>'[1]Z07 一般公共预算财政拨款收入支出决算表(财决07表)'!A99</f>
        <v>0</v>
      </c>
      <c r="H101" s="79">
        <f>'[1]Z07 一般公共预算财政拨款收入支出决算表(财决07表)'!$K99</f>
        <v>0</v>
      </c>
      <c r="I101" s="8" t="str">
        <f t="shared" si="4"/>
        <v>2</v>
      </c>
      <c r="J101" s="8" t="str">
        <f t="shared" si="5"/>
        <v>2</v>
      </c>
      <c r="K101" s="8">
        <f t="shared" si="6"/>
        <v>4</v>
      </c>
      <c r="L101" s="8" t="str">
        <f t="shared" si="7"/>
        <v/>
      </c>
      <c r="M101" s="8"/>
    </row>
    <row r="102" spans="1:13" s="4" customFormat="1" ht="20.100000000000001" customHeight="1">
      <c r="A102" s="19" t="str">
        <f t="array" ref="A102">INDEX(G:G,SMALL(IF($K$12:$K$500=2,ROW($12:$500),4^8),ROW(G91)))&amp;""</f>
        <v/>
      </c>
      <c r="B102" s="55"/>
      <c r="C102" s="20" t="str">
        <f>IF(ISERROR(VLOOKUP(A102,'[1]Z07 一般公共预算财政拨款收入支出决算表(财决07表)'!$A$10:$T$500,4,FALSE)),"",VLOOKUP(A102,'[1]Z07 一般公共预算财政拨款收入支出决算表(财决07表)'!$A$10:$T$500,4,FALSE))</f>
        <v/>
      </c>
      <c r="D102" s="80" t="str">
        <f>IF(ISERROR(VLOOKUP(A102,'[1]Z07 一般公共预算财政拨款收入支出决算表(财决07表)'!$A$10:$T$500,11,FALSE)),"",VLOOKUP(A102,'[1]Z07 一般公共预算财政拨款收入支出决算表(财决07表)'!$A$10:$T$500,11,FALSE))</f>
        <v/>
      </c>
      <c r="E102" s="80" t="str">
        <f>IF(ISERROR(VLOOKUP(A102,'[1]Z07 一般公共预算财政拨款收入支出决算表(财决07表)'!$A$10:$T$500,12,FALSE)),"",VLOOKUP(A102,'[1]Z07 一般公共预算财政拨款收入支出决算表(财决07表)'!$A$10:$T$500,12,FALSE))</f>
        <v/>
      </c>
      <c r="F102" s="80" t="str">
        <f>IF(ISERROR(VLOOKUP(A102,'[1]Z07 一般公共预算财政拨款收入支出决算表(财决07表)'!$A$10:$T$500,15,FALSE)),"",VLOOKUP(A102,'[1]Z07 一般公共预算财政拨款收入支出决算表(财决07表)'!$A$10:$T$500,15,FALSE))</f>
        <v/>
      </c>
      <c r="G102" s="8">
        <f>'[1]Z07 一般公共预算财政拨款收入支出决算表(财决07表)'!A100</f>
        <v>0</v>
      </c>
      <c r="H102" s="79">
        <f>'[1]Z07 一般公共预算财政拨款收入支出决算表(财决07表)'!$K100</f>
        <v>0</v>
      </c>
      <c r="I102" s="8" t="str">
        <f t="shared" si="4"/>
        <v>2</v>
      </c>
      <c r="J102" s="8" t="str">
        <f t="shared" si="5"/>
        <v>2</v>
      </c>
      <c r="K102" s="8">
        <f t="shared" si="6"/>
        <v>4</v>
      </c>
      <c r="L102" s="8" t="str">
        <f t="shared" si="7"/>
        <v/>
      </c>
      <c r="M102" s="8"/>
    </row>
    <row r="103" spans="1:13" s="4" customFormat="1" ht="20.100000000000001" customHeight="1">
      <c r="A103" s="19" t="str">
        <f t="array" ref="A103">INDEX(G:G,SMALL(IF($K$12:$K$500=2,ROW($12:$500),4^8),ROW(G92)))&amp;""</f>
        <v/>
      </c>
      <c r="B103" s="55"/>
      <c r="C103" s="20" t="str">
        <f>IF(ISERROR(VLOOKUP(A103,'[1]Z07 一般公共预算财政拨款收入支出决算表(财决07表)'!$A$10:$T$500,4,FALSE)),"",VLOOKUP(A103,'[1]Z07 一般公共预算财政拨款收入支出决算表(财决07表)'!$A$10:$T$500,4,FALSE))</f>
        <v/>
      </c>
      <c r="D103" s="80" t="str">
        <f>IF(ISERROR(VLOOKUP(A103,'[1]Z07 一般公共预算财政拨款收入支出决算表(财决07表)'!$A$10:$T$500,11,FALSE)),"",VLOOKUP(A103,'[1]Z07 一般公共预算财政拨款收入支出决算表(财决07表)'!$A$10:$T$500,11,FALSE))</f>
        <v/>
      </c>
      <c r="E103" s="80" t="str">
        <f>IF(ISERROR(VLOOKUP(A103,'[1]Z07 一般公共预算财政拨款收入支出决算表(财决07表)'!$A$10:$T$500,12,FALSE)),"",VLOOKUP(A103,'[1]Z07 一般公共预算财政拨款收入支出决算表(财决07表)'!$A$10:$T$500,12,FALSE))</f>
        <v/>
      </c>
      <c r="F103" s="80" t="str">
        <f>IF(ISERROR(VLOOKUP(A103,'[1]Z07 一般公共预算财政拨款收入支出决算表(财决07表)'!$A$10:$T$500,15,FALSE)),"",VLOOKUP(A103,'[1]Z07 一般公共预算财政拨款收入支出决算表(财决07表)'!$A$10:$T$500,15,FALSE))</f>
        <v/>
      </c>
      <c r="G103" s="8">
        <f>'[1]Z07 一般公共预算财政拨款收入支出决算表(财决07表)'!A101</f>
        <v>0</v>
      </c>
      <c r="H103" s="79">
        <f>'[1]Z07 一般公共预算财政拨款收入支出决算表(财决07表)'!$K101</f>
        <v>0</v>
      </c>
      <c r="I103" s="8" t="str">
        <f t="shared" si="4"/>
        <v>2</v>
      </c>
      <c r="J103" s="8" t="str">
        <f t="shared" si="5"/>
        <v>2</v>
      </c>
      <c r="K103" s="8">
        <f t="shared" si="6"/>
        <v>4</v>
      </c>
      <c r="L103" s="8" t="str">
        <f t="shared" si="7"/>
        <v/>
      </c>
      <c r="M103" s="8"/>
    </row>
    <row r="104" spans="1:13" s="4" customFormat="1" ht="20.100000000000001" customHeight="1">
      <c r="A104" s="19" t="str">
        <f t="array" ref="A104">INDEX(G:G,SMALL(IF($K$12:$K$500=2,ROW($12:$500),4^8),ROW(G93)))&amp;""</f>
        <v/>
      </c>
      <c r="B104" s="55"/>
      <c r="C104" s="20" t="str">
        <f>IF(ISERROR(VLOOKUP(A104,'[1]Z07 一般公共预算财政拨款收入支出决算表(财决07表)'!$A$10:$T$500,4,FALSE)),"",VLOOKUP(A104,'[1]Z07 一般公共预算财政拨款收入支出决算表(财决07表)'!$A$10:$T$500,4,FALSE))</f>
        <v/>
      </c>
      <c r="D104" s="80" t="str">
        <f>IF(ISERROR(VLOOKUP(A104,'[1]Z07 一般公共预算财政拨款收入支出决算表(财决07表)'!$A$10:$T$500,11,FALSE)),"",VLOOKUP(A104,'[1]Z07 一般公共预算财政拨款收入支出决算表(财决07表)'!$A$10:$T$500,11,FALSE))</f>
        <v/>
      </c>
      <c r="E104" s="80" t="str">
        <f>IF(ISERROR(VLOOKUP(A104,'[1]Z07 一般公共预算财政拨款收入支出决算表(财决07表)'!$A$10:$T$500,12,FALSE)),"",VLOOKUP(A104,'[1]Z07 一般公共预算财政拨款收入支出决算表(财决07表)'!$A$10:$T$500,12,FALSE))</f>
        <v/>
      </c>
      <c r="F104" s="80" t="str">
        <f>IF(ISERROR(VLOOKUP(A104,'[1]Z07 一般公共预算财政拨款收入支出决算表(财决07表)'!$A$10:$T$500,15,FALSE)),"",VLOOKUP(A104,'[1]Z07 一般公共预算财政拨款收入支出决算表(财决07表)'!$A$10:$T$500,15,FALSE))</f>
        <v/>
      </c>
      <c r="G104" s="8">
        <f>'[1]Z07 一般公共预算财政拨款收入支出决算表(财决07表)'!A102</f>
        <v>0</v>
      </c>
      <c r="H104" s="79">
        <f>'[1]Z07 一般公共预算财政拨款收入支出决算表(财决07表)'!$K102</f>
        <v>0</v>
      </c>
      <c r="I104" s="8" t="str">
        <f t="shared" si="4"/>
        <v>2</v>
      </c>
      <c r="J104" s="8" t="str">
        <f t="shared" si="5"/>
        <v>2</v>
      </c>
      <c r="K104" s="8">
        <f t="shared" si="6"/>
        <v>4</v>
      </c>
      <c r="L104" s="8" t="str">
        <f t="shared" si="7"/>
        <v/>
      </c>
      <c r="M104" s="8"/>
    </row>
    <row r="105" spans="1:13" s="4" customFormat="1" ht="20.100000000000001" customHeight="1">
      <c r="A105" s="19" t="str">
        <f t="array" ref="A105">INDEX(G:G,SMALL(IF($K$12:$K$500=2,ROW($12:$500),4^8),ROW(G94)))&amp;""</f>
        <v/>
      </c>
      <c r="B105" s="55"/>
      <c r="C105" s="20" t="str">
        <f>IF(ISERROR(VLOOKUP(A105,'[1]Z07 一般公共预算财政拨款收入支出决算表(财决07表)'!$A$10:$T$500,4,FALSE)),"",VLOOKUP(A105,'[1]Z07 一般公共预算财政拨款收入支出决算表(财决07表)'!$A$10:$T$500,4,FALSE))</f>
        <v/>
      </c>
      <c r="D105" s="80" t="str">
        <f>IF(ISERROR(VLOOKUP(A105,'[1]Z07 一般公共预算财政拨款收入支出决算表(财决07表)'!$A$10:$T$500,11,FALSE)),"",VLOOKUP(A105,'[1]Z07 一般公共预算财政拨款收入支出决算表(财决07表)'!$A$10:$T$500,11,FALSE))</f>
        <v/>
      </c>
      <c r="E105" s="80" t="str">
        <f>IF(ISERROR(VLOOKUP(A105,'[1]Z07 一般公共预算财政拨款收入支出决算表(财决07表)'!$A$10:$T$500,12,FALSE)),"",VLOOKUP(A105,'[1]Z07 一般公共预算财政拨款收入支出决算表(财决07表)'!$A$10:$T$500,12,FALSE))</f>
        <v/>
      </c>
      <c r="F105" s="80" t="str">
        <f>IF(ISERROR(VLOOKUP(A105,'[1]Z07 一般公共预算财政拨款收入支出决算表(财决07表)'!$A$10:$T$500,15,FALSE)),"",VLOOKUP(A105,'[1]Z07 一般公共预算财政拨款收入支出决算表(财决07表)'!$A$10:$T$500,15,FALSE))</f>
        <v/>
      </c>
      <c r="G105" s="8">
        <f>'[1]Z07 一般公共预算财政拨款收入支出决算表(财决07表)'!A103</f>
        <v>0</v>
      </c>
      <c r="H105" s="79">
        <f>'[1]Z07 一般公共预算财政拨款收入支出决算表(财决07表)'!$K103</f>
        <v>0</v>
      </c>
      <c r="I105" s="8" t="str">
        <f t="shared" si="4"/>
        <v>2</v>
      </c>
      <c r="J105" s="8" t="str">
        <f t="shared" si="5"/>
        <v>2</v>
      </c>
      <c r="K105" s="8">
        <f t="shared" si="6"/>
        <v>4</v>
      </c>
      <c r="L105" s="8" t="str">
        <f t="shared" si="7"/>
        <v/>
      </c>
      <c r="M105" s="8"/>
    </row>
    <row r="106" spans="1:13" s="4" customFormat="1" ht="20.100000000000001" customHeight="1">
      <c r="A106" s="19" t="str">
        <f t="array" ref="A106">INDEX(G:G,SMALL(IF($K$12:$K$500=2,ROW($12:$500),4^8),ROW(G95)))&amp;""</f>
        <v/>
      </c>
      <c r="B106" s="55"/>
      <c r="C106" s="20" t="str">
        <f>IF(ISERROR(VLOOKUP(A106,'[1]Z07 一般公共预算财政拨款收入支出决算表(财决07表)'!$A$10:$T$500,4,FALSE)),"",VLOOKUP(A106,'[1]Z07 一般公共预算财政拨款收入支出决算表(财决07表)'!$A$10:$T$500,4,FALSE))</f>
        <v/>
      </c>
      <c r="D106" s="80" t="str">
        <f>IF(ISERROR(VLOOKUP(A106,'[1]Z07 一般公共预算财政拨款收入支出决算表(财决07表)'!$A$10:$T$500,11,FALSE)),"",VLOOKUP(A106,'[1]Z07 一般公共预算财政拨款收入支出决算表(财决07表)'!$A$10:$T$500,11,FALSE))</f>
        <v/>
      </c>
      <c r="E106" s="80" t="str">
        <f>IF(ISERROR(VLOOKUP(A106,'[1]Z07 一般公共预算财政拨款收入支出决算表(财决07表)'!$A$10:$T$500,12,FALSE)),"",VLOOKUP(A106,'[1]Z07 一般公共预算财政拨款收入支出决算表(财决07表)'!$A$10:$T$500,12,FALSE))</f>
        <v/>
      </c>
      <c r="F106" s="80" t="str">
        <f>IF(ISERROR(VLOOKUP(A106,'[1]Z07 一般公共预算财政拨款收入支出决算表(财决07表)'!$A$10:$T$500,15,FALSE)),"",VLOOKUP(A106,'[1]Z07 一般公共预算财政拨款收入支出决算表(财决07表)'!$A$10:$T$500,15,FALSE))</f>
        <v/>
      </c>
      <c r="G106" s="8">
        <f>'[1]Z07 一般公共预算财政拨款收入支出决算表(财决07表)'!A104</f>
        <v>0</v>
      </c>
      <c r="H106" s="79">
        <f>'[1]Z07 一般公共预算财政拨款收入支出决算表(财决07表)'!$K104</f>
        <v>0</v>
      </c>
      <c r="I106" s="8" t="str">
        <f t="shared" si="4"/>
        <v>2</v>
      </c>
      <c r="J106" s="8" t="str">
        <f t="shared" si="5"/>
        <v>2</v>
      </c>
      <c r="K106" s="8">
        <f t="shared" si="6"/>
        <v>4</v>
      </c>
      <c r="L106" s="8" t="str">
        <f t="shared" si="7"/>
        <v/>
      </c>
      <c r="M106" s="8"/>
    </row>
    <row r="107" spans="1:13" s="4" customFormat="1" ht="20.100000000000001" customHeight="1">
      <c r="A107" s="19" t="str">
        <f t="array" ref="A107">INDEX(G:G,SMALL(IF($K$12:$K$500=2,ROW($12:$500),4^8),ROW(G96)))&amp;""</f>
        <v/>
      </c>
      <c r="B107" s="55"/>
      <c r="C107" s="20" t="str">
        <f>IF(ISERROR(VLOOKUP(A107,'[1]Z07 一般公共预算财政拨款收入支出决算表(财决07表)'!$A$10:$T$500,4,FALSE)),"",VLOOKUP(A107,'[1]Z07 一般公共预算财政拨款收入支出决算表(财决07表)'!$A$10:$T$500,4,FALSE))</f>
        <v/>
      </c>
      <c r="D107" s="80" t="str">
        <f>IF(ISERROR(VLOOKUP(A107,'[1]Z07 一般公共预算财政拨款收入支出决算表(财决07表)'!$A$10:$T$500,11,FALSE)),"",VLOOKUP(A107,'[1]Z07 一般公共预算财政拨款收入支出决算表(财决07表)'!$A$10:$T$500,11,FALSE))</f>
        <v/>
      </c>
      <c r="E107" s="80" t="str">
        <f>IF(ISERROR(VLOOKUP(A107,'[1]Z07 一般公共预算财政拨款收入支出决算表(财决07表)'!$A$10:$T$500,12,FALSE)),"",VLOOKUP(A107,'[1]Z07 一般公共预算财政拨款收入支出决算表(财决07表)'!$A$10:$T$500,12,FALSE))</f>
        <v/>
      </c>
      <c r="F107" s="80" t="str">
        <f>IF(ISERROR(VLOOKUP(A107,'[1]Z07 一般公共预算财政拨款收入支出决算表(财决07表)'!$A$10:$T$500,15,FALSE)),"",VLOOKUP(A107,'[1]Z07 一般公共预算财政拨款收入支出决算表(财决07表)'!$A$10:$T$500,15,FALSE))</f>
        <v/>
      </c>
      <c r="G107" s="8">
        <f>'[1]Z07 一般公共预算财政拨款收入支出决算表(财决07表)'!A105</f>
        <v>0</v>
      </c>
      <c r="H107" s="79">
        <f>'[1]Z07 一般公共预算财政拨款收入支出决算表(财决07表)'!$K105</f>
        <v>0</v>
      </c>
      <c r="I107" s="8" t="str">
        <f t="shared" si="4"/>
        <v>2</v>
      </c>
      <c r="J107" s="8" t="str">
        <f t="shared" si="5"/>
        <v>2</v>
      </c>
      <c r="K107" s="8">
        <f t="shared" si="6"/>
        <v>4</v>
      </c>
      <c r="L107" s="8" t="str">
        <f t="shared" si="7"/>
        <v/>
      </c>
      <c r="M107" s="8"/>
    </row>
    <row r="108" spans="1:13" s="4" customFormat="1" ht="20.100000000000001" customHeight="1">
      <c r="A108" s="19" t="str">
        <f t="array" ref="A108">INDEX(G:G,SMALL(IF($K$12:$K$500=2,ROW($12:$500),4^8),ROW(G97)))&amp;""</f>
        <v/>
      </c>
      <c r="B108" s="55"/>
      <c r="C108" s="20" t="str">
        <f>IF(ISERROR(VLOOKUP(A108,'[1]Z07 一般公共预算财政拨款收入支出决算表(财决07表)'!$A$10:$T$500,4,FALSE)),"",VLOOKUP(A108,'[1]Z07 一般公共预算财政拨款收入支出决算表(财决07表)'!$A$10:$T$500,4,FALSE))</f>
        <v/>
      </c>
      <c r="D108" s="80" t="str">
        <f>IF(ISERROR(VLOOKUP(A108,'[1]Z07 一般公共预算财政拨款收入支出决算表(财决07表)'!$A$10:$T$500,11,FALSE)),"",VLOOKUP(A108,'[1]Z07 一般公共预算财政拨款收入支出决算表(财决07表)'!$A$10:$T$500,11,FALSE))</f>
        <v/>
      </c>
      <c r="E108" s="80" t="str">
        <f>IF(ISERROR(VLOOKUP(A108,'[1]Z07 一般公共预算财政拨款收入支出决算表(财决07表)'!$A$10:$T$500,12,FALSE)),"",VLOOKUP(A108,'[1]Z07 一般公共预算财政拨款收入支出决算表(财决07表)'!$A$10:$T$500,12,FALSE))</f>
        <v/>
      </c>
      <c r="F108" s="80" t="str">
        <f>IF(ISERROR(VLOOKUP(A108,'[1]Z07 一般公共预算财政拨款收入支出决算表(财决07表)'!$A$10:$T$500,15,FALSE)),"",VLOOKUP(A108,'[1]Z07 一般公共预算财政拨款收入支出决算表(财决07表)'!$A$10:$T$500,15,FALSE))</f>
        <v/>
      </c>
      <c r="G108" s="8">
        <f>'[1]Z07 一般公共预算财政拨款收入支出决算表(财决07表)'!A106</f>
        <v>0</v>
      </c>
      <c r="H108" s="79">
        <f>'[1]Z07 一般公共预算财政拨款收入支出决算表(财决07表)'!$K106</f>
        <v>0</v>
      </c>
      <c r="I108" s="8" t="str">
        <f t="shared" si="4"/>
        <v>2</v>
      </c>
      <c r="J108" s="8" t="str">
        <f t="shared" si="5"/>
        <v>2</v>
      </c>
      <c r="K108" s="8">
        <f t="shared" si="6"/>
        <v>4</v>
      </c>
      <c r="L108" s="8" t="str">
        <f t="shared" si="7"/>
        <v/>
      </c>
      <c r="M108" s="8"/>
    </row>
    <row r="109" spans="1:13" s="4" customFormat="1" ht="20.100000000000001" customHeight="1">
      <c r="A109" s="19" t="str">
        <f t="array" ref="A109">INDEX(G:G,SMALL(IF($K$12:$K$500=2,ROW($12:$500),4^8),ROW(G98)))&amp;""</f>
        <v/>
      </c>
      <c r="B109" s="55"/>
      <c r="C109" s="20" t="str">
        <f>IF(ISERROR(VLOOKUP(A109,'[1]Z07 一般公共预算财政拨款收入支出决算表(财决07表)'!$A$10:$T$500,4,FALSE)),"",VLOOKUP(A109,'[1]Z07 一般公共预算财政拨款收入支出决算表(财决07表)'!$A$10:$T$500,4,FALSE))</f>
        <v/>
      </c>
      <c r="D109" s="80" t="str">
        <f>IF(ISERROR(VLOOKUP(A109,'[1]Z07 一般公共预算财政拨款收入支出决算表(财决07表)'!$A$10:$T$500,11,FALSE)),"",VLOOKUP(A109,'[1]Z07 一般公共预算财政拨款收入支出决算表(财决07表)'!$A$10:$T$500,11,FALSE))</f>
        <v/>
      </c>
      <c r="E109" s="80" t="str">
        <f>IF(ISERROR(VLOOKUP(A109,'[1]Z07 一般公共预算财政拨款收入支出决算表(财决07表)'!$A$10:$T$500,12,FALSE)),"",VLOOKUP(A109,'[1]Z07 一般公共预算财政拨款收入支出决算表(财决07表)'!$A$10:$T$500,12,FALSE))</f>
        <v/>
      </c>
      <c r="F109" s="80" t="str">
        <f>IF(ISERROR(VLOOKUP(A109,'[1]Z07 一般公共预算财政拨款收入支出决算表(财决07表)'!$A$10:$T$500,15,FALSE)),"",VLOOKUP(A109,'[1]Z07 一般公共预算财政拨款收入支出决算表(财决07表)'!$A$10:$T$500,15,FALSE))</f>
        <v/>
      </c>
      <c r="G109" s="8">
        <f>'[1]Z07 一般公共预算财政拨款收入支出决算表(财决07表)'!A107</f>
        <v>0</v>
      </c>
      <c r="H109" s="79">
        <f>'[1]Z07 一般公共预算财政拨款收入支出决算表(财决07表)'!$K107</f>
        <v>0</v>
      </c>
      <c r="I109" s="8" t="str">
        <f t="shared" si="4"/>
        <v>2</v>
      </c>
      <c r="J109" s="8" t="str">
        <f t="shared" si="5"/>
        <v>2</v>
      </c>
      <c r="K109" s="8">
        <f t="shared" si="6"/>
        <v>4</v>
      </c>
      <c r="L109" s="8" t="str">
        <f t="shared" si="7"/>
        <v/>
      </c>
      <c r="M109" s="8"/>
    </row>
    <row r="110" spans="1:13" s="4" customFormat="1" ht="20.100000000000001" customHeight="1">
      <c r="A110" s="19" t="str">
        <f t="array" ref="A110">INDEX(G:G,SMALL(IF($K$12:$K$500=2,ROW($12:$500),4^8),ROW(G99)))&amp;""</f>
        <v/>
      </c>
      <c r="B110" s="55"/>
      <c r="C110" s="20" t="str">
        <f>IF(ISERROR(VLOOKUP(A110,'[1]Z07 一般公共预算财政拨款收入支出决算表(财决07表)'!$A$10:$T$500,4,FALSE)),"",VLOOKUP(A110,'[1]Z07 一般公共预算财政拨款收入支出决算表(财决07表)'!$A$10:$T$500,4,FALSE))</f>
        <v/>
      </c>
      <c r="D110" s="80" t="str">
        <f>IF(ISERROR(VLOOKUP(A110,'[1]Z07 一般公共预算财政拨款收入支出决算表(财决07表)'!$A$10:$T$500,11,FALSE)),"",VLOOKUP(A110,'[1]Z07 一般公共预算财政拨款收入支出决算表(财决07表)'!$A$10:$T$500,11,FALSE))</f>
        <v/>
      </c>
      <c r="E110" s="80" t="str">
        <f>IF(ISERROR(VLOOKUP(A110,'[1]Z07 一般公共预算财政拨款收入支出决算表(财决07表)'!$A$10:$T$500,12,FALSE)),"",VLOOKUP(A110,'[1]Z07 一般公共预算财政拨款收入支出决算表(财决07表)'!$A$10:$T$500,12,FALSE))</f>
        <v/>
      </c>
      <c r="F110" s="80" t="str">
        <f>IF(ISERROR(VLOOKUP(A110,'[1]Z07 一般公共预算财政拨款收入支出决算表(财决07表)'!$A$10:$T$500,15,FALSE)),"",VLOOKUP(A110,'[1]Z07 一般公共预算财政拨款收入支出决算表(财决07表)'!$A$10:$T$500,15,FALSE))</f>
        <v/>
      </c>
      <c r="G110" s="8">
        <f>'[1]Z07 一般公共预算财政拨款收入支出决算表(财决07表)'!A108</f>
        <v>0</v>
      </c>
      <c r="H110" s="79">
        <f>'[1]Z07 一般公共预算财政拨款收入支出决算表(财决07表)'!$K108</f>
        <v>0</v>
      </c>
      <c r="I110" s="8" t="str">
        <f t="shared" si="4"/>
        <v>2</v>
      </c>
      <c r="J110" s="8" t="str">
        <f t="shared" si="5"/>
        <v>2</v>
      </c>
      <c r="K110" s="8">
        <f t="shared" si="6"/>
        <v>4</v>
      </c>
      <c r="L110" s="8" t="str">
        <f t="shared" si="7"/>
        <v/>
      </c>
      <c r="M110" s="8"/>
    </row>
    <row r="111" spans="1:13" s="4" customFormat="1" ht="20.100000000000001" customHeight="1">
      <c r="A111" s="19" t="str">
        <f t="array" ref="A111">INDEX(G:G,SMALL(IF($K$12:$K$500=2,ROW($12:$500),4^8),ROW(G100)))&amp;""</f>
        <v/>
      </c>
      <c r="B111" s="55"/>
      <c r="C111" s="20" t="str">
        <f>IF(ISERROR(VLOOKUP(A111,'[1]Z07 一般公共预算财政拨款收入支出决算表(财决07表)'!$A$10:$T$500,4,FALSE)),"",VLOOKUP(A111,'[1]Z07 一般公共预算财政拨款收入支出决算表(财决07表)'!$A$10:$T$500,4,FALSE))</f>
        <v/>
      </c>
      <c r="D111" s="80" t="str">
        <f>IF(ISERROR(VLOOKUP(A111,'[1]Z07 一般公共预算财政拨款收入支出决算表(财决07表)'!$A$10:$T$500,11,FALSE)),"",VLOOKUP(A111,'[1]Z07 一般公共预算财政拨款收入支出决算表(财决07表)'!$A$10:$T$500,11,FALSE))</f>
        <v/>
      </c>
      <c r="E111" s="80" t="str">
        <f>IF(ISERROR(VLOOKUP(A111,'[1]Z07 一般公共预算财政拨款收入支出决算表(财决07表)'!$A$10:$T$500,12,FALSE)),"",VLOOKUP(A111,'[1]Z07 一般公共预算财政拨款收入支出决算表(财决07表)'!$A$10:$T$500,12,FALSE))</f>
        <v/>
      </c>
      <c r="F111" s="80" t="str">
        <f>IF(ISERROR(VLOOKUP(A111,'[1]Z07 一般公共预算财政拨款收入支出决算表(财决07表)'!$A$10:$T$500,15,FALSE)),"",VLOOKUP(A111,'[1]Z07 一般公共预算财政拨款收入支出决算表(财决07表)'!$A$10:$T$500,15,FALSE))</f>
        <v/>
      </c>
      <c r="G111" s="8">
        <f>'[1]Z07 一般公共预算财政拨款收入支出决算表(财决07表)'!A109</f>
        <v>0</v>
      </c>
      <c r="H111" s="79">
        <f>'[1]Z07 一般公共预算财政拨款收入支出决算表(财决07表)'!$K109</f>
        <v>0</v>
      </c>
      <c r="I111" s="8" t="str">
        <f t="shared" si="4"/>
        <v>2</v>
      </c>
      <c r="J111" s="8" t="str">
        <f t="shared" si="5"/>
        <v>2</v>
      </c>
      <c r="K111" s="8">
        <f t="shared" si="6"/>
        <v>4</v>
      </c>
      <c r="L111" s="8" t="str">
        <f t="shared" si="7"/>
        <v/>
      </c>
      <c r="M111" s="8"/>
    </row>
    <row r="112" spans="1:13" s="4" customFormat="1" ht="20.100000000000001" customHeight="1">
      <c r="A112" s="19" t="str">
        <f t="array" ref="A112">INDEX(G:G,SMALL(IF($K$12:$K$500=2,ROW($12:$500),4^8),ROW(G101)))&amp;""</f>
        <v/>
      </c>
      <c r="B112" s="55"/>
      <c r="C112" s="20" t="str">
        <f>IF(ISERROR(VLOOKUP(A112,'[1]Z07 一般公共预算财政拨款收入支出决算表(财决07表)'!$A$10:$T$500,4,FALSE)),"",VLOOKUP(A112,'[1]Z07 一般公共预算财政拨款收入支出决算表(财决07表)'!$A$10:$T$500,4,FALSE))</f>
        <v/>
      </c>
      <c r="D112" s="80" t="str">
        <f>IF(ISERROR(VLOOKUP(A112,'[1]Z07 一般公共预算财政拨款收入支出决算表(财决07表)'!$A$10:$T$500,11,FALSE)),"",VLOOKUP(A112,'[1]Z07 一般公共预算财政拨款收入支出决算表(财决07表)'!$A$10:$T$500,11,FALSE))</f>
        <v/>
      </c>
      <c r="E112" s="80" t="str">
        <f>IF(ISERROR(VLOOKUP(A112,'[1]Z07 一般公共预算财政拨款收入支出决算表(财决07表)'!$A$10:$T$500,12,FALSE)),"",VLOOKUP(A112,'[1]Z07 一般公共预算财政拨款收入支出决算表(财决07表)'!$A$10:$T$500,12,FALSE))</f>
        <v/>
      </c>
      <c r="F112" s="80" t="str">
        <f>IF(ISERROR(VLOOKUP(A112,'[1]Z07 一般公共预算财政拨款收入支出决算表(财决07表)'!$A$10:$T$500,15,FALSE)),"",VLOOKUP(A112,'[1]Z07 一般公共预算财政拨款收入支出决算表(财决07表)'!$A$10:$T$500,15,FALSE))</f>
        <v/>
      </c>
      <c r="G112" s="8">
        <f>'[1]Z07 一般公共预算财政拨款收入支出决算表(财决07表)'!A110</f>
        <v>0</v>
      </c>
      <c r="H112" s="79">
        <f>'[1]Z07 一般公共预算财政拨款收入支出决算表(财决07表)'!$K110</f>
        <v>0</v>
      </c>
      <c r="I112" s="8" t="str">
        <f t="shared" si="4"/>
        <v>2</v>
      </c>
      <c r="J112" s="8" t="str">
        <f t="shared" si="5"/>
        <v>2</v>
      </c>
      <c r="K112" s="8">
        <f t="shared" si="6"/>
        <v>4</v>
      </c>
      <c r="L112" s="8" t="str">
        <f t="shared" si="7"/>
        <v/>
      </c>
      <c r="M112" s="8"/>
    </row>
    <row r="113" spans="1:13" s="4" customFormat="1" ht="20.100000000000001" customHeight="1">
      <c r="A113" s="19" t="str">
        <f t="array" ref="A113">INDEX(G:G,SMALL(IF($K$12:$K$500=2,ROW($12:$500),4^8),ROW(G102)))&amp;""</f>
        <v/>
      </c>
      <c r="B113" s="55"/>
      <c r="C113" s="20" t="str">
        <f>IF(ISERROR(VLOOKUP(A113,'[1]Z07 一般公共预算财政拨款收入支出决算表(财决07表)'!$A$10:$T$500,4,FALSE)),"",VLOOKUP(A113,'[1]Z07 一般公共预算财政拨款收入支出决算表(财决07表)'!$A$10:$T$500,4,FALSE))</f>
        <v/>
      </c>
      <c r="D113" s="80" t="str">
        <f>IF(ISERROR(VLOOKUP(A113,'[1]Z07 一般公共预算财政拨款收入支出决算表(财决07表)'!$A$10:$T$500,11,FALSE)),"",VLOOKUP(A113,'[1]Z07 一般公共预算财政拨款收入支出决算表(财决07表)'!$A$10:$T$500,11,FALSE))</f>
        <v/>
      </c>
      <c r="E113" s="80" t="str">
        <f>IF(ISERROR(VLOOKUP(A113,'[1]Z07 一般公共预算财政拨款收入支出决算表(财决07表)'!$A$10:$T$500,12,FALSE)),"",VLOOKUP(A113,'[1]Z07 一般公共预算财政拨款收入支出决算表(财决07表)'!$A$10:$T$500,12,FALSE))</f>
        <v/>
      </c>
      <c r="F113" s="80" t="str">
        <f>IF(ISERROR(VLOOKUP(A113,'[1]Z07 一般公共预算财政拨款收入支出决算表(财决07表)'!$A$10:$T$500,15,FALSE)),"",VLOOKUP(A113,'[1]Z07 一般公共预算财政拨款收入支出决算表(财决07表)'!$A$10:$T$500,15,FALSE))</f>
        <v/>
      </c>
      <c r="G113" s="8">
        <f>'[1]Z07 一般公共预算财政拨款收入支出决算表(财决07表)'!A111</f>
        <v>0</v>
      </c>
      <c r="H113" s="79">
        <f>'[1]Z07 一般公共预算财政拨款收入支出决算表(财决07表)'!$K111</f>
        <v>0</v>
      </c>
      <c r="I113" s="8" t="str">
        <f t="shared" si="4"/>
        <v>2</v>
      </c>
      <c r="J113" s="8" t="str">
        <f t="shared" si="5"/>
        <v>2</v>
      </c>
      <c r="K113" s="8">
        <f t="shared" si="6"/>
        <v>4</v>
      </c>
      <c r="L113" s="8" t="str">
        <f t="shared" si="7"/>
        <v/>
      </c>
      <c r="M113" s="8"/>
    </row>
    <row r="114" spans="1:13" s="4" customFormat="1" ht="20.100000000000001" customHeight="1">
      <c r="A114" s="19" t="str">
        <f t="array" ref="A114">INDEX(G:G,SMALL(IF($K$12:$K$500=2,ROW($12:$500),4^8),ROW(G103)))&amp;""</f>
        <v/>
      </c>
      <c r="B114" s="55"/>
      <c r="C114" s="20" t="str">
        <f>IF(ISERROR(VLOOKUP(A114,'[1]Z07 一般公共预算财政拨款收入支出决算表(财决07表)'!$A$10:$T$500,4,FALSE)),"",VLOOKUP(A114,'[1]Z07 一般公共预算财政拨款收入支出决算表(财决07表)'!$A$10:$T$500,4,FALSE))</f>
        <v/>
      </c>
      <c r="D114" s="80" t="str">
        <f>IF(ISERROR(VLOOKUP(A114,'[1]Z07 一般公共预算财政拨款收入支出决算表(财决07表)'!$A$10:$T$500,11,FALSE)),"",VLOOKUP(A114,'[1]Z07 一般公共预算财政拨款收入支出决算表(财决07表)'!$A$10:$T$500,11,FALSE))</f>
        <v/>
      </c>
      <c r="E114" s="80" t="str">
        <f>IF(ISERROR(VLOOKUP(A114,'[1]Z07 一般公共预算财政拨款收入支出决算表(财决07表)'!$A$10:$T$500,12,FALSE)),"",VLOOKUP(A114,'[1]Z07 一般公共预算财政拨款收入支出决算表(财决07表)'!$A$10:$T$500,12,FALSE))</f>
        <v/>
      </c>
      <c r="F114" s="80" t="str">
        <f>IF(ISERROR(VLOOKUP(A114,'[1]Z07 一般公共预算财政拨款收入支出决算表(财决07表)'!$A$10:$T$500,15,FALSE)),"",VLOOKUP(A114,'[1]Z07 一般公共预算财政拨款收入支出决算表(财决07表)'!$A$10:$T$500,15,FALSE))</f>
        <v/>
      </c>
      <c r="G114" s="8">
        <f>'[1]Z07 一般公共预算财政拨款收入支出决算表(财决07表)'!A112</f>
        <v>0</v>
      </c>
      <c r="H114" s="79">
        <f>'[1]Z07 一般公共预算财政拨款收入支出决算表(财决07表)'!$K112</f>
        <v>0</v>
      </c>
      <c r="I114" s="8" t="str">
        <f t="shared" si="4"/>
        <v>2</v>
      </c>
      <c r="J114" s="8" t="str">
        <f t="shared" si="5"/>
        <v>2</v>
      </c>
      <c r="K114" s="8">
        <f t="shared" si="6"/>
        <v>4</v>
      </c>
      <c r="L114" s="8" t="str">
        <f t="shared" si="7"/>
        <v/>
      </c>
      <c r="M114" s="8"/>
    </row>
    <row r="115" spans="1:13" s="4" customFormat="1" ht="20.100000000000001" customHeight="1">
      <c r="A115" s="19" t="str">
        <f t="array" ref="A115">INDEX(G:G,SMALL(IF($K$12:$K$500=2,ROW($12:$500),4^8),ROW(G104)))&amp;""</f>
        <v/>
      </c>
      <c r="B115" s="55"/>
      <c r="C115" s="20" t="str">
        <f>IF(ISERROR(VLOOKUP(A115,'[1]Z07 一般公共预算财政拨款收入支出决算表(财决07表)'!$A$10:$T$500,4,FALSE)),"",VLOOKUP(A115,'[1]Z07 一般公共预算财政拨款收入支出决算表(财决07表)'!$A$10:$T$500,4,FALSE))</f>
        <v/>
      </c>
      <c r="D115" s="80" t="str">
        <f>IF(ISERROR(VLOOKUP(A115,'[1]Z07 一般公共预算财政拨款收入支出决算表(财决07表)'!$A$10:$T$500,11,FALSE)),"",VLOOKUP(A115,'[1]Z07 一般公共预算财政拨款收入支出决算表(财决07表)'!$A$10:$T$500,11,FALSE))</f>
        <v/>
      </c>
      <c r="E115" s="80" t="str">
        <f>IF(ISERROR(VLOOKUP(A115,'[1]Z07 一般公共预算财政拨款收入支出决算表(财决07表)'!$A$10:$T$500,12,FALSE)),"",VLOOKUP(A115,'[1]Z07 一般公共预算财政拨款收入支出决算表(财决07表)'!$A$10:$T$500,12,FALSE))</f>
        <v/>
      </c>
      <c r="F115" s="80" t="str">
        <f>IF(ISERROR(VLOOKUP(A115,'[1]Z07 一般公共预算财政拨款收入支出决算表(财决07表)'!$A$10:$T$500,15,FALSE)),"",VLOOKUP(A115,'[1]Z07 一般公共预算财政拨款收入支出决算表(财决07表)'!$A$10:$T$500,15,FALSE))</f>
        <v/>
      </c>
      <c r="G115" s="8">
        <f>'[1]Z07 一般公共预算财政拨款收入支出决算表(财决07表)'!A113</f>
        <v>0</v>
      </c>
      <c r="H115" s="79">
        <f>'[1]Z07 一般公共预算财政拨款收入支出决算表(财决07表)'!$K113</f>
        <v>0</v>
      </c>
      <c r="I115" s="8" t="str">
        <f t="shared" si="4"/>
        <v>2</v>
      </c>
      <c r="J115" s="8" t="str">
        <f t="shared" si="5"/>
        <v>2</v>
      </c>
      <c r="K115" s="8">
        <f t="shared" si="6"/>
        <v>4</v>
      </c>
      <c r="L115" s="8" t="str">
        <f t="shared" si="7"/>
        <v/>
      </c>
      <c r="M115" s="8"/>
    </row>
    <row r="116" spans="1:13" s="4" customFormat="1" ht="20.100000000000001" customHeight="1">
      <c r="A116" s="19" t="str">
        <f t="array" ref="A116">INDEX(G:G,SMALL(IF($K$12:$K$500=2,ROW($12:$500),4^8),ROW(G105)))&amp;""</f>
        <v/>
      </c>
      <c r="B116" s="55"/>
      <c r="C116" s="20" t="str">
        <f>IF(ISERROR(VLOOKUP(A116,'[1]Z07 一般公共预算财政拨款收入支出决算表(财决07表)'!$A$10:$T$500,4,FALSE)),"",VLOOKUP(A116,'[1]Z07 一般公共预算财政拨款收入支出决算表(财决07表)'!$A$10:$T$500,4,FALSE))</f>
        <v/>
      </c>
      <c r="D116" s="80" t="str">
        <f>IF(ISERROR(VLOOKUP(A116,'[1]Z07 一般公共预算财政拨款收入支出决算表(财决07表)'!$A$10:$T$500,11,FALSE)),"",VLOOKUP(A116,'[1]Z07 一般公共预算财政拨款收入支出决算表(财决07表)'!$A$10:$T$500,11,FALSE))</f>
        <v/>
      </c>
      <c r="E116" s="80" t="str">
        <f>IF(ISERROR(VLOOKUP(A116,'[1]Z07 一般公共预算财政拨款收入支出决算表(财决07表)'!$A$10:$T$500,12,FALSE)),"",VLOOKUP(A116,'[1]Z07 一般公共预算财政拨款收入支出决算表(财决07表)'!$A$10:$T$500,12,FALSE))</f>
        <v/>
      </c>
      <c r="F116" s="80" t="str">
        <f>IF(ISERROR(VLOOKUP(A116,'[1]Z07 一般公共预算财政拨款收入支出决算表(财决07表)'!$A$10:$T$500,15,FALSE)),"",VLOOKUP(A116,'[1]Z07 一般公共预算财政拨款收入支出决算表(财决07表)'!$A$10:$T$500,15,FALSE))</f>
        <v/>
      </c>
      <c r="G116" s="8">
        <f>'[1]Z07 一般公共预算财政拨款收入支出决算表(财决07表)'!A114</f>
        <v>0</v>
      </c>
      <c r="H116" s="79">
        <f>'[1]Z07 一般公共预算财政拨款收入支出决算表(财决07表)'!$K114</f>
        <v>0</v>
      </c>
      <c r="I116" s="8" t="str">
        <f t="shared" si="4"/>
        <v>2</v>
      </c>
      <c r="J116" s="8" t="str">
        <f t="shared" si="5"/>
        <v>2</v>
      </c>
      <c r="K116" s="8">
        <f t="shared" si="6"/>
        <v>4</v>
      </c>
      <c r="L116" s="8" t="str">
        <f t="shared" si="7"/>
        <v/>
      </c>
      <c r="M116" s="8"/>
    </row>
    <row r="117" spans="1:13" s="4" customFormat="1" ht="20.100000000000001" customHeight="1">
      <c r="A117" s="19" t="str">
        <f t="array" ref="A117">INDEX(G:G,SMALL(IF($K$12:$K$500=2,ROW($12:$500),4^8),ROW(G106)))&amp;""</f>
        <v/>
      </c>
      <c r="B117" s="55"/>
      <c r="C117" s="20" t="str">
        <f>IF(ISERROR(VLOOKUP(A117,'[1]Z07 一般公共预算财政拨款收入支出决算表(财决07表)'!$A$10:$T$500,4,FALSE)),"",VLOOKUP(A117,'[1]Z07 一般公共预算财政拨款收入支出决算表(财决07表)'!$A$10:$T$500,4,FALSE))</f>
        <v/>
      </c>
      <c r="D117" s="80" t="str">
        <f>IF(ISERROR(VLOOKUP(A117,'[1]Z07 一般公共预算财政拨款收入支出决算表(财决07表)'!$A$10:$T$500,11,FALSE)),"",VLOOKUP(A117,'[1]Z07 一般公共预算财政拨款收入支出决算表(财决07表)'!$A$10:$T$500,11,FALSE))</f>
        <v/>
      </c>
      <c r="E117" s="80" t="str">
        <f>IF(ISERROR(VLOOKUP(A117,'[1]Z07 一般公共预算财政拨款收入支出决算表(财决07表)'!$A$10:$T$500,12,FALSE)),"",VLOOKUP(A117,'[1]Z07 一般公共预算财政拨款收入支出决算表(财决07表)'!$A$10:$T$500,12,FALSE))</f>
        <v/>
      </c>
      <c r="F117" s="80" t="str">
        <f>IF(ISERROR(VLOOKUP(A117,'[1]Z07 一般公共预算财政拨款收入支出决算表(财决07表)'!$A$10:$T$500,15,FALSE)),"",VLOOKUP(A117,'[1]Z07 一般公共预算财政拨款收入支出决算表(财决07表)'!$A$10:$T$500,15,FALSE))</f>
        <v/>
      </c>
      <c r="G117" s="8">
        <f>'[1]Z07 一般公共预算财政拨款收入支出决算表(财决07表)'!A115</f>
        <v>0</v>
      </c>
      <c r="H117" s="79">
        <f>'[1]Z07 一般公共预算财政拨款收入支出决算表(财决07表)'!$K115</f>
        <v>0</v>
      </c>
      <c r="I117" s="8" t="str">
        <f t="shared" si="4"/>
        <v>2</v>
      </c>
      <c r="J117" s="8" t="str">
        <f t="shared" si="5"/>
        <v>2</v>
      </c>
      <c r="K117" s="8">
        <f t="shared" si="6"/>
        <v>4</v>
      </c>
      <c r="L117" s="8" t="str">
        <f t="shared" si="7"/>
        <v/>
      </c>
      <c r="M117" s="8"/>
    </row>
    <row r="118" spans="1:13" s="4" customFormat="1" ht="20.100000000000001" customHeight="1">
      <c r="A118" s="19" t="str">
        <f t="array" ref="A118">INDEX(G:G,SMALL(IF($K$12:$K$500=2,ROW($12:$500),4^8),ROW(G107)))&amp;""</f>
        <v/>
      </c>
      <c r="B118" s="55"/>
      <c r="C118" s="20" t="str">
        <f>IF(ISERROR(VLOOKUP(A118,'[1]Z07 一般公共预算财政拨款收入支出决算表(财决07表)'!$A$10:$T$500,4,FALSE)),"",VLOOKUP(A118,'[1]Z07 一般公共预算财政拨款收入支出决算表(财决07表)'!$A$10:$T$500,4,FALSE))</f>
        <v/>
      </c>
      <c r="D118" s="80" t="str">
        <f>IF(ISERROR(VLOOKUP(A118,'[1]Z07 一般公共预算财政拨款收入支出决算表(财决07表)'!$A$10:$T$500,11,FALSE)),"",VLOOKUP(A118,'[1]Z07 一般公共预算财政拨款收入支出决算表(财决07表)'!$A$10:$T$500,11,FALSE))</f>
        <v/>
      </c>
      <c r="E118" s="80" t="str">
        <f>IF(ISERROR(VLOOKUP(A118,'[1]Z07 一般公共预算财政拨款收入支出决算表(财决07表)'!$A$10:$T$500,12,FALSE)),"",VLOOKUP(A118,'[1]Z07 一般公共预算财政拨款收入支出决算表(财决07表)'!$A$10:$T$500,12,FALSE))</f>
        <v/>
      </c>
      <c r="F118" s="80" t="str">
        <f>IF(ISERROR(VLOOKUP(A118,'[1]Z07 一般公共预算财政拨款收入支出决算表(财决07表)'!$A$10:$T$500,15,FALSE)),"",VLOOKUP(A118,'[1]Z07 一般公共预算财政拨款收入支出决算表(财决07表)'!$A$10:$T$500,15,FALSE))</f>
        <v/>
      </c>
      <c r="G118" s="8">
        <f>'[1]Z07 一般公共预算财政拨款收入支出决算表(财决07表)'!A116</f>
        <v>0</v>
      </c>
      <c r="H118" s="79">
        <f>'[1]Z07 一般公共预算财政拨款收入支出决算表(财决07表)'!$K116</f>
        <v>0</v>
      </c>
      <c r="I118" s="8" t="str">
        <f t="shared" si="4"/>
        <v>2</v>
      </c>
      <c r="J118" s="8" t="str">
        <f t="shared" si="5"/>
        <v>2</v>
      </c>
      <c r="K118" s="8">
        <f t="shared" si="6"/>
        <v>4</v>
      </c>
      <c r="L118" s="8" t="str">
        <f t="shared" si="7"/>
        <v/>
      </c>
      <c r="M118" s="8"/>
    </row>
    <row r="119" spans="1:13" s="4" customFormat="1" ht="20.100000000000001" customHeight="1">
      <c r="A119" s="19" t="str">
        <f t="array" ref="A119">INDEX(G:G,SMALL(IF($K$12:$K$500=2,ROW($12:$500),4^8),ROW(G108)))&amp;""</f>
        <v/>
      </c>
      <c r="B119" s="55"/>
      <c r="C119" s="20" t="str">
        <f>IF(ISERROR(VLOOKUP(A119,'[1]Z07 一般公共预算财政拨款收入支出决算表(财决07表)'!$A$10:$T$500,4,FALSE)),"",VLOOKUP(A119,'[1]Z07 一般公共预算财政拨款收入支出决算表(财决07表)'!$A$10:$T$500,4,FALSE))</f>
        <v/>
      </c>
      <c r="D119" s="80" t="str">
        <f>IF(ISERROR(VLOOKUP(A119,'[1]Z07 一般公共预算财政拨款收入支出决算表(财决07表)'!$A$10:$T$500,11,FALSE)),"",VLOOKUP(A119,'[1]Z07 一般公共预算财政拨款收入支出决算表(财决07表)'!$A$10:$T$500,11,FALSE))</f>
        <v/>
      </c>
      <c r="E119" s="80" t="str">
        <f>IF(ISERROR(VLOOKUP(A119,'[1]Z07 一般公共预算财政拨款收入支出决算表(财决07表)'!$A$10:$T$500,12,FALSE)),"",VLOOKUP(A119,'[1]Z07 一般公共预算财政拨款收入支出决算表(财决07表)'!$A$10:$T$500,12,FALSE))</f>
        <v/>
      </c>
      <c r="F119" s="80" t="str">
        <f>IF(ISERROR(VLOOKUP(A119,'[1]Z07 一般公共预算财政拨款收入支出决算表(财决07表)'!$A$10:$T$500,15,FALSE)),"",VLOOKUP(A119,'[1]Z07 一般公共预算财政拨款收入支出决算表(财决07表)'!$A$10:$T$500,15,FALSE))</f>
        <v/>
      </c>
      <c r="G119" s="8">
        <f>'[1]Z07 一般公共预算财政拨款收入支出决算表(财决07表)'!A117</f>
        <v>0</v>
      </c>
      <c r="H119" s="79">
        <f>'[1]Z07 一般公共预算财政拨款收入支出决算表(财决07表)'!$K117</f>
        <v>0</v>
      </c>
      <c r="I119" s="8" t="str">
        <f t="shared" si="4"/>
        <v>2</v>
      </c>
      <c r="J119" s="8" t="str">
        <f t="shared" si="5"/>
        <v>2</v>
      </c>
      <c r="K119" s="8">
        <f t="shared" si="6"/>
        <v>4</v>
      </c>
      <c r="L119" s="8" t="str">
        <f t="shared" si="7"/>
        <v/>
      </c>
      <c r="M119" s="8"/>
    </row>
    <row r="120" spans="1:13" s="4" customFormat="1" ht="20.100000000000001" customHeight="1">
      <c r="A120" s="19" t="str">
        <f t="array" ref="A120">INDEX(G:G,SMALL(IF($K$12:$K$500=2,ROW($12:$500),4^8),ROW(G109)))&amp;""</f>
        <v/>
      </c>
      <c r="B120" s="55"/>
      <c r="C120" s="20" t="str">
        <f>IF(ISERROR(VLOOKUP(A120,'[1]Z07 一般公共预算财政拨款收入支出决算表(财决07表)'!$A$10:$T$500,4,FALSE)),"",VLOOKUP(A120,'[1]Z07 一般公共预算财政拨款收入支出决算表(财决07表)'!$A$10:$T$500,4,FALSE))</f>
        <v/>
      </c>
      <c r="D120" s="80" t="str">
        <f>IF(ISERROR(VLOOKUP(A120,'[1]Z07 一般公共预算财政拨款收入支出决算表(财决07表)'!$A$10:$T$500,11,FALSE)),"",VLOOKUP(A120,'[1]Z07 一般公共预算财政拨款收入支出决算表(财决07表)'!$A$10:$T$500,11,FALSE))</f>
        <v/>
      </c>
      <c r="E120" s="80" t="str">
        <f>IF(ISERROR(VLOOKUP(A120,'[1]Z07 一般公共预算财政拨款收入支出决算表(财决07表)'!$A$10:$T$500,12,FALSE)),"",VLOOKUP(A120,'[1]Z07 一般公共预算财政拨款收入支出决算表(财决07表)'!$A$10:$T$500,12,FALSE))</f>
        <v/>
      </c>
      <c r="F120" s="80" t="str">
        <f>IF(ISERROR(VLOOKUP(A120,'[1]Z07 一般公共预算财政拨款收入支出决算表(财决07表)'!$A$10:$T$500,15,FALSE)),"",VLOOKUP(A120,'[1]Z07 一般公共预算财政拨款收入支出决算表(财决07表)'!$A$10:$T$500,15,FALSE))</f>
        <v/>
      </c>
      <c r="G120" s="8">
        <f>'[1]Z07 一般公共预算财政拨款收入支出决算表(财决07表)'!A118</f>
        <v>0</v>
      </c>
      <c r="H120" s="79">
        <f>'[1]Z07 一般公共预算财政拨款收入支出决算表(财决07表)'!$K118</f>
        <v>0</v>
      </c>
      <c r="I120" s="8" t="str">
        <f t="shared" si="4"/>
        <v>2</v>
      </c>
      <c r="J120" s="8" t="str">
        <f t="shared" si="5"/>
        <v>2</v>
      </c>
      <c r="K120" s="8">
        <f t="shared" si="6"/>
        <v>4</v>
      </c>
      <c r="L120" s="8" t="str">
        <f t="shared" si="7"/>
        <v/>
      </c>
      <c r="M120" s="8"/>
    </row>
    <row r="121" spans="1:13" s="4" customFormat="1" ht="20.100000000000001" customHeight="1">
      <c r="A121" s="19" t="str">
        <f t="array" ref="A121">INDEX(G:G,SMALL(IF($K$12:$K$500=2,ROW($12:$500),4^8),ROW(G110)))&amp;""</f>
        <v/>
      </c>
      <c r="B121" s="55"/>
      <c r="C121" s="20" t="str">
        <f>IF(ISERROR(VLOOKUP(A121,'[1]Z07 一般公共预算财政拨款收入支出决算表(财决07表)'!$A$10:$T$500,4,FALSE)),"",VLOOKUP(A121,'[1]Z07 一般公共预算财政拨款收入支出决算表(财决07表)'!$A$10:$T$500,4,FALSE))</f>
        <v/>
      </c>
      <c r="D121" s="80" t="str">
        <f>IF(ISERROR(VLOOKUP(A121,'[1]Z07 一般公共预算财政拨款收入支出决算表(财决07表)'!$A$10:$T$500,11,FALSE)),"",VLOOKUP(A121,'[1]Z07 一般公共预算财政拨款收入支出决算表(财决07表)'!$A$10:$T$500,11,FALSE))</f>
        <v/>
      </c>
      <c r="E121" s="80" t="str">
        <f>IF(ISERROR(VLOOKUP(A121,'[1]Z07 一般公共预算财政拨款收入支出决算表(财决07表)'!$A$10:$T$500,12,FALSE)),"",VLOOKUP(A121,'[1]Z07 一般公共预算财政拨款收入支出决算表(财决07表)'!$A$10:$T$500,12,FALSE))</f>
        <v/>
      </c>
      <c r="F121" s="80" t="str">
        <f>IF(ISERROR(VLOOKUP(A121,'[1]Z07 一般公共预算财政拨款收入支出决算表(财决07表)'!$A$10:$T$500,15,FALSE)),"",VLOOKUP(A121,'[1]Z07 一般公共预算财政拨款收入支出决算表(财决07表)'!$A$10:$T$500,15,FALSE))</f>
        <v/>
      </c>
      <c r="G121" s="8">
        <f>'[1]Z07 一般公共预算财政拨款收入支出决算表(财决07表)'!A119</f>
        <v>0</v>
      </c>
      <c r="H121" s="79">
        <f>'[1]Z07 一般公共预算财政拨款收入支出决算表(财决07表)'!$K119</f>
        <v>0</v>
      </c>
      <c r="I121" s="8" t="str">
        <f t="shared" si="4"/>
        <v>2</v>
      </c>
      <c r="J121" s="8" t="str">
        <f t="shared" si="5"/>
        <v>2</v>
      </c>
      <c r="K121" s="8">
        <f t="shared" si="6"/>
        <v>4</v>
      </c>
      <c r="L121" s="8" t="str">
        <f t="shared" si="7"/>
        <v/>
      </c>
      <c r="M121" s="8"/>
    </row>
    <row r="122" spans="1:13" s="4" customFormat="1" ht="20.100000000000001" customHeight="1">
      <c r="A122" s="19" t="str">
        <f t="array" ref="A122">INDEX(G:G,SMALL(IF($K$12:$K$500=2,ROW($12:$500),4^8),ROW(G111)))&amp;""</f>
        <v/>
      </c>
      <c r="B122" s="55"/>
      <c r="C122" s="20" t="str">
        <f>IF(ISERROR(VLOOKUP(A122,'[1]Z07 一般公共预算财政拨款收入支出决算表(财决07表)'!$A$10:$T$500,4,FALSE)),"",VLOOKUP(A122,'[1]Z07 一般公共预算财政拨款收入支出决算表(财决07表)'!$A$10:$T$500,4,FALSE))</f>
        <v/>
      </c>
      <c r="D122" s="80" t="str">
        <f>IF(ISERROR(VLOOKUP(A122,'[1]Z07 一般公共预算财政拨款收入支出决算表(财决07表)'!$A$10:$T$500,11,FALSE)),"",VLOOKUP(A122,'[1]Z07 一般公共预算财政拨款收入支出决算表(财决07表)'!$A$10:$T$500,11,FALSE))</f>
        <v/>
      </c>
      <c r="E122" s="80" t="str">
        <f>IF(ISERROR(VLOOKUP(A122,'[1]Z07 一般公共预算财政拨款收入支出决算表(财决07表)'!$A$10:$T$500,12,FALSE)),"",VLOOKUP(A122,'[1]Z07 一般公共预算财政拨款收入支出决算表(财决07表)'!$A$10:$T$500,12,FALSE))</f>
        <v/>
      </c>
      <c r="F122" s="80" t="str">
        <f>IF(ISERROR(VLOOKUP(A122,'[1]Z07 一般公共预算财政拨款收入支出决算表(财决07表)'!$A$10:$T$500,15,FALSE)),"",VLOOKUP(A122,'[1]Z07 一般公共预算财政拨款收入支出决算表(财决07表)'!$A$10:$T$500,15,FALSE))</f>
        <v/>
      </c>
      <c r="G122" s="8">
        <f>'[1]Z07 一般公共预算财政拨款收入支出决算表(财决07表)'!A120</f>
        <v>0</v>
      </c>
      <c r="H122" s="79">
        <f>'[1]Z07 一般公共预算财政拨款收入支出决算表(财决07表)'!$K120</f>
        <v>0</v>
      </c>
      <c r="I122" s="8" t="str">
        <f t="shared" si="4"/>
        <v>2</v>
      </c>
      <c r="J122" s="8" t="str">
        <f t="shared" si="5"/>
        <v>2</v>
      </c>
      <c r="K122" s="8">
        <f t="shared" si="6"/>
        <v>4</v>
      </c>
      <c r="L122" s="8" t="str">
        <f t="shared" si="7"/>
        <v/>
      </c>
      <c r="M122" s="8"/>
    </row>
    <row r="123" spans="1:13" s="4" customFormat="1" ht="20.100000000000001" customHeight="1">
      <c r="A123" s="19" t="str">
        <f t="array" ref="A123">INDEX(G:G,SMALL(IF($K$12:$K$500=2,ROW($12:$500),4^8),ROW(G112)))&amp;""</f>
        <v/>
      </c>
      <c r="B123" s="55"/>
      <c r="C123" s="20" t="str">
        <f>IF(ISERROR(VLOOKUP(A123,'[1]Z07 一般公共预算财政拨款收入支出决算表(财决07表)'!$A$10:$T$500,4,FALSE)),"",VLOOKUP(A123,'[1]Z07 一般公共预算财政拨款收入支出决算表(财决07表)'!$A$10:$T$500,4,FALSE))</f>
        <v/>
      </c>
      <c r="D123" s="80" t="str">
        <f>IF(ISERROR(VLOOKUP(A123,'[1]Z07 一般公共预算财政拨款收入支出决算表(财决07表)'!$A$10:$T$500,11,FALSE)),"",VLOOKUP(A123,'[1]Z07 一般公共预算财政拨款收入支出决算表(财决07表)'!$A$10:$T$500,11,FALSE))</f>
        <v/>
      </c>
      <c r="E123" s="80" t="str">
        <f>IF(ISERROR(VLOOKUP(A123,'[1]Z07 一般公共预算财政拨款收入支出决算表(财决07表)'!$A$10:$T$500,12,FALSE)),"",VLOOKUP(A123,'[1]Z07 一般公共预算财政拨款收入支出决算表(财决07表)'!$A$10:$T$500,12,FALSE))</f>
        <v/>
      </c>
      <c r="F123" s="80" t="str">
        <f>IF(ISERROR(VLOOKUP(A123,'[1]Z07 一般公共预算财政拨款收入支出决算表(财决07表)'!$A$10:$T$500,15,FALSE)),"",VLOOKUP(A123,'[1]Z07 一般公共预算财政拨款收入支出决算表(财决07表)'!$A$10:$T$500,15,FALSE))</f>
        <v/>
      </c>
      <c r="G123" s="8">
        <f>'[1]Z07 一般公共预算财政拨款收入支出决算表(财决07表)'!A121</f>
        <v>0</v>
      </c>
      <c r="H123" s="79">
        <f>'[1]Z07 一般公共预算财政拨款收入支出决算表(财决07表)'!$K121</f>
        <v>0</v>
      </c>
      <c r="I123" s="8" t="str">
        <f t="shared" si="4"/>
        <v>2</v>
      </c>
      <c r="J123" s="8" t="str">
        <f t="shared" si="5"/>
        <v>2</v>
      </c>
      <c r="K123" s="8">
        <f t="shared" si="6"/>
        <v>4</v>
      </c>
      <c r="L123" s="8" t="str">
        <f t="shared" si="7"/>
        <v/>
      </c>
      <c r="M123" s="8"/>
    </row>
    <row r="124" spans="1:13" s="4" customFormat="1" ht="20.100000000000001" customHeight="1">
      <c r="A124" s="19" t="str">
        <f t="array" ref="A124">INDEX(G:G,SMALL(IF($K$12:$K$500=2,ROW($12:$500),4^8),ROW(G113)))&amp;""</f>
        <v/>
      </c>
      <c r="B124" s="55"/>
      <c r="C124" s="20" t="str">
        <f>IF(ISERROR(VLOOKUP(A124,'[1]Z07 一般公共预算财政拨款收入支出决算表(财决07表)'!$A$10:$T$500,4,FALSE)),"",VLOOKUP(A124,'[1]Z07 一般公共预算财政拨款收入支出决算表(财决07表)'!$A$10:$T$500,4,FALSE))</f>
        <v/>
      </c>
      <c r="D124" s="80" t="str">
        <f>IF(ISERROR(VLOOKUP(A124,'[1]Z07 一般公共预算财政拨款收入支出决算表(财决07表)'!$A$10:$T$500,11,FALSE)),"",VLOOKUP(A124,'[1]Z07 一般公共预算财政拨款收入支出决算表(财决07表)'!$A$10:$T$500,11,FALSE))</f>
        <v/>
      </c>
      <c r="E124" s="80" t="str">
        <f>IF(ISERROR(VLOOKUP(A124,'[1]Z07 一般公共预算财政拨款收入支出决算表(财决07表)'!$A$10:$T$500,12,FALSE)),"",VLOOKUP(A124,'[1]Z07 一般公共预算财政拨款收入支出决算表(财决07表)'!$A$10:$T$500,12,FALSE))</f>
        <v/>
      </c>
      <c r="F124" s="80" t="str">
        <f>IF(ISERROR(VLOOKUP(A124,'[1]Z07 一般公共预算财政拨款收入支出决算表(财决07表)'!$A$10:$T$500,15,FALSE)),"",VLOOKUP(A124,'[1]Z07 一般公共预算财政拨款收入支出决算表(财决07表)'!$A$10:$T$500,15,FALSE))</f>
        <v/>
      </c>
      <c r="G124" s="8">
        <f>'[1]Z07 一般公共预算财政拨款收入支出决算表(财决07表)'!A122</f>
        <v>0</v>
      </c>
      <c r="H124" s="79">
        <f>'[1]Z07 一般公共预算财政拨款收入支出决算表(财决07表)'!$K122</f>
        <v>0</v>
      </c>
      <c r="I124" s="8" t="str">
        <f t="shared" si="4"/>
        <v>2</v>
      </c>
      <c r="J124" s="8" t="str">
        <f t="shared" si="5"/>
        <v>2</v>
      </c>
      <c r="K124" s="8">
        <f t="shared" si="6"/>
        <v>4</v>
      </c>
      <c r="L124" s="8" t="str">
        <f t="shared" si="7"/>
        <v/>
      </c>
      <c r="M124" s="8"/>
    </row>
    <row r="125" spans="1:13" s="4" customFormat="1" ht="20.100000000000001" customHeight="1">
      <c r="A125" s="19" t="str">
        <f t="array" ref="A125">INDEX(G:G,SMALL(IF($K$12:$K$500=2,ROW($12:$500),4^8),ROW(G114)))&amp;""</f>
        <v/>
      </c>
      <c r="B125" s="55"/>
      <c r="C125" s="20" t="str">
        <f>IF(ISERROR(VLOOKUP(A125,'[1]Z07 一般公共预算财政拨款收入支出决算表(财决07表)'!$A$10:$T$500,4,FALSE)),"",VLOOKUP(A125,'[1]Z07 一般公共预算财政拨款收入支出决算表(财决07表)'!$A$10:$T$500,4,FALSE))</f>
        <v/>
      </c>
      <c r="D125" s="80" t="str">
        <f>IF(ISERROR(VLOOKUP(A125,'[1]Z07 一般公共预算财政拨款收入支出决算表(财决07表)'!$A$10:$T$500,11,FALSE)),"",VLOOKUP(A125,'[1]Z07 一般公共预算财政拨款收入支出决算表(财决07表)'!$A$10:$T$500,11,FALSE))</f>
        <v/>
      </c>
      <c r="E125" s="80" t="str">
        <f>IF(ISERROR(VLOOKUP(A125,'[1]Z07 一般公共预算财政拨款收入支出决算表(财决07表)'!$A$10:$T$500,12,FALSE)),"",VLOOKUP(A125,'[1]Z07 一般公共预算财政拨款收入支出决算表(财决07表)'!$A$10:$T$500,12,FALSE))</f>
        <v/>
      </c>
      <c r="F125" s="80" t="str">
        <f>IF(ISERROR(VLOOKUP(A125,'[1]Z07 一般公共预算财政拨款收入支出决算表(财决07表)'!$A$10:$T$500,15,FALSE)),"",VLOOKUP(A125,'[1]Z07 一般公共预算财政拨款收入支出决算表(财决07表)'!$A$10:$T$500,15,FALSE))</f>
        <v/>
      </c>
      <c r="G125" s="8">
        <f>'[1]Z07 一般公共预算财政拨款收入支出决算表(财决07表)'!A123</f>
        <v>0</v>
      </c>
      <c r="H125" s="79">
        <f>'[1]Z07 一般公共预算财政拨款收入支出决算表(财决07表)'!$K123</f>
        <v>0</v>
      </c>
      <c r="I125" s="8" t="str">
        <f t="shared" si="4"/>
        <v>2</v>
      </c>
      <c r="J125" s="8" t="str">
        <f t="shared" si="5"/>
        <v>2</v>
      </c>
      <c r="K125" s="8">
        <f t="shared" si="6"/>
        <v>4</v>
      </c>
      <c r="L125" s="8" t="str">
        <f t="shared" si="7"/>
        <v/>
      </c>
      <c r="M125" s="8"/>
    </row>
    <row r="126" spans="1:13" s="4" customFormat="1" ht="20.100000000000001" customHeight="1">
      <c r="A126" s="19" t="str">
        <f t="array" ref="A126">INDEX(G:G,SMALL(IF($K$12:$K$500=2,ROW($12:$500),4^8),ROW(G115)))&amp;""</f>
        <v/>
      </c>
      <c r="B126" s="55"/>
      <c r="C126" s="20" t="str">
        <f>IF(ISERROR(VLOOKUP(A126,'[1]Z07 一般公共预算财政拨款收入支出决算表(财决07表)'!$A$10:$T$500,4,FALSE)),"",VLOOKUP(A126,'[1]Z07 一般公共预算财政拨款收入支出决算表(财决07表)'!$A$10:$T$500,4,FALSE))</f>
        <v/>
      </c>
      <c r="D126" s="80" t="str">
        <f>IF(ISERROR(VLOOKUP(A126,'[1]Z07 一般公共预算财政拨款收入支出决算表(财决07表)'!$A$10:$T$500,11,FALSE)),"",VLOOKUP(A126,'[1]Z07 一般公共预算财政拨款收入支出决算表(财决07表)'!$A$10:$T$500,11,FALSE))</f>
        <v/>
      </c>
      <c r="E126" s="80" t="str">
        <f>IF(ISERROR(VLOOKUP(A126,'[1]Z07 一般公共预算财政拨款收入支出决算表(财决07表)'!$A$10:$T$500,12,FALSE)),"",VLOOKUP(A126,'[1]Z07 一般公共预算财政拨款收入支出决算表(财决07表)'!$A$10:$T$500,12,FALSE))</f>
        <v/>
      </c>
      <c r="F126" s="80" t="str">
        <f>IF(ISERROR(VLOOKUP(A126,'[1]Z07 一般公共预算财政拨款收入支出决算表(财决07表)'!$A$10:$T$500,15,FALSE)),"",VLOOKUP(A126,'[1]Z07 一般公共预算财政拨款收入支出决算表(财决07表)'!$A$10:$T$500,15,FALSE))</f>
        <v/>
      </c>
      <c r="G126" s="8">
        <f>'[1]Z07 一般公共预算财政拨款收入支出决算表(财决07表)'!A124</f>
        <v>0</v>
      </c>
      <c r="H126" s="79">
        <f>'[1]Z07 一般公共预算财政拨款收入支出决算表(财决07表)'!$K124</f>
        <v>0</v>
      </c>
      <c r="I126" s="8" t="str">
        <f t="shared" si="4"/>
        <v>2</v>
      </c>
      <c r="J126" s="8" t="str">
        <f t="shared" si="5"/>
        <v>2</v>
      </c>
      <c r="K126" s="8">
        <f t="shared" si="6"/>
        <v>4</v>
      </c>
      <c r="L126" s="8" t="str">
        <f t="shared" si="7"/>
        <v/>
      </c>
      <c r="M126" s="8"/>
    </row>
    <row r="127" spans="1:13" s="4" customFormat="1" ht="20.100000000000001" customHeight="1">
      <c r="A127" s="19" t="str">
        <f t="array" ref="A127">INDEX(G:G,SMALL(IF($K$12:$K$500=2,ROW($12:$500),4^8),ROW(G116)))&amp;""</f>
        <v/>
      </c>
      <c r="B127" s="55"/>
      <c r="C127" s="20" t="str">
        <f>IF(ISERROR(VLOOKUP(A127,'[1]Z07 一般公共预算财政拨款收入支出决算表(财决07表)'!$A$10:$T$500,4,FALSE)),"",VLOOKUP(A127,'[1]Z07 一般公共预算财政拨款收入支出决算表(财决07表)'!$A$10:$T$500,4,FALSE))</f>
        <v/>
      </c>
      <c r="D127" s="80" t="str">
        <f>IF(ISERROR(VLOOKUP(A127,'[1]Z07 一般公共预算财政拨款收入支出决算表(财决07表)'!$A$10:$T$500,11,FALSE)),"",VLOOKUP(A127,'[1]Z07 一般公共预算财政拨款收入支出决算表(财决07表)'!$A$10:$T$500,11,FALSE))</f>
        <v/>
      </c>
      <c r="E127" s="80" t="str">
        <f>IF(ISERROR(VLOOKUP(A127,'[1]Z07 一般公共预算财政拨款收入支出决算表(财决07表)'!$A$10:$T$500,12,FALSE)),"",VLOOKUP(A127,'[1]Z07 一般公共预算财政拨款收入支出决算表(财决07表)'!$A$10:$T$500,12,FALSE))</f>
        <v/>
      </c>
      <c r="F127" s="80" t="str">
        <f>IF(ISERROR(VLOOKUP(A127,'[1]Z07 一般公共预算财政拨款收入支出决算表(财决07表)'!$A$10:$T$500,15,FALSE)),"",VLOOKUP(A127,'[1]Z07 一般公共预算财政拨款收入支出决算表(财决07表)'!$A$10:$T$500,15,FALSE))</f>
        <v/>
      </c>
      <c r="G127" s="8">
        <f>'[1]Z07 一般公共预算财政拨款收入支出决算表(财决07表)'!A125</f>
        <v>0</v>
      </c>
      <c r="H127" s="79">
        <f>'[1]Z07 一般公共预算财政拨款收入支出决算表(财决07表)'!$K125</f>
        <v>0</v>
      </c>
      <c r="I127" s="8" t="str">
        <f t="shared" si="4"/>
        <v>2</v>
      </c>
      <c r="J127" s="8" t="str">
        <f t="shared" si="5"/>
        <v>2</v>
      </c>
      <c r="K127" s="8">
        <f t="shared" si="6"/>
        <v>4</v>
      </c>
      <c r="L127" s="8" t="str">
        <f t="shared" si="7"/>
        <v/>
      </c>
      <c r="M127" s="8"/>
    </row>
    <row r="128" spans="1:13" s="4" customFormat="1" ht="20.100000000000001" customHeight="1">
      <c r="A128" s="19" t="str">
        <f t="array" ref="A128">INDEX(G:G,SMALL(IF($K$12:$K$500=2,ROW($12:$500),4^8),ROW(G117)))&amp;""</f>
        <v/>
      </c>
      <c r="B128" s="55"/>
      <c r="C128" s="20" t="str">
        <f>IF(ISERROR(VLOOKUP(A128,'[1]Z07 一般公共预算财政拨款收入支出决算表(财决07表)'!$A$10:$T$500,4,FALSE)),"",VLOOKUP(A128,'[1]Z07 一般公共预算财政拨款收入支出决算表(财决07表)'!$A$10:$T$500,4,FALSE))</f>
        <v/>
      </c>
      <c r="D128" s="80" t="str">
        <f>IF(ISERROR(VLOOKUP(A128,'[1]Z07 一般公共预算财政拨款收入支出决算表(财决07表)'!$A$10:$T$500,11,FALSE)),"",VLOOKUP(A128,'[1]Z07 一般公共预算财政拨款收入支出决算表(财决07表)'!$A$10:$T$500,11,FALSE))</f>
        <v/>
      </c>
      <c r="E128" s="80" t="str">
        <f>IF(ISERROR(VLOOKUP(A128,'[1]Z07 一般公共预算财政拨款收入支出决算表(财决07表)'!$A$10:$T$500,12,FALSE)),"",VLOOKUP(A128,'[1]Z07 一般公共预算财政拨款收入支出决算表(财决07表)'!$A$10:$T$500,12,FALSE))</f>
        <v/>
      </c>
      <c r="F128" s="80" t="str">
        <f>IF(ISERROR(VLOOKUP(A128,'[1]Z07 一般公共预算财政拨款收入支出决算表(财决07表)'!$A$10:$T$500,15,FALSE)),"",VLOOKUP(A128,'[1]Z07 一般公共预算财政拨款收入支出决算表(财决07表)'!$A$10:$T$500,15,FALSE))</f>
        <v/>
      </c>
      <c r="G128" s="8">
        <f>'[1]Z07 一般公共预算财政拨款收入支出决算表(财决07表)'!A126</f>
        <v>0</v>
      </c>
      <c r="H128" s="79">
        <f>'[1]Z07 一般公共预算财政拨款收入支出决算表(财决07表)'!$K126</f>
        <v>0</v>
      </c>
      <c r="I128" s="8" t="str">
        <f t="shared" si="4"/>
        <v>2</v>
      </c>
      <c r="J128" s="8" t="str">
        <f t="shared" si="5"/>
        <v>2</v>
      </c>
      <c r="K128" s="8">
        <f t="shared" si="6"/>
        <v>4</v>
      </c>
      <c r="L128" s="8" t="str">
        <f t="shared" si="7"/>
        <v/>
      </c>
      <c r="M128" s="8"/>
    </row>
    <row r="129" spans="1:13" s="4" customFormat="1" ht="20.100000000000001" customHeight="1">
      <c r="A129" s="19" t="str">
        <f t="array" ref="A129">INDEX(G:G,SMALL(IF($K$12:$K$500=2,ROW($12:$500),4^8),ROW(G118)))&amp;""</f>
        <v/>
      </c>
      <c r="B129" s="55"/>
      <c r="C129" s="20" t="str">
        <f>IF(ISERROR(VLOOKUP(A129,'[1]Z07 一般公共预算财政拨款收入支出决算表(财决07表)'!$A$10:$T$500,4,FALSE)),"",VLOOKUP(A129,'[1]Z07 一般公共预算财政拨款收入支出决算表(财决07表)'!$A$10:$T$500,4,FALSE))</f>
        <v/>
      </c>
      <c r="D129" s="80" t="str">
        <f>IF(ISERROR(VLOOKUP(A129,'[1]Z07 一般公共预算财政拨款收入支出决算表(财决07表)'!$A$10:$T$500,11,FALSE)),"",VLOOKUP(A129,'[1]Z07 一般公共预算财政拨款收入支出决算表(财决07表)'!$A$10:$T$500,11,FALSE))</f>
        <v/>
      </c>
      <c r="E129" s="80" t="str">
        <f>IF(ISERROR(VLOOKUP(A129,'[1]Z07 一般公共预算财政拨款收入支出决算表(财决07表)'!$A$10:$T$500,12,FALSE)),"",VLOOKUP(A129,'[1]Z07 一般公共预算财政拨款收入支出决算表(财决07表)'!$A$10:$T$500,12,FALSE))</f>
        <v/>
      </c>
      <c r="F129" s="80" t="str">
        <f>IF(ISERROR(VLOOKUP(A129,'[1]Z07 一般公共预算财政拨款收入支出决算表(财决07表)'!$A$10:$T$500,15,FALSE)),"",VLOOKUP(A129,'[1]Z07 一般公共预算财政拨款收入支出决算表(财决07表)'!$A$10:$T$500,15,FALSE))</f>
        <v/>
      </c>
      <c r="G129" s="8">
        <f>'[1]Z07 一般公共预算财政拨款收入支出决算表(财决07表)'!A127</f>
        <v>0</v>
      </c>
      <c r="H129" s="79">
        <f>'[1]Z07 一般公共预算财政拨款收入支出决算表(财决07表)'!$K127</f>
        <v>0</v>
      </c>
      <c r="I129" s="8" t="str">
        <f t="shared" si="4"/>
        <v>2</v>
      </c>
      <c r="J129" s="8" t="str">
        <f t="shared" si="5"/>
        <v>2</v>
      </c>
      <c r="K129" s="8">
        <f t="shared" si="6"/>
        <v>4</v>
      </c>
      <c r="L129" s="8" t="str">
        <f t="shared" si="7"/>
        <v/>
      </c>
      <c r="M129" s="8"/>
    </row>
    <row r="130" spans="1:13" s="4" customFormat="1" ht="20.100000000000001" customHeight="1">
      <c r="A130" s="19" t="str">
        <f t="array" ref="A130">INDEX(G:G,SMALL(IF($K$12:$K$500=2,ROW($12:$500),4^8),ROW(G119)))&amp;""</f>
        <v/>
      </c>
      <c r="B130" s="55"/>
      <c r="C130" s="20" t="str">
        <f>IF(ISERROR(VLOOKUP(A130,'[1]Z07 一般公共预算财政拨款收入支出决算表(财决07表)'!$A$10:$T$500,4,FALSE)),"",VLOOKUP(A130,'[1]Z07 一般公共预算财政拨款收入支出决算表(财决07表)'!$A$10:$T$500,4,FALSE))</f>
        <v/>
      </c>
      <c r="D130" s="80" t="str">
        <f>IF(ISERROR(VLOOKUP(A130,'[1]Z07 一般公共预算财政拨款收入支出决算表(财决07表)'!$A$10:$T$500,11,FALSE)),"",VLOOKUP(A130,'[1]Z07 一般公共预算财政拨款收入支出决算表(财决07表)'!$A$10:$T$500,11,FALSE))</f>
        <v/>
      </c>
      <c r="E130" s="80" t="str">
        <f>IF(ISERROR(VLOOKUP(A130,'[1]Z07 一般公共预算财政拨款收入支出决算表(财决07表)'!$A$10:$T$500,12,FALSE)),"",VLOOKUP(A130,'[1]Z07 一般公共预算财政拨款收入支出决算表(财决07表)'!$A$10:$T$500,12,FALSE))</f>
        <v/>
      </c>
      <c r="F130" s="80" t="str">
        <f>IF(ISERROR(VLOOKUP(A130,'[1]Z07 一般公共预算财政拨款收入支出决算表(财决07表)'!$A$10:$T$500,15,FALSE)),"",VLOOKUP(A130,'[1]Z07 一般公共预算财政拨款收入支出决算表(财决07表)'!$A$10:$T$500,15,FALSE))</f>
        <v/>
      </c>
      <c r="G130" s="8">
        <f>'[1]Z07 一般公共预算财政拨款收入支出决算表(财决07表)'!A128</f>
        <v>0</v>
      </c>
      <c r="H130" s="79">
        <f>'[1]Z07 一般公共预算财政拨款收入支出决算表(财决07表)'!$K128</f>
        <v>0</v>
      </c>
      <c r="I130" s="8" t="str">
        <f t="shared" si="4"/>
        <v>2</v>
      </c>
      <c r="J130" s="8" t="str">
        <f t="shared" si="5"/>
        <v>2</v>
      </c>
      <c r="K130" s="8">
        <f t="shared" si="6"/>
        <v>4</v>
      </c>
      <c r="L130" s="8" t="str">
        <f t="shared" si="7"/>
        <v/>
      </c>
      <c r="M130" s="8"/>
    </row>
    <row r="131" spans="1:13" s="4" customFormat="1" ht="20.100000000000001" customHeight="1">
      <c r="A131" s="19" t="str">
        <f t="array" ref="A131">INDEX(G:G,SMALL(IF($K$12:$K$500=2,ROW($12:$500),4^8),ROW(G120)))&amp;""</f>
        <v/>
      </c>
      <c r="B131" s="55"/>
      <c r="C131" s="20" t="str">
        <f>IF(ISERROR(VLOOKUP(A131,'[1]Z07 一般公共预算财政拨款收入支出决算表(财决07表)'!$A$10:$T$500,4,FALSE)),"",VLOOKUP(A131,'[1]Z07 一般公共预算财政拨款收入支出决算表(财决07表)'!$A$10:$T$500,4,FALSE))</f>
        <v/>
      </c>
      <c r="D131" s="80" t="str">
        <f>IF(ISERROR(VLOOKUP(A131,'[1]Z07 一般公共预算财政拨款收入支出决算表(财决07表)'!$A$10:$T$500,11,FALSE)),"",VLOOKUP(A131,'[1]Z07 一般公共预算财政拨款收入支出决算表(财决07表)'!$A$10:$T$500,11,FALSE))</f>
        <v/>
      </c>
      <c r="E131" s="80" t="str">
        <f>IF(ISERROR(VLOOKUP(A131,'[1]Z07 一般公共预算财政拨款收入支出决算表(财决07表)'!$A$10:$T$500,12,FALSE)),"",VLOOKUP(A131,'[1]Z07 一般公共预算财政拨款收入支出决算表(财决07表)'!$A$10:$T$500,12,FALSE))</f>
        <v/>
      </c>
      <c r="F131" s="80" t="str">
        <f>IF(ISERROR(VLOOKUP(A131,'[1]Z07 一般公共预算财政拨款收入支出决算表(财决07表)'!$A$10:$T$500,15,FALSE)),"",VLOOKUP(A131,'[1]Z07 一般公共预算财政拨款收入支出决算表(财决07表)'!$A$10:$T$500,15,FALSE))</f>
        <v/>
      </c>
      <c r="G131" s="8">
        <f>'[1]Z07 一般公共预算财政拨款收入支出决算表(财决07表)'!A129</f>
        <v>0</v>
      </c>
      <c r="H131" s="79">
        <f>'[1]Z07 一般公共预算财政拨款收入支出决算表(财决07表)'!$K129</f>
        <v>0</v>
      </c>
      <c r="I131" s="8" t="str">
        <f t="shared" si="4"/>
        <v>2</v>
      </c>
      <c r="J131" s="8" t="str">
        <f t="shared" si="5"/>
        <v>2</v>
      </c>
      <c r="K131" s="8">
        <f t="shared" si="6"/>
        <v>4</v>
      </c>
      <c r="L131" s="8" t="str">
        <f t="shared" si="7"/>
        <v/>
      </c>
      <c r="M131" s="8"/>
    </row>
    <row r="132" spans="1:13" s="4" customFormat="1" ht="20.100000000000001" customHeight="1">
      <c r="A132" s="19" t="str">
        <f t="array" ref="A132">INDEX(G:G,SMALL(IF($K$12:$K$500=2,ROW($12:$500),4^8),ROW(G121)))&amp;""</f>
        <v/>
      </c>
      <c r="B132" s="55"/>
      <c r="C132" s="20" t="str">
        <f>IF(ISERROR(VLOOKUP(A132,'[1]Z07 一般公共预算财政拨款收入支出决算表(财决07表)'!$A$10:$T$500,4,FALSE)),"",VLOOKUP(A132,'[1]Z07 一般公共预算财政拨款收入支出决算表(财决07表)'!$A$10:$T$500,4,FALSE))</f>
        <v/>
      </c>
      <c r="D132" s="80" t="str">
        <f>IF(ISERROR(VLOOKUP(A132,'[1]Z07 一般公共预算财政拨款收入支出决算表(财决07表)'!$A$10:$T$500,11,FALSE)),"",VLOOKUP(A132,'[1]Z07 一般公共预算财政拨款收入支出决算表(财决07表)'!$A$10:$T$500,11,FALSE))</f>
        <v/>
      </c>
      <c r="E132" s="80" t="str">
        <f>IF(ISERROR(VLOOKUP(A132,'[1]Z07 一般公共预算财政拨款收入支出决算表(财决07表)'!$A$10:$T$500,12,FALSE)),"",VLOOKUP(A132,'[1]Z07 一般公共预算财政拨款收入支出决算表(财决07表)'!$A$10:$T$500,12,FALSE))</f>
        <v/>
      </c>
      <c r="F132" s="80" t="str">
        <f>IF(ISERROR(VLOOKUP(A132,'[1]Z07 一般公共预算财政拨款收入支出决算表(财决07表)'!$A$10:$T$500,15,FALSE)),"",VLOOKUP(A132,'[1]Z07 一般公共预算财政拨款收入支出决算表(财决07表)'!$A$10:$T$500,15,FALSE))</f>
        <v/>
      </c>
      <c r="G132" s="8">
        <f>'[1]Z07 一般公共预算财政拨款收入支出决算表(财决07表)'!A130</f>
        <v>0</v>
      </c>
      <c r="H132" s="79">
        <f>'[1]Z07 一般公共预算财政拨款收入支出决算表(财决07表)'!$K130</f>
        <v>0</v>
      </c>
      <c r="I132" s="8" t="str">
        <f t="shared" si="4"/>
        <v>2</v>
      </c>
      <c r="J132" s="8" t="str">
        <f t="shared" si="5"/>
        <v>2</v>
      </c>
      <c r="K132" s="8">
        <f t="shared" si="6"/>
        <v>4</v>
      </c>
      <c r="L132" s="8" t="str">
        <f t="shared" si="7"/>
        <v/>
      </c>
      <c r="M132" s="8"/>
    </row>
    <row r="133" spans="1:13" s="4" customFormat="1" ht="20.100000000000001" customHeight="1">
      <c r="A133" s="19" t="str">
        <f t="array" ref="A133">INDEX(G:G,SMALL(IF($K$12:$K$500=2,ROW($12:$500),4^8),ROW(G122)))&amp;""</f>
        <v/>
      </c>
      <c r="B133" s="55"/>
      <c r="C133" s="20" t="str">
        <f>IF(ISERROR(VLOOKUP(A133,'[1]Z07 一般公共预算财政拨款收入支出决算表(财决07表)'!$A$10:$T$500,4,FALSE)),"",VLOOKUP(A133,'[1]Z07 一般公共预算财政拨款收入支出决算表(财决07表)'!$A$10:$T$500,4,FALSE))</f>
        <v/>
      </c>
      <c r="D133" s="80" t="str">
        <f>IF(ISERROR(VLOOKUP(A133,'[1]Z07 一般公共预算财政拨款收入支出决算表(财决07表)'!$A$10:$T$500,11,FALSE)),"",VLOOKUP(A133,'[1]Z07 一般公共预算财政拨款收入支出决算表(财决07表)'!$A$10:$T$500,11,FALSE))</f>
        <v/>
      </c>
      <c r="E133" s="80" t="str">
        <f>IF(ISERROR(VLOOKUP(A133,'[1]Z07 一般公共预算财政拨款收入支出决算表(财决07表)'!$A$10:$T$500,12,FALSE)),"",VLOOKUP(A133,'[1]Z07 一般公共预算财政拨款收入支出决算表(财决07表)'!$A$10:$T$500,12,FALSE))</f>
        <v/>
      </c>
      <c r="F133" s="80" t="str">
        <f>IF(ISERROR(VLOOKUP(A133,'[1]Z07 一般公共预算财政拨款收入支出决算表(财决07表)'!$A$10:$T$500,15,FALSE)),"",VLOOKUP(A133,'[1]Z07 一般公共预算财政拨款收入支出决算表(财决07表)'!$A$10:$T$500,15,FALSE))</f>
        <v/>
      </c>
      <c r="G133" s="8">
        <f>'[1]Z07 一般公共预算财政拨款收入支出决算表(财决07表)'!A131</f>
        <v>0</v>
      </c>
      <c r="H133" s="79">
        <f>'[1]Z07 一般公共预算财政拨款收入支出决算表(财决07表)'!$K131</f>
        <v>0</v>
      </c>
      <c r="I133" s="8" t="str">
        <f t="shared" si="4"/>
        <v>2</v>
      </c>
      <c r="J133" s="8" t="str">
        <f t="shared" si="5"/>
        <v>2</v>
      </c>
      <c r="K133" s="8">
        <f t="shared" si="6"/>
        <v>4</v>
      </c>
      <c r="L133" s="8" t="str">
        <f t="shared" si="7"/>
        <v/>
      </c>
      <c r="M133" s="8"/>
    </row>
    <row r="134" spans="1:13" s="4" customFormat="1" ht="20.100000000000001" customHeight="1">
      <c r="A134" s="19" t="str">
        <f t="array" ref="A134">INDEX(G:G,SMALL(IF($K$12:$K$500=2,ROW($12:$500),4^8),ROW(G123)))&amp;""</f>
        <v/>
      </c>
      <c r="B134" s="55"/>
      <c r="C134" s="20" t="str">
        <f>IF(ISERROR(VLOOKUP(A134,'[1]Z07 一般公共预算财政拨款收入支出决算表(财决07表)'!$A$10:$T$500,4,FALSE)),"",VLOOKUP(A134,'[1]Z07 一般公共预算财政拨款收入支出决算表(财决07表)'!$A$10:$T$500,4,FALSE))</f>
        <v/>
      </c>
      <c r="D134" s="80" t="str">
        <f>IF(ISERROR(VLOOKUP(A134,'[1]Z07 一般公共预算财政拨款收入支出决算表(财决07表)'!$A$10:$T$500,11,FALSE)),"",VLOOKUP(A134,'[1]Z07 一般公共预算财政拨款收入支出决算表(财决07表)'!$A$10:$T$500,11,FALSE))</f>
        <v/>
      </c>
      <c r="E134" s="80" t="str">
        <f>IF(ISERROR(VLOOKUP(A134,'[1]Z07 一般公共预算财政拨款收入支出决算表(财决07表)'!$A$10:$T$500,12,FALSE)),"",VLOOKUP(A134,'[1]Z07 一般公共预算财政拨款收入支出决算表(财决07表)'!$A$10:$T$500,12,FALSE))</f>
        <v/>
      </c>
      <c r="F134" s="80" t="str">
        <f>IF(ISERROR(VLOOKUP(A134,'[1]Z07 一般公共预算财政拨款收入支出决算表(财决07表)'!$A$10:$T$500,15,FALSE)),"",VLOOKUP(A134,'[1]Z07 一般公共预算财政拨款收入支出决算表(财决07表)'!$A$10:$T$500,15,FALSE))</f>
        <v/>
      </c>
      <c r="G134" s="8">
        <f>'[1]Z07 一般公共预算财政拨款收入支出决算表(财决07表)'!A132</f>
        <v>0</v>
      </c>
      <c r="H134" s="79">
        <f>'[1]Z07 一般公共预算财政拨款收入支出决算表(财决07表)'!$K132</f>
        <v>0</v>
      </c>
      <c r="I134" s="8" t="str">
        <f t="shared" si="4"/>
        <v>2</v>
      </c>
      <c r="J134" s="8" t="str">
        <f t="shared" si="5"/>
        <v>2</v>
      </c>
      <c r="K134" s="8">
        <f t="shared" si="6"/>
        <v>4</v>
      </c>
      <c r="L134" s="8" t="str">
        <f t="shared" si="7"/>
        <v/>
      </c>
      <c r="M134" s="8"/>
    </row>
    <row r="135" spans="1:13" s="4" customFormat="1" ht="20.100000000000001" customHeight="1">
      <c r="A135" s="19" t="str">
        <f t="array" ref="A135">INDEX(G:G,SMALL(IF($K$12:$K$500=2,ROW($12:$500),4^8),ROW(G124)))&amp;""</f>
        <v/>
      </c>
      <c r="B135" s="55"/>
      <c r="C135" s="20" t="str">
        <f>IF(ISERROR(VLOOKUP(A135,'[1]Z07 一般公共预算财政拨款收入支出决算表(财决07表)'!$A$10:$T$500,4,FALSE)),"",VLOOKUP(A135,'[1]Z07 一般公共预算财政拨款收入支出决算表(财决07表)'!$A$10:$T$500,4,FALSE))</f>
        <v/>
      </c>
      <c r="D135" s="80" t="str">
        <f>IF(ISERROR(VLOOKUP(A135,'[1]Z07 一般公共预算财政拨款收入支出决算表(财决07表)'!$A$10:$T$500,11,FALSE)),"",VLOOKUP(A135,'[1]Z07 一般公共预算财政拨款收入支出决算表(财决07表)'!$A$10:$T$500,11,FALSE))</f>
        <v/>
      </c>
      <c r="E135" s="80" t="str">
        <f>IF(ISERROR(VLOOKUP(A135,'[1]Z07 一般公共预算财政拨款收入支出决算表(财决07表)'!$A$10:$T$500,12,FALSE)),"",VLOOKUP(A135,'[1]Z07 一般公共预算财政拨款收入支出决算表(财决07表)'!$A$10:$T$500,12,FALSE))</f>
        <v/>
      </c>
      <c r="F135" s="80" t="str">
        <f>IF(ISERROR(VLOOKUP(A135,'[1]Z07 一般公共预算财政拨款收入支出决算表(财决07表)'!$A$10:$T$500,15,FALSE)),"",VLOOKUP(A135,'[1]Z07 一般公共预算财政拨款收入支出决算表(财决07表)'!$A$10:$T$500,15,FALSE))</f>
        <v/>
      </c>
      <c r="G135" s="8">
        <f>'[1]Z07 一般公共预算财政拨款收入支出决算表(财决07表)'!A133</f>
        <v>0</v>
      </c>
      <c r="H135" s="79">
        <f>'[1]Z07 一般公共预算财政拨款收入支出决算表(财决07表)'!$K133</f>
        <v>0</v>
      </c>
      <c r="I135" s="8" t="str">
        <f t="shared" si="4"/>
        <v>2</v>
      </c>
      <c r="J135" s="8" t="str">
        <f t="shared" si="5"/>
        <v>2</v>
      </c>
      <c r="K135" s="8">
        <f t="shared" si="6"/>
        <v>4</v>
      </c>
      <c r="L135" s="8" t="str">
        <f t="shared" si="7"/>
        <v/>
      </c>
      <c r="M135" s="8"/>
    </row>
    <row r="136" spans="1:13" s="4" customFormat="1" ht="20.100000000000001" customHeight="1">
      <c r="A136" s="19" t="str">
        <f t="array" ref="A136">INDEX(G:G,SMALL(IF($K$12:$K$500=2,ROW($12:$500),4^8),ROW(G125)))&amp;""</f>
        <v/>
      </c>
      <c r="B136" s="55"/>
      <c r="C136" s="20" t="str">
        <f>IF(ISERROR(VLOOKUP(A136,'[1]Z07 一般公共预算财政拨款收入支出决算表(财决07表)'!$A$10:$T$500,4,FALSE)),"",VLOOKUP(A136,'[1]Z07 一般公共预算财政拨款收入支出决算表(财决07表)'!$A$10:$T$500,4,FALSE))</f>
        <v/>
      </c>
      <c r="D136" s="80" t="str">
        <f>IF(ISERROR(VLOOKUP(A136,'[1]Z07 一般公共预算财政拨款收入支出决算表(财决07表)'!$A$10:$T$500,11,FALSE)),"",VLOOKUP(A136,'[1]Z07 一般公共预算财政拨款收入支出决算表(财决07表)'!$A$10:$T$500,11,FALSE))</f>
        <v/>
      </c>
      <c r="E136" s="80" t="str">
        <f>IF(ISERROR(VLOOKUP(A136,'[1]Z07 一般公共预算财政拨款收入支出决算表(财决07表)'!$A$10:$T$500,12,FALSE)),"",VLOOKUP(A136,'[1]Z07 一般公共预算财政拨款收入支出决算表(财决07表)'!$A$10:$T$500,12,FALSE))</f>
        <v/>
      </c>
      <c r="F136" s="80" t="str">
        <f>IF(ISERROR(VLOOKUP(A136,'[1]Z07 一般公共预算财政拨款收入支出决算表(财决07表)'!$A$10:$T$500,15,FALSE)),"",VLOOKUP(A136,'[1]Z07 一般公共预算财政拨款收入支出决算表(财决07表)'!$A$10:$T$500,15,FALSE))</f>
        <v/>
      </c>
      <c r="G136" s="8">
        <f>'[1]Z07 一般公共预算财政拨款收入支出决算表(财决07表)'!A134</f>
        <v>0</v>
      </c>
      <c r="H136" s="79">
        <f>'[1]Z07 一般公共预算财政拨款收入支出决算表(财决07表)'!$K134</f>
        <v>0</v>
      </c>
      <c r="I136" s="8" t="str">
        <f t="shared" si="4"/>
        <v>2</v>
      </c>
      <c r="J136" s="8" t="str">
        <f t="shared" si="5"/>
        <v>2</v>
      </c>
      <c r="K136" s="8">
        <f t="shared" si="6"/>
        <v>4</v>
      </c>
      <c r="L136" s="8" t="str">
        <f t="shared" si="7"/>
        <v/>
      </c>
      <c r="M136" s="8"/>
    </row>
    <row r="137" spans="1:13" s="4" customFormat="1" ht="20.100000000000001" customHeight="1">
      <c r="A137" s="19" t="str">
        <f t="array" ref="A137">INDEX(G:G,SMALL(IF($K$12:$K$500=2,ROW($12:$500),4^8),ROW(G126)))&amp;""</f>
        <v/>
      </c>
      <c r="B137" s="55"/>
      <c r="C137" s="20" t="str">
        <f>IF(ISERROR(VLOOKUP(A137,'[1]Z07 一般公共预算财政拨款收入支出决算表(财决07表)'!$A$10:$T$500,4,FALSE)),"",VLOOKUP(A137,'[1]Z07 一般公共预算财政拨款收入支出决算表(财决07表)'!$A$10:$T$500,4,FALSE))</f>
        <v/>
      </c>
      <c r="D137" s="80" t="str">
        <f>IF(ISERROR(VLOOKUP(A137,'[1]Z07 一般公共预算财政拨款收入支出决算表(财决07表)'!$A$10:$T$500,11,FALSE)),"",VLOOKUP(A137,'[1]Z07 一般公共预算财政拨款收入支出决算表(财决07表)'!$A$10:$T$500,11,FALSE))</f>
        <v/>
      </c>
      <c r="E137" s="80" t="str">
        <f>IF(ISERROR(VLOOKUP(A137,'[1]Z07 一般公共预算财政拨款收入支出决算表(财决07表)'!$A$10:$T$500,12,FALSE)),"",VLOOKUP(A137,'[1]Z07 一般公共预算财政拨款收入支出决算表(财决07表)'!$A$10:$T$500,12,FALSE))</f>
        <v/>
      </c>
      <c r="F137" s="80" t="str">
        <f>IF(ISERROR(VLOOKUP(A137,'[1]Z07 一般公共预算财政拨款收入支出决算表(财决07表)'!$A$10:$T$500,15,FALSE)),"",VLOOKUP(A137,'[1]Z07 一般公共预算财政拨款收入支出决算表(财决07表)'!$A$10:$T$500,15,FALSE))</f>
        <v/>
      </c>
      <c r="G137" s="8">
        <f>'[1]Z07 一般公共预算财政拨款收入支出决算表(财决07表)'!A135</f>
        <v>0</v>
      </c>
      <c r="H137" s="79">
        <f>'[1]Z07 一般公共预算财政拨款收入支出决算表(财决07表)'!$K135</f>
        <v>0</v>
      </c>
      <c r="I137" s="8" t="str">
        <f t="shared" si="4"/>
        <v>2</v>
      </c>
      <c r="J137" s="8" t="str">
        <f t="shared" si="5"/>
        <v>2</v>
      </c>
      <c r="K137" s="8">
        <f t="shared" si="6"/>
        <v>4</v>
      </c>
      <c r="L137" s="8" t="str">
        <f t="shared" si="7"/>
        <v/>
      </c>
      <c r="M137" s="8"/>
    </row>
    <row r="138" spans="1:13" s="4" customFormat="1" ht="20.100000000000001" customHeight="1">
      <c r="A138" s="19" t="str">
        <f t="array" ref="A138">INDEX(G:G,SMALL(IF($K$12:$K$500=2,ROW($12:$500),4^8),ROW(G127)))&amp;""</f>
        <v/>
      </c>
      <c r="B138" s="55"/>
      <c r="C138" s="20" t="str">
        <f>IF(ISERROR(VLOOKUP(A138,'[1]Z07 一般公共预算财政拨款收入支出决算表(财决07表)'!$A$10:$T$500,4,FALSE)),"",VLOOKUP(A138,'[1]Z07 一般公共预算财政拨款收入支出决算表(财决07表)'!$A$10:$T$500,4,FALSE))</f>
        <v/>
      </c>
      <c r="D138" s="80" t="str">
        <f>IF(ISERROR(VLOOKUP(A138,'[1]Z07 一般公共预算财政拨款收入支出决算表(财决07表)'!$A$10:$T$500,11,FALSE)),"",VLOOKUP(A138,'[1]Z07 一般公共预算财政拨款收入支出决算表(财决07表)'!$A$10:$T$500,11,FALSE))</f>
        <v/>
      </c>
      <c r="E138" s="80" t="str">
        <f>IF(ISERROR(VLOOKUP(A138,'[1]Z07 一般公共预算财政拨款收入支出决算表(财决07表)'!$A$10:$T$500,12,FALSE)),"",VLOOKUP(A138,'[1]Z07 一般公共预算财政拨款收入支出决算表(财决07表)'!$A$10:$T$500,12,FALSE))</f>
        <v/>
      </c>
      <c r="F138" s="80" t="str">
        <f>IF(ISERROR(VLOOKUP(A138,'[1]Z07 一般公共预算财政拨款收入支出决算表(财决07表)'!$A$10:$T$500,15,FALSE)),"",VLOOKUP(A138,'[1]Z07 一般公共预算财政拨款收入支出决算表(财决07表)'!$A$10:$T$500,15,FALSE))</f>
        <v/>
      </c>
      <c r="G138" s="8">
        <f>'[1]Z07 一般公共预算财政拨款收入支出决算表(财决07表)'!A136</f>
        <v>0</v>
      </c>
      <c r="H138" s="79">
        <f>'[1]Z07 一般公共预算财政拨款收入支出决算表(财决07表)'!$K136</f>
        <v>0</v>
      </c>
      <c r="I138" s="8" t="str">
        <f t="shared" si="4"/>
        <v>2</v>
      </c>
      <c r="J138" s="8" t="str">
        <f t="shared" si="5"/>
        <v>2</v>
      </c>
      <c r="K138" s="8">
        <f t="shared" si="6"/>
        <v>4</v>
      </c>
      <c r="L138" s="8" t="str">
        <f t="shared" si="7"/>
        <v/>
      </c>
      <c r="M138" s="8"/>
    </row>
    <row r="139" spans="1:13" s="4" customFormat="1" ht="20.100000000000001" customHeight="1">
      <c r="A139" s="19" t="str">
        <f t="array" ref="A139">INDEX(G:G,SMALL(IF($K$12:$K$500=2,ROW($12:$500),4^8),ROW(G128)))&amp;""</f>
        <v/>
      </c>
      <c r="B139" s="55"/>
      <c r="C139" s="20" t="str">
        <f>IF(ISERROR(VLOOKUP(A139,'[1]Z07 一般公共预算财政拨款收入支出决算表(财决07表)'!$A$10:$T$500,4,FALSE)),"",VLOOKUP(A139,'[1]Z07 一般公共预算财政拨款收入支出决算表(财决07表)'!$A$10:$T$500,4,FALSE))</f>
        <v/>
      </c>
      <c r="D139" s="80" t="str">
        <f>IF(ISERROR(VLOOKUP(A139,'[1]Z07 一般公共预算财政拨款收入支出决算表(财决07表)'!$A$10:$T$500,11,FALSE)),"",VLOOKUP(A139,'[1]Z07 一般公共预算财政拨款收入支出决算表(财决07表)'!$A$10:$T$500,11,FALSE))</f>
        <v/>
      </c>
      <c r="E139" s="80" t="str">
        <f>IF(ISERROR(VLOOKUP(A139,'[1]Z07 一般公共预算财政拨款收入支出决算表(财决07表)'!$A$10:$T$500,12,FALSE)),"",VLOOKUP(A139,'[1]Z07 一般公共预算财政拨款收入支出决算表(财决07表)'!$A$10:$T$500,12,FALSE))</f>
        <v/>
      </c>
      <c r="F139" s="80" t="str">
        <f>IF(ISERROR(VLOOKUP(A139,'[1]Z07 一般公共预算财政拨款收入支出决算表(财决07表)'!$A$10:$T$500,15,FALSE)),"",VLOOKUP(A139,'[1]Z07 一般公共预算财政拨款收入支出决算表(财决07表)'!$A$10:$T$500,15,FALSE))</f>
        <v/>
      </c>
      <c r="G139" s="8">
        <f>'[1]Z07 一般公共预算财政拨款收入支出决算表(财决07表)'!A137</f>
        <v>0</v>
      </c>
      <c r="H139" s="79">
        <f>'[1]Z07 一般公共预算财政拨款收入支出决算表(财决07表)'!$K137</f>
        <v>0</v>
      </c>
      <c r="I139" s="8" t="str">
        <f t="shared" si="4"/>
        <v>2</v>
      </c>
      <c r="J139" s="8" t="str">
        <f t="shared" si="5"/>
        <v>2</v>
      </c>
      <c r="K139" s="8">
        <f t="shared" si="6"/>
        <v>4</v>
      </c>
      <c r="L139" s="8" t="str">
        <f t="shared" si="7"/>
        <v/>
      </c>
      <c r="M139" s="8"/>
    </row>
    <row r="140" spans="1:13" s="4" customFormat="1" ht="20.100000000000001" customHeight="1">
      <c r="A140" s="19" t="str">
        <f t="array" ref="A140">INDEX(G:G,SMALL(IF($K$12:$K$500=2,ROW($12:$500),4^8),ROW(G129)))&amp;""</f>
        <v/>
      </c>
      <c r="B140" s="55"/>
      <c r="C140" s="20" t="str">
        <f>IF(ISERROR(VLOOKUP(A140,'[1]Z07 一般公共预算财政拨款收入支出决算表(财决07表)'!$A$10:$T$500,4,FALSE)),"",VLOOKUP(A140,'[1]Z07 一般公共预算财政拨款收入支出决算表(财决07表)'!$A$10:$T$500,4,FALSE))</f>
        <v/>
      </c>
      <c r="D140" s="80" t="str">
        <f>IF(ISERROR(VLOOKUP(A140,'[1]Z07 一般公共预算财政拨款收入支出决算表(财决07表)'!$A$10:$T$500,11,FALSE)),"",VLOOKUP(A140,'[1]Z07 一般公共预算财政拨款收入支出决算表(财决07表)'!$A$10:$T$500,11,FALSE))</f>
        <v/>
      </c>
      <c r="E140" s="80" t="str">
        <f>IF(ISERROR(VLOOKUP(A140,'[1]Z07 一般公共预算财政拨款收入支出决算表(财决07表)'!$A$10:$T$500,12,FALSE)),"",VLOOKUP(A140,'[1]Z07 一般公共预算财政拨款收入支出决算表(财决07表)'!$A$10:$T$500,12,FALSE))</f>
        <v/>
      </c>
      <c r="F140" s="80" t="str">
        <f>IF(ISERROR(VLOOKUP(A140,'[1]Z07 一般公共预算财政拨款收入支出决算表(财决07表)'!$A$10:$T$500,15,FALSE)),"",VLOOKUP(A140,'[1]Z07 一般公共预算财政拨款收入支出决算表(财决07表)'!$A$10:$T$500,15,FALSE))</f>
        <v/>
      </c>
      <c r="G140" s="8">
        <f>'[1]Z07 一般公共预算财政拨款收入支出决算表(财决07表)'!A138</f>
        <v>0</v>
      </c>
      <c r="H140" s="79">
        <f>'[1]Z07 一般公共预算财政拨款收入支出决算表(财决07表)'!$K138</f>
        <v>0</v>
      </c>
      <c r="I140" s="8" t="str">
        <f t="shared" si="4"/>
        <v>2</v>
      </c>
      <c r="J140" s="8" t="str">
        <f t="shared" si="5"/>
        <v>2</v>
      </c>
      <c r="K140" s="8">
        <f t="shared" si="6"/>
        <v>4</v>
      </c>
      <c r="L140" s="8" t="str">
        <f t="shared" si="7"/>
        <v/>
      </c>
      <c r="M140" s="8"/>
    </row>
    <row r="141" spans="1:13" s="4" customFormat="1" ht="20.100000000000001" customHeight="1">
      <c r="A141" s="19" t="str">
        <f t="array" ref="A141">INDEX(G:G,SMALL(IF($K$12:$K$500=2,ROW($12:$500),4^8),ROW(G130)))&amp;""</f>
        <v/>
      </c>
      <c r="B141" s="55"/>
      <c r="C141" s="20" t="str">
        <f>IF(ISERROR(VLOOKUP(A141,'[1]Z07 一般公共预算财政拨款收入支出决算表(财决07表)'!$A$10:$T$500,4,FALSE)),"",VLOOKUP(A141,'[1]Z07 一般公共预算财政拨款收入支出决算表(财决07表)'!$A$10:$T$500,4,FALSE))</f>
        <v/>
      </c>
      <c r="D141" s="80" t="str">
        <f>IF(ISERROR(VLOOKUP(A141,'[1]Z07 一般公共预算财政拨款收入支出决算表(财决07表)'!$A$10:$T$500,11,FALSE)),"",VLOOKUP(A141,'[1]Z07 一般公共预算财政拨款收入支出决算表(财决07表)'!$A$10:$T$500,11,FALSE))</f>
        <v/>
      </c>
      <c r="E141" s="80" t="str">
        <f>IF(ISERROR(VLOOKUP(A141,'[1]Z07 一般公共预算财政拨款收入支出决算表(财决07表)'!$A$10:$T$500,12,FALSE)),"",VLOOKUP(A141,'[1]Z07 一般公共预算财政拨款收入支出决算表(财决07表)'!$A$10:$T$500,12,FALSE))</f>
        <v/>
      </c>
      <c r="F141" s="80" t="str">
        <f>IF(ISERROR(VLOOKUP(A141,'[1]Z07 一般公共预算财政拨款收入支出决算表(财决07表)'!$A$10:$T$500,15,FALSE)),"",VLOOKUP(A141,'[1]Z07 一般公共预算财政拨款收入支出决算表(财决07表)'!$A$10:$T$500,15,FALSE))</f>
        <v/>
      </c>
      <c r="G141" s="8">
        <f>'[1]Z07 一般公共预算财政拨款收入支出决算表(财决07表)'!A139</f>
        <v>0</v>
      </c>
      <c r="H141" s="79">
        <f>'[1]Z07 一般公共预算财政拨款收入支出决算表(财决07表)'!$K139</f>
        <v>0</v>
      </c>
      <c r="I141" s="8" t="str">
        <f t="shared" ref="I141:I204" si="8">IF(G141&gt;0,"1","2")</f>
        <v>2</v>
      </c>
      <c r="J141" s="8" t="str">
        <f t="shared" ref="J141:J204" si="9">IF(H141&gt;0,"1","2")</f>
        <v>2</v>
      </c>
      <c r="K141" s="8">
        <f t="shared" ref="K141:K204" si="10">I141+J141</f>
        <v>4</v>
      </c>
      <c r="L141" s="8" t="str">
        <f t="shared" ref="L141:L204" si="11">IF(C141&lt;&gt;"",ROW(),"")</f>
        <v/>
      </c>
      <c r="M141" s="8"/>
    </row>
    <row r="142" spans="1:13" s="4" customFormat="1" ht="20.100000000000001" customHeight="1">
      <c r="A142" s="19" t="str">
        <f t="array" ref="A142">INDEX(G:G,SMALL(IF($K$12:$K$500=2,ROW($12:$500),4^8),ROW(G131)))&amp;""</f>
        <v/>
      </c>
      <c r="B142" s="55"/>
      <c r="C142" s="20" t="str">
        <f>IF(ISERROR(VLOOKUP(A142,'[1]Z07 一般公共预算财政拨款收入支出决算表(财决07表)'!$A$10:$T$500,4,FALSE)),"",VLOOKUP(A142,'[1]Z07 一般公共预算财政拨款收入支出决算表(财决07表)'!$A$10:$T$500,4,FALSE))</f>
        <v/>
      </c>
      <c r="D142" s="80" t="str">
        <f>IF(ISERROR(VLOOKUP(A142,'[1]Z07 一般公共预算财政拨款收入支出决算表(财决07表)'!$A$10:$T$500,11,FALSE)),"",VLOOKUP(A142,'[1]Z07 一般公共预算财政拨款收入支出决算表(财决07表)'!$A$10:$T$500,11,FALSE))</f>
        <v/>
      </c>
      <c r="E142" s="80" t="str">
        <f>IF(ISERROR(VLOOKUP(A142,'[1]Z07 一般公共预算财政拨款收入支出决算表(财决07表)'!$A$10:$T$500,12,FALSE)),"",VLOOKUP(A142,'[1]Z07 一般公共预算财政拨款收入支出决算表(财决07表)'!$A$10:$T$500,12,FALSE))</f>
        <v/>
      </c>
      <c r="F142" s="80" t="str">
        <f>IF(ISERROR(VLOOKUP(A142,'[1]Z07 一般公共预算财政拨款收入支出决算表(财决07表)'!$A$10:$T$500,15,FALSE)),"",VLOOKUP(A142,'[1]Z07 一般公共预算财政拨款收入支出决算表(财决07表)'!$A$10:$T$500,15,FALSE))</f>
        <v/>
      </c>
      <c r="G142" s="8">
        <f>'[1]Z07 一般公共预算财政拨款收入支出决算表(财决07表)'!A140</f>
        <v>0</v>
      </c>
      <c r="H142" s="79">
        <f>'[1]Z07 一般公共预算财政拨款收入支出决算表(财决07表)'!$K140</f>
        <v>0</v>
      </c>
      <c r="I142" s="8" t="str">
        <f t="shared" si="8"/>
        <v>2</v>
      </c>
      <c r="J142" s="8" t="str">
        <f t="shared" si="9"/>
        <v>2</v>
      </c>
      <c r="K142" s="8">
        <f t="shared" si="10"/>
        <v>4</v>
      </c>
      <c r="L142" s="8" t="str">
        <f t="shared" si="11"/>
        <v/>
      </c>
      <c r="M142" s="8"/>
    </row>
    <row r="143" spans="1:13" s="4" customFormat="1" ht="20.100000000000001" customHeight="1">
      <c r="A143" s="19" t="str">
        <f t="array" ref="A143">INDEX(G:G,SMALL(IF($K$12:$K$500=2,ROW($12:$500),4^8),ROW(G132)))&amp;""</f>
        <v/>
      </c>
      <c r="B143" s="55"/>
      <c r="C143" s="20" t="str">
        <f>IF(ISERROR(VLOOKUP(A143,'[1]Z07 一般公共预算财政拨款收入支出决算表(财决07表)'!$A$10:$T$500,4,FALSE)),"",VLOOKUP(A143,'[1]Z07 一般公共预算财政拨款收入支出决算表(财决07表)'!$A$10:$T$500,4,FALSE))</f>
        <v/>
      </c>
      <c r="D143" s="80" t="str">
        <f>IF(ISERROR(VLOOKUP(A143,'[1]Z07 一般公共预算财政拨款收入支出决算表(财决07表)'!$A$10:$T$500,11,FALSE)),"",VLOOKUP(A143,'[1]Z07 一般公共预算财政拨款收入支出决算表(财决07表)'!$A$10:$T$500,11,FALSE))</f>
        <v/>
      </c>
      <c r="E143" s="80" t="str">
        <f>IF(ISERROR(VLOOKUP(A143,'[1]Z07 一般公共预算财政拨款收入支出决算表(财决07表)'!$A$10:$T$500,12,FALSE)),"",VLOOKUP(A143,'[1]Z07 一般公共预算财政拨款收入支出决算表(财决07表)'!$A$10:$T$500,12,FALSE))</f>
        <v/>
      </c>
      <c r="F143" s="80" t="str">
        <f>IF(ISERROR(VLOOKUP(A143,'[1]Z07 一般公共预算财政拨款收入支出决算表(财决07表)'!$A$10:$T$500,15,FALSE)),"",VLOOKUP(A143,'[1]Z07 一般公共预算财政拨款收入支出决算表(财决07表)'!$A$10:$T$500,15,FALSE))</f>
        <v/>
      </c>
      <c r="G143" s="8">
        <f>'[1]Z07 一般公共预算财政拨款收入支出决算表(财决07表)'!A141</f>
        <v>0</v>
      </c>
      <c r="H143" s="79">
        <f>'[1]Z07 一般公共预算财政拨款收入支出决算表(财决07表)'!$K141</f>
        <v>0</v>
      </c>
      <c r="I143" s="8" t="str">
        <f t="shared" si="8"/>
        <v>2</v>
      </c>
      <c r="J143" s="8" t="str">
        <f t="shared" si="9"/>
        <v>2</v>
      </c>
      <c r="K143" s="8">
        <f t="shared" si="10"/>
        <v>4</v>
      </c>
      <c r="L143" s="8" t="str">
        <f t="shared" si="11"/>
        <v/>
      </c>
      <c r="M143" s="8"/>
    </row>
    <row r="144" spans="1:13" s="4" customFormat="1" ht="20.100000000000001" customHeight="1">
      <c r="A144" s="19" t="str">
        <f t="array" ref="A144">INDEX(G:G,SMALL(IF($K$12:$K$500=2,ROW($12:$500),4^8),ROW(G133)))&amp;""</f>
        <v/>
      </c>
      <c r="B144" s="55"/>
      <c r="C144" s="20" t="str">
        <f>IF(ISERROR(VLOOKUP(A144,'[1]Z07 一般公共预算财政拨款收入支出决算表(财决07表)'!$A$10:$T$500,4,FALSE)),"",VLOOKUP(A144,'[1]Z07 一般公共预算财政拨款收入支出决算表(财决07表)'!$A$10:$T$500,4,FALSE))</f>
        <v/>
      </c>
      <c r="D144" s="80" t="str">
        <f>IF(ISERROR(VLOOKUP(A144,'[1]Z07 一般公共预算财政拨款收入支出决算表(财决07表)'!$A$10:$T$500,11,FALSE)),"",VLOOKUP(A144,'[1]Z07 一般公共预算财政拨款收入支出决算表(财决07表)'!$A$10:$T$500,11,FALSE))</f>
        <v/>
      </c>
      <c r="E144" s="80" t="str">
        <f>IF(ISERROR(VLOOKUP(A144,'[1]Z07 一般公共预算财政拨款收入支出决算表(财决07表)'!$A$10:$T$500,12,FALSE)),"",VLOOKUP(A144,'[1]Z07 一般公共预算财政拨款收入支出决算表(财决07表)'!$A$10:$T$500,12,FALSE))</f>
        <v/>
      </c>
      <c r="F144" s="80" t="str">
        <f>IF(ISERROR(VLOOKUP(A144,'[1]Z07 一般公共预算财政拨款收入支出决算表(财决07表)'!$A$10:$T$500,15,FALSE)),"",VLOOKUP(A144,'[1]Z07 一般公共预算财政拨款收入支出决算表(财决07表)'!$A$10:$T$500,15,FALSE))</f>
        <v/>
      </c>
      <c r="G144" s="8">
        <f>'[1]Z07 一般公共预算财政拨款收入支出决算表(财决07表)'!A142</f>
        <v>0</v>
      </c>
      <c r="H144" s="79">
        <f>'[1]Z07 一般公共预算财政拨款收入支出决算表(财决07表)'!$K142</f>
        <v>0</v>
      </c>
      <c r="I144" s="8" t="str">
        <f t="shared" si="8"/>
        <v>2</v>
      </c>
      <c r="J144" s="8" t="str">
        <f t="shared" si="9"/>
        <v>2</v>
      </c>
      <c r="K144" s="8">
        <f t="shared" si="10"/>
        <v>4</v>
      </c>
      <c r="L144" s="8" t="str">
        <f t="shared" si="11"/>
        <v/>
      </c>
      <c r="M144" s="8"/>
    </row>
    <row r="145" spans="1:13" s="4" customFormat="1" ht="20.100000000000001" customHeight="1">
      <c r="A145" s="19" t="str">
        <f t="array" ref="A145">INDEX(G:G,SMALL(IF($K$12:$K$500=2,ROW($12:$500),4^8),ROW(G134)))&amp;""</f>
        <v/>
      </c>
      <c r="B145" s="55"/>
      <c r="C145" s="20" t="str">
        <f>IF(ISERROR(VLOOKUP(A145,'[1]Z07 一般公共预算财政拨款收入支出决算表(财决07表)'!$A$10:$T$500,4,FALSE)),"",VLOOKUP(A145,'[1]Z07 一般公共预算财政拨款收入支出决算表(财决07表)'!$A$10:$T$500,4,FALSE))</f>
        <v/>
      </c>
      <c r="D145" s="80" t="str">
        <f>IF(ISERROR(VLOOKUP(A145,'[1]Z07 一般公共预算财政拨款收入支出决算表(财决07表)'!$A$10:$T$500,11,FALSE)),"",VLOOKUP(A145,'[1]Z07 一般公共预算财政拨款收入支出决算表(财决07表)'!$A$10:$T$500,11,FALSE))</f>
        <v/>
      </c>
      <c r="E145" s="80" t="str">
        <f>IF(ISERROR(VLOOKUP(A145,'[1]Z07 一般公共预算财政拨款收入支出决算表(财决07表)'!$A$10:$T$500,12,FALSE)),"",VLOOKUP(A145,'[1]Z07 一般公共预算财政拨款收入支出决算表(财决07表)'!$A$10:$T$500,12,FALSE))</f>
        <v/>
      </c>
      <c r="F145" s="80" t="str">
        <f>IF(ISERROR(VLOOKUP(A145,'[1]Z07 一般公共预算财政拨款收入支出决算表(财决07表)'!$A$10:$T$500,15,FALSE)),"",VLOOKUP(A145,'[1]Z07 一般公共预算财政拨款收入支出决算表(财决07表)'!$A$10:$T$500,15,FALSE))</f>
        <v/>
      </c>
      <c r="G145" s="8">
        <f>'[1]Z07 一般公共预算财政拨款收入支出决算表(财决07表)'!A143</f>
        <v>0</v>
      </c>
      <c r="H145" s="79">
        <f>'[1]Z07 一般公共预算财政拨款收入支出决算表(财决07表)'!$K143</f>
        <v>0</v>
      </c>
      <c r="I145" s="8" t="str">
        <f t="shared" si="8"/>
        <v>2</v>
      </c>
      <c r="J145" s="8" t="str">
        <f t="shared" si="9"/>
        <v>2</v>
      </c>
      <c r="K145" s="8">
        <f t="shared" si="10"/>
        <v>4</v>
      </c>
      <c r="L145" s="8" t="str">
        <f t="shared" si="11"/>
        <v/>
      </c>
      <c r="M145" s="8"/>
    </row>
    <row r="146" spans="1:13" s="4" customFormat="1" ht="20.100000000000001" customHeight="1">
      <c r="A146" s="19" t="str">
        <f t="array" ref="A146">INDEX(G:G,SMALL(IF($K$12:$K$500=2,ROW($12:$500),4^8),ROW(G135)))&amp;""</f>
        <v/>
      </c>
      <c r="B146" s="55"/>
      <c r="C146" s="20" t="str">
        <f>IF(ISERROR(VLOOKUP(A146,'[1]Z07 一般公共预算财政拨款收入支出决算表(财决07表)'!$A$10:$T$500,4,FALSE)),"",VLOOKUP(A146,'[1]Z07 一般公共预算财政拨款收入支出决算表(财决07表)'!$A$10:$T$500,4,FALSE))</f>
        <v/>
      </c>
      <c r="D146" s="80" t="str">
        <f>IF(ISERROR(VLOOKUP(A146,'[1]Z07 一般公共预算财政拨款收入支出决算表(财决07表)'!$A$10:$T$500,11,FALSE)),"",VLOOKUP(A146,'[1]Z07 一般公共预算财政拨款收入支出决算表(财决07表)'!$A$10:$T$500,11,FALSE))</f>
        <v/>
      </c>
      <c r="E146" s="80" t="str">
        <f>IF(ISERROR(VLOOKUP(A146,'[1]Z07 一般公共预算财政拨款收入支出决算表(财决07表)'!$A$10:$T$500,12,FALSE)),"",VLOOKUP(A146,'[1]Z07 一般公共预算财政拨款收入支出决算表(财决07表)'!$A$10:$T$500,12,FALSE))</f>
        <v/>
      </c>
      <c r="F146" s="80" t="str">
        <f>IF(ISERROR(VLOOKUP(A146,'[1]Z07 一般公共预算财政拨款收入支出决算表(财决07表)'!$A$10:$T$500,15,FALSE)),"",VLOOKUP(A146,'[1]Z07 一般公共预算财政拨款收入支出决算表(财决07表)'!$A$10:$T$500,15,FALSE))</f>
        <v/>
      </c>
      <c r="G146" s="8">
        <f>'[1]Z07 一般公共预算财政拨款收入支出决算表(财决07表)'!A144</f>
        <v>0</v>
      </c>
      <c r="H146" s="79">
        <f>'[1]Z07 一般公共预算财政拨款收入支出决算表(财决07表)'!$K144</f>
        <v>0</v>
      </c>
      <c r="I146" s="8" t="str">
        <f t="shared" si="8"/>
        <v>2</v>
      </c>
      <c r="J146" s="8" t="str">
        <f t="shared" si="9"/>
        <v>2</v>
      </c>
      <c r="K146" s="8">
        <f t="shared" si="10"/>
        <v>4</v>
      </c>
      <c r="L146" s="8" t="str">
        <f t="shared" si="11"/>
        <v/>
      </c>
      <c r="M146" s="8"/>
    </row>
    <row r="147" spans="1:13" s="4" customFormat="1" ht="20.100000000000001" customHeight="1">
      <c r="A147" s="19" t="str">
        <f t="array" ref="A147">INDEX(G:G,SMALL(IF($K$12:$K$500=2,ROW($12:$500),4^8),ROW(G136)))&amp;""</f>
        <v/>
      </c>
      <c r="B147" s="55"/>
      <c r="C147" s="20" t="str">
        <f>IF(ISERROR(VLOOKUP(A147,'[1]Z07 一般公共预算财政拨款收入支出决算表(财决07表)'!$A$10:$T$500,4,FALSE)),"",VLOOKUP(A147,'[1]Z07 一般公共预算财政拨款收入支出决算表(财决07表)'!$A$10:$T$500,4,FALSE))</f>
        <v/>
      </c>
      <c r="D147" s="80" t="str">
        <f>IF(ISERROR(VLOOKUP(A147,'[1]Z07 一般公共预算财政拨款收入支出决算表(财决07表)'!$A$10:$T$500,11,FALSE)),"",VLOOKUP(A147,'[1]Z07 一般公共预算财政拨款收入支出决算表(财决07表)'!$A$10:$T$500,11,FALSE))</f>
        <v/>
      </c>
      <c r="E147" s="80" t="str">
        <f>IF(ISERROR(VLOOKUP(A147,'[1]Z07 一般公共预算财政拨款收入支出决算表(财决07表)'!$A$10:$T$500,12,FALSE)),"",VLOOKUP(A147,'[1]Z07 一般公共预算财政拨款收入支出决算表(财决07表)'!$A$10:$T$500,12,FALSE))</f>
        <v/>
      </c>
      <c r="F147" s="80" t="str">
        <f>IF(ISERROR(VLOOKUP(A147,'[1]Z07 一般公共预算财政拨款收入支出决算表(财决07表)'!$A$10:$T$500,15,FALSE)),"",VLOOKUP(A147,'[1]Z07 一般公共预算财政拨款收入支出决算表(财决07表)'!$A$10:$T$500,15,FALSE))</f>
        <v/>
      </c>
      <c r="G147" s="8">
        <f>'[1]Z07 一般公共预算财政拨款收入支出决算表(财决07表)'!A145</f>
        <v>0</v>
      </c>
      <c r="H147" s="79">
        <f>'[1]Z07 一般公共预算财政拨款收入支出决算表(财决07表)'!$K145</f>
        <v>0</v>
      </c>
      <c r="I147" s="8" t="str">
        <f t="shared" si="8"/>
        <v>2</v>
      </c>
      <c r="J147" s="8" t="str">
        <f t="shared" si="9"/>
        <v>2</v>
      </c>
      <c r="K147" s="8">
        <f t="shared" si="10"/>
        <v>4</v>
      </c>
      <c r="L147" s="8" t="str">
        <f t="shared" si="11"/>
        <v/>
      </c>
      <c r="M147" s="8"/>
    </row>
    <row r="148" spans="1:13" s="4" customFormat="1" ht="20.100000000000001" customHeight="1">
      <c r="A148" s="19" t="str">
        <f t="array" ref="A148">INDEX(G:G,SMALL(IF($K$12:$K$500=2,ROW($12:$500),4^8),ROW(G137)))&amp;""</f>
        <v/>
      </c>
      <c r="B148" s="55"/>
      <c r="C148" s="20" t="str">
        <f>IF(ISERROR(VLOOKUP(A148,'[1]Z07 一般公共预算财政拨款收入支出决算表(财决07表)'!$A$10:$T$500,4,FALSE)),"",VLOOKUP(A148,'[1]Z07 一般公共预算财政拨款收入支出决算表(财决07表)'!$A$10:$T$500,4,FALSE))</f>
        <v/>
      </c>
      <c r="D148" s="80" t="str">
        <f>IF(ISERROR(VLOOKUP(A148,'[1]Z07 一般公共预算财政拨款收入支出决算表(财决07表)'!$A$10:$T$500,11,FALSE)),"",VLOOKUP(A148,'[1]Z07 一般公共预算财政拨款收入支出决算表(财决07表)'!$A$10:$T$500,11,FALSE))</f>
        <v/>
      </c>
      <c r="E148" s="80" t="str">
        <f>IF(ISERROR(VLOOKUP(A148,'[1]Z07 一般公共预算财政拨款收入支出决算表(财决07表)'!$A$10:$T$500,12,FALSE)),"",VLOOKUP(A148,'[1]Z07 一般公共预算财政拨款收入支出决算表(财决07表)'!$A$10:$T$500,12,FALSE))</f>
        <v/>
      </c>
      <c r="F148" s="80" t="str">
        <f>IF(ISERROR(VLOOKUP(A148,'[1]Z07 一般公共预算财政拨款收入支出决算表(财决07表)'!$A$10:$T$500,15,FALSE)),"",VLOOKUP(A148,'[1]Z07 一般公共预算财政拨款收入支出决算表(财决07表)'!$A$10:$T$500,15,FALSE))</f>
        <v/>
      </c>
      <c r="G148" s="8">
        <f>'[1]Z07 一般公共预算财政拨款收入支出决算表(财决07表)'!A146</f>
        <v>0</v>
      </c>
      <c r="H148" s="79">
        <f>'[1]Z07 一般公共预算财政拨款收入支出决算表(财决07表)'!$K146</f>
        <v>0</v>
      </c>
      <c r="I148" s="8" t="str">
        <f t="shared" si="8"/>
        <v>2</v>
      </c>
      <c r="J148" s="8" t="str">
        <f t="shared" si="9"/>
        <v>2</v>
      </c>
      <c r="K148" s="8">
        <f t="shared" si="10"/>
        <v>4</v>
      </c>
      <c r="L148" s="8" t="str">
        <f t="shared" si="11"/>
        <v/>
      </c>
      <c r="M148" s="8"/>
    </row>
    <row r="149" spans="1:13" s="4" customFormat="1" ht="20.100000000000001" customHeight="1">
      <c r="A149" s="19" t="str">
        <f t="array" ref="A149">INDEX(G:G,SMALL(IF($K$12:$K$500=2,ROW($12:$500),4^8),ROW(G138)))&amp;""</f>
        <v/>
      </c>
      <c r="B149" s="55"/>
      <c r="C149" s="20" t="str">
        <f>IF(ISERROR(VLOOKUP(A149,'[1]Z07 一般公共预算财政拨款收入支出决算表(财决07表)'!$A$10:$T$500,4,FALSE)),"",VLOOKUP(A149,'[1]Z07 一般公共预算财政拨款收入支出决算表(财决07表)'!$A$10:$T$500,4,FALSE))</f>
        <v/>
      </c>
      <c r="D149" s="80" t="str">
        <f>IF(ISERROR(VLOOKUP(A149,'[1]Z07 一般公共预算财政拨款收入支出决算表(财决07表)'!$A$10:$T$500,11,FALSE)),"",VLOOKUP(A149,'[1]Z07 一般公共预算财政拨款收入支出决算表(财决07表)'!$A$10:$T$500,11,FALSE))</f>
        <v/>
      </c>
      <c r="E149" s="80" t="str">
        <f>IF(ISERROR(VLOOKUP(A149,'[1]Z07 一般公共预算财政拨款收入支出决算表(财决07表)'!$A$10:$T$500,12,FALSE)),"",VLOOKUP(A149,'[1]Z07 一般公共预算财政拨款收入支出决算表(财决07表)'!$A$10:$T$500,12,FALSE))</f>
        <v/>
      </c>
      <c r="F149" s="80" t="str">
        <f>IF(ISERROR(VLOOKUP(A149,'[1]Z07 一般公共预算财政拨款收入支出决算表(财决07表)'!$A$10:$T$500,15,FALSE)),"",VLOOKUP(A149,'[1]Z07 一般公共预算财政拨款收入支出决算表(财决07表)'!$A$10:$T$500,15,FALSE))</f>
        <v/>
      </c>
      <c r="G149" s="8">
        <f>'[1]Z07 一般公共预算财政拨款收入支出决算表(财决07表)'!A147</f>
        <v>0</v>
      </c>
      <c r="H149" s="79">
        <f>'[1]Z07 一般公共预算财政拨款收入支出决算表(财决07表)'!$K147</f>
        <v>0</v>
      </c>
      <c r="I149" s="8" t="str">
        <f t="shared" si="8"/>
        <v>2</v>
      </c>
      <c r="J149" s="8" t="str">
        <f t="shared" si="9"/>
        <v>2</v>
      </c>
      <c r="K149" s="8">
        <f t="shared" si="10"/>
        <v>4</v>
      </c>
      <c r="L149" s="8" t="str">
        <f t="shared" si="11"/>
        <v/>
      </c>
      <c r="M149" s="8"/>
    </row>
    <row r="150" spans="1:13" s="4" customFormat="1" ht="20.100000000000001" customHeight="1">
      <c r="A150" s="19" t="str">
        <f t="array" ref="A150">INDEX(G:G,SMALL(IF($K$12:$K$500=2,ROW($12:$500),4^8),ROW(G139)))&amp;""</f>
        <v/>
      </c>
      <c r="B150" s="55"/>
      <c r="C150" s="20" t="str">
        <f>IF(ISERROR(VLOOKUP(A150,'[1]Z07 一般公共预算财政拨款收入支出决算表(财决07表)'!$A$10:$T$500,4,FALSE)),"",VLOOKUP(A150,'[1]Z07 一般公共预算财政拨款收入支出决算表(财决07表)'!$A$10:$T$500,4,FALSE))</f>
        <v/>
      </c>
      <c r="D150" s="80" t="str">
        <f>IF(ISERROR(VLOOKUP(A150,'[1]Z07 一般公共预算财政拨款收入支出决算表(财决07表)'!$A$10:$T$500,11,FALSE)),"",VLOOKUP(A150,'[1]Z07 一般公共预算财政拨款收入支出决算表(财决07表)'!$A$10:$T$500,11,FALSE))</f>
        <v/>
      </c>
      <c r="E150" s="80" t="str">
        <f>IF(ISERROR(VLOOKUP(A150,'[1]Z07 一般公共预算财政拨款收入支出决算表(财决07表)'!$A$10:$T$500,12,FALSE)),"",VLOOKUP(A150,'[1]Z07 一般公共预算财政拨款收入支出决算表(财决07表)'!$A$10:$T$500,12,FALSE))</f>
        <v/>
      </c>
      <c r="F150" s="80" t="str">
        <f>IF(ISERROR(VLOOKUP(A150,'[1]Z07 一般公共预算财政拨款收入支出决算表(财决07表)'!$A$10:$T$500,15,FALSE)),"",VLOOKUP(A150,'[1]Z07 一般公共预算财政拨款收入支出决算表(财决07表)'!$A$10:$T$500,15,FALSE))</f>
        <v/>
      </c>
      <c r="G150" s="8">
        <f>'[1]Z07 一般公共预算财政拨款收入支出决算表(财决07表)'!A148</f>
        <v>0</v>
      </c>
      <c r="H150" s="79">
        <f>'[1]Z07 一般公共预算财政拨款收入支出决算表(财决07表)'!$K148</f>
        <v>0</v>
      </c>
      <c r="I150" s="8" t="str">
        <f t="shared" si="8"/>
        <v>2</v>
      </c>
      <c r="J150" s="8" t="str">
        <f t="shared" si="9"/>
        <v>2</v>
      </c>
      <c r="K150" s="8">
        <f t="shared" si="10"/>
        <v>4</v>
      </c>
      <c r="L150" s="8" t="str">
        <f t="shared" si="11"/>
        <v/>
      </c>
      <c r="M150" s="8"/>
    </row>
    <row r="151" spans="1:13" ht="20.100000000000001" customHeight="1">
      <c r="A151" s="19" t="str">
        <f t="array" ref="A151">INDEX(G:G,SMALL(IF($K$12:$K$500=2,ROW($12:$500),4^8),ROW(G140)))&amp;""</f>
        <v/>
      </c>
      <c r="B151" s="55"/>
      <c r="C151" s="20" t="str">
        <f>IF(ISERROR(VLOOKUP(A151,'[1]Z07 一般公共预算财政拨款收入支出决算表(财决07表)'!$A$10:$T$500,4,FALSE)),"",VLOOKUP(A151,'[1]Z07 一般公共预算财政拨款收入支出决算表(财决07表)'!$A$10:$T$500,4,FALSE))</f>
        <v/>
      </c>
      <c r="D151" s="80" t="str">
        <f>IF(ISERROR(VLOOKUP(A151,'[1]Z07 一般公共预算财政拨款收入支出决算表(财决07表)'!$A$10:$T$500,11,FALSE)),"",VLOOKUP(A151,'[1]Z07 一般公共预算财政拨款收入支出决算表(财决07表)'!$A$10:$T$500,11,FALSE))</f>
        <v/>
      </c>
      <c r="E151" s="80" t="str">
        <f>IF(ISERROR(VLOOKUP(A151,'[1]Z07 一般公共预算财政拨款收入支出决算表(财决07表)'!$A$10:$T$500,12,FALSE)),"",VLOOKUP(A151,'[1]Z07 一般公共预算财政拨款收入支出决算表(财决07表)'!$A$10:$T$500,12,FALSE))</f>
        <v/>
      </c>
      <c r="F151" s="80" t="str">
        <f>IF(ISERROR(VLOOKUP(A151,'[1]Z07 一般公共预算财政拨款收入支出决算表(财决07表)'!$A$10:$T$500,15,FALSE)),"",VLOOKUP(A151,'[1]Z07 一般公共预算财政拨款收入支出决算表(财决07表)'!$A$10:$T$500,15,FALSE))</f>
        <v/>
      </c>
      <c r="G151" s="8">
        <f>'[1]Z07 一般公共预算财政拨款收入支出决算表(财决07表)'!A149</f>
        <v>0</v>
      </c>
      <c r="H151" s="79">
        <f>'[1]Z07 一般公共预算财政拨款收入支出决算表(财决07表)'!$K149</f>
        <v>0</v>
      </c>
      <c r="I151" s="8" t="str">
        <f t="shared" si="8"/>
        <v>2</v>
      </c>
      <c r="J151" s="8" t="str">
        <f t="shared" si="9"/>
        <v>2</v>
      </c>
      <c r="K151" s="8">
        <f t="shared" si="10"/>
        <v>4</v>
      </c>
      <c r="L151" s="8" t="str">
        <f t="shared" si="11"/>
        <v/>
      </c>
    </row>
    <row r="152" spans="1:13" ht="20.100000000000001" customHeight="1">
      <c r="A152" s="19" t="str">
        <f t="array" ref="A152">INDEX(G:G,SMALL(IF($K$12:$K$500=2,ROW($12:$500),4^8),ROW(G141)))&amp;""</f>
        <v/>
      </c>
      <c r="B152" s="55"/>
      <c r="C152" s="20" t="str">
        <f>IF(ISERROR(VLOOKUP(A152,'[1]Z07 一般公共预算财政拨款收入支出决算表(财决07表)'!$A$10:$T$500,4,FALSE)),"",VLOOKUP(A152,'[1]Z07 一般公共预算财政拨款收入支出决算表(财决07表)'!$A$10:$T$500,4,FALSE))</f>
        <v/>
      </c>
      <c r="D152" s="80" t="str">
        <f>IF(ISERROR(VLOOKUP(A152,'[1]Z07 一般公共预算财政拨款收入支出决算表(财决07表)'!$A$10:$T$500,11,FALSE)),"",VLOOKUP(A152,'[1]Z07 一般公共预算财政拨款收入支出决算表(财决07表)'!$A$10:$T$500,11,FALSE))</f>
        <v/>
      </c>
      <c r="E152" s="80" t="str">
        <f>IF(ISERROR(VLOOKUP(A152,'[1]Z07 一般公共预算财政拨款收入支出决算表(财决07表)'!$A$10:$T$500,12,FALSE)),"",VLOOKUP(A152,'[1]Z07 一般公共预算财政拨款收入支出决算表(财决07表)'!$A$10:$T$500,12,FALSE))</f>
        <v/>
      </c>
      <c r="F152" s="80" t="str">
        <f>IF(ISERROR(VLOOKUP(A152,'[1]Z07 一般公共预算财政拨款收入支出决算表(财决07表)'!$A$10:$T$500,15,FALSE)),"",VLOOKUP(A152,'[1]Z07 一般公共预算财政拨款收入支出决算表(财决07表)'!$A$10:$T$500,15,FALSE))</f>
        <v/>
      </c>
      <c r="G152" s="8">
        <f>'[1]Z07 一般公共预算财政拨款收入支出决算表(财决07表)'!A150</f>
        <v>0</v>
      </c>
      <c r="H152" s="79">
        <f>'[1]Z07 一般公共预算财政拨款收入支出决算表(财决07表)'!$K150</f>
        <v>0</v>
      </c>
      <c r="I152" s="8" t="str">
        <f t="shared" si="8"/>
        <v>2</v>
      </c>
      <c r="J152" s="8" t="str">
        <f t="shared" si="9"/>
        <v>2</v>
      </c>
      <c r="K152" s="8">
        <f t="shared" si="10"/>
        <v>4</v>
      </c>
      <c r="L152" s="8" t="str">
        <f t="shared" si="11"/>
        <v/>
      </c>
    </row>
    <row r="153" spans="1:13" ht="20.100000000000001" customHeight="1">
      <c r="A153" s="19" t="str">
        <f t="array" ref="A153">INDEX(G:G,SMALL(IF($K$12:$K$500=2,ROW($12:$500),4^8),ROW(G142)))&amp;""</f>
        <v/>
      </c>
      <c r="B153" s="55"/>
      <c r="C153" s="20" t="str">
        <f>IF(ISERROR(VLOOKUP(A153,'[1]Z07 一般公共预算财政拨款收入支出决算表(财决07表)'!$A$10:$T$500,4,FALSE)),"",VLOOKUP(A153,'[1]Z07 一般公共预算财政拨款收入支出决算表(财决07表)'!$A$10:$T$500,4,FALSE))</f>
        <v/>
      </c>
      <c r="D153" s="80" t="str">
        <f>IF(ISERROR(VLOOKUP(A153,'[1]Z07 一般公共预算财政拨款收入支出决算表(财决07表)'!$A$10:$T$500,11,FALSE)),"",VLOOKUP(A153,'[1]Z07 一般公共预算财政拨款收入支出决算表(财决07表)'!$A$10:$T$500,11,FALSE))</f>
        <v/>
      </c>
      <c r="E153" s="80" t="str">
        <f>IF(ISERROR(VLOOKUP(A153,'[1]Z07 一般公共预算财政拨款收入支出决算表(财决07表)'!$A$10:$T$500,12,FALSE)),"",VLOOKUP(A153,'[1]Z07 一般公共预算财政拨款收入支出决算表(财决07表)'!$A$10:$T$500,12,FALSE))</f>
        <v/>
      </c>
      <c r="F153" s="80" t="str">
        <f>IF(ISERROR(VLOOKUP(A153,'[1]Z07 一般公共预算财政拨款收入支出决算表(财决07表)'!$A$10:$T$500,15,FALSE)),"",VLOOKUP(A153,'[1]Z07 一般公共预算财政拨款收入支出决算表(财决07表)'!$A$10:$T$500,15,FALSE))</f>
        <v/>
      </c>
      <c r="G153" s="8">
        <f>'[1]Z07 一般公共预算财政拨款收入支出决算表(财决07表)'!A151</f>
        <v>0</v>
      </c>
      <c r="H153" s="79">
        <f>'[1]Z07 一般公共预算财政拨款收入支出决算表(财决07表)'!$K151</f>
        <v>0</v>
      </c>
      <c r="I153" s="8" t="str">
        <f t="shared" si="8"/>
        <v>2</v>
      </c>
      <c r="J153" s="8" t="str">
        <f t="shared" si="9"/>
        <v>2</v>
      </c>
      <c r="K153" s="8">
        <f t="shared" si="10"/>
        <v>4</v>
      </c>
      <c r="L153" s="8" t="str">
        <f t="shared" si="11"/>
        <v/>
      </c>
    </row>
    <row r="154" spans="1:13" ht="20.100000000000001" customHeight="1">
      <c r="A154" s="19" t="str">
        <f t="array" ref="A154">INDEX(G:G,SMALL(IF($K$12:$K$500=2,ROW($12:$500),4^8),ROW(G143)))&amp;""</f>
        <v/>
      </c>
      <c r="B154" s="55"/>
      <c r="C154" s="20" t="str">
        <f>IF(ISERROR(VLOOKUP(A154,'[1]Z07 一般公共预算财政拨款收入支出决算表(财决07表)'!$A$10:$T$500,4,FALSE)),"",VLOOKUP(A154,'[1]Z07 一般公共预算财政拨款收入支出决算表(财决07表)'!$A$10:$T$500,4,FALSE))</f>
        <v/>
      </c>
      <c r="D154" s="80" t="str">
        <f>IF(ISERROR(VLOOKUP(A154,'[1]Z07 一般公共预算财政拨款收入支出决算表(财决07表)'!$A$10:$T$500,11,FALSE)),"",VLOOKUP(A154,'[1]Z07 一般公共预算财政拨款收入支出决算表(财决07表)'!$A$10:$T$500,11,FALSE))</f>
        <v/>
      </c>
      <c r="E154" s="80" t="str">
        <f>IF(ISERROR(VLOOKUP(A154,'[1]Z07 一般公共预算财政拨款收入支出决算表(财决07表)'!$A$10:$T$500,12,FALSE)),"",VLOOKUP(A154,'[1]Z07 一般公共预算财政拨款收入支出决算表(财决07表)'!$A$10:$T$500,12,FALSE))</f>
        <v/>
      </c>
      <c r="F154" s="80" t="str">
        <f>IF(ISERROR(VLOOKUP(A154,'[1]Z07 一般公共预算财政拨款收入支出决算表(财决07表)'!$A$10:$T$500,15,FALSE)),"",VLOOKUP(A154,'[1]Z07 一般公共预算财政拨款收入支出决算表(财决07表)'!$A$10:$T$500,15,FALSE))</f>
        <v/>
      </c>
      <c r="G154" s="8">
        <f>'[1]Z07 一般公共预算财政拨款收入支出决算表(财决07表)'!A152</f>
        <v>0</v>
      </c>
      <c r="H154" s="79">
        <f>'[1]Z07 一般公共预算财政拨款收入支出决算表(财决07表)'!$K152</f>
        <v>0</v>
      </c>
      <c r="I154" s="8" t="str">
        <f t="shared" si="8"/>
        <v>2</v>
      </c>
      <c r="J154" s="8" t="str">
        <f t="shared" si="9"/>
        <v>2</v>
      </c>
      <c r="K154" s="8">
        <f t="shared" si="10"/>
        <v>4</v>
      </c>
      <c r="L154" s="8" t="str">
        <f t="shared" si="11"/>
        <v/>
      </c>
    </row>
    <row r="155" spans="1:13" ht="20.100000000000001" customHeight="1">
      <c r="A155" s="19" t="str">
        <f t="array" ref="A155">INDEX(G:G,SMALL(IF($K$12:$K$500=2,ROW($12:$500),4^8),ROW(G144)))&amp;""</f>
        <v/>
      </c>
      <c r="B155" s="55"/>
      <c r="C155" s="20" t="str">
        <f>IF(ISERROR(VLOOKUP(A155,'[1]Z07 一般公共预算财政拨款收入支出决算表(财决07表)'!$A$10:$T$500,4,FALSE)),"",VLOOKUP(A155,'[1]Z07 一般公共预算财政拨款收入支出决算表(财决07表)'!$A$10:$T$500,4,FALSE))</f>
        <v/>
      </c>
      <c r="D155" s="80" t="str">
        <f>IF(ISERROR(VLOOKUP(A155,'[1]Z07 一般公共预算财政拨款收入支出决算表(财决07表)'!$A$10:$T$500,11,FALSE)),"",VLOOKUP(A155,'[1]Z07 一般公共预算财政拨款收入支出决算表(财决07表)'!$A$10:$T$500,11,FALSE))</f>
        <v/>
      </c>
      <c r="E155" s="80" t="str">
        <f>IF(ISERROR(VLOOKUP(A155,'[1]Z07 一般公共预算财政拨款收入支出决算表(财决07表)'!$A$10:$T$500,12,FALSE)),"",VLOOKUP(A155,'[1]Z07 一般公共预算财政拨款收入支出决算表(财决07表)'!$A$10:$T$500,12,FALSE))</f>
        <v/>
      </c>
      <c r="F155" s="80" t="str">
        <f>IF(ISERROR(VLOOKUP(A155,'[1]Z07 一般公共预算财政拨款收入支出决算表(财决07表)'!$A$10:$T$500,15,FALSE)),"",VLOOKUP(A155,'[1]Z07 一般公共预算财政拨款收入支出决算表(财决07表)'!$A$10:$T$500,15,FALSE))</f>
        <v/>
      </c>
      <c r="G155" s="8">
        <f>'[1]Z07 一般公共预算财政拨款收入支出决算表(财决07表)'!A153</f>
        <v>0</v>
      </c>
      <c r="H155" s="79">
        <f>'[1]Z07 一般公共预算财政拨款收入支出决算表(财决07表)'!$K153</f>
        <v>0</v>
      </c>
      <c r="I155" s="8" t="str">
        <f t="shared" si="8"/>
        <v>2</v>
      </c>
      <c r="J155" s="8" t="str">
        <f t="shared" si="9"/>
        <v>2</v>
      </c>
      <c r="K155" s="8">
        <f t="shared" si="10"/>
        <v>4</v>
      </c>
      <c r="L155" s="8" t="str">
        <f t="shared" si="11"/>
        <v/>
      </c>
    </row>
    <row r="156" spans="1:13" ht="20.100000000000001" customHeight="1">
      <c r="A156" s="19" t="str">
        <f t="array" ref="A156">INDEX(G:G,SMALL(IF($K$12:$K$500=2,ROW($12:$500),4^8),ROW(G145)))&amp;""</f>
        <v/>
      </c>
      <c r="B156" s="55"/>
      <c r="C156" s="20" t="str">
        <f>IF(ISERROR(VLOOKUP(A156,'[1]Z07 一般公共预算财政拨款收入支出决算表(财决07表)'!$A$10:$T$500,4,FALSE)),"",VLOOKUP(A156,'[1]Z07 一般公共预算财政拨款收入支出决算表(财决07表)'!$A$10:$T$500,4,FALSE))</f>
        <v/>
      </c>
      <c r="D156" s="80" t="str">
        <f>IF(ISERROR(VLOOKUP(A156,'[1]Z07 一般公共预算财政拨款收入支出决算表(财决07表)'!$A$10:$T$500,11,FALSE)),"",VLOOKUP(A156,'[1]Z07 一般公共预算财政拨款收入支出决算表(财决07表)'!$A$10:$T$500,11,FALSE))</f>
        <v/>
      </c>
      <c r="E156" s="80" t="str">
        <f>IF(ISERROR(VLOOKUP(A156,'[1]Z07 一般公共预算财政拨款收入支出决算表(财决07表)'!$A$10:$T$500,12,FALSE)),"",VLOOKUP(A156,'[1]Z07 一般公共预算财政拨款收入支出决算表(财决07表)'!$A$10:$T$500,12,FALSE))</f>
        <v/>
      </c>
      <c r="F156" s="80" t="str">
        <f>IF(ISERROR(VLOOKUP(A156,'[1]Z07 一般公共预算财政拨款收入支出决算表(财决07表)'!$A$10:$T$500,15,FALSE)),"",VLOOKUP(A156,'[1]Z07 一般公共预算财政拨款收入支出决算表(财决07表)'!$A$10:$T$500,15,FALSE))</f>
        <v/>
      </c>
      <c r="G156" s="8">
        <f>'[1]Z07 一般公共预算财政拨款收入支出决算表(财决07表)'!A154</f>
        <v>0</v>
      </c>
      <c r="H156" s="79">
        <f>'[1]Z07 一般公共预算财政拨款收入支出决算表(财决07表)'!$K154</f>
        <v>0</v>
      </c>
      <c r="I156" s="8" t="str">
        <f t="shared" si="8"/>
        <v>2</v>
      </c>
      <c r="J156" s="8" t="str">
        <f t="shared" si="9"/>
        <v>2</v>
      </c>
      <c r="K156" s="8">
        <f t="shared" si="10"/>
        <v>4</v>
      </c>
      <c r="L156" s="8" t="str">
        <f t="shared" si="11"/>
        <v/>
      </c>
    </row>
    <row r="157" spans="1:13" ht="20.100000000000001" customHeight="1">
      <c r="A157" s="19" t="str">
        <f t="array" ref="A157">INDEX(G:G,SMALL(IF($K$12:$K$500=2,ROW($12:$500),4^8),ROW(G146)))&amp;""</f>
        <v/>
      </c>
      <c r="B157" s="55"/>
      <c r="C157" s="20" t="str">
        <f>IF(ISERROR(VLOOKUP(A157,'[1]Z07 一般公共预算财政拨款收入支出决算表(财决07表)'!$A$10:$T$500,4,FALSE)),"",VLOOKUP(A157,'[1]Z07 一般公共预算财政拨款收入支出决算表(财决07表)'!$A$10:$T$500,4,FALSE))</f>
        <v/>
      </c>
      <c r="D157" s="80" t="str">
        <f>IF(ISERROR(VLOOKUP(A157,'[1]Z07 一般公共预算财政拨款收入支出决算表(财决07表)'!$A$10:$T$500,11,FALSE)),"",VLOOKUP(A157,'[1]Z07 一般公共预算财政拨款收入支出决算表(财决07表)'!$A$10:$T$500,11,FALSE))</f>
        <v/>
      </c>
      <c r="E157" s="80" t="str">
        <f>IF(ISERROR(VLOOKUP(A157,'[1]Z07 一般公共预算财政拨款收入支出决算表(财决07表)'!$A$10:$T$500,12,FALSE)),"",VLOOKUP(A157,'[1]Z07 一般公共预算财政拨款收入支出决算表(财决07表)'!$A$10:$T$500,12,FALSE))</f>
        <v/>
      </c>
      <c r="F157" s="80" t="str">
        <f>IF(ISERROR(VLOOKUP(A157,'[1]Z07 一般公共预算财政拨款收入支出决算表(财决07表)'!$A$10:$T$500,15,FALSE)),"",VLOOKUP(A157,'[1]Z07 一般公共预算财政拨款收入支出决算表(财决07表)'!$A$10:$T$500,15,FALSE))</f>
        <v/>
      </c>
      <c r="G157" s="8">
        <f>'[1]Z07 一般公共预算财政拨款收入支出决算表(财决07表)'!A155</f>
        <v>0</v>
      </c>
      <c r="H157" s="79">
        <f>'[1]Z07 一般公共预算财政拨款收入支出决算表(财决07表)'!$K155</f>
        <v>0</v>
      </c>
      <c r="I157" s="8" t="str">
        <f t="shared" si="8"/>
        <v>2</v>
      </c>
      <c r="J157" s="8" t="str">
        <f t="shared" si="9"/>
        <v>2</v>
      </c>
      <c r="K157" s="8">
        <f t="shared" si="10"/>
        <v>4</v>
      </c>
      <c r="L157" s="8" t="str">
        <f t="shared" si="11"/>
        <v/>
      </c>
    </row>
    <row r="158" spans="1:13" ht="20.100000000000001" customHeight="1">
      <c r="A158" s="19" t="str">
        <f t="array" ref="A158">INDEX(G:G,SMALL(IF($K$12:$K$500=2,ROW($12:$500),4^8),ROW(G147)))&amp;""</f>
        <v/>
      </c>
      <c r="B158" s="55"/>
      <c r="C158" s="20" t="str">
        <f>IF(ISERROR(VLOOKUP(A158,'[1]Z07 一般公共预算财政拨款收入支出决算表(财决07表)'!$A$10:$T$500,4,FALSE)),"",VLOOKUP(A158,'[1]Z07 一般公共预算财政拨款收入支出决算表(财决07表)'!$A$10:$T$500,4,FALSE))</f>
        <v/>
      </c>
      <c r="D158" s="80" t="str">
        <f>IF(ISERROR(VLOOKUP(A158,'[1]Z07 一般公共预算财政拨款收入支出决算表(财决07表)'!$A$10:$T$500,11,FALSE)),"",VLOOKUP(A158,'[1]Z07 一般公共预算财政拨款收入支出决算表(财决07表)'!$A$10:$T$500,11,FALSE))</f>
        <v/>
      </c>
      <c r="E158" s="80" t="str">
        <f>IF(ISERROR(VLOOKUP(A158,'[1]Z07 一般公共预算财政拨款收入支出决算表(财决07表)'!$A$10:$T$500,12,FALSE)),"",VLOOKUP(A158,'[1]Z07 一般公共预算财政拨款收入支出决算表(财决07表)'!$A$10:$T$500,12,FALSE))</f>
        <v/>
      </c>
      <c r="F158" s="80" t="str">
        <f>IF(ISERROR(VLOOKUP(A158,'[1]Z07 一般公共预算财政拨款收入支出决算表(财决07表)'!$A$10:$T$500,15,FALSE)),"",VLOOKUP(A158,'[1]Z07 一般公共预算财政拨款收入支出决算表(财决07表)'!$A$10:$T$500,15,FALSE))</f>
        <v/>
      </c>
      <c r="G158" s="8">
        <f>'[1]Z07 一般公共预算财政拨款收入支出决算表(财决07表)'!A156</f>
        <v>0</v>
      </c>
      <c r="H158" s="79">
        <f>'[1]Z07 一般公共预算财政拨款收入支出决算表(财决07表)'!$K156</f>
        <v>0</v>
      </c>
      <c r="I158" s="8" t="str">
        <f t="shared" si="8"/>
        <v>2</v>
      </c>
      <c r="J158" s="8" t="str">
        <f t="shared" si="9"/>
        <v>2</v>
      </c>
      <c r="K158" s="8">
        <f t="shared" si="10"/>
        <v>4</v>
      </c>
      <c r="L158" s="8" t="str">
        <f t="shared" si="11"/>
        <v/>
      </c>
    </row>
    <row r="159" spans="1:13" ht="20.100000000000001" customHeight="1">
      <c r="A159" s="19" t="str">
        <f t="array" ref="A159">INDEX(G:G,SMALL(IF($K$12:$K$500=2,ROW($12:$500),4^8),ROW(G148)))&amp;""</f>
        <v/>
      </c>
      <c r="B159" s="55"/>
      <c r="C159" s="20" t="str">
        <f>IF(ISERROR(VLOOKUP(A159,'[1]Z07 一般公共预算财政拨款收入支出决算表(财决07表)'!$A$10:$T$500,4,FALSE)),"",VLOOKUP(A159,'[1]Z07 一般公共预算财政拨款收入支出决算表(财决07表)'!$A$10:$T$500,4,FALSE))</f>
        <v/>
      </c>
      <c r="D159" s="80" t="str">
        <f>IF(ISERROR(VLOOKUP(A159,'[1]Z07 一般公共预算财政拨款收入支出决算表(财决07表)'!$A$10:$T$500,11,FALSE)),"",VLOOKUP(A159,'[1]Z07 一般公共预算财政拨款收入支出决算表(财决07表)'!$A$10:$T$500,11,FALSE))</f>
        <v/>
      </c>
      <c r="E159" s="80" t="str">
        <f>IF(ISERROR(VLOOKUP(A159,'[1]Z07 一般公共预算财政拨款收入支出决算表(财决07表)'!$A$10:$T$500,12,FALSE)),"",VLOOKUP(A159,'[1]Z07 一般公共预算财政拨款收入支出决算表(财决07表)'!$A$10:$T$500,12,FALSE))</f>
        <v/>
      </c>
      <c r="F159" s="80" t="str">
        <f>IF(ISERROR(VLOOKUP(A159,'[1]Z07 一般公共预算财政拨款收入支出决算表(财决07表)'!$A$10:$T$500,15,FALSE)),"",VLOOKUP(A159,'[1]Z07 一般公共预算财政拨款收入支出决算表(财决07表)'!$A$10:$T$500,15,FALSE))</f>
        <v/>
      </c>
      <c r="G159" s="8">
        <f>'[1]Z07 一般公共预算财政拨款收入支出决算表(财决07表)'!A157</f>
        <v>0</v>
      </c>
      <c r="H159" s="79">
        <f>'[1]Z07 一般公共预算财政拨款收入支出决算表(财决07表)'!$K157</f>
        <v>0</v>
      </c>
      <c r="I159" s="8" t="str">
        <f t="shared" si="8"/>
        <v>2</v>
      </c>
      <c r="J159" s="8" t="str">
        <f t="shared" si="9"/>
        <v>2</v>
      </c>
      <c r="K159" s="8">
        <f t="shared" si="10"/>
        <v>4</v>
      </c>
      <c r="L159" s="8" t="str">
        <f t="shared" si="11"/>
        <v/>
      </c>
    </row>
    <row r="160" spans="1:13" ht="20.100000000000001" customHeight="1">
      <c r="A160" s="19" t="str">
        <f t="array" ref="A160">INDEX(G:G,SMALL(IF($K$12:$K$500=2,ROW($12:$500),4^8),ROW(G149)))&amp;""</f>
        <v/>
      </c>
      <c r="B160" s="55"/>
      <c r="C160" s="20" t="str">
        <f>IF(ISERROR(VLOOKUP(A160,'[1]Z07 一般公共预算财政拨款收入支出决算表(财决07表)'!$A$10:$T$500,4,FALSE)),"",VLOOKUP(A160,'[1]Z07 一般公共预算财政拨款收入支出决算表(财决07表)'!$A$10:$T$500,4,FALSE))</f>
        <v/>
      </c>
      <c r="D160" s="80" t="str">
        <f>IF(ISERROR(VLOOKUP(A160,'[1]Z07 一般公共预算财政拨款收入支出决算表(财决07表)'!$A$10:$T$500,11,FALSE)),"",VLOOKUP(A160,'[1]Z07 一般公共预算财政拨款收入支出决算表(财决07表)'!$A$10:$T$500,11,FALSE))</f>
        <v/>
      </c>
      <c r="E160" s="80" t="str">
        <f>IF(ISERROR(VLOOKUP(A160,'[1]Z07 一般公共预算财政拨款收入支出决算表(财决07表)'!$A$10:$T$500,12,FALSE)),"",VLOOKUP(A160,'[1]Z07 一般公共预算财政拨款收入支出决算表(财决07表)'!$A$10:$T$500,12,FALSE))</f>
        <v/>
      </c>
      <c r="F160" s="80" t="str">
        <f>IF(ISERROR(VLOOKUP(A160,'[1]Z07 一般公共预算财政拨款收入支出决算表(财决07表)'!$A$10:$T$500,15,FALSE)),"",VLOOKUP(A160,'[1]Z07 一般公共预算财政拨款收入支出决算表(财决07表)'!$A$10:$T$500,15,FALSE))</f>
        <v/>
      </c>
      <c r="G160" s="8">
        <f>'[1]Z07 一般公共预算财政拨款收入支出决算表(财决07表)'!A158</f>
        <v>0</v>
      </c>
      <c r="H160" s="79">
        <f>'[1]Z07 一般公共预算财政拨款收入支出决算表(财决07表)'!$K158</f>
        <v>0</v>
      </c>
      <c r="I160" s="8" t="str">
        <f t="shared" si="8"/>
        <v>2</v>
      </c>
      <c r="J160" s="8" t="str">
        <f t="shared" si="9"/>
        <v>2</v>
      </c>
      <c r="K160" s="8">
        <f t="shared" si="10"/>
        <v>4</v>
      </c>
      <c r="L160" s="8" t="str">
        <f t="shared" si="11"/>
        <v/>
      </c>
    </row>
    <row r="161" spans="1:12" ht="20.100000000000001" customHeight="1">
      <c r="A161" s="19" t="str">
        <f t="array" ref="A161">INDEX(G:G,SMALL(IF($K$12:$K$500=2,ROW($12:$500),4^8),ROW(G150)))&amp;""</f>
        <v/>
      </c>
      <c r="B161" s="55"/>
      <c r="C161" s="20" t="str">
        <f>IF(ISERROR(VLOOKUP(A161,'[1]Z07 一般公共预算财政拨款收入支出决算表(财决07表)'!$A$10:$T$500,4,FALSE)),"",VLOOKUP(A161,'[1]Z07 一般公共预算财政拨款收入支出决算表(财决07表)'!$A$10:$T$500,4,FALSE))</f>
        <v/>
      </c>
      <c r="D161" s="80" t="str">
        <f>IF(ISERROR(VLOOKUP(A161,'[1]Z07 一般公共预算财政拨款收入支出决算表(财决07表)'!$A$10:$T$500,11,FALSE)),"",VLOOKUP(A161,'[1]Z07 一般公共预算财政拨款收入支出决算表(财决07表)'!$A$10:$T$500,11,FALSE))</f>
        <v/>
      </c>
      <c r="E161" s="80" t="str">
        <f>IF(ISERROR(VLOOKUP(A161,'[1]Z07 一般公共预算财政拨款收入支出决算表(财决07表)'!$A$10:$T$500,12,FALSE)),"",VLOOKUP(A161,'[1]Z07 一般公共预算财政拨款收入支出决算表(财决07表)'!$A$10:$T$500,12,FALSE))</f>
        <v/>
      </c>
      <c r="F161" s="80" t="str">
        <f>IF(ISERROR(VLOOKUP(A161,'[1]Z07 一般公共预算财政拨款收入支出决算表(财决07表)'!$A$10:$T$500,15,FALSE)),"",VLOOKUP(A161,'[1]Z07 一般公共预算财政拨款收入支出决算表(财决07表)'!$A$10:$T$500,15,FALSE))</f>
        <v/>
      </c>
      <c r="G161" s="8">
        <f>'[1]Z07 一般公共预算财政拨款收入支出决算表(财决07表)'!A159</f>
        <v>0</v>
      </c>
      <c r="H161" s="79">
        <f>'[1]Z07 一般公共预算财政拨款收入支出决算表(财决07表)'!$K159</f>
        <v>0</v>
      </c>
      <c r="I161" s="8" t="str">
        <f t="shared" si="8"/>
        <v>2</v>
      </c>
      <c r="J161" s="8" t="str">
        <f t="shared" si="9"/>
        <v>2</v>
      </c>
      <c r="K161" s="8">
        <f t="shared" si="10"/>
        <v>4</v>
      </c>
      <c r="L161" s="8" t="str">
        <f t="shared" si="11"/>
        <v/>
      </c>
    </row>
    <row r="162" spans="1:12" ht="20.100000000000001" customHeight="1">
      <c r="A162" s="19" t="str">
        <f t="array" ref="A162">INDEX(G:G,SMALL(IF($K$12:$K$500=2,ROW($12:$500),4^8),ROW(G151)))&amp;""</f>
        <v/>
      </c>
      <c r="B162" s="55"/>
      <c r="C162" s="20" t="str">
        <f>IF(ISERROR(VLOOKUP(A162,'[1]Z07 一般公共预算财政拨款收入支出决算表(财决07表)'!$A$10:$T$500,4,FALSE)),"",VLOOKUP(A162,'[1]Z07 一般公共预算财政拨款收入支出决算表(财决07表)'!$A$10:$T$500,4,FALSE))</f>
        <v/>
      </c>
      <c r="D162" s="80" t="str">
        <f>IF(ISERROR(VLOOKUP(A162,'[1]Z07 一般公共预算财政拨款收入支出决算表(财决07表)'!$A$10:$T$500,11,FALSE)),"",VLOOKUP(A162,'[1]Z07 一般公共预算财政拨款收入支出决算表(财决07表)'!$A$10:$T$500,11,FALSE))</f>
        <v/>
      </c>
      <c r="E162" s="80" t="str">
        <f>IF(ISERROR(VLOOKUP(A162,'[1]Z07 一般公共预算财政拨款收入支出决算表(财决07表)'!$A$10:$T$500,12,FALSE)),"",VLOOKUP(A162,'[1]Z07 一般公共预算财政拨款收入支出决算表(财决07表)'!$A$10:$T$500,12,FALSE))</f>
        <v/>
      </c>
      <c r="F162" s="80" t="str">
        <f>IF(ISERROR(VLOOKUP(A162,'[1]Z07 一般公共预算财政拨款收入支出决算表(财决07表)'!$A$10:$T$500,15,FALSE)),"",VLOOKUP(A162,'[1]Z07 一般公共预算财政拨款收入支出决算表(财决07表)'!$A$10:$T$500,15,FALSE))</f>
        <v/>
      </c>
      <c r="G162" s="8">
        <f>'[1]Z07 一般公共预算财政拨款收入支出决算表(财决07表)'!A160</f>
        <v>0</v>
      </c>
      <c r="H162" s="79">
        <f>'[1]Z07 一般公共预算财政拨款收入支出决算表(财决07表)'!$K160</f>
        <v>0</v>
      </c>
      <c r="I162" s="8" t="str">
        <f t="shared" si="8"/>
        <v>2</v>
      </c>
      <c r="J162" s="8" t="str">
        <f t="shared" si="9"/>
        <v>2</v>
      </c>
      <c r="K162" s="8">
        <f t="shared" si="10"/>
        <v>4</v>
      </c>
      <c r="L162" s="8" t="str">
        <f t="shared" si="11"/>
        <v/>
      </c>
    </row>
    <row r="163" spans="1:12" ht="20.100000000000001" customHeight="1">
      <c r="A163" s="19" t="str">
        <f t="array" ref="A163">INDEX(G:G,SMALL(IF($K$12:$K$500=2,ROW($12:$500),4^8),ROW(G152)))&amp;""</f>
        <v/>
      </c>
      <c r="B163" s="55"/>
      <c r="C163" s="20" t="str">
        <f>IF(ISERROR(VLOOKUP(A163,'[1]Z07 一般公共预算财政拨款收入支出决算表(财决07表)'!$A$10:$T$500,4,FALSE)),"",VLOOKUP(A163,'[1]Z07 一般公共预算财政拨款收入支出决算表(财决07表)'!$A$10:$T$500,4,FALSE))</f>
        <v/>
      </c>
      <c r="D163" s="80" t="str">
        <f>IF(ISERROR(VLOOKUP(A163,'[1]Z07 一般公共预算财政拨款收入支出决算表(财决07表)'!$A$10:$T$500,11,FALSE)),"",VLOOKUP(A163,'[1]Z07 一般公共预算财政拨款收入支出决算表(财决07表)'!$A$10:$T$500,11,FALSE))</f>
        <v/>
      </c>
      <c r="E163" s="80" t="str">
        <f>IF(ISERROR(VLOOKUP(A163,'[1]Z07 一般公共预算财政拨款收入支出决算表(财决07表)'!$A$10:$T$500,12,FALSE)),"",VLOOKUP(A163,'[1]Z07 一般公共预算财政拨款收入支出决算表(财决07表)'!$A$10:$T$500,12,FALSE))</f>
        <v/>
      </c>
      <c r="F163" s="80" t="str">
        <f>IF(ISERROR(VLOOKUP(A163,'[1]Z07 一般公共预算财政拨款收入支出决算表(财决07表)'!$A$10:$T$500,15,FALSE)),"",VLOOKUP(A163,'[1]Z07 一般公共预算财政拨款收入支出决算表(财决07表)'!$A$10:$T$500,15,FALSE))</f>
        <v/>
      </c>
      <c r="G163" s="8">
        <f>'[1]Z07 一般公共预算财政拨款收入支出决算表(财决07表)'!A161</f>
        <v>0</v>
      </c>
      <c r="H163" s="79">
        <f>'[1]Z07 一般公共预算财政拨款收入支出决算表(财决07表)'!$K161</f>
        <v>0</v>
      </c>
      <c r="I163" s="8" t="str">
        <f t="shared" si="8"/>
        <v>2</v>
      </c>
      <c r="J163" s="8" t="str">
        <f t="shared" si="9"/>
        <v>2</v>
      </c>
      <c r="K163" s="8">
        <f t="shared" si="10"/>
        <v>4</v>
      </c>
      <c r="L163" s="8" t="str">
        <f t="shared" si="11"/>
        <v/>
      </c>
    </row>
    <row r="164" spans="1:12" ht="20.100000000000001" customHeight="1">
      <c r="A164" s="19" t="str">
        <f t="array" ref="A164">INDEX(G:G,SMALL(IF($K$12:$K$500=2,ROW($12:$500),4^8),ROW(G153)))&amp;""</f>
        <v/>
      </c>
      <c r="B164" s="55"/>
      <c r="C164" s="20" t="str">
        <f>IF(ISERROR(VLOOKUP(A164,'[1]Z07 一般公共预算财政拨款收入支出决算表(财决07表)'!$A$10:$T$500,4,FALSE)),"",VLOOKUP(A164,'[1]Z07 一般公共预算财政拨款收入支出决算表(财决07表)'!$A$10:$T$500,4,FALSE))</f>
        <v/>
      </c>
      <c r="D164" s="80" t="str">
        <f>IF(ISERROR(VLOOKUP(A164,'[1]Z07 一般公共预算财政拨款收入支出决算表(财决07表)'!$A$10:$T$500,11,FALSE)),"",VLOOKUP(A164,'[1]Z07 一般公共预算财政拨款收入支出决算表(财决07表)'!$A$10:$T$500,11,FALSE))</f>
        <v/>
      </c>
      <c r="E164" s="80" t="str">
        <f>IF(ISERROR(VLOOKUP(A164,'[1]Z07 一般公共预算财政拨款收入支出决算表(财决07表)'!$A$10:$T$500,12,FALSE)),"",VLOOKUP(A164,'[1]Z07 一般公共预算财政拨款收入支出决算表(财决07表)'!$A$10:$T$500,12,FALSE))</f>
        <v/>
      </c>
      <c r="F164" s="80" t="str">
        <f>IF(ISERROR(VLOOKUP(A164,'[1]Z07 一般公共预算财政拨款收入支出决算表(财决07表)'!$A$10:$T$500,15,FALSE)),"",VLOOKUP(A164,'[1]Z07 一般公共预算财政拨款收入支出决算表(财决07表)'!$A$10:$T$500,15,FALSE))</f>
        <v/>
      </c>
      <c r="G164" s="8">
        <f>'[1]Z07 一般公共预算财政拨款收入支出决算表(财决07表)'!A162</f>
        <v>0</v>
      </c>
      <c r="H164" s="79">
        <f>'[1]Z07 一般公共预算财政拨款收入支出决算表(财决07表)'!$K162</f>
        <v>0</v>
      </c>
      <c r="I164" s="8" t="str">
        <f t="shared" si="8"/>
        <v>2</v>
      </c>
      <c r="J164" s="8" t="str">
        <f t="shared" si="9"/>
        <v>2</v>
      </c>
      <c r="K164" s="8">
        <f t="shared" si="10"/>
        <v>4</v>
      </c>
      <c r="L164" s="8" t="str">
        <f t="shared" si="11"/>
        <v/>
      </c>
    </row>
    <row r="165" spans="1:12" ht="20.100000000000001" customHeight="1">
      <c r="A165" s="19" t="str">
        <f t="array" ref="A165">INDEX(G:G,SMALL(IF($K$12:$K$500=2,ROW($12:$500),4^8),ROW(G154)))&amp;""</f>
        <v/>
      </c>
      <c r="B165" s="55"/>
      <c r="C165" s="20" t="str">
        <f>IF(ISERROR(VLOOKUP(A165,'[1]Z07 一般公共预算财政拨款收入支出决算表(财决07表)'!$A$10:$T$500,4,FALSE)),"",VLOOKUP(A165,'[1]Z07 一般公共预算财政拨款收入支出决算表(财决07表)'!$A$10:$T$500,4,FALSE))</f>
        <v/>
      </c>
      <c r="D165" s="80" t="str">
        <f>IF(ISERROR(VLOOKUP(A165,'[1]Z07 一般公共预算财政拨款收入支出决算表(财决07表)'!$A$10:$T$500,11,FALSE)),"",VLOOKUP(A165,'[1]Z07 一般公共预算财政拨款收入支出决算表(财决07表)'!$A$10:$T$500,11,FALSE))</f>
        <v/>
      </c>
      <c r="E165" s="80" t="str">
        <f>IF(ISERROR(VLOOKUP(A165,'[1]Z07 一般公共预算财政拨款收入支出决算表(财决07表)'!$A$10:$T$500,12,FALSE)),"",VLOOKUP(A165,'[1]Z07 一般公共预算财政拨款收入支出决算表(财决07表)'!$A$10:$T$500,12,FALSE))</f>
        <v/>
      </c>
      <c r="F165" s="80" t="str">
        <f>IF(ISERROR(VLOOKUP(A165,'[1]Z07 一般公共预算财政拨款收入支出决算表(财决07表)'!$A$10:$T$500,15,FALSE)),"",VLOOKUP(A165,'[1]Z07 一般公共预算财政拨款收入支出决算表(财决07表)'!$A$10:$T$500,15,FALSE))</f>
        <v/>
      </c>
      <c r="G165" s="8">
        <f>'[1]Z07 一般公共预算财政拨款收入支出决算表(财决07表)'!A163</f>
        <v>0</v>
      </c>
      <c r="H165" s="79">
        <f>'[1]Z07 一般公共预算财政拨款收入支出决算表(财决07表)'!$K163</f>
        <v>0</v>
      </c>
      <c r="I165" s="8" t="str">
        <f t="shared" si="8"/>
        <v>2</v>
      </c>
      <c r="J165" s="8" t="str">
        <f t="shared" si="9"/>
        <v>2</v>
      </c>
      <c r="K165" s="8">
        <f t="shared" si="10"/>
        <v>4</v>
      </c>
      <c r="L165" s="8" t="str">
        <f t="shared" si="11"/>
        <v/>
      </c>
    </row>
    <row r="166" spans="1:12" ht="20.100000000000001" customHeight="1">
      <c r="A166" s="19" t="str">
        <f t="array" ref="A166">INDEX(G:G,SMALL(IF($K$12:$K$500=2,ROW($12:$500),4^8),ROW(G155)))&amp;""</f>
        <v/>
      </c>
      <c r="B166" s="55"/>
      <c r="C166" s="20" t="str">
        <f>IF(ISERROR(VLOOKUP(A166,'[1]Z07 一般公共预算财政拨款收入支出决算表(财决07表)'!$A$10:$T$500,4,FALSE)),"",VLOOKUP(A166,'[1]Z07 一般公共预算财政拨款收入支出决算表(财决07表)'!$A$10:$T$500,4,FALSE))</f>
        <v/>
      </c>
      <c r="D166" s="80" t="str">
        <f>IF(ISERROR(VLOOKUP(A166,'[1]Z07 一般公共预算财政拨款收入支出决算表(财决07表)'!$A$10:$T$500,11,FALSE)),"",VLOOKUP(A166,'[1]Z07 一般公共预算财政拨款收入支出决算表(财决07表)'!$A$10:$T$500,11,FALSE))</f>
        <v/>
      </c>
      <c r="E166" s="80" t="str">
        <f>IF(ISERROR(VLOOKUP(A166,'[1]Z07 一般公共预算财政拨款收入支出决算表(财决07表)'!$A$10:$T$500,12,FALSE)),"",VLOOKUP(A166,'[1]Z07 一般公共预算财政拨款收入支出决算表(财决07表)'!$A$10:$T$500,12,FALSE))</f>
        <v/>
      </c>
      <c r="F166" s="80" t="str">
        <f>IF(ISERROR(VLOOKUP(A166,'[1]Z07 一般公共预算财政拨款收入支出决算表(财决07表)'!$A$10:$T$500,15,FALSE)),"",VLOOKUP(A166,'[1]Z07 一般公共预算财政拨款收入支出决算表(财决07表)'!$A$10:$T$500,15,FALSE))</f>
        <v/>
      </c>
      <c r="G166" s="8">
        <f>'[1]Z07 一般公共预算财政拨款收入支出决算表(财决07表)'!A164</f>
        <v>0</v>
      </c>
      <c r="H166" s="79">
        <f>'[1]Z07 一般公共预算财政拨款收入支出决算表(财决07表)'!$K164</f>
        <v>0</v>
      </c>
      <c r="I166" s="8" t="str">
        <f t="shared" si="8"/>
        <v>2</v>
      </c>
      <c r="J166" s="8" t="str">
        <f t="shared" si="9"/>
        <v>2</v>
      </c>
      <c r="K166" s="8">
        <f t="shared" si="10"/>
        <v>4</v>
      </c>
      <c r="L166" s="8" t="str">
        <f t="shared" si="11"/>
        <v/>
      </c>
    </row>
    <row r="167" spans="1:12" ht="20.100000000000001" customHeight="1">
      <c r="A167" s="19" t="str">
        <f t="array" ref="A167">INDEX(G:G,SMALL(IF($K$12:$K$500=2,ROW($12:$500),4^8),ROW(G156)))&amp;""</f>
        <v/>
      </c>
      <c r="B167" s="55"/>
      <c r="C167" s="20" t="str">
        <f>IF(ISERROR(VLOOKUP(A167,'[1]Z07 一般公共预算财政拨款收入支出决算表(财决07表)'!$A$10:$T$500,4,FALSE)),"",VLOOKUP(A167,'[1]Z07 一般公共预算财政拨款收入支出决算表(财决07表)'!$A$10:$T$500,4,FALSE))</f>
        <v/>
      </c>
      <c r="D167" s="80" t="str">
        <f>IF(ISERROR(VLOOKUP(A167,'[1]Z07 一般公共预算财政拨款收入支出决算表(财决07表)'!$A$10:$T$500,11,FALSE)),"",VLOOKUP(A167,'[1]Z07 一般公共预算财政拨款收入支出决算表(财决07表)'!$A$10:$T$500,11,FALSE))</f>
        <v/>
      </c>
      <c r="E167" s="80" t="str">
        <f>IF(ISERROR(VLOOKUP(A167,'[1]Z07 一般公共预算财政拨款收入支出决算表(财决07表)'!$A$10:$T$500,12,FALSE)),"",VLOOKUP(A167,'[1]Z07 一般公共预算财政拨款收入支出决算表(财决07表)'!$A$10:$T$500,12,FALSE))</f>
        <v/>
      </c>
      <c r="F167" s="80" t="str">
        <f>IF(ISERROR(VLOOKUP(A167,'[1]Z07 一般公共预算财政拨款收入支出决算表(财决07表)'!$A$10:$T$500,15,FALSE)),"",VLOOKUP(A167,'[1]Z07 一般公共预算财政拨款收入支出决算表(财决07表)'!$A$10:$T$500,15,FALSE))</f>
        <v/>
      </c>
      <c r="G167" s="8">
        <f>'[1]Z07 一般公共预算财政拨款收入支出决算表(财决07表)'!A165</f>
        <v>0</v>
      </c>
      <c r="H167" s="79">
        <f>'[1]Z07 一般公共预算财政拨款收入支出决算表(财决07表)'!$K165</f>
        <v>0</v>
      </c>
      <c r="I167" s="8" t="str">
        <f t="shared" si="8"/>
        <v>2</v>
      </c>
      <c r="J167" s="8" t="str">
        <f t="shared" si="9"/>
        <v>2</v>
      </c>
      <c r="K167" s="8">
        <f t="shared" si="10"/>
        <v>4</v>
      </c>
      <c r="L167" s="8" t="str">
        <f t="shared" si="11"/>
        <v/>
      </c>
    </row>
    <row r="168" spans="1:12" ht="20.100000000000001" customHeight="1">
      <c r="A168" s="19" t="str">
        <f t="array" ref="A168">INDEX(G:G,SMALL(IF($K$12:$K$500=2,ROW($12:$500),4^8),ROW(G157)))&amp;""</f>
        <v/>
      </c>
      <c r="B168" s="55"/>
      <c r="C168" s="20" t="str">
        <f>IF(ISERROR(VLOOKUP(A168,'[1]Z07 一般公共预算财政拨款收入支出决算表(财决07表)'!$A$10:$T$500,4,FALSE)),"",VLOOKUP(A168,'[1]Z07 一般公共预算财政拨款收入支出决算表(财决07表)'!$A$10:$T$500,4,FALSE))</f>
        <v/>
      </c>
      <c r="D168" s="80" t="str">
        <f>IF(ISERROR(VLOOKUP(A168,'[1]Z07 一般公共预算财政拨款收入支出决算表(财决07表)'!$A$10:$T$500,11,FALSE)),"",VLOOKUP(A168,'[1]Z07 一般公共预算财政拨款收入支出决算表(财决07表)'!$A$10:$T$500,11,FALSE))</f>
        <v/>
      </c>
      <c r="E168" s="80" t="str">
        <f>IF(ISERROR(VLOOKUP(A168,'[1]Z07 一般公共预算财政拨款收入支出决算表(财决07表)'!$A$10:$T$500,12,FALSE)),"",VLOOKUP(A168,'[1]Z07 一般公共预算财政拨款收入支出决算表(财决07表)'!$A$10:$T$500,12,FALSE))</f>
        <v/>
      </c>
      <c r="F168" s="80" t="str">
        <f>IF(ISERROR(VLOOKUP(A168,'[1]Z07 一般公共预算财政拨款收入支出决算表(财决07表)'!$A$10:$T$500,15,FALSE)),"",VLOOKUP(A168,'[1]Z07 一般公共预算财政拨款收入支出决算表(财决07表)'!$A$10:$T$500,15,FALSE))</f>
        <v/>
      </c>
      <c r="G168" s="8">
        <f>'[1]Z07 一般公共预算财政拨款收入支出决算表(财决07表)'!A166</f>
        <v>0</v>
      </c>
      <c r="H168" s="79">
        <f>'[1]Z07 一般公共预算财政拨款收入支出决算表(财决07表)'!$K166</f>
        <v>0</v>
      </c>
      <c r="I168" s="8" t="str">
        <f t="shared" si="8"/>
        <v>2</v>
      </c>
      <c r="J168" s="8" t="str">
        <f t="shared" si="9"/>
        <v>2</v>
      </c>
      <c r="K168" s="8">
        <f t="shared" si="10"/>
        <v>4</v>
      </c>
      <c r="L168" s="8" t="str">
        <f t="shared" si="11"/>
        <v/>
      </c>
    </row>
    <row r="169" spans="1:12" ht="20.100000000000001" customHeight="1">
      <c r="A169" s="19" t="str">
        <f t="array" ref="A169">INDEX(G:G,SMALL(IF($K$12:$K$500=2,ROW($12:$500),4^8),ROW(G158)))&amp;""</f>
        <v/>
      </c>
      <c r="B169" s="55"/>
      <c r="C169" s="20" t="str">
        <f>IF(ISERROR(VLOOKUP(A169,'[1]Z07 一般公共预算财政拨款收入支出决算表(财决07表)'!$A$10:$T$500,4,FALSE)),"",VLOOKUP(A169,'[1]Z07 一般公共预算财政拨款收入支出决算表(财决07表)'!$A$10:$T$500,4,FALSE))</f>
        <v/>
      </c>
      <c r="D169" s="80" t="str">
        <f>IF(ISERROR(VLOOKUP(A169,'[1]Z07 一般公共预算财政拨款收入支出决算表(财决07表)'!$A$10:$T$500,11,FALSE)),"",VLOOKUP(A169,'[1]Z07 一般公共预算财政拨款收入支出决算表(财决07表)'!$A$10:$T$500,11,FALSE))</f>
        <v/>
      </c>
      <c r="E169" s="80" t="str">
        <f>IF(ISERROR(VLOOKUP(A169,'[1]Z07 一般公共预算财政拨款收入支出决算表(财决07表)'!$A$10:$T$500,12,FALSE)),"",VLOOKUP(A169,'[1]Z07 一般公共预算财政拨款收入支出决算表(财决07表)'!$A$10:$T$500,12,FALSE))</f>
        <v/>
      </c>
      <c r="F169" s="80" t="str">
        <f>IF(ISERROR(VLOOKUP(A169,'[1]Z07 一般公共预算财政拨款收入支出决算表(财决07表)'!$A$10:$T$500,15,FALSE)),"",VLOOKUP(A169,'[1]Z07 一般公共预算财政拨款收入支出决算表(财决07表)'!$A$10:$T$500,15,FALSE))</f>
        <v/>
      </c>
      <c r="G169" s="8">
        <f>'[1]Z07 一般公共预算财政拨款收入支出决算表(财决07表)'!A167</f>
        <v>0</v>
      </c>
      <c r="H169" s="79">
        <f>'[1]Z07 一般公共预算财政拨款收入支出决算表(财决07表)'!$K167</f>
        <v>0</v>
      </c>
      <c r="I169" s="8" t="str">
        <f t="shared" si="8"/>
        <v>2</v>
      </c>
      <c r="J169" s="8" t="str">
        <f t="shared" si="9"/>
        <v>2</v>
      </c>
      <c r="K169" s="8">
        <f t="shared" si="10"/>
        <v>4</v>
      </c>
      <c r="L169" s="8" t="str">
        <f t="shared" si="11"/>
        <v/>
      </c>
    </row>
    <row r="170" spans="1:12" ht="20.100000000000001" customHeight="1">
      <c r="A170" s="19" t="str">
        <f t="array" ref="A170">INDEX(G:G,SMALL(IF($K$12:$K$500=2,ROW($12:$500),4^8),ROW(G159)))&amp;""</f>
        <v/>
      </c>
      <c r="B170" s="55"/>
      <c r="C170" s="20" t="str">
        <f>IF(ISERROR(VLOOKUP(A170,'[1]Z07 一般公共预算财政拨款收入支出决算表(财决07表)'!$A$10:$T$500,4,FALSE)),"",VLOOKUP(A170,'[1]Z07 一般公共预算财政拨款收入支出决算表(财决07表)'!$A$10:$T$500,4,FALSE))</f>
        <v/>
      </c>
      <c r="D170" s="80" t="str">
        <f>IF(ISERROR(VLOOKUP(A170,'[1]Z07 一般公共预算财政拨款收入支出决算表(财决07表)'!$A$10:$T$500,11,FALSE)),"",VLOOKUP(A170,'[1]Z07 一般公共预算财政拨款收入支出决算表(财决07表)'!$A$10:$T$500,11,FALSE))</f>
        <v/>
      </c>
      <c r="E170" s="80" t="str">
        <f>IF(ISERROR(VLOOKUP(A170,'[1]Z07 一般公共预算财政拨款收入支出决算表(财决07表)'!$A$10:$T$500,12,FALSE)),"",VLOOKUP(A170,'[1]Z07 一般公共预算财政拨款收入支出决算表(财决07表)'!$A$10:$T$500,12,FALSE))</f>
        <v/>
      </c>
      <c r="F170" s="80" t="str">
        <f>IF(ISERROR(VLOOKUP(A170,'[1]Z07 一般公共预算财政拨款收入支出决算表(财决07表)'!$A$10:$T$500,15,FALSE)),"",VLOOKUP(A170,'[1]Z07 一般公共预算财政拨款收入支出决算表(财决07表)'!$A$10:$T$500,15,FALSE))</f>
        <v/>
      </c>
      <c r="G170" s="8">
        <f>'[1]Z07 一般公共预算财政拨款收入支出决算表(财决07表)'!A168</f>
        <v>0</v>
      </c>
      <c r="H170" s="79">
        <f>'[1]Z07 一般公共预算财政拨款收入支出决算表(财决07表)'!$K168</f>
        <v>0</v>
      </c>
      <c r="I170" s="8" t="str">
        <f t="shared" si="8"/>
        <v>2</v>
      </c>
      <c r="J170" s="8" t="str">
        <f t="shared" si="9"/>
        <v>2</v>
      </c>
      <c r="K170" s="8">
        <f t="shared" si="10"/>
        <v>4</v>
      </c>
      <c r="L170" s="8" t="str">
        <f t="shared" si="11"/>
        <v/>
      </c>
    </row>
    <row r="171" spans="1:12" ht="20.100000000000001" customHeight="1">
      <c r="A171" s="19" t="str">
        <f t="array" ref="A171">INDEX(G:G,SMALL(IF($K$12:$K$500=2,ROW($12:$500),4^8),ROW(G160)))&amp;""</f>
        <v/>
      </c>
      <c r="B171" s="55"/>
      <c r="C171" s="20" t="str">
        <f>IF(ISERROR(VLOOKUP(A171,'[1]Z07 一般公共预算财政拨款收入支出决算表(财决07表)'!$A$10:$T$500,4,FALSE)),"",VLOOKUP(A171,'[1]Z07 一般公共预算财政拨款收入支出决算表(财决07表)'!$A$10:$T$500,4,FALSE))</f>
        <v/>
      </c>
      <c r="D171" s="80" t="str">
        <f>IF(ISERROR(VLOOKUP(A171,'[1]Z07 一般公共预算财政拨款收入支出决算表(财决07表)'!$A$10:$T$500,11,FALSE)),"",VLOOKUP(A171,'[1]Z07 一般公共预算财政拨款收入支出决算表(财决07表)'!$A$10:$T$500,11,FALSE))</f>
        <v/>
      </c>
      <c r="E171" s="80" t="str">
        <f>IF(ISERROR(VLOOKUP(A171,'[1]Z07 一般公共预算财政拨款收入支出决算表(财决07表)'!$A$10:$T$500,12,FALSE)),"",VLOOKUP(A171,'[1]Z07 一般公共预算财政拨款收入支出决算表(财决07表)'!$A$10:$T$500,12,FALSE))</f>
        <v/>
      </c>
      <c r="F171" s="80" t="str">
        <f>IF(ISERROR(VLOOKUP(A171,'[1]Z07 一般公共预算财政拨款收入支出决算表(财决07表)'!$A$10:$T$500,15,FALSE)),"",VLOOKUP(A171,'[1]Z07 一般公共预算财政拨款收入支出决算表(财决07表)'!$A$10:$T$500,15,FALSE))</f>
        <v/>
      </c>
      <c r="G171" s="8">
        <f>'[1]Z07 一般公共预算财政拨款收入支出决算表(财决07表)'!A169</f>
        <v>0</v>
      </c>
      <c r="H171" s="79">
        <f>'[1]Z07 一般公共预算财政拨款收入支出决算表(财决07表)'!$K169</f>
        <v>0</v>
      </c>
      <c r="I171" s="8" t="str">
        <f t="shared" si="8"/>
        <v>2</v>
      </c>
      <c r="J171" s="8" t="str">
        <f t="shared" si="9"/>
        <v>2</v>
      </c>
      <c r="K171" s="8">
        <f t="shared" si="10"/>
        <v>4</v>
      </c>
      <c r="L171" s="8" t="str">
        <f t="shared" si="11"/>
        <v/>
      </c>
    </row>
    <row r="172" spans="1:12" ht="20.100000000000001" customHeight="1">
      <c r="A172" s="19" t="str">
        <f t="array" ref="A172">INDEX(G:G,SMALL(IF($K$12:$K$500=2,ROW($12:$500),4^8),ROW(G161)))&amp;""</f>
        <v/>
      </c>
      <c r="B172" s="55"/>
      <c r="C172" s="20" t="str">
        <f>IF(ISERROR(VLOOKUP(A172,'[1]Z07 一般公共预算财政拨款收入支出决算表(财决07表)'!$A$10:$T$500,4,FALSE)),"",VLOOKUP(A172,'[1]Z07 一般公共预算财政拨款收入支出决算表(财决07表)'!$A$10:$T$500,4,FALSE))</f>
        <v/>
      </c>
      <c r="D172" s="80" t="str">
        <f>IF(ISERROR(VLOOKUP(A172,'[1]Z07 一般公共预算财政拨款收入支出决算表(财决07表)'!$A$10:$T$500,11,FALSE)),"",VLOOKUP(A172,'[1]Z07 一般公共预算财政拨款收入支出决算表(财决07表)'!$A$10:$T$500,11,FALSE))</f>
        <v/>
      </c>
      <c r="E172" s="80" t="str">
        <f>IF(ISERROR(VLOOKUP(A172,'[1]Z07 一般公共预算财政拨款收入支出决算表(财决07表)'!$A$10:$T$500,12,FALSE)),"",VLOOKUP(A172,'[1]Z07 一般公共预算财政拨款收入支出决算表(财决07表)'!$A$10:$T$500,12,FALSE))</f>
        <v/>
      </c>
      <c r="F172" s="80" t="str">
        <f>IF(ISERROR(VLOOKUP(A172,'[1]Z07 一般公共预算财政拨款收入支出决算表(财决07表)'!$A$10:$T$500,15,FALSE)),"",VLOOKUP(A172,'[1]Z07 一般公共预算财政拨款收入支出决算表(财决07表)'!$A$10:$T$500,15,FALSE))</f>
        <v/>
      </c>
      <c r="G172" s="8">
        <f>'[1]Z07 一般公共预算财政拨款收入支出决算表(财决07表)'!A170</f>
        <v>0</v>
      </c>
      <c r="H172" s="79">
        <f>'[1]Z07 一般公共预算财政拨款收入支出决算表(财决07表)'!$K170</f>
        <v>0</v>
      </c>
      <c r="I172" s="8" t="str">
        <f t="shared" si="8"/>
        <v>2</v>
      </c>
      <c r="J172" s="8" t="str">
        <f t="shared" si="9"/>
        <v>2</v>
      </c>
      <c r="K172" s="8">
        <f t="shared" si="10"/>
        <v>4</v>
      </c>
      <c r="L172" s="8" t="str">
        <f t="shared" si="11"/>
        <v/>
      </c>
    </row>
    <row r="173" spans="1:12" ht="20.100000000000001" customHeight="1">
      <c r="A173" s="19" t="str">
        <f t="array" ref="A173">INDEX(G:G,SMALL(IF($K$12:$K$500=2,ROW($12:$500),4^8),ROW(G162)))&amp;""</f>
        <v/>
      </c>
      <c r="B173" s="55"/>
      <c r="C173" s="20" t="str">
        <f>IF(ISERROR(VLOOKUP(A173,'[1]Z07 一般公共预算财政拨款收入支出决算表(财决07表)'!$A$10:$T$500,4,FALSE)),"",VLOOKUP(A173,'[1]Z07 一般公共预算财政拨款收入支出决算表(财决07表)'!$A$10:$T$500,4,FALSE))</f>
        <v/>
      </c>
      <c r="D173" s="80" t="str">
        <f>IF(ISERROR(VLOOKUP(A173,'[1]Z07 一般公共预算财政拨款收入支出决算表(财决07表)'!$A$10:$T$500,11,FALSE)),"",VLOOKUP(A173,'[1]Z07 一般公共预算财政拨款收入支出决算表(财决07表)'!$A$10:$T$500,11,FALSE))</f>
        <v/>
      </c>
      <c r="E173" s="80" t="str">
        <f>IF(ISERROR(VLOOKUP(A173,'[1]Z07 一般公共预算财政拨款收入支出决算表(财决07表)'!$A$10:$T$500,12,FALSE)),"",VLOOKUP(A173,'[1]Z07 一般公共预算财政拨款收入支出决算表(财决07表)'!$A$10:$T$500,12,FALSE))</f>
        <v/>
      </c>
      <c r="F173" s="80" t="str">
        <f>IF(ISERROR(VLOOKUP(A173,'[1]Z07 一般公共预算财政拨款收入支出决算表(财决07表)'!$A$10:$T$500,15,FALSE)),"",VLOOKUP(A173,'[1]Z07 一般公共预算财政拨款收入支出决算表(财决07表)'!$A$10:$T$500,15,FALSE))</f>
        <v/>
      </c>
      <c r="G173" s="8">
        <f>'[1]Z07 一般公共预算财政拨款收入支出决算表(财决07表)'!A171</f>
        <v>0</v>
      </c>
      <c r="H173" s="79">
        <f>'[1]Z07 一般公共预算财政拨款收入支出决算表(财决07表)'!$K171</f>
        <v>0</v>
      </c>
      <c r="I173" s="8" t="str">
        <f t="shared" si="8"/>
        <v>2</v>
      </c>
      <c r="J173" s="8" t="str">
        <f t="shared" si="9"/>
        <v>2</v>
      </c>
      <c r="K173" s="8">
        <f t="shared" si="10"/>
        <v>4</v>
      </c>
      <c r="L173" s="8" t="str">
        <f t="shared" si="11"/>
        <v/>
      </c>
    </row>
    <row r="174" spans="1:12" ht="20.100000000000001" customHeight="1">
      <c r="A174" s="19" t="str">
        <f t="array" ref="A174">INDEX(G:G,SMALL(IF($K$12:$K$500=2,ROW($12:$500),4^8),ROW(G163)))&amp;""</f>
        <v/>
      </c>
      <c r="B174" s="55"/>
      <c r="C174" s="20" t="str">
        <f>IF(ISERROR(VLOOKUP(A174,'[1]Z07 一般公共预算财政拨款收入支出决算表(财决07表)'!$A$10:$T$500,4,FALSE)),"",VLOOKUP(A174,'[1]Z07 一般公共预算财政拨款收入支出决算表(财决07表)'!$A$10:$T$500,4,FALSE))</f>
        <v/>
      </c>
      <c r="D174" s="80" t="str">
        <f>IF(ISERROR(VLOOKUP(A174,'[1]Z07 一般公共预算财政拨款收入支出决算表(财决07表)'!$A$10:$T$500,11,FALSE)),"",VLOOKUP(A174,'[1]Z07 一般公共预算财政拨款收入支出决算表(财决07表)'!$A$10:$T$500,11,FALSE))</f>
        <v/>
      </c>
      <c r="E174" s="80" t="str">
        <f>IF(ISERROR(VLOOKUP(A174,'[1]Z07 一般公共预算财政拨款收入支出决算表(财决07表)'!$A$10:$T$500,12,FALSE)),"",VLOOKUP(A174,'[1]Z07 一般公共预算财政拨款收入支出决算表(财决07表)'!$A$10:$T$500,12,FALSE))</f>
        <v/>
      </c>
      <c r="F174" s="80" t="str">
        <f>IF(ISERROR(VLOOKUP(A174,'[1]Z07 一般公共预算财政拨款收入支出决算表(财决07表)'!$A$10:$T$500,15,FALSE)),"",VLOOKUP(A174,'[1]Z07 一般公共预算财政拨款收入支出决算表(财决07表)'!$A$10:$T$500,15,FALSE))</f>
        <v/>
      </c>
      <c r="G174" s="8">
        <f>'[1]Z07 一般公共预算财政拨款收入支出决算表(财决07表)'!A172</f>
        <v>0</v>
      </c>
      <c r="H174" s="79">
        <f>'[1]Z07 一般公共预算财政拨款收入支出决算表(财决07表)'!$K172</f>
        <v>0</v>
      </c>
      <c r="I174" s="8" t="str">
        <f t="shared" si="8"/>
        <v>2</v>
      </c>
      <c r="J174" s="8" t="str">
        <f t="shared" si="9"/>
        <v>2</v>
      </c>
      <c r="K174" s="8">
        <f t="shared" si="10"/>
        <v>4</v>
      </c>
      <c r="L174" s="8" t="str">
        <f t="shared" si="11"/>
        <v/>
      </c>
    </row>
    <row r="175" spans="1:12" ht="20.100000000000001" customHeight="1">
      <c r="A175" s="19" t="str">
        <f t="array" ref="A175">INDEX(G:G,SMALL(IF($K$12:$K$500=2,ROW($12:$500),4^8),ROW(G164)))&amp;""</f>
        <v/>
      </c>
      <c r="B175" s="55"/>
      <c r="C175" s="20" t="str">
        <f>IF(ISERROR(VLOOKUP(A175,'[1]Z07 一般公共预算财政拨款收入支出决算表(财决07表)'!$A$10:$T$500,4,FALSE)),"",VLOOKUP(A175,'[1]Z07 一般公共预算财政拨款收入支出决算表(财决07表)'!$A$10:$T$500,4,FALSE))</f>
        <v/>
      </c>
      <c r="D175" s="80" t="str">
        <f>IF(ISERROR(VLOOKUP(A175,'[1]Z07 一般公共预算财政拨款收入支出决算表(财决07表)'!$A$10:$T$500,11,FALSE)),"",VLOOKUP(A175,'[1]Z07 一般公共预算财政拨款收入支出决算表(财决07表)'!$A$10:$T$500,11,FALSE))</f>
        <v/>
      </c>
      <c r="E175" s="80" t="str">
        <f>IF(ISERROR(VLOOKUP(A175,'[1]Z07 一般公共预算财政拨款收入支出决算表(财决07表)'!$A$10:$T$500,12,FALSE)),"",VLOOKUP(A175,'[1]Z07 一般公共预算财政拨款收入支出决算表(财决07表)'!$A$10:$T$500,12,FALSE))</f>
        <v/>
      </c>
      <c r="F175" s="80" t="str">
        <f>IF(ISERROR(VLOOKUP(A175,'[1]Z07 一般公共预算财政拨款收入支出决算表(财决07表)'!$A$10:$T$500,15,FALSE)),"",VLOOKUP(A175,'[1]Z07 一般公共预算财政拨款收入支出决算表(财决07表)'!$A$10:$T$500,15,FALSE))</f>
        <v/>
      </c>
      <c r="G175" s="8">
        <f>'[1]Z07 一般公共预算财政拨款收入支出决算表(财决07表)'!A173</f>
        <v>0</v>
      </c>
      <c r="H175" s="79">
        <f>'[1]Z07 一般公共预算财政拨款收入支出决算表(财决07表)'!$K173</f>
        <v>0</v>
      </c>
      <c r="I175" s="8" t="str">
        <f t="shared" si="8"/>
        <v>2</v>
      </c>
      <c r="J175" s="8" t="str">
        <f t="shared" si="9"/>
        <v>2</v>
      </c>
      <c r="K175" s="8">
        <f t="shared" si="10"/>
        <v>4</v>
      </c>
      <c r="L175" s="8" t="str">
        <f t="shared" si="11"/>
        <v/>
      </c>
    </row>
    <row r="176" spans="1:12" ht="20.100000000000001" customHeight="1">
      <c r="A176" s="19" t="str">
        <f t="array" ref="A176">INDEX(G:G,SMALL(IF($K$12:$K$500=2,ROW($12:$500),4^8),ROW(G165)))&amp;""</f>
        <v/>
      </c>
      <c r="B176" s="55"/>
      <c r="C176" s="20" t="str">
        <f>IF(ISERROR(VLOOKUP(A176,'[1]Z07 一般公共预算财政拨款收入支出决算表(财决07表)'!$A$10:$T$500,4,FALSE)),"",VLOOKUP(A176,'[1]Z07 一般公共预算财政拨款收入支出决算表(财决07表)'!$A$10:$T$500,4,FALSE))</f>
        <v/>
      </c>
      <c r="D176" s="80" t="str">
        <f>IF(ISERROR(VLOOKUP(A176,'[1]Z07 一般公共预算财政拨款收入支出决算表(财决07表)'!$A$10:$T$500,11,FALSE)),"",VLOOKUP(A176,'[1]Z07 一般公共预算财政拨款收入支出决算表(财决07表)'!$A$10:$T$500,11,FALSE))</f>
        <v/>
      </c>
      <c r="E176" s="80" t="str">
        <f>IF(ISERROR(VLOOKUP(A176,'[1]Z07 一般公共预算财政拨款收入支出决算表(财决07表)'!$A$10:$T$500,12,FALSE)),"",VLOOKUP(A176,'[1]Z07 一般公共预算财政拨款收入支出决算表(财决07表)'!$A$10:$T$500,12,FALSE))</f>
        <v/>
      </c>
      <c r="F176" s="80" t="str">
        <f>IF(ISERROR(VLOOKUP(A176,'[1]Z07 一般公共预算财政拨款收入支出决算表(财决07表)'!$A$10:$T$500,15,FALSE)),"",VLOOKUP(A176,'[1]Z07 一般公共预算财政拨款收入支出决算表(财决07表)'!$A$10:$T$500,15,FALSE))</f>
        <v/>
      </c>
      <c r="G176" s="8">
        <f>'[1]Z07 一般公共预算财政拨款收入支出决算表(财决07表)'!A174</f>
        <v>0</v>
      </c>
      <c r="H176" s="79">
        <f>'[1]Z07 一般公共预算财政拨款收入支出决算表(财决07表)'!$K174</f>
        <v>0</v>
      </c>
      <c r="I176" s="8" t="str">
        <f t="shared" si="8"/>
        <v>2</v>
      </c>
      <c r="J176" s="8" t="str">
        <f t="shared" si="9"/>
        <v>2</v>
      </c>
      <c r="K176" s="8">
        <f t="shared" si="10"/>
        <v>4</v>
      </c>
      <c r="L176" s="8" t="str">
        <f t="shared" si="11"/>
        <v/>
      </c>
    </row>
    <row r="177" spans="1:12" ht="20.100000000000001" customHeight="1">
      <c r="A177" s="19" t="str">
        <f t="array" ref="A177">INDEX(G:G,SMALL(IF($K$12:$K$500=2,ROW($12:$500),4^8),ROW(G166)))&amp;""</f>
        <v/>
      </c>
      <c r="B177" s="55"/>
      <c r="C177" s="20" t="str">
        <f>IF(ISERROR(VLOOKUP(A177,'[1]Z07 一般公共预算财政拨款收入支出决算表(财决07表)'!$A$10:$T$500,4,FALSE)),"",VLOOKUP(A177,'[1]Z07 一般公共预算财政拨款收入支出决算表(财决07表)'!$A$10:$T$500,4,FALSE))</f>
        <v/>
      </c>
      <c r="D177" s="80" t="str">
        <f>IF(ISERROR(VLOOKUP(A177,'[1]Z07 一般公共预算财政拨款收入支出决算表(财决07表)'!$A$10:$T$500,11,FALSE)),"",VLOOKUP(A177,'[1]Z07 一般公共预算财政拨款收入支出决算表(财决07表)'!$A$10:$T$500,11,FALSE))</f>
        <v/>
      </c>
      <c r="E177" s="80" t="str">
        <f>IF(ISERROR(VLOOKUP(A177,'[1]Z07 一般公共预算财政拨款收入支出决算表(财决07表)'!$A$10:$T$500,12,FALSE)),"",VLOOKUP(A177,'[1]Z07 一般公共预算财政拨款收入支出决算表(财决07表)'!$A$10:$T$500,12,FALSE))</f>
        <v/>
      </c>
      <c r="F177" s="80" t="str">
        <f>IF(ISERROR(VLOOKUP(A177,'[1]Z07 一般公共预算财政拨款收入支出决算表(财决07表)'!$A$10:$T$500,15,FALSE)),"",VLOOKUP(A177,'[1]Z07 一般公共预算财政拨款收入支出决算表(财决07表)'!$A$10:$T$500,15,FALSE))</f>
        <v/>
      </c>
      <c r="G177" s="8">
        <f>'[1]Z07 一般公共预算财政拨款收入支出决算表(财决07表)'!A175</f>
        <v>0</v>
      </c>
      <c r="H177" s="79">
        <f>'[1]Z07 一般公共预算财政拨款收入支出决算表(财决07表)'!$K175</f>
        <v>0</v>
      </c>
      <c r="I177" s="8" t="str">
        <f t="shared" si="8"/>
        <v>2</v>
      </c>
      <c r="J177" s="8" t="str">
        <f t="shared" si="9"/>
        <v>2</v>
      </c>
      <c r="K177" s="8">
        <f t="shared" si="10"/>
        <v>4</v>
      </c>
      <c r="L177" s="8" t="str">
        <f t="shared" si="11"/>
        <v/>
      </c>
    </row>
    <row r="178" spans="1:12" ht="20.100000000000001" customHeight="1">
      <c r="A178" s="19" t="str">
        <f t="array" ref="A178">INDEX(G:G,SMALL(IF($K$12:$K$500=2,ROW($12:$500),4^8),ROW(G167)))&amp;""</f>
        <v/>
      </c>
      <c r="B178" s="55"/>
      <c r="C178" s="20" t="str">
        <f>IF(ISERROR(VLOOKUP(A178,'[1]Z07 一般公共预算财政拨款收入支出决算表(财决07表)'!$A$10:$T$500,4,FALSE)),"",VLOOKUP(A178,'[1]Z07 一般公共预算财政拨款收入支出决算表(财决07表)'!$A$10:$T$500,4,FALSE))</f>
        <v/>
      </c>
      <c r="D178" s="80" t="str">
        <f>IF(ISERROR(VLOOKUP(A178,'[1]Z07 一般公共预算财政拨款收入支出决算表(财决07表)'!$A$10:$T$500,11,FALSE)),"",VLOOKUP(A178,'[1]Z07 一般公共预算财政拨款收入支出决算表(财决07表)'!$A$10:$T$500,11,FALSE))</f>
        <v/>
      </c>
      <c r="E178" s="80" t="str">
        <f>IF(ISERROR(VLOOKUP(A178,'[1]Z07 一般公共预算财政拨款收入支出决算表(财决07表)'!$A$10:$T$500,12,FALSE)),"",VLOOKUP(A178,'[1]Z07 一般公共预算财政拨款收入支出决算表(财决07表)'!$A$10:$T$500,12,FALSE))</f>
        <v/>
      </c>
      <c r="F178" s="80" t="str">
        <f>IF(ISERROR(VLOOKUP(A178,'[1]Z07 一般公共预算财政拨款收入支出决算表(财决07表)'!$A$10:$T$500,15,FALSE)),"",VLOOKUP(A178,'[1]Z07 一般公共预算财政拨款收入支出决算表(财决07表)'!$A$10:$T$500,15,FALSE))</f>
        <v/>
      </c>
      <c r="G178" s="8">
        <f>'[1]Z07 一般公共预算财政拨款收入支出决算表(财决07表)'!A176</f>
        <v>0</v>
      </c>
      <c r="H178" s="79">
        <f>'[1]Z07 一般公共预算财政拨款收入支出决算表(财决07表)'!$K176</f>
        <v>0</v>
      </c>
      <c r="I178" s="8" t="str">
        <f t="shared" si="8"/>
        <v>2</v>
      </c>
      <c r="J178" s="8" t="str">
        <f t="shared" si="9"/>
        <v>2</v>
      </c>
      <c r="K178" s="8">
        <f t="shared" si="10"/>
        <v>4</v>
      </c>
      <c r="L178" s="8" t="str">
        <f t="shared" si="11"/>
        <v/>
      </c>
    </row>
    <row r="179" spans="1:12" ht="20.100000000000001" customHeight="1">
      <c r="A179" s="19" t="str">
        <f t="array" ref="A179">INDEX(G:G,SMALL(IF($K$12:$K$500=2,ROW($12:$500),4^8),ROW(G168)))&amp;""</f>
        <v/>
      </c>
      <c r="B179" s="55"/>
      <c r="C179" s="20" t="str">
        <f>IF(ISERROR(VLOOKUP(A179,'[1]Z07 一般公共预算财政拨款收入支出决算表(财决07表)'!$A$10:$T$500,4,FALSE)),"",VLOOKUP(A179,'[1]Z07 一般公共预算财政拨款收入支出决算表(财决07表)'!$A$10:$T$500,4,FALSE))</f>
        <v/>
      </c>
      <c r="D179" s="80" t="str">
        <f>IF(ISERROR(VLOOKUP(A179,'[1]Z07 一般公共预算财政拨款收入支出决算表(财决07表)'!$A$10:$T$500,11,FALSE)),"",VLOOKUP(A179,'[1]Z07 一般公共预算财政拨款收入支出决算表(财决07表)'!$A$10:$T$500,11,FALSE))</f>
        <v/>
      </c>
      <c r="E179" s="80" t="str">
        <f>IF(ISERROR(VLOOKUP(A179,'[1]Z07 一般公共预算财政拨款收入支出决算表(财决07表)'!$A$10:$T$500,12,FALSE)),"",VLOOKUP(A179,'[1]Z07 一般公共预算财政拨款收入支出决算表(财决07表)'!$A$10:$T$500,12,FALSE))</f>
        <v/>
      </c>
      <c r="F179" s="80" t="str">
        <f>IF(ISERROR(VLOOKUP(A179,'[1]Z07 一般公共预算财政拨款收入支出决算表(财决07表)'!$A$10:$T$500,15,FALSE)),"",VLOOKUP(A179,'[1]Z07 一般公共预算财政拨款收入支出决算表(财决07表)'!$A$10:$T$500,15,FALSE))</f>
        <v/>
      </c>
      <c r="G179" s="8">
        <f>'[1]Z07 一般公共预算财政拨款收入支出决算表(财决07表)'!A177</f>
        <v>0</v>
      </c>
      <c r="H179" s="79">
        <f>'[1]Z07 一般公共预算财政拨款收入支出决算表(财决07表)'!$K177</f>
        <v>0</v>
      </c>
      <c r="I179" s="8" t="str">
        <f t="shared" si="8"/>
        <v>2</v>
      </c>
      <c r="J179" s="8" t="str">
        <f t="shared" si="9"/>
        <v>2</v>
      </c>
      <c r="K179" s="8">
        <f t="shared" si="10"/>
        <v>4</v>
      </c>
      <c r="L179" s="8" t="str">
        <f t="shared" si="11"/>
        <v/>
      </c>
    </row>
    <row r="180" spans="1:12" ht="20.100000000000001" customHeight="1">
      <c r="A180" s="19" t="str">
        <f t="array" ref="A180">INDEX(G:G,SMALL(IF($K$12:$K$500=2,ROW($12:$500),4^8),ROW(G169)))&amp;""</f>
        <v/>
      </c>
      <c r="B180" s="55"/>
      <c r="C180" s="20" t="str">
        <f>IF(ISERROR(VLOOKUP(A180,'[1]Z07 一般公共预算财政拨款收入支出决算表(财决07表)'!$A$10:$T$500,4,FALSE)),"",VLOOKUP(A180,'[1]Z07 一般公共预算财政拨款收入支出决算表(财决07表)'!$A$10:$T$500,4,FALSE))</f>
        <v/>
      </c>
      <c r="D180" s="80" t="str">
        <f>IF(ISERROR(VLOOKUP(A180,'[1]Z07 一般公共预算财政拨款收入支出决算表(财决07表)'!$A$10:$T$500,11,FALSE)),"",VLOOKUP(A180,'[1]Z07 一般公共预算财政拨款收入支出决算表(财决07表)'!$A$10:$T$500,11,FALSE))</f>
        <v/>
      </c>
      <c r="E180" s="80" t="str">
        <f>IF(ISERROR(VLOOKUP(A180,'[1]Z07 一般公共预算财政拨款收入支出决算表(财决07表)'!$A$10:$T$500,12,FALSE)),"",VLOOKUP(A180,'[1]Z07 一般公共预算财政拨款收入支出决算表(财决07表)'!$A$10:$T$500,12,FALSE))</f>
        <v/>
      </c>
      <c r="F180" s="80" t="str">
        <f>IF(ISERROR(VLOOKUP(A180,'[1]Z07 一般公共预算财政拨款收入支出决算表(财决07表)'!$A$10:$T$500,15,FALSE)),"",VLOOKUP(A180,'[1]Z07 一般公共预算财政拨款收入支出决算表(财决07表)'!$A$10:$T$500,15,FALSE))</f>
        <v/>
      </c>
      <c r="G180" s="8">
        <f>'[1]Z07 一般公共预算财政拨款收入支出决算表(财决07表)'!A178</f>
        <v>0</v>
      </c>
      <c r="H180" s="79">
        <f>'[1]Z07 一般公共预算财政拨款收入支出决算表(财决07表)'!$K178</f>
        <v>0</v>
      </c>
      <c r="I180" s="8" t="str">
        <f t="shared" si="8"/>
        <v>2</v>
      </c>
      <c r="J180" s="8" t="str">
        <f t="shared" si="9"/>
        <v>2</v>
      </c>
      <c r="K180" s="8">
        <f t="shared" si="10"/>
        <v>4</v>
      </c>
      <c r="L180" s="8" t="str">
        <f t="shared" si="11"/>
        <v/>
      </c>
    </row>
    <row r="181" spans="1:12" ht="20.100000000000001" customHeight="1">
      <c r="A181" s="19" t="str">
        <f t="array" ref="A181">INDEX(G:G,SMALL(IF($K$12:$K$500=2,ROW($12:$500),4^8),ROW(G170)))&amp;""</f>
        <v/>
      </c>
      <c r="B181" s="55"/>
      <c r="C181" s="20" t="str">
        <f>IF(ISERROR(VLOOKUP(A181,'[1]Z07 一般公共预算财政拨款收入支出决算表(财决07表)'!$A$10:$T$500,4,FALSE)),"",VLOOKUP(A181,'[1]Z07 一般公共预算财政拨款收入支出决算表(财决07表)'!$A$10:$T$500,4,FALSE))</f>
        <v/>
      </c>
      <c r="D181" s="80" t="str">
        <f>IF(ISERROR(VLOOKUP(A181,'[1]Z07 一般公共预算财政拨款收入支出决算表(财决07表)'!$A$10:$T$500,11,FALSE)),"",VLOOKUP(A181,'[1]Z07 一般公共预算财政拨款收入支出决算表(财决07表)'!$A$10:$T$500,11,FALSE))</f>
        <v/>
      </c>
      <c r="E181" s="80" t="str">
        <f>IF(ISERROR(VLOOKUP(A181,'[1]Z07 一般公共预算财政拨款收入支出决算表(财决07表)'!$A$10:$T$500,12,FALSE)),"",VLOOKUP(A181,'[1]Z07 一般公共预算财政拨款收入支出决算表(财决07表)'!$A$10:$T$500,12,FALSE))</f>
        <v/>
      </c>
      <c r="F181" s="80" t="str">
        <f>IF(ISERROR(VLOOKUP(A181,'[1]Z07 一般公共预算财政拨款收入支出决算表(财决07表)'!$A$10:$T$500,15,FALSE)),"",VLOOKUP(A181,'[1]Z07 一般公共预算财政拨款收入支出决算表(财决07表)'!$A$10:$T$500,15,FALSE))</f>
        <v/>
      </c>
      <c r="G181" s="8">
        <f>'[1]Z07 一般公共预算财政拨款收入支出决算表(财决07表)'!A179</f>
        <v>0</v>
      </c>
      <c r="H181" s="79">
        <f>'[1]Z07 一般公共预算财政拨款收入支出决算表(财决07表)'!$K179</f>
        <v>0</v>
      </c>
      <c r="I181" s="8" t="str">
        <f t="shared" si="8"/>
        <v>2</v>
      </c>
      <c r="J181" s="8" t="str">
        <f t="shared" si="9"/>
        <v>2</v>
      </c>
      <c r="K181" s="8">
        <f t="shared" si="10"/>
        <v>4</v>
      </c>
      <c r="L181" s="8" t="str">
        <f t="shared" si="11"/>
        <v/>
      </c>
    </row>
    <row r="182" spans="1:12" ht="20.100000000000001" customHeight="1">
      <c r="A182" s="19" t="str">
        <f t="array" ref="A182">INDEX(G:G,SMALL(IF($K$12:$K$500=2,ROW($12:$500),4^8),ROW(G171)))&amp;""</f>
        <v/>
      </c>
      <c r="B182" s="55"/>
      <c r="C182" s="20" t="str">
        <f>IF(ISERROR(VLOOKUP(A182,'[1]Z07 一般公共预算财政拨款收入支出决算表(财决07表)'!$A$10:$T$500,4,FALSE)),"",VLOOKUP(A182,'[1]Z07 一般公共预算财政拨款收入支出决算表(财决07表)'!$A$10:$T$500,4,FALSE))</f>
        <v/>
      </c>
      <c r="D182" s="80" t="str">
        <f>IF(ISERROR(VLOOKUP(A182,'[1]Z07 一般公共预算财政拨款收入支出决算表(财决07表)'!$A$10:$T$500,11,FALSE)),"",VLOOKUP(A182,'[1]Z07 一般公共预算财政拨款收入支出决算表(财决07表)'!$A$10:$T$500,11,FALSE))</f>
        <v/>
      </c>
      <c r="E182" s="80" t="str">
        <f>IF(ISERROR(VLOOKUP(A182,'[1]Z07 一般公共预算财政拨款收入支出决算表(财决07表)'!$A$10:$T$500,12,FALSE)),"",VLOOKUP(A182,'[1]Z07 一般公共预算财政拨款收入支出决算表(财决07表)'!$A$10:$T$500,12,FALSE))</f>
        <v/>
      </c>
      <c r="F182" s="80" t="str">
        <f>IF(ISERROR(VLOOKUP(A182,'[1]Z07 一般公共预算财政拨款收入支出决算表(财决07表)'!$A$10:$T$500,15,FALSE)),"",VLOOKUP(A182,'[1]Z07 一般公共预算财政拨款收入支出决算表(财决07表)'!$A$10:$T$500,15,FALSE))</f>
        <v/>
      </c>
      <c r="G182" s="8">
        <f>'[1]Z07 一般公共预算财政拨款收入支出决算表(财决07表)'!A180</f>
        <v>0</v>
      </c>
      <c r="H182" s="79">
        <f>'[1]Z07 一般公共预算财政拨款收入支出决算表(财决07表)'!$K180</f>
        <v>0</v>
      </c>
      <c r="I182" s="8" t="str">
        <f t="shared" si="8"/>
        <v>2</v>
      </c>
      <c r="J182" s="8" t="str">
        <f t="shared" si="9"/>
        <v>2</v>
      </c>
      <c r="K182" s="8">
        <f t="shared" si="10"/>
        <v>4</v>
      </c>
      <c r="L182" s="8" t="str">
        <f t="shared" si="11"/>
        <v/>
      </c>
    </row>
    <row r="183" spans="1:12" ht="20.100000000000001" customHeight="1">
      <c r="A183" s="19" t="str">
        <f t="array" ref="A183">INDEX(G:G,SMALL(IF($K$12:$K$500=2,ROW($12:$500),4^8),ROW(G172)))&amp;""</f>
        <v/>
      </c>
      <c r="B183" s="55"/>
      <c r="C183" s="20" t="str">
        <f>IF(ISERROR(VLOOKUP(A183,'[1]Z07 一般公共预算财政拨款收入支出决算表(财决07表)'!$A$10:$T$500,4,FALSE)),"",VLOOKUP(A183,'[1]Z07 一般公共预算财政拨款收入支出决算表(财决07表)'!$A$10:$T$500,4,FALSE))</f>
        <v/>
      </c>
      <c r="D183" s="80" t="str">
        <f>IF(ISERROR(VLOOKUP(A183,'[1]Z07 一般公共预算财政拨款收入支出决算表(财决07表)'!$A$10:$T$500,11,FALSE)),"",VLOOKUP(A183,'[1]Z07 一般公共预算财政拨款收入支出决算表(财决07表)'!$A$10:$T$500,11,FALSE))</f>
        <v/>
      </c>
      <c r="E183" s="80" t="str">
        <f>IF(ISERROR(VLOOKUP(A183,'[1]Z07 一般公共预算财政拨款收入支出决算表(财决07表)'!$A$10:$T$500,12,FALSE)),"",VLOOKUP(A183,'[1]Z07 一般公共预算财政拨款收入支出决算表(财决07表)'!$A$10:$T$500,12,FALSE))</f>
        <v/>
      </c>
      <c r="F183" s="80" t="str">
        <f>IF(ISERROR(VLOOKUP(A183,'[1]Z07 一般公共预算财政拨款收入支出决算表(财决07表)'!$A$10:$T$500,15,FALSE)),"",VLOOKUP(A183,'[1]Z07 一般公共预算财政拨款收入支出决算表(财决07表)'!$A$10:$T$500,15,FALSE))</f>
        <v/>
      </c>
      <c r="G183" s="8">
        <f>'[1]Z07 一般公共预算财政拨款收入支出决算表(财决07表)'!A181</f>
        <v>0</v>
      </c>
      <c r="H183" s="79">
        <f>'[1]Z07 一般公共预算财政拨款收入支出决算表(财决07表)'!$K181</f>
        <v>0</v>
      </c>
      <c r="I183" s="8" t="str">
        <f t="shared" si="8"/>
        <v>2</v>
      </c>
      <c r="J183" s="8" t="str">
        <f t="shared" si="9"/>
        <v>2</v>
      </c>
      <c r="K183" s="8">
        <f t="shared" si="10"/>
        <v>4</v>
      </c>
      <c r="L183" s="8" t="str">
        <f t="shared" si="11"/>
        <v/>
      </c>
    </row>
    <row r="184" spans="1:12" ht="20.100000000000001" customHeight="1">
      <c r="A184" s="19" t="str">
        <f t="array" ref="A184">INDEX(G:G,SMALL(IF($K$12:$K$500=2,ROW($12:$500),4^8),ROW(G173)))&amp;""</f>
        <v/>
      </c>
      <c r="B184" s="55"/>
      <c r="C184" s="20" t="str">
        <f>IF(ISERROR(VLOOKUP(A184,'[1]Z07 一般公共预算财政拨款收入支出决算表(财决07表)'!$A$10:$T$500,4,FALSE)),"",VLOOKUP(A184,'[1]Z07 一般公共预算财政拨款收入支出决算表(财决07表)'!$A$10:$T$500,4,FALSE))</f>
        <v/>
      </c>
      <c r="D184" s="80" t="str">
        <f>IF(ISERROR(VLOOKUP(A184,'[1]Z07 一般公共预算财政拨款收入支出决算表(财决07表)'!$A$10:$T$500,11,FALSE)),"",VLOOKUP(A184,'[1]Z07 一般公共预算财政拨款收入支出决算表(财决07表)'!$A$10:$T$500,11,FALSE))</f>
        <v/>
      </c>
      <c r="E184" s="80" t="str">
        <f>IF(ISERROR(VLOOKUP(A184,'[1]Z07 一般公共预算财政拨款收入支出决算表(财决07表)'!$A$10:$T$500,12,FALSE)),"",VLOOKUP(A184,'[1]Z07 一般公共预算财政拨款收入支出决算表(财决07表)'!$A$10:$T$500,12,FALSE))</f>
        <v/>
      </c>
      <c r="F184" s="80" t="str">
        <f>IF(ISERROR(VLOOKUP(A184,'[1]Z07 一般公共预算财政拨款收入支出决算表(财决07表)'!$A$10:$T$500,15,FALSE)),"",VLOOKUP(A184,'[1]Z07 一般公共预算财政拨款收入支出决算表(财决07表)'!$A$10:$T$500,15,FALSE))</f>
        <v/>
      </c>
      <c r="G184" s="8">
        <f>'[1]Z07 一般公共预算财政拨款收入支出决算表(财决07表)'!A182</f>
        <v>0</v>
      </c>
      <c r="H184" s="79">
        <f>'[1]Z07 一般公共预算财政拨款收入支出决算表(财决07表)'!$K182</f>
        <v>0</v>
      </c>
      <c r="I184" s="8" t="str">
        <f t="shared" si="8"/>
        <v>2</v>
      </c>
      <c r="J184" s="8" t="str">
        <f t="shared" si="9"/>
        <v>2</v>
      </c>
      <c r="K184" s="8">
        <f t="shared" si="10"/>
        <v>4</v>
      </c>
      <c r="L184" s="8" t="str">
        <f t="shared" si="11"/>
        <v/>
      </c>
    </row>
    <row r="185" spans="1:12" ht="20.100000000000001" customHeight="1">
      <c r="A185" s="19" t="str">
        <f t="array" ref="A185">INDEX(G:G,SMALL(IF($K$12:$K$500=2,ROW($12:$500),4^8),ROW(G174)))&amp;""</f>
        <v/>
      </c>
      <c r="B185" s="55"/>
      <c r="C185" s="20" t="str">
        <f>IF(ISERROR(VLOOKUP(A185,'[1]Z07 一般公共预算财政拨款收入支出决算表(财决07表)'!$A$10:$T$500,4,FALSE)),"",VLOOKUP(A185,'[1]Z07 一般公共预算财政拨款收入支出决算表(财决07表)'!$A$10:$T$500,4,FALSE))</f>
        <v/>
      </c>
      <c r="D185" s="80" t="str">
        <f>IF(ISERROR(VLOOKUP(A185,'[1]Z07 一般公共预算财政拨款收入支出决算表(财决07表)'!$A$10:$T$500,11,FALSE)),"",VLOOKUP(A185,'[1]Z07 一般公共预算财政拨款收入支出决算表(财决07表)'!$A$10:$T$500,11,FALSE))</f>
        <v/>
      </c>
      <c r="E185" s="80" t="str">
        <f>IF(ISERROR(VLOOKUP(A185,'[1]Z07 一般公共预算财政拨款收入支出决算表(财决07表)'!$A$10:$T$500,12,FALSE)),"",VLOOKUP(A185,'[1]Z07 一般公共预算财政拨款收入支出决算表(财决07表)'!$A$10:$T$500,12,FALSE))</f>
        <v/>
      </c>
      <c r="F185" s="80" t="str">
        <f>IF(ISERROR(VLOOKUP(A185,'[1]Z07 一般公共预算财政拨款收入支出决算表(财决07表)'!$A$10:$T$500,15,FALSE)),"",VLOOKUP(A185,'[1]Z07 一般公共预算财政拨款收入支出决算表(财决07表)'!$A$10:$T$500,15,FALSE))</f>
        <v/>
      </c>
      <c r="G185" s="8">
        <f>'[1]Z07 一般公共预算财政拨款收入支出决算表(财决07表)'!A183</f>
        <v>0</v>
      </c>
      <c r="H185" s="79">
        <f>'[1]Z07 一般公共预算财政拨款收入支出决算表(财决07表)'!$K183</f>
        <v>0</v>
      </c>
      <c r="I185" s="8" t="str">
        <f t="shared" si="8"/>
        <v>2</v>
      </c>
      <c r="J185" s="8" t="str">
        <f t="shared" si="9"/>
        <v>2</v>
      </c>
      <c r="K185" s="8">
        <f t="shared" si="10"/>
        <v>4</v>
      </c>
      <c r="L185" s="8" t="str">
        <f t="shared" si="11"/>
        <v/>
      </c>
    </row>
    <row r="186" spans="1:12" ht="20.100000000000001" customHeight="1">
      <c r="A186" s="19" t="str">
        <f t="array" ref="A186">INDEX(G:G,SMALL(IF($K$12:$K$500=2,ROW($12:$500),4^8),ROW(G175)))&amp;""</f>
        <v/>
      </c>
      <c r="B186" s="55"/>
      <c r="C186" s="20" t="str">
        <f>IF(ISERROR(VLOOKUP(A186,'[1]Z07 一般公共预算财政拨款收入支出决算表(财决07表)'!$A$10:$T$500,4,FALSE)),"",VLOOKUP(A186,'[1]Z07 一般公共预算财政拨款收入支出决算表(财决07表)'!$A$10:$T$500,4,FALSE))</f>
        <v/>
      </c>
      <c r="D186" s="80" t="str">
        <f>IF(ISERROR(VLOOKUP(A186,'[1]Z07 一般公共预算财政拨款收入支出决算表(财决07表)'!$A$10:$T$500,11,FALSE)),"",VLOOKUP(A186,'[1]Z07 一般公共预算财政拨款收入支出决算表(财决07表)'!$A$10:$T$500,11,FALSE))</f>
        <v/>
      </c>
      <c r="E186" s="80" t="str">
        <f>IF(ISERROR(VLOOKUP(A186,'[1]Z07 一般公共预算财政拨款收入支出决算表(财决07表)'!$A$10:$T$500,12,FALSE)),"",VLOOKUP(A186,'[1]Z07 一般公共预算财政拨款收入支出决算表(财决07表)'!$A$10:$T$500,12,FALSE))</f>
        <v/>
      </c>
      <c r="F186" s="80" t="str">
        <f>IF(ISERROR(VLOOKUP(A186,'[1]Z07 一般公共预算财政拨款收入支出决算表(财决07表)'!$A$10:$T$500,15,FALSE)),"",VLOOKUP(A186,'[1]Z07 一般公共预算财政拨款收入支出决算表(财决07表)'!$A$10:$T$500,15,FALSE))</f>
        <v/>
      </c>
      <c r="G186" s="8">
        <f>'[1]Z07 一般公共预算财政拨款收入支出决算表(财决07表)'!A184</f>
        <v>0</v>
      </c>
      <c r="H186" s="79">
        <f>'[1]Z07 一般公共预算财政拨款收入支出决算表(财决07表)'!$K184</f>
        <v>0</v>
      </c>
      <c r="I186" s="8" t="str">
        <f t="shared" si="8"/>
        <v>2</v>
      </c>
      <c r="J186" s="8" t="str">
        <f t="shared" si="9"/>
        <v>2</v>
      </c>
      <c r="K186" s="8">
        <f t="shared" si="10"/>
        <v>4</v>
      </c>
      <c r="L186" s="8" t="str">
        <f t="shared" si="11"/>
        <v/>
      </c>
    </row>
    <row r="187" spans="1:12" ht="20.100000000000001" customHeight="1">
      <c r="A187" s="19" t="str">
        <f t="array" ref="A187">INDEX(G:G,SMALL(IF($K$12:$K$500=2,ROW($12:$500),4^8),ROW(G176)))&amp;""</f>
        <v/>
      </c>
      <c r="B187" s="55"/>
      <c r="C187" s="20" t="str">
        <f>IF(ISERROR(VLOOKUP(A187,'[1]Z07 一般公共预算财政拨款收入支出决算表(财决07表)'!$A$10:$T$500,4,FALSE)),"",VLOOKUP(A187,'[1]Z07 一般公共预算财政拨款收入支出决算表(财决07表)'!$A$10:$T$500,4,FALSE))</f>
        <v/>
      </c>
      <c r="D187" s="80" t="str">
        <f>IF(ISERROR(VLOOKUP(A187,'[1]Z07 一般公共预算财政拨款收入支出决算表(财决07表)'!$A$10:$T$500,11,FALSE)),"",VLOOKUP(A187,'[1]Z07 一般公共预算财政拨款收入支出决算表(财决07表)'!$A$10:$T$500,11,FALSE))</f>
        <v/>
      </c>
      <c r="E187" s="80" t="str">
        <f>IF(ISERROR(VLOOKUP(A187,'[1]Z07 一般公共预算财政拨款收入支出决算表(财决07表)'!$A$10:$T$500,12,FALSE)),"",VLOOKUP(A187,'[1]Z07 一般公共预算财政拨款收入支出决算表(财决07表)'!$A$10:$T$500,12,FALSE))</f>
        <v/>
      </c>
      <c r="F187" s="80" t="str">
        <f>IF(ISERROR(VLOOKUP(A187,'[1]Z07 一般公共预算财政拨款收入支出决算表(财决07表)'!$A$10:$T$500,15,FALSE)),"",VLOOKUP(A187,'[1]Z07 一般公共预算财政拨款收入支出决算表(财决07表)'!$A$10:$T$500,15,FALSE))</f>
        <v/>
      </c>
      <c r="G187" s="8">
        <f>'[1]Z07 一般公共预算财政拨款收入支出决算表(财决07表)'!A185</f>
        <v>0</v>
      </c>
      <c r="H187" s="79">
        <f>'[1]Z07 一般公共预算财政拨款收入支出决算表(财决07表)'!$K185</f>
        <v>0</v>
      </c>
      <c r="I187" s="8" t="str">
        <f t="shared" si="8"/>
        <v>2</v>
      </c>
      <c r="J187" s="8" t="str">
        <f t="shared" si="9"/>
        <v>2</v>
      </c>
      <c r="K187" s="8">
        <f t="shared" si="10"/>
        <v>4</v>
      </c>
      <c r="L187" s="8" t="str">
        <f t="shared" si="11"/>
        <v/>
      </c>
    </row>
    <row r="188" spans="1:12" ht="20.100000000000001" customHeight="1">
      <c r="A188" s="19" t="str">
        <f t="array" ref="A188">INDEX(G:G,SMALL(IF($K$12:$K$500=2,ROW($12:$500),4^8),ROW(G177)))&amp;""</f>
        <v/>
      </c>
      <c r="B188" s="55"/>
      <c r="C188" s="20" t="str">
        <f>IF(ISERROR(VLOOKUP(A188,'[1]Z07 一般公共预算财政拨款收入支出决算表(财决07表)'!$A$10:$T$500,4,FALSE)),"",VLOOKUP(A188,'[1]Z07 一般公共预算财政拨款收入支出决算表(财决07表)'!$A$10:$T$500,4,FALSE))</f>
        <v/>
      </c>
      <c r="D188" s="80" t="str">
        <f>IF(ISERROR(VLOOKUP(A188,'[1]Z07 一般公共预算财政拨款收入支出决算表(财决07表)'!$A$10:$T$500,11,FALSE)),"",VLOOKUP(A188,'[1]Z07 一般公共预算财政拨款收入支出决算表(财决07表)'!$A$10:$T$500,11,FALSE))</f>
        <v/>
      </c>
      <c r="E188" s="80" t="str">
        <f>IF(ISERROR(VLOOKUP(A188,'[1]Z07 一般公共预算财政拨款收入支出决算表(财决07表)'!$A$10:$T$500,12,FALSE)),"",VLOOKUP(A188,'[1]Z07 一般公共预算财政拨款收入支出决算表(财决07表)'!$A$10:$T$500,12,FALSE))</f>
        <v/>
      </c>
      <c r="F188" s="80" t="str">
        <f>IF(ISERROR(VLOOKUP(A188,'[1]Z07 一般公共预算财政拨款收入支出决算表(财决07表)'!$A$10:$T$500,15,FALSE)),"",VLOOKUP(A188,'[1]Z07 一般公共预算财政拨款收入支出决算表(财决07表)'!$A$10:$T$500,15,FALSE))</f>
        <v/>
      </c>
      <c r="G188" s="8">
        <f>'[1]Z07 一般公共预算财政拨款收入支出决算表(财决07表)'!A186</f>
        <v>0</v>
      </c>
      <c r="H188" s="79">
        <f>'[1]Z07 一般公共预算财政拨款收入支出决算表(财决07表)'!$K186</f>
        <v>0</v>
      </c>
      <c r="I188" s="8" t="str">
        <f t="shared" si="8"/>
        <v>2</v>
      </c>
      <c r="J188" s="8" t="str">
        <f t="shared" si="9"/>
        <v>2</v>
      </c>
      <c r="K188" s="8">
        <f t="shared" si="10"/>
        <v>4</v>
      </c>
      <c r="L188" s="8" t="str">
        <f t="shared" si="11"/>
        <v/>
      </c>
    </row>
    <row r="189" spans="1:12" ht="20.100000000000001" customHeight="1">
      <c r="A189" s="19" t="str">
        <f t="array" ref="A189">INDEX(G:G,SMALL(IF($K$12:$K$500=2,ROW($12:$500),4^8),ROW(G178)))&amp;""</f>
        <v/>
      </c>
      <c r="B189" s="55"/>
      <c r="C189" s="20" t="str">
        <f>IF(ISERROR(VLOOKUP(A189,'[1]Z07 一般公共预算财政拨款收入支出决算表(财决07表)'!$A$10:$T$500,4,FALSE)),"",VLOOKUP(A189,'[1]Z07 一般公共预算财政拨款收入支出决算表(财决07表)'!$A$10:$T$500,4,FALSE))</f>
        <v/>
      </c>
      <c r="D189" s="80" t="str">
        <f>IF(ISERROR(VLOOKUP(A189,'[1]Z07 一般公共预算财政拨款收入支出决算表(财决07表)'!$A$10:$T$500,11,FALSE)),"",VLOOKUP(A189,'[1]Z07 一般公共预算财政拨款收入支出决算表(财决07表)'!$A$10:$T$500,11,FALSE))</f>
        <v/>
      </c>
      <c r="E189" s="80" t="str">
        <f>IF(ISERROR(VLOOKUP(A189,'[1]Z07 一般公共预算财政拨款收入支出决算表(财决07表)'!$A$10:$T$500,12,FALSE)),"",VLOOKUP(A189,'[1]Z07 一般公共预算财政拨款收入支出决算表(财决07表)'!$A$10:$T$500,12,FALSE))</f>
        <v/>
      </c>
      <c r="F189" s="80" t="str">
        <f>IF(ISERROR(VLOOKUP(A189,'[1]Z07 一般公共预算财政拨款收入支出决算表(财决07表)'!$A$10:$T$500,15,FALSE)),"",VLOOKUP(A189,'[1]Z07 一般公共预算财政拨款收入支出决算表(财决07表)'!$A$10:$T$500,15,FALSE))</f>
        <v/>
      </c>
      <c r="G189" s="8">
        <f>'[1]Z07 一般公共预算财政拨款收入支出决算表(财决07表)'!A187</f>
        <v>0</v>
      </c>
      <c r="H189" s="79">
        <f>'[1]Z07 一般公共预算财政拨款收入支出决算表(财决07表)'!$K187</f>
        <v>0</v>
      </c>
      <c r="I189" s="8" t="str">
        <f t="shared" si="8"/>
        <v>2</v>
      </c>
      <c r="J189" s="8" t="str">
        <f t="shared" si="9"/>
        <v>2</v>
      </c>
      <c r="K189" s="8">
        <f t="shared" si="10"/>
        <v>4</v>
      </c>
      <c r="L189" s="8" t="str">
        <f t="shared" si="11"/>
        <v/>
      </c>
    </row>
    <row r="190" spans="1:12" ht="20.100000000000001" customHeight="1">
      <c r="A190" s="19" t="str">
        <f t="array" ref="A190">INDEX(G:G,SMALL(IF($K$12:$K$500=2,ROW($12:$500),4^8),ROW(G179)))&amp;""</f>
        <v/>
      </c>
      <c r="B190" s="55"/>
      <c r="C190" s="20" t="str">
        <f>IF(ISERROR(VLOOKUP(A190,'[1]Z07 一般公共预算财政拨款收入支出决算表(财决07表)'!$A$10:$T$500,4,FALSE)),"",VLOOKUP(A190,'[1]Z07 一般公共预算财政拨款收入支出决算表(财决07表)'!$A$10:$T$500,4,FALSE))</f>
        <v/>
      </c>
      <c r="D190" s="80" t="str">
        <f>IF(ISERROR(VLOOKUP(A190,'[1]Z07 一般公共预算财政拨款收入支出决算表(财决07表)'!$A$10:$T$500,11,FALSE)),"",VLOOKUP(A190,'[1]Z07 一般公共预算财政拨款收入支出决算表(财决07表)'!$A$10:$T$500,11,FALSE))</f>
        <v/>
      </c>
      <c r="E190" s="80" t="str">
        <f>IF(ISERROR(VLOOKUP(A190,'[1]Z07 一般公共预算财政拨款收入支出决算表(财决07表)'!$A$10:$T$500,12,FALSE)),"",VLOOKUP(A190,'[1]Z07 一般公共预算财政拨款收入支出决算表(财决07表)'!$A$10:$T$500,12,FALSE))</f>
        <v/>
      </c>
      <c r="F190" s="80" t="str">
        <f>IF(ISERROR(VLOOKUP(A190,'[1]Z07 一般公共预算财政拨款收入支出决算表(财决07表)'!$A$10:$T$500,15,FALSE)),"",VLOOKUP(A190,'[1]Z07 一般公共预算财政拨款收入支出决算表(财决07表)'!$A$10:$T$500,15,FALSE))</f>
        <v/>
      </c>
      <c r="G190" s="8">
        <f>'[1]Z07 一般公共预算财政拨款收入支出决算表(财决07表)'!A188</f>
        <v>0</v>
      </c>
      <c r="H190" s="79">
        <f>'[1]Z07 一般公共预算财政拨款收入支出决算表(财决07表)'!$K188</f>
        <v>0</v>
      </c>
      <c r="I190" s="8" t="str">
        <f t="shared" si="8"/>
        <v>2</v>
      </c>
      <c r="J190" s="8" t="str">
        <f t="shared" si="9"/>
        <v>2</v>
      </c>
      <c r="K190" s="8">
        <f t="shared" si="10"/>
        <v>4</v>
      </c>
      <c r="L190" s="8" t="str">
        <f t="shared" si="11"/>
        <v/>
      </c>
    </row>
    <row r="191" spans="1:12" ht="20.100000000000001" customHeight="1">
      <c r="A191" s="19" t="str">
        <f t="array" ref="A191">INDEX(G:G,SMALL(IF($K$12:$K$500=2,ROW($12:$500),4^8),ROW(G180)))&amp;""</f>
        <v/>
      </c>
      <c r="B191" s="55"/>
      <c r="C191" s="20" t="str">
        <f>IF(ISERROR(VLOOKUP(A191,'[1]Z07 一般公共预算财政拨款收入支出决算表(财决07表)'!$A$10:$T$500,4,FALSE)),"",VLOOKUP(A191,'[1]Z07 一般公共预算财政拨款收入支出决算表(财决07表)'!$A$10:$T$500,4,FALSE))</f>
        <v/>
      </c>
      <c r="D191" s="80" t="str">
        <f>IF(ISERROR(VLOOKUP(A191,'[1]Z07 一般公共预算财政拨款收入支出决算表(财决07表)'!$A$10:$T$500,11,FALSE)),"",VLOOKUP(A191,'[1]Z07 一般公共预算财政拨款收入支出决算表(财决07表)'!$A$10:$T$500,11,FALSE))</f>
        <v/>
      </c>
      <c r="E191" s="80" t="str">
        <f>IF(ISERROR(VLOOKUP(A191,'[1]Z07 一般公共预算财政拨款收入支出决算表(财决07表)'!$A$10:$T$500,12,FALSE)),"",VLOOKUP(A191,'[1]Z07 一般公共预算财政拨款收入支出决算表(财决07表)'!$A$10:$T$500,12,FALSE))</f>
        <v/>
      </c>
      <c r="F191" s="80" t="str">
        <f>IF(ISERROR(VLOOKUP(A191,'[1]Z07 一般公共预算财政拨款收入支出决算表(财决07表)'!$A$10:$T$500,15,FALSE)),"",VLOOKUP(A191,'[1]Z07 一般公共预算财政拨款收入支出决算表(财决07表)'!$A$10:$T$500,15,FALSE))</f>
        <v/>
      </c>
      <c r="G191" s="8">
        <f>'[1]Z07 一般公共预算财政拨款收入支出决算表(财决07表)'!A189</f>
        <v>0</v>
      </c>
      <c r="H191" s="79">
        <f>'[1]Z07 一般公共预算财政拨款收入支出决算表(财决07表)'!$K189</f>
        <v>0</v>
      </c>
      <c r="I191" s="8" t="str">
        <f t="shared" si="8"/>
        <v>2</v>
      </c>
      <c r="J191" s="8" t="str">
        <f t="shared" si="9"/>
        <v>2</v>
      </c>
      <c r="K191" s="8">
        <f t="shared" si="10"/>
        <v>4</v>
      </c>
      <c r="L191" s="8" t="str">
        <f t="shared" si="11"/>
        <v/>
      </c>
    </row>
    <row r="192" spans="1:12" ht="20.100000000000001" customHeight="1">
      <c r="A192" s="19" t="str">
        <f t="array" ref="A192">INDEX(G:G,SMALL(IF($K$12:$K$500=2,ROW($12:$500),4^8),ROW(G181)))&amp;""</f>
        <v/>
      </c>
      <c r="B192" s="55"/>
      <c r="C192" s="20" t="str">
        <f>IF(ISERROR(VLOOKUP(A192,'[1]Z07 一般公共预算财政拨款收入支出决算表(财决07表)'!$A$10:$T$500,4,FALSE)),"",VLOOKUP(A192,'[1]Z07 一般公共预算财政拨款收入支出决算表(财决07表)'!$A$10:$T$500,4,FALSE))</f>
        <v/>
      </c>
      <c r="D192" s="80" t="str">
        <f>IF(ISERROR(VLOOKUP(A192,'[1]Z07 一般公共预算财政拨款收入支出决算表(财决07表)'!$A$10:$T$500,11,FALSE)),"",VLOOKUP(A192,'[1]Z07 一般公共预算财政拨款收入支出决算表(财决07表)'!$A$10:$T$500,11,FALSE))</f>
        <v/>
      </c>
      <c r="E192" s="80" t="str">
        <f>IF(ISERROR(VLOOKUP(A192,'[1]Z07 一般公共预算财政拨款收入支出决算表(财决07表)'!$A$10:$T$500,12,FALSE)),"",VLOOKUP(A192,'[1]Z07 一般公共预算财政拨款收入支出决算表(财决07表)'!$A$10:$T$500,12,FALSE))</f>
        <v/>
      </c>
      <c r="F192" s="80" t="str">
        <f>IF(ISERROR(VLOOKUP(A192,'[1]Z07 一般公共预算财政拨款收入支出决算表(财决07表)'!$A$10:$T$500,15,FALSE)),"",VLOOKUP(A192,'[1]Z07 一般公共预算财政拨款收入支出决算表(财决07表)'!$A$10:$T$500,15,FALSE))</f>
        <v/>
      </c>
      <c r="G192" s="8">
        <f>'[1]Z07 一般公共预算财政拨款收入支出决算表(财决07表)'!A190</f>
        <v>0</v>
      </c>
      <c r="H192" s="79">
        <f>'[1]Z07 一般公共预算财政拨款收入支出决算表(财决07表)'!$K190</f>
        <v>0</v>
      </c>
      <c r="I192" s="8" t="str">
        <f t="shared" si="8"/>
        <v>2</v>
      </c>
      <c r="J192" s="8" t="str">
        <f t="shared" si="9"/>
        <v>2</v>
      </c>
      <c r="K192" s="8">
        <f t="shared" si="10"/>
        <v>4</v>
      </c>
      <c r="L192" s="8" t="str">
        <f t="shared" si="11"/>
        <v/>
      </c>
    </row>
    <row r="193" spans="1:12" ht="20.100000000000001" customHeight="1">
      <c r="A193" s="19" t="str">
        <f t="array" ref="A193">INDEX(G:G,SMALL(IF($K$12:$K$500=2,ROW($12:$500),4^8),ROW(G182)))&amp;""</f>
        <v/>
      </c>
      <c r="B193" s="55"/>
      <c r="C193" s="20" t="str">
        <f>IF(ISERROR(VLOOKUP(A193,'[1]Z07 一般公共预算财政拨款收入支出决算表(财决07表)'!$A$10:$T$500,4,FALSE)),"",VLOOKUP(A193,'[1]Z07 一般公共预算财政拨款收入支出决算表(财决07表)'!$A$10:$T$500,4,FALSE))</f>
        <v/>
      </c>
      <c r="D193" s="80" t="str">
        <f>IF(ISERROR(VLOOKUP(A193,'[1]Z07 一般公共预算财政拨款收入支出决算表(财决07表)'!$A$10:$T$500,11,FALSE)),"",VLOOKUP(A193,'[1]Z07 一般公共预算财政拨款收入支出决算表(财决07表)'!$A$10:$T$500,11,FALSE))</f>
        <v/>
      </c>
      <c r="E193" s="80" t="str">
        <f>IF(ISERROR(VLOOKUP(A193,'[1]Z07 一般公共预算财政拨款收入支出决算表(财决07表)'!$A$10:$T$500,12,FALSE)),"",VLOOKUP(A193,'[1]Z07 一般公共预算财政拨款收入支出决算表(财决07表)'!$A$10:$T$500,12,FALSE))</f>
        <v/>
      </c>
      <c r="F193" s="80" t="str">
        <f>IF(ISERROR(VLOOKUP(A193,'[1]Z07 一般公共预算财政拨款收入支出决算表(财决07表)'!$A$10:$T$500,15,FALSE)),"",VLOOKUP(A193,'[1]Z07 一般公共预算财政拨款收入支出决算表(财决07表)'!$A$10:$T$500,15,FALSE))</f>
        <v/>
      </c>
      <c r="G193" s="8">
        <f>'[1]Z07 一般公共预算财政拨款收入支出决算表(财决07表)'!A191</f>
        <v>0</v>
      </c>
      <c r="H193" s="79">
        <f>'[1]Z07 一般公共预算财政拨款收入支出决算表(财决07表)'!$K191</f>
        <v>0</v>
      </c>
      <c r="I193" s="8" t="str">
        <f t="shared" si="8"/>
        <v>2</v>
      </c>
      <c r="J193" s="8" t="str">
        <f t="shared" si="9"/>
        <v>2</v>
      </c>
      <c r="K193" s="8">
        <f t="shared" si="10"/>
        <v>4</v>
      </c>
      <c r="L193" s="8" t="str">
        <f t="shared" si="11"/>
        <v/>
      </c>
    </row>
    <row r="194" spans="1:12" ht="20.100000000000001" customHeight="1">
      <c r="A194" s="19" t="str">
        <f t="array" ref="A194">INDEX(G:G,SMALL(IF($K$12:$K$500=2,ROW($12:$500),4^8),ROW(G183)))&amp;""</f>
        <v/>
      </c>
      <c r="B194" s="55"/>
      <c r="C194" s="20" t="str">
        <f>IF(ISERROR(VLOOKUP(A194,'[1]Z07 一般公共预算财政拨款收入支出决算表(财决07表)'!$A$10:$T$500,4,FALSE)),"",VLOOKUP(A194,'[1]Z07 一般公共预算财政拨款收入支出决算表(财决07表)'!$A$10:$T$500,4,FALSE))</f>
        <v/>
      </c>
      <c r="D194" s="80" t="str">
        <f>IF(ISERROR(VLOOKUP(A194,'[1]Z07 一般公共预算财政拨款收入支出决算表(财决07表)'!$A$10:$T$500,11,FALSE)),"",VLOOKUP(A194,'[1]Z07 一般公共预算财政拨款收入支出决算表(财决07表)'!$A$10:$T$500,11,FALSE))</f>
        <v/>
      </c>
      <c r="E194" s="80" t="str">
        <f>IF(ISERROR(VLOOKUP(A194,'[1]Z07 一般公共预算财政拨款收入支出决算表(财决07表)'!$A$10:$T$500,12,FALSE)),"",VLOOKUP(A194,'[1]Z07 一般公共预算财政拨款收入支出决算表(财决07表)'!$A$10:$T$500,12,FALSE))</f>
        <v/>
      </c>
      <c r="F194" s="80" t="str">
        <f>IF(ISERROR(VLOOKUP(A194,'[1]Z07 一般公共预算财政拨款收入支出决算表(财决07表)'!$A$10:$T$500,15,FALSE)),"",VLOOKUP(A194,'[1]Z07 一般公共预算财政拨款收入支出决算表(财决07表)'!$A$10:$T$500,15,FALSE))</f>
        <v/>
      </c>
      <c r="G194" s="8">
        <f>'[1]Z07 一般公共预算财政拨款收入支出决算表(财决07表)'!A192</f>
        <v>0</v>
      </c>
      <c r="H194" s="79">
        <f>'[1]Z07 一般公共预算财政拨款收入支出决算表(财决07表)'!$K192</f>
        <v>0</v>
      </c>
      <c r="I194" s="8" t="str">
        <f t="shared" si="8"/>
        <v>2</v>
      </c>
      <c r="J194" s="8" t="str">
        <f t="shared" si="9"/>
        <v>2</v>
      </c>
      <c r="K194" s="8">
        <f t="shared" si="10"/>
        <v>4</v>
      </c>
      <c r="L194" s="8" t="str">
        <f t="shared" si="11"/>
        <v/>
      </c>
    </row>
    <row r="195" spans="1:12" ht="20.100000000000001" customHeight="1">
      <c r="A195" s="19" t="str">
        <f t="array" ref="A195">INDEX(G:G,SMALL(IF($K$12:$K$500=2,ROW($12:$500),4^8),ROW(G184)))&amp;""</f>
        <v/>
      </c>
      <c r="B195" s="55"/>
      <c r="C195" s="20" t="str">
        <f>IF(ISERROR(VLOOKUP(A195,'[1]Z07 一般公共预算财政拨款收入支出决算表(财决07表)'!$A$10:$T$500,4,FALSE)),"",VLOOKUP(A195,'[1]Z07 一般公共预算财政拨款收入支出决算表(财决07表)'!$A$10:$T$500,4,FALSE))</f>
        <v/>
      </c>
      <c r="D195" s="80" t="str">
        <f>IF(ISERROR(VLOOKUP(A195,'[1]Z07 一般公共预算财政拨款收入支出决算表(财决07表)'!$A$10:$T$500,11,FALSE)),"",VLOOKUP(A195,'[1]Z07 一般公共预算财政拨款收入支出决算表(财决07表)'!$A$10:$T$500,11,FALSE))</f>
        <v/>
      </c>
      <c r="E195" s="80" t="str">
        <f>IF(ISERROR(VLOOKUP(A195,'[1]Z07 一般公共预算财政拨款收入支出决算表(财决07表)'!$A$10:$T$500,12,FALSE)),"",VLOOKUP(A195,'[1]Z07 一般公共预算财政拨款收入支出决算表(财决07表)'!$A$10:$T$500,12,FALSE))</f>
        <v/>
      </c>
      <c r="F195" s="80" t="str">
        <f>IF(ISERROR(VLOOKUP(A195,'[1]Z07 一般公共预算财政拨款收入支出决算表(财决07表)'!$A$10:$T$500,15,FALSE)),"",VLOOKUP(A195,'[1]Z07 一般公共预算财政拨款收入支出决算表(财决07表)'!$A$10:$T$500,15,FALSE))</f>
        <v/>
      </c>
      <c r="G195" s="8">
        <f>'[1]Z07 一般公共预算财政拨款收入支出决算表(财决07表)'!A193</f>
        <v>0</v>
      </c>
      <c r="H195" s="79">
        <f>'[1]Z07 一般公共预算财政拨款收入支出决算表(财决07表)'!$K193</f>
        <v>0</v>
      </c>
      <c r="I195" s="8" t="str">
        <f t="shared" si="8"/>
        <v>2</v>
      </c>
      <c r="J195" s="8" t="str">
        <f t="shared" si="9"/>
        <v>2</v>
      </c>
      <c r="K195" s="8">
        <f t="shared" si="10"/>
        <v>4</v>
      </c>
      <c r="L195" s="8" t="str">
        <f t="shared" si="11"/>
        <v/>
      </c>
    </row>
    <row r="196" spans="1:12" ht="20.100000000000001" customHeight="1">
      <c r="A196" s="19" t="str">
        <f t="array" ref="A196">INDEX(G:G,SMALL(IF($K$12:$K$500=2,ROW($12:$500),4^8),ROW(G185)))&amp;""</f>
        <v/>
      </c>
      <c r="B196" s="55"/>
      <c r="C196" s="20" t="str">
        <f>IF(ISERROR(VLOOKUP(A196,'[1]Z07 一般公共预算财政拨款收入支出决算表(财决07表)'!$A$10:$T$500,4,FALSE)),"",VLOOKUP(A196,'[1]Z07 一般公共预算财政拨款收入支出决算表(财决07表)'!$A$10:$T$500,4,FALSE))</f>
        <v/>
      </c>
      <c r="D196" s="80" t="str">
        <f>IF(ISERROR(VLOOKUP(A196,'[1]Z07 一般公共预算财政拨款收入支出决算表(财决07表)'!$A$10:$T$500,11,FALSE)),"",VLOOKUP(A196,'[1]Z07 一般公共预算财政拨款收入支出决算表(财决07表)'!$A$10:$T$500,11,FALSE))</f>
        <v/>
      </c>
      <c r="E196" s="80" t="str">
        <f>IF(ISERROR(VLOOKUP(A196,'[1]Z07 一般公共预算财政拨款收入支出决算表(财决07表)'!$A$10:$T$500,12,FALSE)),"",VLOOKUP(A196,'[1]Z07 一般公共预算财政拨款收入支出决算表(财决07表)'!$A$10:$T$500,12,FALSE))</f>
        <v/>
      </c>
      <c r="F196" s="80" t="str">
        <f>IF(ISERROR(VLOOKUP(A196,'[1]Z07 一般公共预算财政拨款收入支出决算表(财决07表)'!$A$10:$T$500,15,FALSE)),"",VLOOKUP(A196,'[1]Z07 一般公共预算财政拨款收入支出决算表(财决07表)'!$A$10:$T$500,15,FALSE))</f>
        <v/>
      </c>
      <c r="G196" s="8">
        <f>'[1]Z07 一般公共预算财政拨款收入支出决算表(财决07表)'!A194</f>
        <v>0</v>
      </c>
      <c r="H196" s="79">
        <f>'[1]Z07 一般公共预算财政拨款收入支出决算表(财决07表)'!$K194</f>
        <v>0</v>
      </c>
      <c r="I196" s="8" t="str">
        <f t="shared" si="8"/>
        <v>2</v>
      </c>
      <c r="J196" s="8" t="str">
        <f t="shared" si="9"/>
        <v>2</v>
      </c>
      <c r="K196" s="8">
        <f t="shared" si="10"/>
        <v>4</v>
      </c>
      <c r="L196" s="8" t="str">
        <f t="shared" si="11"/>
        <v/>
      </c>
    </row>
    <row r="197" spans="1:12" ht="20.100000000000001" customHeight="1">
      <c r="A197" s="19" t="str">
        <f t="array" ref="A197">INDEX(G:G,SMALL(IF($K$12:$K$500=2,ROW($12:$500),4^8),ROW(G186)))&amp;""</f>
        <v/>
      </c>
      <c r="B197" s="55"/>
      <c r="C197" s="20" t="str">
        <f>IF(ISERROR(VLOOKUP(A197,'[1]Z07 一般公共预算财政拨款收入支出决算表(财决07表)'!$A$10:$T$500,4,FALSE)),"",VLOOKUP(A197,'[1]Z07 一般公共预算财政拨款收入支出决算表(财决07表)'!$A$10:$T$500,4,FALSE))</f>
        <v/>
      </c>
      <c r="D197" s="80" t="str">
        <f>IF(ISERROR(VLOOKUP(A197,'[1]Z07 一般公共预算财政拨款收入支出决算表(财决07表)'!$A$10:$T$500,11,FALSE)),"",VLOOKUP(A197,'[1]Z07 一般公共预算财政拨款收入支出决算表(财决07表)'!$A$10:$T$500,11,FALSE))</f>
        <v/>
      </c>
      <c r="E197" s="80" t="str">
        <f>IF(ISERROR(VLOOKUP(A197,'[1]Z07 一般公共预算财政拨款收入支出决算表(财决07表)'!$A$10:$T$500,12,FALSE)),"",VLOOKUP(A197,'[1]Z07 一般公共预算财政拨款收入支出决算表(财决07表)'!$A$10:$T$500,12,FALSE))</f>
        <v/>
      </c>
      <c r="F197" s="80" t="str">
        <f>IF(ISERROR(VLOOKUP(A197,'[1]Z07 一般公共预算财政拨款收入支出决算表(财决07表)'!$A$10:$T$500,15,FALSE)),"",VLOOKUP(A197,'[1]Z07 一般公共预算财政拨款收入支出决算表(财决07表)'!$A$10:$T$500,15,FALSE))</f>
        <v/>
      </c>
      <c r="G197" s="8">
        <f>'[1]Z07 一般公共预算财政拨款收入支出决算表(财决07表)'!A195</f>
        <v>0</v>
      </c>
      <c r="H197" s="79">
        <f>'[1]Z07 一般公共预算财政拨款收入支出决算表(财决07表)'!$K195</f>
        <v>0</v>
      </c>
      <c r="I197" s="8" t="str">
        <f t="shared" si="8"/>
        <v>2</v>
      </c>
      <c r="J197" s="8" t="str">
        <f t="shared" si="9"/>
        <v>2</v>
      </c>
      <c r="K197" s="8">
        <f t="shared" si="10"/>
        <v>4</v>
      </c>
      <c r="L197" s="8" t="str">
        <f t="shared" si="11"/>
        <v/>
      </c>
    </row>
    <row r="198" spans="1:12" ht="20.100000000000001" customHeight="1">
      <c r="A198" s="19" t="str">
        <f t="array" ref="A198">INDEX(G:G,SMALL(IF($K$12:$K$500=2,ROW($12:$500),4^8),ROW(G187)))&amp;""</f>
        <v/>
      </c>
      <c r="B198" s="55"/>
      <c r="C198" s="20" t="str">
        <f>IF(ISERROR(VLOOKUP(A198,'[1]Z07 一般公共预算财政拨款收入支出决算表(财决07表)'!$A$10:$T$500,4,FALSE)),"",VLOOKUP(A198,'[1]Z07 一般公共预算财政拨款收入支出决算表(财决07表)'!$A$10:$T$500,4,FALSE))</f>
        <v/>
      </c>
      <c r="D198" s="80" t="str">
        <f>IF(ISERROR(VLOOKUP(A198,'[1]Z07 一般公共预算财政拨款收入支出决算表(财决07表)'!$A$10:$T$500,11,FALSE)),"",VLOOKUP(A198,'[1]Z07 一般公共预算财政拨款收入支出决算表(财决07表)'!$A$10:$T$500,11,FALSE))</f>
        <v/>
      </c>
      <c r="E198" s="80" t="str">
        <f>IF(ISERROR(VLOOKUP(A198,'[1]Z07 一般公共预算财政拨款收入支出决算表(财决07表)'!$A$10:$T$500,12,FALSE)),"",VLOOKUP(A198,'[1]Z07 一般公共预算财政拨款收入支出决算表(财决07表)'!$A$10:$T$500,12,FALSE))</f>
        <v/>
      </c>
      <c r="F198" s="80" t="str">
        <f>IF(ISERROR(VLOOKUP(A198,'[1]Z07 一般公共预算财政拨款收入支出决算表(财决07表)'!$A$10:$T$500,15,FALSE)),"",VLOOKUP(A198,'[1]Z07 一般公共预算财政拨款收入支出决算表(财决07表)'!$A$10:$T$500,15,FALSE))</f>
        <v/>
      </c>
      <c r="G198" s="8">
        <f>'[1]Z07 一般公共预算财政拨款收入支出决算表(财决07表)'!A196</f>
        <v>0</v>
      </c>
      <c r="H198" s="79">
        <f>'[1]Z07 一般公共预算财政拨款收入支出决算表(财决07表)'!$K196</f>
        <v>0</v>
      </c>
      <c r="I198" s="8" t="str">
        <f t="shared" si="8"/>
        <v>2</v>
      </c>
      <c r="J198" s="8" t="str">
        <f t="shared" si="9"/>
        <v>2</v>
      </c>
      <c r="K198" s="8">
        <f t="shared" si="10"/>
        <v>4</v>
      </c>
      <c r="L198" s="8" t="str">
        <f t="shared" si="11"/>
        <v/>
      </c>
    </row>
    <row r="199" spans="1:12" ht="20.100000000000001" customHeight="1">
      <c r="A199" s="19" t="str">
        <f t="array" ref="A199">INDEX(G:G,SMALL(IF($K$12:$K$500=2,ROW($12:$500),4^8),ROW(G188)))&amp;""</f>
        <v/>
      </c>
      <c r="B199" s="55"/>
      <c r="C199" s="20" t="str">
        <f>IF(ISERROR(VLOOKUP(A199,'[1]Z07 一般公共预算财政拨款收入支出决算表(财决07表)'!$A$10:$T$500,4,FALSE)),"",VLOOKUP(A199,'[1]Z07 一般公共预算财政拨款收入支出决算表(财决07表)'!$A$10:$T$500,4,FALSE))</f>
        <v/>
      </c>
      <c r="D199" s="80" t="str">
        <f>IF(ISERROR(VLOOKUP(A199,'[1]Z07 一般公共预算财政拨款收入支出决算表(财决07表)'!$A$10:$T$500,11,FALSE)),"",VLOOKUP(A199,'[1]Z07 一般公共预算财政拨款收入支出决算表(财决07表)'!$A$10:$T$500,11,FALSE))</f>
        <v/>
      </c>
      <c r="E199" s="80" t="str">
        <f>IF(ISERROR(VLOOKUP(A199,'[1]Z07 一般公共预算财政拨款收入支出决算表(财决07表)'!$A$10:$T$500,12,FALSE)),"",VLOOKUP(A199,'[1]Z07 一般公共预算财政拨款收入支出决算表(财决07表)'!$A$10:$T$500,12,FALSE))</f>
        <v/>
      </c>
      <c r="F199" s="80" t="str">
        <f>IF(ISERROR(VLOOKUP(A199,'[1]Z07 一般公共预算财政拨款收入支出决算表(财决07表)'!$A$10:$T$500,15,FALSE)),"",VLOOKUP(A199,'[1]Z07 一般公共预算财政拨款收入支出决算表(财决07表)'!$A$10:$T$500,15,FALSE))</f>
        <v/>
      </c>
      <c r="G199" s="8">
        <f>'[1]Z07 一般公共预算财政拨款收入支出决算表(财决07表)'!A197</f>
        <v>0</v>
      </c>
      <c r="H199" s="79">
        <f>'[1]Z07 一般公共预算财政拨款收入支出决算表(财决07表)'!$K197</f>
        <v>0</v>
      </c>
      <c r="I199" s="8" t="str">
        <f t="shared" si="8"/>
        <v>2</v>
      </c>
      <c r="J199" s="8" t="str">
        <f t="shared" si="9"/>
        <v>2</v>
      </c>
      <c r="K199" s="8">
        <f t="shared" si="10"/>
        <v>4</v>
      </c>
      <c r="L199" s="8" t="str">
        <f t="shared" si="11"/>
        <v/>
      </c>
    </row>
    <row r="200" spans="1:12" ht="20.100000000000001" customHeight="1">
      <c r="A200" s="19" t="str">
        <f t="array" ref="A200">INDEX(G:G,SMALL(IF($K$12:$K$500=2,ROW($12:$500),4^8),ROW(G189)))&amp;""</f>
        <v/>
      </c>
      <c r="B200" s="55"/>
      <c r="C200" s="20" t="str">
        <f>IF(ISERROR(VLOOKUP(A200,'[1]Z07 一般公共预算财政拨款收入支出决算表(财决07表)'!$A$10:$T$500,4,FALSE)),"",VLOOKUP(A200,'[1]Z07 一般公共预算财政拨款收入支出决算表(财决07表)'!$A$10:$T$500,4,FALSE))</f>
        <v/>
      </c>
      <c r="D200" s="80" t="str">
        <f>IF(ISERROR(VLOOKUP(A200,'[1]Z07 一般公共预算财政拨款收入支出决算表(财决07表)'!$A$10:$T$500,11,FALSE)),"",VLOOKUP(A200,'[1]Z07 一般公共预算财政拨款收入支出决算表(财决07表)'!$A$10:$T$500,11,FALSE))</f>
        <v/>
      </c>
      <c r="E200" s="80" t="str">
        <f>IF(ISERROR(VLOOKUP(A200,'[1]Z07 一般公共预算财政拨款收入支出决算表(财决07表)'!$A$10:$T$500,12,FALSE)),"",VLOOKUP(A200,'[1]Z07 一般公共预算财政拨款收入支出决算表(财决07表)'!$A$10:$T$500,12,FALSE))</f>
        <v/>
      </c>
      <c r="F200" s="80" t="str">
        <f>IF(ISERROR(VLOOKUP(A200,'[1]Z07 一般公共预算财政拨款收入支出决算表(财决07表)'!$A$10:$T$500,15,FALSE)),"",VLOOKUP(A200,'[1]Z07 一般公共预算财政拨款收入支出决算表(财决07表)'!$A$10:$T$500,15,FALSE))</f>
        <v/>
      </c>
      <c r="G200" s="8">
        <f>'[1]Z07 一般公共预算财政拨款收入支出决算表(财决07表)'!A198</f>
        <v>0</v>
      </c>
      <c r="H200" s="79">
        <f>'[1]Z07 一般公共预算财政拨款收入支出决算表(财决07表)'!$K198</f>
        <v>0</v>
      </c>
      <c r="I200" s="8" t="str">
        <f t="shared" si="8"/>
        <v>2</v>
      </c>
      <c r="J200" s="8" t="str">
        <f t="shared" si="9"/>
        <v>2</v>
      </c>
      <c r="K200" s="8">
        <f t="shared" si="10"/>
        <v>4</v>
      </c>
      <c r="L200" s="8" t="str">
        <f t="shared" si="11"/>
        <v/>
      </c>
    </row>
    <row r="201" spans="1:12" ht="20.100000000000001" customHeight="1">
      <c r="A201" s="19" t="str">
        <f t="array" ref="A201">INDEX(G:G,SMALL(IF($K$12:$K$500=2,ROW($12:$500),4^8),ROW(G190)))&amp;""</f>
        <v/>
      </c>
      <c r="B201" s="55"/>
      <c r="C201" s="20" t="str">
        <f>IF(ISERROR(VLOOKUP(A201,'[1]Z07 一般公共预算财政拨款收入支出决算表(财决07表)'!$A$10:$T$500,4,FALSE)),"",VLOOKUP(A201,'[1]Z07 一般公共预算财政拨款收入支出决算表(财决07表)'!$A$10:$T$500,4,FALSE))</f>
        <v/>
      </c>
      <c r="D201" s="80" t="str">
        <f>IF(ISERROR(VLOOKUP(A201,'[1]Z07 一般公共预算财政拨款收入支出决算表(财决07表)'!$A$10:$T$500,11,FALSE)),"",VLOOKUP(A201,'[1]Z07 一般公共预算财政拨款收入支出决算表(财决07表)'!$A$10:$T$500,11,FALSE))</f>
        <v/>
      </c>
      <c r="E201" s="80" t="str">
        <f>IF(ISERROR(VLOOKUP(A201,'[1]Z07 一般公共预算财政拨款收入支出决算表(财决07表)'!$A$10:$T$500,12,FALSE)),"",VLOOKUP(A201,'[1]Z07 一般公共预算财政拨款收入支出决算表(财决07表)'!$A$10:$T$500,12,FALSE))</f>
        <v/>
      </c>
      <c r="F201" s="80" t="str">
        <f>IF(ISERROR(VLOOKUP(A201,'[1]Z07 一般公共预算财政拨款收入支出决算表(财决07表)'!$A$10:$T$500,15,FALSE)),"",VLOOKUP(A201,'[1]Z07 一般公共预算财政拨款收入支出决算表(财决07表)'!$A$10:$T$500,15,FALSE))</f>
        <v/>
      </c>
      <c r="G201" s="8">
        <f>'[1]Z07 一般公共预算财政拨款收入支出决算表(财决07表)'!A199</f>
        <v>0</v>
      </c>
      <c r="H201" s="79">
        <f>'[1]Z07 一般公共预算财政拨款收入支出决算表(财决07表)'!$K199</f>
        <v>0</v>
      </c>
      <c r="I201" s="8" t="str">
        <f t="shared" si="8"/>
        <v>2</v>
      </c>
      <c r="J201" s="8" t="str">
        <f t="shared" si="9"/>
        <v>2</v>
      </c>
      <c r="K201" s="8">
        <f t="shared" si="10"/>
        <v>4</v>
      </c>
      <c r="L201" s="8" t="str">
        <f t="shared" si="11"/>
        <v/>
      </c>
    </row>
    <row r="202" spans="1:12" ht="20.100000000000001" customHeight="1">
      <c r="A202" s="19" t="str">
        <f t="array" ref="A202">INDEX(G:G,SMALL(IF($K$12:$K$500=2,ROW($12:$500),4^8),ROW(G191)))&amp;""</f>
        <v/>
      </c>
      <c r="B202" s="55"/>
      <c r="C202" s="20" t="str">
        <f>IF(ISERROR(VLOOKUP(A202,'[1]Z07 一般公共预算财政拨款收入支出决算表(财决07表)'!$A$10:$T$500,4,FALSE)),"",VLOOKUP(A202,'[1]Z07 一般公共预算财政拨款收入支出决算表(财决07表)'!$A$10:$T$500,4,FALSE))</f>
        <v/>
      </c>
      <c r="D202" s="80" t="str">
        <f>IF(ISERROR(VLOOKUP(A202,'[1]Z07 一般公共预算财政拨款收入支出决算表(财决07表)'!$A$10:$T$500,11,FALSE)),"",VLOOKUP(A202,'[1]Z07 一般公共预算财政拨款收入支出决算表(财决07表)'!$A$10:$T$500,11,FALSE))</f>
        <v/>
      </c>
      <c r="E202" s="80" t="str">
        <f>IF(ISERROR(VLOOKUP(A202,'[1]Z07 一般公共预算财政拨款收入支出决算表(财决07表)'!$A$10:$T$500,12,FALSE)),"",VLOOKUP(A202,'[1]Z07 一般公共预算财政拨款收入支出决算表(财决07表)'!$A$10:$T$500,12,FALSE))</f>
        <v/>
      </c>
      <c r="F202" s="80" t="str">
        <f>IF(ISERROR(VLOOKUP(A202,'[1]Z07 一般公共预算财政拨款收入支出决算表(财决07表)'!$A$10:$T$500,15,FALSE)),"",VLOOKUP(A202,'[1]Z07 一般公共预算财政拨款收入支出决算表(财决07表)'!$A$10:$T$500,15,FALSE))</f>
        <v/>
      </c>
      <c r="G202" s="8">
        <f>'[1]Z07 一般公共预算财政拨款收入支出决算表(财决07表)'!A200</f>
        <v>0</v>
      </c>
      <c r="H202" s="79">
        <f>'[1]Z07 一般公共预算财政拨款收入支出决算表(财决07表)'!$K200</f>
        <v>0</v>
      </c>
      <c r="I202" s="8" t="str">
        <f t="shared" si="8"/>
        <v>2</v>
      </c>
      <c r="J202" s="8" t="str">
        <f t="shared" si="9"/>
        <v>2</v>
      </c>
      <c r="K202" s="8">
        <f t="shared" si="10"/>
        <v>4</v>
      </c>
      <c r="L202" s="8" t="str">
        <f t="shared" si="11"/>
        <v/>
      </c>
    </row>
    <row r="203" spans="1:12" ht="20.100000000000001" customHeight="1">
      <c r="A203" s="19" t="str">
        <f t="array" ref="A203">INDEX(G:G,SMALL(IF($K$12:$K$500=2,ROW($12:$500),4^8),ROW(G192)))&amp;""</f>
        <v/>
      </c>
      <c r="B203" s="55"/>
      <c r="C203" s="20" t="str">
        <f>IF(ISERROR(VLOOKUP(A203,'[1]Z07 一般公共预算财政拨款收入支出决算表(财决07表)'!$A$10:$T$500,4,FALSE)),"",VLOOKUP(A203,'[1]Z07 一般公共预算财政拨款收入支出决算表(财决07表)'!$A$10:$T$500,4,FALSE))</f>
        <v/>
      </c>
      <c r="D203" s="80" t="str">
        <f>IF(ISERROR(VLOOKUP(A203,'[1]Z07 一般公共预算财政拨款收入支出决算表(财决07表)'!$A$10:$T$500,11,FALSE)),"",VLOOKUP(A203,'[1]Z07 一般公共预算财政拨款收入支出决算表(财决07表)'!$A$10:$T$500,11,FALSE))</f>
        <v/>
      </c>
      <c r="E203" s="80" t="str">
        <f>IF(ISERROR(VLOOKUP(A203,'[1]Z07 一般公共预算财政拨款收入支出决算表(财决07表)'!$A$10:$T$500,12,FALSE)),"",VLOOKUP(A203,'[1]Z07 一般公共预算财政拨款收入支出决算表(财决07表)'!$A$10:$T$500,12,FALSE))</f>
        <v/>
      </c>
      <c r="F203" s="80" t="str">
        <f>IF(ISERROR(VLOOKUP(A203,'[1]Z07 一般公共预算财政拨款收入支出决算表(财决07表)'!$A$10:$T$500,15,FALSE)),"",VLOOKUP(A203,'[1]Z07 一般公共预算财政拨款收入支出决算表(财决07表)'!$A$10:$T$500,15,FALSE))</f>
        <v/>
      </c>
      <c r="G203" s="8">
        <f>'[1]Z07 一般公共预算财政拨款收入支出决算表(财决07表)'!A201</f>
        <v>0</v>
      </c>
      <c r="H203" s="79">
        <f>'[1]Z07 一般公共预算财政拨款收入支出决算表(财决07表)'!$K201</f>
        <v>0</v>
      </c>
      <c r="I203" s="8" t="str">
        <f t="shared" si="8"/>
        <v>2</v>
      </c>
      <c r="J203" s="8" t="str">
        <f t="shared" si="9"/>
        <v>2</v>
      </c>
      <c r="K203" s="8">
        <f t="shared" si="10"/>
        <v>4</v>
      </c>
      <c r="L203" s="8" t="str">
        <f t="shared" si="11"/>
        <v/>
      </c>
    </row>
    <row r="204" spans="1:12" ht="20.100000000000001" customHeight="1">
      <c r="A204" s="19" t="str">
        <f t="array" ref="A204">INDEX(G:G,SMALL(IF($K$12:$K$500=2,ROW($12:$500),4^8),ROW(G193)))&amp;""</f>
        <v/>
      </c>
      <c r="B204" s="55"/>
      <c r="C204" s="20" t="str">
        <f>IF(ISERROR(VLOOKUP(A204,'[1]Z07 一般公共预算财政拨款收入支出决算表(财决07表)'!$A$10:$T$500,4,FALSE)),"",VLOOKUP(A204,'[1]Z07 一般公共预算财政拨款收入支出决算表(财决07表)'!$A$10:$T$500,4,FALSE))</f>
        <v/>
      </c>
      <c r="D204" s="80" t="str">
        <f>IF(ISERROR(VLOOKUP(A204,'[1]Z07 一般公共预算财政拨款收入支出决算表(财决07表)'!$A$10:$T$500,11,FALSE)),"",VLOOKUP(A204,'[1]Z07 一般公共预算财政拨款收入支出决算表(财决07表)'!$A$10:$T$500,11,FALSE))</f>
        <v/>
      </c>
      <c r="E204" s="80" t="str">
        <f>IF(ISERROR(VLOOKUP(A204,'[1]Z07 一般公共预算财政拨款收入支出决算表(财决07表)'!$A$10:$T$500,12,FALSE)),"",VLOOKUP(A204,'[1]Z07 一般公共预算财政拨款收入支出决算表(财决07表)'!$A$10:$T$500,12,FALSE))</f>
        <v/>
      </c>
      <c r="F204" s="80" t="str">
        <f>IF(ISERROR(VLOOKUP(A204,'[1]Z07 一般公共预算财政拨款收入支出决算表(财决07表)'!$A$10:$T$500,15,FALSE)),"",VLOOKUP(A204,'[1]Z07 一般公共预算财政拨款收入支出决算表(财决07表)'!$A$10:$T$500,15,FALSE))</f>
        <v/>
      </c>
      <c r="G204" s="8">
        <f>'[1]Z07 一般公共预算财政拨款收入支出决算表(财决07表)'!A202</f>
        <v>0</v>
      </c>
      <c r="H204" s="79">
        <f>'[1]Z07 一般公共预算财政拨款收入支出决算表(财决07表)'!$K202</f>
        <v>0</v>
      </c>
      <c r="I204" s="8" t="str">
        <f t="shared" si="8"/>
        <v>2</v>
      </c>
      <c r="J204" s="8" t="str">
        <f t="shared" si="9"/>
        <v>2</v>
      </c>
      <c r="K204" s="8">
        <f t="shared" si="10"/>
        <v>4</v>
      </c>
      <c r="L204" s="8" t="str">
        <f t="shared" si="11"/>
        <v/>
      </c>
    </row>
    <row r="205" spans="1:12" ht="20.100000000000001" customHeight="1">
      <c r="A205" s="19" t="str">
        <f t="array" ref="A205">INDEX(G:G,SMALL(IF($K$12:$K$500=2,ROW($12:$500),4^8),ROW(G194)))&amp;""</f>
        <v/>
      </c>
      <c r="B205" s="55"/>
      <c r="C205" s="20" t="str">
        <f>IF(ISERROR(VLOOKUP(A205,'[1]Z07 一般公共预算财政拨款收入支出决算表(财决07表)'!$A$10:$T$500,4,FALSE)),"",VLOOKUP(A205,'[1]Z07 一般公共预算财政拨款收入支出决算表(财决07表)'!$A$10:$T$500,4,FALSE))</f>
        <v/>
      </c>
      <c r="D205" s="80" t="str">
        <f>IF(ISERROR(VLOOKUP(A205,'[1]Z07 一般公共预算财政拨款收入支出决算表(财决07表)'!$A$10:$T$500,11,FALSE)),"",VLOOKUP(A205,'[1]Z07 一般公共预算财政拨款收入支出决算表(财决07表)'!$A$10:$T$500,11,FALSE))</f>
        <v/>
      </c>
      <c r="E205" s="80" t="str">
        <f>IF(ISERROR(VLOOKUP(A205,'[1]Z07 一般公共预算财政拨款收入支出决算表(财决07表)'!$A$10:$T$500,12,FALSE)),"",VLOOKUP(A205,'[1]Z07 一般公共预算财政拨款收入支出决算表(财决07表)'!$A$10:$T$500,12,FALSE))</f>
        <v/>
      </c>
      <c r="F205" s="80" t="str">
        <f>IF(ISERROR(VLOOKUP(A205,'[1]Z07 一般公共预算财政拨款收入支出决算表(财决07表)'!$A$10:$T$500,15,FALSE)),"",VLOOKUP(A205,'[1]Z07 一般公共预算财政拨款收入支出决算表(财决07表)'!$A$10:$T$500,15,FALSE))</f>
        <v/>
      </c>
      <c r="G205" s="8">
        <f>'[1]Z07 一般公共预算财政拨款收入支出决算表(财决07表)'!A203</f>
        <v>0</v>
      </c>
      <c r="H205" s="79">
        <f>'[1]Z07 一般公共预算财政拨款收入支出决算表(财决07表)'!$K203</f>
        <v>0</v>
      </c>
      <c r="I205" s="8" t="str">
        <f t="shared" ref="I205:I268" si="12">IF(G205&gt;0,"1","2")</f>
        <v>2</v>
      </c>
      <c r="J205" s="8" t="str">
        <f t="shared" ref="J205:J268" si="13">IF(H205&gt;0,"1","2")</f>
        <v>2</v>
      </c>
      <c r="K205" s="8">
        <f t="shared" ref="K205:K268" si="14">I205+J205</f>
        <v>4</v>
      </c>
      <c r="L205" s="8" t="str">
        <f t="shared" ref="L205:L268" si="15">IF(C205&lt;&gt;"",ROW(),"")</f>
        <v/>
      </c>
    </row>
    <row r="206" spans="1:12" ht="20.100000000000001" customHeight="1">
      <c r="A206" s="19" t="str">
        <f t="array" ref="A206">INDEX(G:G,SMALL(IF($K$12:$K$500=2,ROW($12:$500),4^8),ROW(G195)))&amp;""</f>
        <v/>
      </c>
      <c r="B206" s="55"/>
      <c r="C206" s="20" t="str">
        <f>IF(ISERROR(VLOOKUP(A206,'[1]Z07 一般公共预算财政拨款收入支出决算表(财决07表)'!$A$10:$T$500,4,FALSE)),"",VLOOKUP(A206,'[1]Z07 一般公共预算财政拨款收入支出决算表(财决07表)'!$A$10:$T$500,4,FALSE))</f>
        <v/>
      </c>
      <c r="D206" s="80" t="str">
        <f>IF(ISERROR(VLOOKUP(A206,'[1]Z07 一般公共预算财政拨款收入支出决算表(财决07表)'!$A$10:$T$500,11,FALSE)),"",VLOOKUP(A206,'[1]Z07 一般公共预算财政拨款收入支出决算表(财决07表)'!$A$10:$T$500,11,FALSE))</f>
        <v/>
      </c>
      <c r="E206" s="80" t="str">
        <f>IF(ISERROR(VLOOKUP(A206,'[1]Z07 一般公共预算财政拨款收入支出决算表(财决07表)'!$A$10:$T$500,12,FALSE)),"",VLOOKUP(A206,'[1]Z07 一般公共预算财政拨款收入支出决算表(财决07表)'!$A$10:$T$500,12,FALSE))</f>
        <v/>
      </c>
      <c r="F206" s="80" t="str">
        <f>IF(ISERROR(VLOOKUP(A206,'[1]Z07 一般公共预算财政拨款收入支出决算表(财决07表)'!$A$10:$T$500,15,FALSE)),"",VLOOKUP(A206,'[1]Z07 一般公共预算财政拨款收入支出决算表(财决07表)'!$A$10:$T$500,15,FALSE))</f>
        <v/>
      </c>
      <c r="G206" s="8">
        <f>'[1]Z07 一般公共预算财政拨款收入支出决算表(财决07表)'!A204</f>
        <v>0</v>
      </c>
      <c r="H206" s="79">
        <f>'[1]Z07 一般公共预算财政拨款收入支出决算表(财决07表)'!$K204</f>
        <v>0</v>
      </c>
      <c r="I206" s="8" t="str">
        <f t="shared" si="12"/>
        <v>2</v>
      </c>
      <c r="J206" s="8" t="str">
        <f t="shared" si="13"/>
        <v>2</v>
      </c>
      <c r="K206" s="8">
        <f t="shared" si="14"/>
        <v>4</v>
      </c>
      <c r="L206" s="8" t="str">
        <f t="shared" si="15"/>
        <v/>
      </c>
    </row>
    <row r="207" spans="1:12" ht="20.100000000000001" customHeight="1">
      <c r="A207" s="19" t="str">
        <f t="array" ref="A207">INDEX(G:G,SMALL(IF($K$12:$K$500=2,ROW($12:$500),4^8),ROW(G196)))&amp;""</f>
        <v/>
      </c>
      <c r="B207" s="55"/>
      <c r="C207" s="20" t="str">
        <f>IF(ISERROR(VLOOKUP(A207,'[1]Z07 一般公共预算财政拨款收入支出决算表(财决07表)'!$A$10:$T$500,4,FALSE)),"",VLOOKUP(A207,'[1]Z07 一般公共预算财政拨款收入支出决算表(财决07表)'!$A$10:$T$500,4,FALSE))</f>
        <v/>
      </c>
      <c r="D207" s="80" t="str">
        <f>IF(ISERROR(VLOOKUP(A207,'[1]Z07 一般公共预算财政拨款收入支出决算表(财决07表)'!$A$10:$T$500,11,FALSE)),"",VLOOKUP(A207,'[1]Z07 一般公共预算财政拨款收入支出决算表(财决07表)'!$A$10:$T$500,11,FALSE))</f>
        <v/>
      </c>
      <c r="E207" s="80" t="str">
        <f>IF(ISERROR(VLOOKUP(A207,'[1]Z07 一般公共预算财政拨款收入支出决算表(财决07表)'!$A$10:$T$500,12,FALSE)),"",VLOOKUP(A207,'[1]Z07 一般公共预算财政拨款收入支出决算表(财决07表)'!$A$10:$T$500,12,FALSE))</f>
        <v/>
      </c>
      <c r="F207" s="80" t="str">
        <f>IF(ISERROR(VLOOKUP(A207,'[1]Z07 一般公共预算财政拨款收入支出决算表(财决07表)'!$A$10:$T$500,15,FALSE)),"",VLOOKUP(A207,'[1]Z07 一般公共预算财政拨款收入支出决算表(财决07表)'!$A$10:$T$500,15,FALSE))</f>
        <v/>
      </c>
      <c r="G207" s="8">
        <f>'[1]Z07 一般公共预算财政拨款收入支出决算表(财决07表)'!A205</f>
        <v>0</v>
      </c>
      <c r="H207" s="79">
        <f>'[1]Z07 一般公共预算财政拨款收入支出决算表(财决07表)'!$K205</f>
        <v>0</v>
      </c>
      <c r="I207" s="8" t="str">
        <f t="shared" si="12"/>
        <v>2</v>
      </c>
      <c r="J207" s="8" t="str">
        <f t="shared" si="13"/>
        <v>2</v>
      </c>
      <c r="K207" s="8">
        <f t="shared" si="14"/>
        <v>4</v>
      </c>
      <c r="L207" s="8" t="str">
        <f t="shared" si="15"/>
        <v/>
      </c>
    </row>
    <row r="208" spans="1:12" ht="20.100000000000001" customHeight="1">
      <c r="A208" s="19" t="str">
        <f t="array" ref="A208">INDEX(G:G,SMALL(IF($K$12:$K$500=2,ROW($12:$500),4^8),ROW(G197)))&amp;""</f>
        <v/>
      </c>
      <c r="B208" s="55"/>
      <c r="C208" s="20" t="str">
        <f>IF(ISERROR(VLOOKUP(A208,'[1]Z07 一般公共预算财政拨款收入支出决算表(财决07表)'!$A$10:$T$500,4,FALSE)),"",VLOOKUP(A208,'[1]Z07 一般公共预算财政拨款收入支出决算表(财决07表)'!$A$10:$T$500,4,FALSE))</f>
        <v/>
      </c>
      <c r="D208" s="80" t="str">
        <f>IF(ISERROR(VLOOKUP(A208,'[1]Z07 一般公共预算财政拨款收入支出决算表(财决07表)'!$A$10:$T$500,11,FALSE)),"",VLOOKUP(A208,'[1]Z07 一般公共预算财政拨款收入支出决算表(财决07表)'!$A$10:$T$500,11,FALSE))</f>
        <v/>
      </c>
      <c r="E208" s="80" t="str">
        <f>IF(ISERROR(VLOOKUP(A208,'[1]Z07 一般公共预算财政拨款收入支出决算表(财决07表)'!$A$10:$T$500,12,FALSE)),"",VLOOKUP(A208,'[1]Z07 一般公共预算财政拨款收入支出决算表(财决07表)'!$A$10:$T$500,12,FALSE))</f>
        <v/>
      </c>
      <c r="F208" s="80" t="str">
        <f>IF(ISERROR(VLOOKUP(A208,'[1]Z07 一般公共预算财政拨款收入支出决算表(财决07表)'!$A$10:$T$500,15,FALSE)),"",VLOOKUP(A208,'[1]Z07 一般公共预算财政拨款收入支出决算表(财决07表)'!$A$10:$T$500,15,FALSE))</f>
        <v/>
      </c>
      <c r="G208" s="8">
        <f>'[1]Z07 一般公共预算财政拨款收入支出决算表(财决07表)'!A206</f>
        <v>0</v>
      </c>
      <c r="H208" s="79">
        <f>'[1]Z07 一般公共预算财政拨款收入支出决算表(财决07表)'!$K206</f>
        <v>0</v>
      </c>
      <c r="I208" s="8" t="str">
        <f t="shared" si="12"/>
        <v>2</v>
      </c>
      <c r="J208" s="8" t="str">
        <f t="shared" si="13"/>
        <v>2</v>
      </c>
      <c r="K208" s="8">
        <f t="shared" si="14"/>
        <v>4</v>
      </c>
      <c r="L208" s="8" t="str">
        <f t="shared" si="15"/>
        <v/>
      </c>
    </row>
    <row r="209" spans="1:12" ht="20.100000000000001" customHeight="1">
      <c r="A209" s="19" t="str">
        <f t="array" ref="A209">INDEX(G:G,SMALL(IF($K$12:$K$500=2,ROW($12:$500),4^8),ROW(G198)))&amp;""</f>
        <v/>
      </c>
      <c r="B209" s="55"/>
      <c r="C209" s="20" t="str">
        <f>IF(ISERROR(VLOOKUP(A209,'[1]Z07 一般公共预算财政拨款收入支出决算表(财决07表)'!$A$10:$T$500,4,FALSE)),"",VLOOKUP(A209,'[1]Z07 一般公共预算财政拨款收入支出决算表(财决07表)'!$A$10:$T$500,4,FALSE))</f>
        <v/>
      </c>
      <c r="D209" s="80" t="str">
        <f>IF(ISERROR(VLOOKUP(A209,'[1]Z07 一般公共预算财政拨款收入支出决算表(财决07表)'!$A$10:$T$500,11,FALSE)),"",VLOOKUP(A209,'[1]Z07 一般公共预算财政拨款收入支出决算表(财决07表)'!$A$10:$T$500,11,FALSE))</f>
        <v/>
      </c>
      <c r="E209" s="80" t="str">
        <f>IF(ISERROR(VLOOKUP(A209,'[1]Z07 一般公共预算财政拨款收入支出决算表(财决07表)'!$A$10:$T$500,12,FALSE)),"",VLOOKUP(A209,'[1]Z07 一般公共预算财政拨款收入支出决算表(财决07表)'!$A$10:$T$500,12,FALSE))</f>
        <v/>
      </c>
      <c r="F209" s="80" t="str">
        <f>IF(ISERROR(VLOOKUP(A209,'[1]Z07 一般公共预算财政拨款收入支出决算表(财决07表)'!$A$10:$T$500,15,FALSE)),"",VLOOKUP(A209,'[1]Z07 一般公共预算财政拨款收入支出决算表(财决07表)'!$A$10:$T$500,15,FALSE))</f>
        <v/>
      </c>
      <c r="G209" s="8">
        <f>'[1]Z07 一般公共预算财政拨款收入支出决算表(财决07表)'!A207</f>
        <v>0</v>
      </c>
      <c r="H209" s="79">
        <f>'[1]Z07 一般公共预算财政拨款收入支出决算表(财决07表)'!$K207</f>
        <v>0</v>
      </c>
      <c r="I209" s="8" t="str">
        <f t="shared" si="12"/>
        <v>2</v>
      </c>
      <c r="J209" s="8" t="str">
        <f t="shared" si="13"/>
        <v>2</v>
      </c>
      <c r="K209" s="8">
        <f t="shared" si="14"/>
        <v>4</v>
      </c>
      <c r="L209" s="8" t="str">
        <f t="shared" si="15"/>
        <v/>
      </c>
    </row>
    <row r="210" spans="1:12" ht="20.100000000000001" customHeight="1">
      <c r="A210" s="19" t="str">
        <f t="array" ref="A210">INDEX(G:G,SMALL(IF($K$12:$K$500=2,ROW($12:$500),4^8),ROW(G199)))&amp;""</f>
        <v/>
      </c>
      <c r="B210" s="55"/>
      <c r="C210" s="20" t="str">
        <f>IF(ISERROR(VLOOKUP(A210,'[1]Z07 一般公共预算财政拨款收入支出决算表(财决07表)'!$A$10:$T$500,4,FALSE)),"",VLOOKUP(A210,'[1]Z07 一般公共预算财政拨款收入支出决算表(财决07表)'!$A$10:$T$500,4,FALSE))</f>
        <v/>
      </c>
      <c r="D210" s="80" t="str">
        <f>IF(ISERROR(VLOOKUP(A210,'[1]Z07 一般公共预算财政拨款收入支出决算表(财决07表)'!$A$10:$T$500,11,FALSE)),"",VLOOKUP(A210,'[1]Z07 一般公共预算财政拨款收入支出决算表(财决07表)'!$A$10:$T$500,11,FALSE))</f>
        <v/>
      </c>
      <c r="E210" s="80" t="str">
        <f>IF(ISERROR(VLOOKUP(A210,'[1]Z07 一般公共预算财政拨款收入支出决算表(财决07表)'!$A$10:$T$500,12,FALSE)),"",VLOOKUP(A210,'[1]Z07 一般公共预算财政拨款收入支出决算表(财决07表)'!$A$10:$T$500,12,FALSE))</f>
        <v/>
      </c>
      <c r="F210" s="80" t="str">
        <f>IF(ISERROR(VLOOKUP(A210,'[1]Z07 一般公共预算财政拨款收入支出决算表(财决07表)'!$A$10:$T$500,15,FALSE)),"",VLOOKUP(A210,'[1]Z07 一般公共预算财政拨款收入支出决算表(财决07表)'!$A$10:$T$500,15,FALSE))</f>
        <v/>
      </c>
      <c r="G210" s="8">
        <f>'[1]Z07 一般公共预算财政拨款收入支出决算表(财决07表)'!A208</f>
        <v>0</v>
      </c>
      <c r="H210" s="79">
        <f>'[1]Z07 一般公共预算财政拨款收入支出决算表(财决07表)'!$K208</f>
        <v>0</v>
      </c>
      <c r="I210" s="8" t="str">
        <f t="shared" si="12"/>
        <v>2</v>
      </c>
      <c r="J210" s="8" t="str">
        <f t="shared" si="13"/>
        <v>2</v>
      </c>
      <c r="K210" s="8">
        <f t="shared" si="14"/>
        <v>4</v>
      </c>
      <c r="L210" s="8" t="str">
        <f t="shared" si="15"/>
        <v/>
      </c>
    </row>
    <row r="211" spans="1:12" ht="20.100000000000001" customHeight="1">
      <c r="A211" s="19" t="str">
        <f t="array" ref="A211">INDEX(G:G,SMALL(IF($K$12:$K$500=2,ROW($12:$500),4^8),ROW(G200)))&amp;""</f>
        <v/>
      </c>
      <c r="B211" s="55"/>
      <c r="C211" s="20" t="str">
        <f>IF(ISERROR(VLOOKUP(A211,'[1]Z07 一般公共预算财政拨款收入支出决算表(财决07表)'!$A$10:$T$500,4,FALSE)),"",VLOOKUP(A211,'[1]Z07 一般公共预算财政拨款收入支出决算表(财决07表)'!$A$10:$T$500,4,FALSE))</f>
        <v/>
      </c>
      <c r="D211" s="80" t="str">
        <f>IF(ISERROR(VLOOKUP(A211,'[1]Z07 一般公共预算财政拨款收入支出决算表(财决07表)'!$A$10:$T$500,11,FALSE)),"",VLOOKUP(A211,'[1]Z07 一般公共预算财政拨款收入支出决算表(财决07表)'!$A$10:$T$500,11,FALSE))</f>
        <v/>
      </c>
      <c r="E211" s="80" t="str">
        <f>IF(ISERROR(VLOOKUP(A211,'[1]Z07 一般公共预算财政拨款收入支出决算表(财决07表)'!$A$10:$T$500,12,FALSE)),"",VLOOKUP(A211,'[1]Z07 一般公共预算财政拨款收入支出决算表(财决07表)'!$A$10:$T$500,12,FALSE))</f>
        <v/>
      </c>
      <c r="F211" s="80" t="str">
        <f>IF(ISERROR(VLOOKUP(A211,'[1]Z07 一般公共预算财政拨款收入支出决算表(财决07表)'!$A$10:$T$500,15,FALSE)),"",VLOOKUP(A211,'[1]Z07 一般公共预算财政拨款收入支出决算表(财决07表)'!$A$10:$T$500,15,FALSE))</f>
        <v/>
      </c>
      <c r="G211" s="8">
        <f>'[1]Z07 一般公共预算财政拨款收入支出决算表(财决07表)'!A209</f>
        <v>0</v>
      </c>
      <c r="H211" s="79">
        <f>'[1]Z07 一般公共预算财政拨款收入支出决算表(财决07表)'!$K209</f>
        <v>0</v>
      </c>
      <c r="I211" s="8" t="str">
        <f t="shared" si="12"/>
        <v>2</v>
      </c>
      <c r="J211" s="8" t="str">
        <f t="shared" si="13"/>
        <v>2</v>
      </c>
      <c r="K211" s="8">
        <f t="shared" si="14"/>
        <v>4</v>
      </c>
      <c r="L211" s="8" t="str">
        <f t="shared" si="15"/>
        <v/>
      </c>
    </row>
    <row r="212" spans="1:12" ht="20.100000000000001" customHeight="1">
      <c r="A212" s="19" t="str">
        <f t="array" ref="A212">INDEX(G:G,SMALL(IF($K$12:$K$500=2,ROW($12:$500),4^8),ROW(G201)))&amp;""</f>
        <v/>
      </c>
      <c r="B212" s="55"/>
      <c r="C212" s="20" t="str">
        <f>IF(ISERROR(VLOOKUP(A212,'[1]Z07 一般公共预算财政拨款收入支出决算表(财决07表)'!$A$10:$T$500,4,FALSE)),"",VLOOKUP(A212,'[1]Z07 一般公共预算财政拨款收入支出决算表(财决07表)'!$A$10:$T$500,4,FALSE))</f>
        <v/>
      </c>
      <c r="D212" s="80" t="str">
        <f>IF(ISERROR(VLOOKUP(A212,'[1]Z07 一般公共预算财政拨款收入支出决算表(财决07表)'!$A$10:$T$500,11,FALSE)),"",VLOOKUP(A212,'[1]Z07 一般公共预算财政拨款收入支出决算表(财决07表)'!$A$10:$T$500,11,FALSE))</f>
        <v/>
      </c>
      <c r="E212" s="80" t="str">
        <f>IF(ISERROR(VLOOKUP(A212,'[1]Z07 一般公共预算财政拨款收入支出决算表(财决07表)'!$A$10:$T$500,12,FALSE)),"",VLOOKUP(A212,'[1]Z07 一般公共预算财政拨款收入支出决算表(财决07表)'!$A$10:$T$500,12,FALSE))</f>
        <v/>
      </c>
      <c r="F212" s="80" t="str">
        <f>IF(ISERROR(VLOOKUP(A212,'[1]Z07 一般公共预算财政拨款收入支出决算表(财决07表)'!$A$10:$T$500,15,FALSE)),"",VLOOKUP(A212,'[1]Z07 一般公共预算财政拨款收入支出决算表(财决07表)'!$A$10:$T$500,15,FALSE))</f>
        <v/>
      </c>
      <c r="G212" s="8">
        <f>'[1]Z07 一般公共预算财政拨款收入支出决算表(财决07表)'!A210</f>
        <v>0</v>
      </c>
      <c r="H212" s="79">
        <f>'[1]Z07 一般公共预算财政拨款收入支出决算表(财决07表)'!$K210</f>
        <v>0</v>
      </c>
      <c r="I212" s="8" t="str">
        <f t="shared" si="12"/>
        <v>2</v>
      </c>
      <c r="J212" s="8" t="str">
        <f t="shared" si="13"/>
        <v>2</v>
      </c>
      <c r="K212" s="8">
        <f t="shared" si="14"/>
        <v>4</v>
      </c>
      <c r="L212" s="8" t="str">
        <f t="shared" si="15"/>
        <v/>
      </c>
    </row>
    <row r="213" spans="1:12" ht="20.100000000000001" customHeight="1">
      <c r="A213" s="19" t="str">
        <f t="array" ref="A213">INDEX(G:G,SMALL(IF($K$12:$K$500=2,ROW($12:$500),4^8),ROW(G202)))&amp;""</f>
        <v/>
      </c>
      <c r="B213" s="55"/>
      <c r="C213" s="20" t="str">
        <f>IF(ISERROR(VLOOKUP(A213,'[1]Z07 一般公共预算财政拨款收入支出决算表(财决07表)'!$A$10:$T$500,4,FALSE)),"",VLOOKUP(A213,'[1]Z07 一般公共预算财政拨款收入支出决算表(财决07表)'!$A$10:$T$500,4,FALSE))</f>
        <v/>
      </c>
      <c r="D213" s="80" t="str">
        <f>IF(ISERROR(VLOOKUP(A213,'[1]Z07 一般公共预算财政拨款收入支出决算表(财决07表)'!$A$10:$T$500,11,FALSE)),"",VLOOKUP(A213,'[1]Z07 一般公共预算财政拨款收入支出决算表(财决07表)'!$A$10:$T$500,11,FALSE))</f>
        <v/>
      </c>
      <c r="E213" s="80" t="str">
        <f>IF(ISERROR(VLOOKUP(A213,'[1]Z07 一般公共预算财政拨款收入支出决算表(财决07表)'!$A$10:$T$500,12,FALSE)),"",VLOOKUP(A213,'[1]Z07 一般公共预算财政拨款收入支出决算表(财决07表)'!$A$10:$T$500,12,FALSE))</f>
        <v/>
      </c>
      <c r="F213" s="80" t="str">
        <f>IF(ISERROR(VLOOKUP(A213,'[1]Z07 一般公共预算财政拨款收入支出决算表(财决07表)'!$A$10:$T$500,15,FALSE)),"",VLOOKUP(A213,'[1]Z07 一般公共预算财政拨款收入支出决算表(财决07表)'!$A$10:$T$500,15,FALSE))</f>
        <v/>
      </c>
      <c r="G213" s="8">
        <f>'[1]Z07 一般公共预算财政拨款收入支出决算表(财决07表)'!A211</f>
        <v>0</v>
      </c>
      <c r="H213" s="79">
        <f>'[1]Z07 一般公共预算财政拨款收入支出决算表(财决07表)'!$K211</f>
        <v>0</v>
      </c>
      <c r="I213" s="8" t="str">
        <f t="shared" si="12"/>
        <v>2</v>
      </c>
      <c r="J213" s="8" t="str">
        <f t="shared" si="13"/>
        <v>2</v>
      </c>
      <c r="K213" s="8">
        <f t="shared" si="14"/>
        <v>4</v>
      </c>
      <c r="L213" s="8" t="str">
        <f t="shared" si="15"/>
        <v/>
      </c>
    </row>
    <row r="214" spans="1:12" ht="20.100000000000001" customHeight="1">
      <c r="A214" s="19" t="str">
        <f t="array" ref="A214">INDEX(G:G,SMALL(IF($K$12:$K$500=2,ROW($12:$500),4^8),ROW(G203)))&amp;""</f>
        <v/>
      </c>
      <c r="B214" s="55"/>
      <c r="C214" s="20" t="str">
        <f>IF(ISERROR(VLOOKUP(A214,'[1]Z07 一般公共预算财政拨款收入支出决算表(财决07表)'!$A$10:$T$500,4,FALSE)),"",VLOOKUP(A214,'[1]Z07 一般公共预算财政拨款收入支出决算表(财决07表)'!$A$10:$T$500,4,FALSE))</f>
        <v/>
      </c>
      <c r="D214" s="80" t="str">
        <f>IF(ISERROR(VLOOKUP(A214,'[1]Z07 一般公共预算财政拨款收入支出决算表(财决07表)'!$A$10:$T$500,11,FALSE)),"",VLOOKUP(A214,'[1]Z07 一般公共预算财政拨款收入支出决算表(财决07表)'!$A$10:$T$500,11,FALSE))</f>
        <v/>
      </c>
      <c r="E214" s="80" t="str">
        <f>IF(ISERROR(VLOOKUP(A214,'[1]Z07 一般公共预算财政拨款收入支出决算表(财决07表)'!$A$10:$T$500,12,FALSE)),"",VLOOKUP(A214,'[1]Z07 一般公共预算财政拨款收入支出决算表(财决07表)'!$A$10:$T$500,12,FALSE))</f>
        <v/>
      </c>
      <c r="F214" s="80" t="str">
        <f>IF(ISERROR(VLOOKUP(A214,'[1]Z07 一般公共预算财政拨款收入支出决算表(财决07表)'!$A$10:$T$500,15,FALSE)),"",VLOOKUP(A214,'[1]Z07 一般公共预算财政拨款收入支出决算表(财决07表)'!$A$10:$T$500,15,FALSE))</f>
        <v/>
      </c>
      <c r="G214" s="8">
        <f>'[1]Z07 一般公共预算财政拨款收入支出决算表(财决07表)'!A212</f>
        <v>0</v>
      </c>
      <c r="H214" s="79">
        <f>'[1]Z07 一般公共预算财政拨款收入支出决算表(财决07表)'!$K212</f>
        <v>0</v>
      </c>
      <c r="I214" s="8" t="str">
        <f t="shared" si="12"/>
        <v>2</v>
      </c>
      <c r="J214" s="8" t="str">
        <f t="shared" si="13"/>
        <v>2</v>
      </c>
      <c r="K214" s="8">
        <f t="shared" si="14"/>
        <v>4</v>
      </c>
      <c r="L214" s="8" t="str">
        <f t="shared" si="15"/>
        <v/>
      </c>
    </row>
    <row r="215" spans="1:12" ht="20.100000000000001" customHeight="1">
      <c r="A215" s="19" t="str">
        <f t="array" ref="A215">INDEX(G:G,SMALL(IF($K$12:$K$500=2,ROW($12:$500),4^8),ROW(G204)))&amp;""</f>
        <v/>
      </c>
      <c r="B215" s="55"/>
      <c r="C215" s="20" t="str">
        <f>IF(ISERROR(VLOOKUP(A215,'[1]Z07 一般公共预算财政拨款收入支出决算表(财决07表)'!$A$10:$T$500,4,FALSE)),"",VLOOKUP(A215,'[1]Z07 一般公共预算财政拨款收入支出决算表(财决07表)'!$A$10:$T$500,4,FALSE))</f>
        <v/>
      </c>
      <c r="D215" s="80" t="str">
        <f>IF(ISERROR(VLOOKUP(A215,'[1]Z07 一般公共预算财政拨款收入支出决算表(财决07表)'!$A$10:$T$500,11,FALSE)),"",VLOOKUP(A215,'[1]Z07 一般公共预算财政拨款收入支出决算表(财决07表)'!$A$10:$T$500,11,FALSE))</f>
        <v/>
      </c>
      <c r="E215" s="80" t="str">
        <f>IF(ISERROR(VLOOKUP(A215,'[1]Z07 一般公共预算财政拨款收入支出决算表(财决07表)'!$A$10:$T$500,12,FALSE)),"",VLOOKUP(A215,'[1]Z07 一般公共预算财政拨款收入支出决算表(财决07表)'!$A$10:$T$500,12,FALSE))</f>
        <v/>
      </c>
      <c r="F215" s="80" t="str">
        <f>IF(ISERROR(VLOOKUP(A215,'[1]Z07 一般公共预算财政拨款收入支出决算表(财决07表)'!$A$10:$T$500,15,FALSE)),"",VLOOKUP(A215,'[1]Z07 一般公共预算财政拨款收入支出决算表(财决07表)'!$A$10:$T$500,15,FALSE))</f>
        <v/>
      </c>
      <c r="G215" s="8">
        <f>'[1]Z07 一般公共预算财政拨款收入支出决算表(财决07表)'!A213</f>
        <v>0</v>
      </c>
      <c r="H215" s="79">
        <f>'[1]Z07 一般公共预算财政拨款收入支出决算表(财决07表)'!$K213</f>
        <v>0</v>
      </c>
      <c r="I215" s="8" t="str">
        <f t="shared" si="12"/>
        <v>2</v>
      </c>
      <c r="J215" s="8" t="str">
        <f t="shared" si="13"/>
        <v>2</v>
      </c>
      <c r="K215" s="8">
        <f t="shared" si="14"/>
        <v>4</v>
      </c>
      <c r="L215" s="8" t="str">
        <f t="shared" si="15"/>
        <v/>
      </c>
    </row>
    <row r="216" spans="1:12" ht="20.100000000000001" customHeight="1">
      <c r="A216" s="19" t="str">
        <f t="array" ref="A216">INDEX(G:G,SMALL(IF($K$12:$K$500=2,ROW($12:$500),4^8),ROW(G205)))&amp;""</f>
        <v/>
      </c>
      <c r="B216" s="55"/>
      <c r="C216" s="20" t="str">
        <f>IF(ISERROR(VLOOKUP(A216,'[1]Z07 一般公共预算财政拨款收入支出决算表(财决07表)'!$A$10:$T$500,4,FALSE)),"",VLOOKUP(A216,'[1]Z07 一般公共预算财政拨款收入支出决算表(财决07表)'!$A$10:$T$500,4,FALSE))</f>
        <v/>
      </c>
      <c r="D216" s="80" t="str">
        <f>IF(ISERROR(VLOOKUP(A216,'[1]Z07 一般公共预算财政拨款收入支出决算表(财决07表)'!$A$10:$T$500,11,FALSE)),"",VLOOKUP(A216,'[1]Z07 一般公共预算财政拨款收入支出决算表(财决07表)'!$A$10:$T$500,11,FALSE))</f>
        <v/>
      </c>
      <c r="E216" s="80" t="str">
        <f>IF(ISERROR(VLOOKUP(A216,'[1]Z07 一般公共预算财政拨款收入支出决算表(财决07表)'!$A$10:$T$500,12,FALSE)),"",VLOOKUP(A216,'[1]Z07 一般公共预算财政拨款收入支出决算表(财决07表)'!$A$10:$T$500,12,FALSE))</f>
        <v/>
      </c>
      <c r="F216" s="80" t="str">
        <f>IF(ISERROR(VLOOKUP(A216,'[1]Z07 一般公共预算财政拨款收入支出决算表(财决07表)'!$A$10:$T$500,15,FALSE)),"",VLOOKUP(A216,'[1]Z07 一般公共预算财政拨款收入支出决算表(财决07表)'!$A$10:$T$500,15,FALSE))</f>
        <v/>
      </c>
      <c r="G216" s="8">
        <f>'[1]Z07 一般公共预算财政拨款收入支出决算表(财决07表)'!A214</f>
        <v>0</v>
      </c>
      <c r="H216" s="79">
        <f>'[1]Z07 一般公共预算财政拨款收入支出决算表(财决07表)'!$K214</f>
        <v>0</v>
      </c>
      <c r="I216" s="8" t="str">
        <f t="shared" si="12"/>
        <v>2</v>
      </c>
      <c r="J216" s="8" t="str">
        <f t="shared" si="13"/>
        <v>2</v>
      </c>
      <c r="K216" s="8">
        <f t="shared" si="14"/>
        <v>4</v>
      </c>
      <c r="L216" s="8" t="str">
        <f t="shared" si="15"/>
        <v/>
      </c>
    </row>
    <row r="217" spans="1:12" ht="20.100000000000001" customHeight="1">
      <c r="A217" s="19" t="str">
        <f t="array" ref="A217">INDEX(G:G,SMALL(IF($K$12:$K$500=2,ROW($12:$500),4^8),ROW(G206)))&amp;""</f>
        <v/>
      </c>
      <c r="B217" s="55"/>
      <c r="C217" s="20" t="str">
        <f>IF(ISERROR(VLOOKUP(A217,'[1]Z07 一般公共预算财政拨款收入支出决算表(财决07表)'!$A$10:$T$500,4,FALSE)),"",VLOOKUP(A217,'[1]Z07 一般公共预算财政拨款收入支出决算表(财决07表)'!$A$10:$T$500,4,FALSE))</f>
        <v/>
      </c>
      <c r="D217" s="80" t="str">
        <f>IF(ISERROR(VLOOKUP(A217,'[1]Z07 一般公共预算财政拨款收入支出决算表(财决07表)'!$A$10:$T$500,11,FALSE)),"",VLOOKUP(A217,'[1]Z07 一般公共预算财政拨款收入支出决算表(财决07表)'!$A$10:$T$500,11,FALSE))</f>
        <v/>
      </c>
      <c r="E217" s="80" t="str">
        <f>IF(ISERROR(VLOOKUP(A217,'[1]Z07 一般公共预算财政拨款收入支出决算表(财决07表)'!$A$10:$T$500,12,FALSE)),"",VLOOKUP(A217,'[1]Z07 一般公共预算财政拨款收入支出决算表(财决07表)'!$A$10:$T$500,12,FALSE))</f>
        <v/>
      </c>
      <c r="F217" s="80" t="str">
        <f>IF(ISERROR(VLOOKUP(A217,'[1]Z07 一般公共预算财政拨款收入支出决算表(财决07表)'!$A$10:$T$500,15,FALSE)),"",VLOOKUP(A217,'[1]Z07 一般公共预算财政拨款收入支出决算表(财决07表)'!$A$10:$T$500,15,FALSE))</f>
        <v/>
      </c>
      <c r="G217" s="8">
        <f>'[1]Z07 一般公共预算财政拨款收入支出决算表(财决07表)'!A215</f>
        <v>0</v>
      </c>
      <c r="H217" s="79">
        <f>'[1]Z07 一般公共预算财政拨款收入支出决算表(财决07表)'!$K215</f>
        <v>0</v>
      </c>
      <c r="I217" s="8" t="str">
        <f t="shared" si="12"/>
        <v>2</v>
      </c>
      <c r="J217" s="8" t="str">
        <f t="shared" si="13"/>
        <v>2</v>
      </c>
      <c r="K217" s="8">
        <f t="shared" si="14"/>
        <v>4</v>
      </c>
      <c r="L217" s="8" t="str">
        <f t="shared" si="15"/>
        <v/>
      </c>
    </row>
    <row r="218" spans="1:12" ht="20.100000000000001" customHeight="1">
      <c r="A218" s="19" t="str">
        <f t="array" ref="A218">INDEX(G:G,SMALL(IF($K$12:$K$500=2,ROW($12:$500),4^8),ROW(G207)))&amp;""</f>
        <v/>
      </c>
      <c r="B218" s="55"/>
      <c r="C218" s="20" t="str">
        <f>IF(ISERROR(VLOOKUP(A218,'[1]Z07 一般公共预算财政拨款收入支出决算表(财决07表)'!$A$10:$T$500,4,FALSE)),"",VLOOKUP(A218,'[1]Z07 一般公共预算财政拨款收入支出决算表(财决07表)'!$A$10:$T$500,4,FALSE))</f>
        <v/>
      </c>
      <c r="D218" s="80" t="str">
        <f>IF(ISERROR(VLOOKUP(A218,'[1]Z07 一般公共预算财政拨款收入支出决算表(财决07表)'!$A$10:$T$500,11,FALSE)),"",VLOOKUP(A218,'[1]Z07 一般公共预算财政拨款收入支出决算表(财决07表)'!$A$10:$T$500,11,FALSE))</f>
        <v/>
      </c>
      <c r="E218" s="80" t="str">
        <f>IF(ISERROR(VLOOKUP(A218,'[1]Z07 一般公共预算财政拨款收入支出决算表(财决07表)'!$A$10:$T$500,12,FALSE)),"",VLOOKUP(A218,'[1]Z07 一般公共预算财政拨款收入支出决算表(财决07表)'!$A$10:$T$500,12,FALSE))</f>
        <v/>
      </c>
      <c r="F218" s="80" t="str">
        <f>IF(ISERROR(VLOOKUP(A218,'[1]Z07 一般公共预算财政拨款收入支出决算表(财决07表)'!$A$10:$T$500,15,FALSE)),"",VLOOKUP(A218,'[1]Z07 一般公共预算财政拨款收入支出决算表(财决07表)'!$A$10:$T$500,15,FALSE))</f>
        <v/>
      </c>
      <c r="G218" s="8">
        <f>'[1]Z07 一般公共预算财政拨款收入支出决算表(财决07表)'!A216</f>
        <v>0</v>
      </c>
      <c r="H218" s="79">
        <f>'[1]Z07 一般公共预算财政拨款收入支出决算表(财决07表)'!$K216</f>
        <v>0</v>
      </c>
      <c r="I218" s="8" t="str">
        <f t="shared" si="12"/>
        <v>2</v>
      </c>
      <c r="J218" s="8" t="str">
        <f t="shared" si="13"/>
        <v>2</v>
      </c>
      <c r="K218" s="8">
        <f t="shared" si="14"/>
        <v>4</v>
      </c>
      <c r="L218" s="8" t="str">
        <f t="shared" si="15"/>
        <v/>
      </c>
    </row>
    <row r="219" spans="1:12" ht="20.100000000000001" customHeight="1">
      <c r="A219" s="19" t="str">
        <f t="array" ref="A219">INDEX(G:G,SMALL(IF($K$12:$K$500=2,ROW($12:$500),4^8),ROW(G208)))&amp;""</f>
        <v/>
      </c>
      <c r="B219" s="55"/>
      <c r="C219" s="20" t="str">
        <f>IF(ISERROR(VLOOKUP(A219,'[1]Z07 一般公共预算财政拨款收入支出决算表(财决07表)'!$A$10:$T$500,4,FALSE)),"",VLOOKUP(A219,'[1]Z07 一般公共预算财政拨款收入支出决算表(财决07表)'!$A$10:$T$500,4,FALSE))</f>
        <v/>
      </c>
      <c r="D219" s="80" t="str">
        <f>IF(ISERROR(VLOOKUP(A219,'[1]Z07 一般公共预算财政拨款收入支出决算表(财决07表)'!$A$10:$T$500,11,FALSE)),"",VLOOKUP(A219,'[1]Z07 一般公共预算财政拨款收入支出决算表(财决07表)'!$A$10:$T$500,11,FALSE))</f>
        <v/>
      </c>
      <c r="E219" s="80" t="str">
        <f>IF(ISERROR(VLOOKUP(A219,'[1]Z07 一般公共预算财政拨款收入支出决算表(财决07表)'!$A$10:$T$500,12,FALSE)),"",VLOOKUP(A219,'[1]Z07 一般公共预算财政拨款收入支出决算表(财决07表)'!$A$10:$T$500,12,FALSE))</f>
        <v/>
      </c>
      <c r="F219" s="80" t="str">
        <f>IF(ISERROR(VLOOKUP(A219,'[1]Z07 一般公共预算财政拨款收入支出决算表(财决07表)'!$A$10:$T$500,15,FALSE)),"",VLOOKUP(A219,'[1]Z07 一般公共预算财政拨款收入支出决算表(财决07表)'!$A$10:$T$500,15,FALSE))</f>
        <v/>
      </c>
      <c r="G219" s="8">
        <f>'[1]Z07 一般公共预算财政拨款收入支出决算表(财决07表)'!A217</f>
        <v>0</v>
      </c>
      <c r="H219" s="79">
        <f>'[1]Z07 一般公共预算财政拨款收入支出决算表(财决07表)'!$K217</f>
        <v>0</v>
      </c>
      <c r="I219" s="8" t="str">
        <f t="shared" si="12"/>
        <v>2</v>
      </c>
      <c r="J219" s="8" t="str">
        <f t="shared" si="13"/>
        <v>2</v>
      </c>
      <c r="K219" s="8">
        <f t="shared" si="14"/>
        <v>4</v>
      </c>
      <c r="L219" s="8" t="str">
        <f t="shared" si="15"/>
        <v/>
      </c>
    </row>
    <row r="220" spans="1:12" ht="20.100000000000001" customHeight="1">
      <c r="A220" s="19" t="str">
        <f t="array" ref="A220">INDEX(G:G,SMALL(IF($K$12:$K$500=2,ROW($12:$500),4^8),ROW(G209)))&amp;""</f>
        <v/>
      </c>
      <c r="B220" s="55"/>
      <c r="C220" s="20" t="str">
        <f>IF(ISERROR(VLOOKUP(A220,'[1]Z07 一般公共预算财政拨款收入支出决算表(财决07表)'!$A$10:$T$500,4,FALSE)),"",VLOOKUP(A220,'[1]Z07 一般公共预算财政拨款收入支出决算表(财决07表)'!$A$10:$T$500,4,FALSE))</f>
        <v/>
      </c>
      <c r="D220" s="80" t="str">
        <f>IF(ISERROR(VLOOKUP(A220,'[1]Z07 一般公共预算财政拨款收入支出决算表(财决07表)'!$A$10:$T$500,11,FALSE)),"",VLOOKUP(A220,'[1]Z07 一般公共预算财政拨款收入支出决算表(财决07表)'!$A$10:$T$500,11,FALSE))</f>
        <v/>
      </c>
      <c r="E220" s="80" t="str">
        <f>IF(ISERROR(VLOOKUP(A220,'[1]Z07 一般公共预算财政拨款收入支出决算表(财决07表)'!$A$10:$T$500,12,FALSE)),"",VLOOKUP(A220,'[1]Z07 一般公共预算财政拨款收入支出决算表(财决07表)'!$A$10:$T$500,12,FALSE))</f>
        <v/>
      </c>
      <c r="F220" s="80" t="str">
        <f>IF(ISERROR(VLOOKUP(A220,'[1]Z07 一般公共预算财政拨款收入支出决算表(财决07表)'!$A$10:$T$500,15,FALSE)),"",VLOOKUP(A220,'[1]Z07 一般公共预算财政拨款收入支出决算表(财决07表)'!$A$10:$T$500,15,FALSE))</f>
        <v/>
      </c>
      <c r="G220" s="8">
        <f>'[1]Z07 一般公共预算财政拨款收入支出决算表(财决07表)'!A218</f>
        <v>0</v>
      </c>
      <c r="H220" s="79">
        <f>'[1]Z07 一般公共预算财政拨款收入支出决算表(财决07表)'!$K218</f>
        <v>0</v>
      </c>
      <c r="I220" s="8" t="str">
        <f t="shared" si="12"/>
        <v>2</v>
      </c>
      <c r="J220" s="8" t="str">
        <f t="shared" si="13"/>
        <v>2</v>
      </c>
      <c r="K220" s="8">
        <f t="shared" si="14"/>
        <v>4</v>
      </c>
      <c r="L220" s="8" t="str">
        <f t="shared" si="15"/>
        <v/>
      </c>
    </row>
    <row r="221" spans="1:12" ht="20.100000000000001" customHeight="1">
      <c r="A221" s="19" t="str">
        <f t="array" ref="A221">INDEX(G:G,SMALL(IF($K$12:$K$500=2,ROW($12:$500),4^8),ROW(G210)))&amp;""</f>
        <v/>
      </c>
      <c r="B221" s="55"/>
      <c r="C221" s="20" t="str">
        <f>IF(ISERROR(VLOOKUP(A221,'[1]Z07 一般公共预算财政拨款收入支出决算表(财决07表)'!$A$10:$T$500,4,FALSE)),"",VLOOKUP(A221,'[1]Z07 一般公共预算财政拨款收入支出决算表(财决07表)'!$A$10:$T$500,4,FALSE))</f>
        <v/>
      </c>
      <c r="D221" s="80" t="str">
        <f>IF(ISERROR(VLOOKUP(A221,'[1]Z07 一般公共预算财政拨款收入支出决算表(财决07表)'!$A$10:$T$500,11,FALSE)),"",VLOOKUP(A221,'[1]Z07 一般公共预算财政拨款收入支出决算表(财决07表)'!$A$10:$T$500,11,FALSE))</f>
        <v/>
      </c>
      <c r="E221" s="80" t="str">
        <f>IF(ISERROR(VLOOKUP(A221,'[1]Z07 一般公共预算财政拨款收入支出决算表(财决07表)'!$A$10:$T$500,12,FALSE)),"",VLOOKUP(A221,'[1]Z07 一般公共预算财政拨款收入支出决算表(财决07表)'!$A$10:$T$500,12,FALSE))</f>
        <v/>
      </c>
      <c r="F221" s="80" t="str">
        <f>IF(ISERROR(VLOOKUP(A221,'[1]Z07 一般公共预算财政拨款收入支出决算表(财决07表)'!$A$10:$T$500,15,FALSE)),"",VLOOKUP(A221,'[1]Z07 一般公共预算财政拨款收入支出决算表(财决07表)'!$A$10:$T$500,15,FALSE))</f>
        <v/>
      </c>
      <c r="G221" s="8">
        <f>'[1]Z07 一般公共预算财政拨款收入支出决算表(财决07表)'!A219</f>
        <v>0</v>
      </c>
      <c r="H221" s="79">
        <f>'[1]Z07 一般公共预算财政拨款收入支出决算表(财决07表)'!$K219</f>
        <v>0</v>
      </c>
      <c r="I221" s="8" t="str">
        <f t="shared" si="12"/>
        <v>2</v>
      </c>
      <c r="J221" s="8" t="str">
        <f t="shared" si="13"/>
        <v>2</v>
      </c>
      <c r="K221" s="8">
        <f t="shared" si="14"/>
        <v>4</v>
      </c>
      <c r="L221" s="8" t="str">
        <f t="shared" si="15"/>
        <v/>
      </c>
    </row>
    <row r="222" spans="1:12" ht="20.100000000000001" customHeight="1">
      <c r="A222" s="19" t="str">
        <f t="array" ref="A222">INDEX(G:G,SMALL(IF($K$12:$K$500=2,ROW($12:$500),4^8),ROW(G211)))&amp;""</f>
        <v/>
      </c>
      <c r="B222" s="55"/>
      <c r="C222" s="20" t="str">
        <f>IF(ISERROR(VLOOKUP(A222,'[1]Z07 一般公共预算财政拨款收入支出决算表(财决07表)'!$A$10:$T$500,4,FALSE)),"",VLOOKUP(A222,'[1]Z07 一般公共预算财政拨款收入支出决算表(财决07表)'!$A$10:$T$500,4,FALSE))</f>
        <v/>
      </c>
      <c r="D222" s="80" t="str">
        <f>IF(ISERROR(VLOOKUP(A222,'[1]Z07 一般公共预算财政拨款收入支出决算表(财决07表)'!$A$10:$T$500,11,FALSE)),"",VLOOKUP(A222,'[1]Z07 一般公共预算财政拨款收入支出决算表(财决07表)'!$A$10:$T$500,11,FALSE))</f>
        <v/>
      </c>
      <c r="E222" s="80" t="str">
        <f>IF(ISERROR(VLOOKUP(A222,'[1]Z07 一般公共预算财政拨款收入支出决算表(财决07表)'!$A$10:$T$500,12,FALSE)),"",VLOOKUP(A222,'[1]Z07 一般公共预算财政拨款收入支出决算表(财决07表)'!$A$10:$T$500,12,FALSE))</f>
        <v/>
      </c>
      <c r="F222" s="80" t="str">
        <f>IF(ISERROR(VLOOKUP(A222,'[1]Z07 一般公共预算财政拨款收入支出决算表(财决07表)'!$A$10:$T$500,15,FALSE)),"",VLOOKUP(A222,'[1]Z07 一般公共预算财政拨款收入支出决算表(财决07表)'!$A$10:$T$500,15,FALSE))</f>
        <v/>
      </c>
      <c r="G222" s="8">
        <f>'[1]Z07 一般公共预算财政拨款收入支出决算表(财决07表)'!A220</f>
        <v>0</v>
      </c>
      <c r="H222" s="79">
        <f>'[1]Z07 一般公共预算财政拨款收入支出决算表(财决07表)'!$K220</f>
        <v>0</v>
      </c>
      <c r="I222" s="8" t="str">
        <f t="shared" si="12"/>
        <v>2</v>
      </c>
      <c r="J222" s="8" t="str">
        <f t="shared" si="13"/>
        <v>2</v>
      </c>
      <c r="K222" s="8">
        <f t="shared" si="14"/>
        <v>4</v>
      </c>
      <c r="L222" s="8" t="str">
        <f t="shared" si="15"/>
        <v/>
      </c>
    </row>
    <row r="223" spans="1:12" ht="20.100000000000001" customHeight="1">
      <c r="A223" s="19" t="str">
        <f t="array" ref="A223">INDEX(G:G,SMALL(IF($K$12:$K$500=2,ROW($12:$500),4^8),ROW(G212)))&amp;""</f>
        <v/>
      </c>
      <c r="B223" s="55"/>
      <c r="C223" s="20" t="str">
        <f>IF(ISERROR(VLOOKUP(A223,'[1]Z07 一般公共预算财政拨款收入支出决算表(财决07表)'!$A$10:$T$500,4,FALSE)),"",VLOOKUP(A223,'[1]Z07 一般公共预算财政拨款收入支出决算表(财决07表)'!$A$10:$T$500,4,FALSE))</f>
        <v/>
      </c>
      <c r="D223" s="80" t="str">
        <f>IF(ISERROR(VLOOKUP(A223,'[1]Z07 一般公共预算财政拨款收入支出决算表(财决07表)'!$A$10:$T$500,11,FALSE)),"",VLOOKUP(A223,'[1]Z07 一般公共预算财政拨款收入支出决算表(财决07表)'!$A$10:$T$500,11,FALSE))</f>
        <v/>
      </c>
      <c r="E223" s="80" t="str">
        <f>IF(ISERROR(VLOOKUP(A223,'[1]Z07 一般公共预算财政拨款收入支出决算表(财决07表)'!$A$10:$T$500,12,FALSE)),"",VLOOKUP(A223,'[1]Z07 一般公共预算财政拨款收入支出决算表(财决07表)'!$A$10:$T$500,12,FALSE))</f>
        <v/>
      </c>
      <c r="F223" s="80" t="str">
        <f>IF(ISERROR(VLOOKUP(A223,'[1]Z07 一般公共预算财政拨款收入支出决算表(财决07表)'!$A$10:$T$500,15,FALSE)),"",VLOOKUP(A223,'[1]Z07 一般公共预算财政拨款收入支出决算表(财决07表)'!$A$10:$T$500,15,FALSE))</f>
        <v/>
      </c>
      <c r="G223" s="8">
        <f>'[1]Z07 一般公共预算财政拨款收入支出决算表(财决07表)'!A221</f>
        <v>0</v>
      </c>
      <c r="H223" s="79">
        <f>'[1]Z07 一般公共预算财政拨款收入支出决算表(财决07表)'!$K221</f>
        <v>0</v>
      </c>
      <c r="I223" s="8" t="str">
        <f t="shared" si="12"/>
        <v>2</v>
      </c>
      <c r="J223" s="8" t="str">
        <f t="shared" si="13"/>
        <v>2</v>
      </c>
      <c r="K223" s="8">
        <f t="shared" si="14"/>
        <v>4</v>
      </c>
      <c r="L223" s="8" t="str">
        <f t="shared" si="15"/>
        <v/>
      </c>
    </row>
    <row r="224" spans="1:12" ht="20.100000000000001" customHeight="1">
      <c r="A224" s="19" t="str">
        <f t="array" ref="A224">INDEX(G:G,SMALL(IF($K$12:$K$500=2,ROW($12:$500),4^8),ROW(G213)))&amp;""</f>
        <v/>
      </c>
      <c r="B224" s="55"/>
      <c r="C224" s="20" t="str">
        <f>IF(ISERROR(VLOOKUP(A224,'[1]Z07 一般公共预算财政拨款收入支出决算表(财决07表)'!$A$10:$T$500,4,FALSE)),"",VLOOKUP(A224,'[1]Z07 一般公共预算财政拨款收入支出决算表(财决07表)'!$A$10:$T$500,4,FALSE))</f>
        <v/>
      </c>
      <c r="D224" s="80" t="str">
        <f>IF(ISERROR(VLOOKUP(A224,'[1]Z07 一般公共预算财政拨款收入支出决算表(财决07表)'!$A$10:$T$500,11,FALSE)),"",VLOOKUP(A224,'[1]Z07 一般公共预算财政拨款收入支出决算表(财决07表)'!$A$10:$T$500,11,FALSE))</f>
        <v/>
      </c>
      <c r="E224" s="80" t="str">
        <f>IF(ISERROR(VLOOKUP(A224,'[1]Z07 一般公共预算财政拨款收入支出决算表(财决07表)'!$A$10:$T$500,12,FALSE)),"",VLOOKUP(A224,'[1]Z07 一般公共预算财政拨款收入支出决算表(财决07表)'!$A$10:$T$500,12,FALSE))</f>
        <v/>
      </c>
      <c r="F224" s="80" t="str">
        <f>IF(ISERROR(VLOOKUP(A224,'[1]Z07 一般公共预算财政拨款收入支出决算表(财决07表)'!$A$10:$T$500,15,FALSE)),"",VLOOKUP(A224,'[1]Z07 一般公共预算财政拨款收入支出决算表(财决07表)'!$A$10:$T$500,15,FALSE))</f>
        <v/>
      </c>
      <c r="G224" s="8">
        <f>'[1]Z07 一般公共预算财政拨款收入支出决算表(财决07表)'!A222</f>
        <v>0</v>
      </c>
      <c r="H224" s="79">
        <f>'[1]Z07 一般公共预算财政拨款收入支出决算表(财决07表)'!$K222</f>
        <v>0</v>
      </c>
      <c r="I224" s="8" t="str">
        <f t="shared" si="12"/>
        <v>2</v>
      </c>
      <c r="J224" s="8" t="str">
        <f t="shared" si="13"/>
        <v>2</v>
      </c>
      <c r="K224" s="8">
        <f t="shared" si="14"/>
        <v>4</v>
      </c>
      <c r="L224" s="8" t="str">
        <f t="shared" si="15"/>
        <v/>
      </c>
    </row>
    <row r="225" spans="1:12" ht="20.100000000000001" customHeight="1">
      <c r="A225" s="19" t="str">
        <f t="array" ref="A225">INDEX(G:G,SMALL(IF($K$12:$K$500=2,ROW($12:$500),4^8),ROW(G214)))&amp;""</f>
        <v/>
      </c>
      <c r="B225" s="55"/>
      <c r="C225" s="20" t="str">
        <f>IF(ISERROR(VLOOKUP(A225,'[1]Z07 一般公共预算财政拨款收入支出决算表(财决07表)'!$A$10:$T$500,4,FALSE)),"",VLOOKUP(A225,'[1]Z07 一般公共预算财政拨款收入支出决算表(财决07表)'!$A$10:$T$500,4,FALSE))</f>
        <v/>
      </c>
      <c r="D225" s="80" t="str">
        <f>IF(ISERROR(VLOOKUP(A225,'[1]Z07 一般公共预算财政拨款收入支出决算表(财决07表)'!$A$10:$T$500,11,FALSE)),"",VLOOKUP(A225,'[1]Z07 一般公共预算财政拨款收入支出决算表(财决07表)'!$A$10:$T$500,11,FALSE))</f>
        <v/>
      </c>
      <c r="E225" s="80" t="str">
        <f>IF(ISERROR(VLOOKUP(A225,'[1]Z07 一般公共预算财政拨款收入支出决算表(财决07表)'!$A$10:$T$500,12,FALSE)),"",VLOOKUP(A225,'[1]Z07 一般公共预算财政拨款收入支出决算表(财决07表)'!$A$10:$T$500,12,FALSE))</f>
        <v/>
      </c>
      <c r="F225" s="80" t="str">
        <f>IF(ISERROR(VLOOKUP(A225,'[1]Z07 一般公共预算财政拨款收入支出决算表(财决07表)'!$A$10:$T$500,15,FALSE)),"",VLOOKUP(A225,'[1]Z07 一般公共预算财政拨款收入支出决算表(财决07表)'!$A$10:$T$500,15,FALSE))</f>
        <v/>
      </c>
      <c r="G225" s="8">
        <f>'[1]Z07 一般公共预算财政拨款收入支出决算表(财决07表)'!A223</f>
        <v>0</v>
      </c>
      <c r="H225" s="79">
        <f>'[1]Z07 一般公共预算财政拨款收入支出决算表(财决07表)'!$K223</f>
        <v>0</v>
      </c>
      <c r="I225" s="8" t="str">
        <f t="shared" si="12"/>
        <v>2</v>
      </c>
      <c r="J225" s="8" t="str">
        <f t="shared" si="13"/>
        <v>2</v>
      </c>
      <c r="K225" s="8">
        <f t="shared" si="14"/>
        <v>4</v>
      </c>
      <c r="L225" s="8" t="str">
        <f t="shared" si="15"/>
        <v/>
      </c>
    </row>
    <row r="226" spans="1:12" ht="20.100000000000001" customHeight="1">
      <c r="A226" s="19" t="str">
        <f t="array" ref="A226">INDEX(G:G,SMALL(IF($K$12:$K$500=2,ROW($12:$500),4^8),ROW(G215)))&amp;""</f>
        <v/>
      </c>
      <c r="B226" s="55"/>
      <c r="C226" s="20" t="str">
        <f>IF(ISERROR(VLOOKUP(A226,'[1]Z07 一般公共预算财政拨款收入支出决算表(财决07表)'!$A$10:$T$500,4,FALSE)),"",VLOOKUP(A226,'[1]Z07 一般公共预算财政拨款收入支出决算表(财决07表)'!$A$10:$T$500,4,FALSE))</f>
        <v/>
      </c>
      <c r="D226" s="80" t="str">
        <f>IF(ISERROR(VLOOKUP(A226,'[1]Z07 一般公共预算财政拨款收入支出决算表(财决07表)'!$A$10:$T$500,11,FALSE)),"",VLOOKUP(A226,'[1]Z07 一般公共预算财政拨款收入支出决算表(财决07表)'!$A$10:$T$500,11,FALSE))</f>
        <v/>
      </c>
      <c r="E226" s="80" t="str">
        <f>IF(ISERROR(VLOOKUP(A226,'[1]Z07 一般公共预算财政拨款收入支出决算表(财决07表)'!$A$10:$T$500,12,FALSE)),"",VLOOKUP(A226,'[1]Z07 一般公共预算财政拨款收入支出决算表(财决07表)'!$A$10:$T$500,12,FALSE))</f>
        <v/>
      </c>
      <c r="F226" s="80" t="str">
        <f>IF(ISERROR(VLOOKUP(A226,'[1]Z07 一般公共预算财政拨款收入支出决算表(财决07表)'!$A$10:$T$500,15,FALSE)),"",VLOOKUP(A226,'[1]Z07 一般公共预算财政拨款收入支出决算表(财决07表)'!$A$10:$T$500,15,FALSE))</f>
        <v/>
      </c>
      <c r="G226" s="8">
        <f>'[1]Z07 一般公共预算财政拨款收入支出决算表(财决07表)'!A224</f>
        <v>0</v>
      </c>
      <c r="H226" s="79">
        <f>'[1]Z07 一般公共预算财政拨款收入支出决算表(财决07表)'!$K224</f>
        <v>0</v>
      </c>
      <c r="I226" s="8" t="str">
        <f t="shared" si="12"/>
        <v>2</v>
      </c>
      <c r="J226" s="8" t="str">
        <f t="shared" si="13"/>
        <v>2</v>
      </c>
      <c r="K226" s="8">
        <f t="shared" si="14"/>
        <v>4</v>
      </c>
      <c r="L226" s="8" t="str">
        <f t="shared" si="15"/>
        <v/>
      </c>
    </row>
    <row r="227" spans="1:12" ht="20.100000000000001" customHeight="1">
      <c r="A227" s="19" t="str">
        <f t="array" ref="A227">INDEX(G:G,SMALL(IF($K$12:$K$500=2,ROW($12:$500),4^8),ROW(G216)))&amp;""</f>
        <v/>
      </c>
      <c r="B227" s="55"/>
      <c r="C227" s="20" t="str">
        <f>IF(ISERROR(VLOOKUP(A227,'[1]Z07 一般公共预算财政拨款收入支出决算表(财决07表)'!$A$10:$T$500,4,FALSE)),"",VLOOKUP(A227,'[1]Z07 一般公共预算财政拨款收入支出决算表(财决07表)'!$A$10:$T$500,4,FALSE))</f>
        <v/>
      </c>
      <c r="D227" s="80" t="str">
        <f>IF(ISERROR(VLOOKUP(A227,'[1]Z07 一般公共预算财政拨款收入支出决算表(财决07表)'!$A$10:$T$500,11,FALSE)),"",VLOOKUP(A227,'[1]Z07 一般公共预算财政拨款收入支出决算表(财决07表)'!$A$10:$T$500,11,FALSE))</f>
        <v/>
      </c>
      <c r="E227" s="80" t="str">
        <f>IF(ISERROR(VLOOKUP(A227,'[1]Z07 一般公共预算财政拨款收入支出决算表(财决07表)'!$A$10:$T$500,12,FALSE)),"",VLOOKUP(A227,'[1]Z07 一般公共预算财政拨款收入支出决算表(财决07表)'!$A$10:$T$500,12,FALSE))</f>
        <v/>
      </c>
      <c r="F227" s="80" t="str">
        <f>IF(ISERROR(VLOOKUP(A227,'[1]Z07 一般公共预算财政拨款收入支出决算表(财决07表)'!$A$10:$T$500,15,FALSE)),"",VLOOKUP(A227,'[1]Z07 一般公共预算财政拨款收入支出决算表(财决07表)'!$A$10:$T$500,15,FALSE))</f>
        <v/>
      </c>
      <c r="G227" s="8">
        <f>'[1]Z07 一般公共预算财政拨款收入支出决算表(财决07表)'!A225</f>
        <v>0</v>
      </c>
      <c r="H227" s="79">
        <f>'[1]Z07 一般公共预算财政拨款收入支出决算表(财决07表)'!$K225</f>
        <v>0</v>
      </c>
      <c r="I227" s="8" t="str">
        <f t="shared" si="12"/>
        <v>2</v>
      </c>
      <c r="J227" s="8" t="str">
        <f t="shared" si="13"/>
        <v>2</v>
      </c>
      <c r="K227" s="8">
        <f t="shared" si="14"/>
        <v>4</v>
      </c>
      <c r="L227" s="8" t="str">
        <f t="shared" si="15"/>
        <v/>
      </c>
    </row>
    <row r="228" spans="1:12" ht="20.100000000000001" customHeight="1">
      <c r="A228" s="19" t="str">
        <f t="array" ref="A228">INDEX(G:G,SMALL(IF($K$12:$K$500=2,ROW($12:$500),4^8),ROW(G217)))&amp;""</f>
        <v/>
      </c>
      <c r="B228" s="55"/>
      <c r="C228" s="20" t="str">
        <f>IF(ISERROR(VLOOKUP(A228,'[1]Z07 一般公共预算财政拨款收入支出决算表(财决07表)'!$A$10:$T$500,4,FALSE)),"",VLOOKUP(A228,'[1]Z07 一般公共预算财政拨款收入支出决算表(财决07表)'!$A$10:$T$500,4,FALSE))</f>
        <v/>
      </c>
      <c r="D228" s="80" t="str">
        <f>IF(ISERROR(VLOOKUP(A228,'[1]Z07 一般公共预算财政拨款收入支出决算表(财决07表)'!$A$10:$T$500,11,FALSE)),"",VLOOKUP(A228,'[1]Z07 一般公共预算财政拨款收入支出决算表(财决07表)'!$A$10:$T$500,11,FALSE))</f>
        <v/>
      </c>
      <c r="E228" s="80" t="str">
        <f>IF(ISERROR(VLOOKUP(A228,'[1]Z07 一般公共预算财政拨款收入支出决算表(财决07表)'!$A$10:$T$500,12,FALSE)),"",VLOOKUP(A228,'[1]Z07 一般公共预算财政拨款收入支出决算表(财决07表)'!$A$10:$T$500,12,FALSE))</f>
        <v/>
      </c>
      <c r="F228" s="80" t="str">
        <f>IF(ISERROR(VLOOKUP(A228,'[1]Z07 一般公共预算财政拨款收入支出决算表(财决07表)'!$A$10:$T$500,15,FALSE)),"",VLOOKUP(A228,'[1]Z07 一般公共预算财政拨款收入支出决算表(财决07表)'!$A$10:$T$500,15,FALSE))</f>
        <v/>
      </c>
      <c r="G228" s="8">
        <f>'[1]Z07 一般公共预算财政拨款收入支出决算表(财决07表)'!A226</f>
        <v>0</v>
      </c>
      <c r="H228" s="79">
        <f>'[1]Z07 一般公共预算财政拨款收入支出决算表(财决07表)'!$K226</f>
        <v>0</v>
      </c>
      <c r="I228" s="8" t="str">
        <f t="shared" si="12"/>
        <v>2</v>
      </c>
      <c r="J228" s="8" t="str">
        <f t="shared" si="13"/>
        <v>2</v>
      </c>
      <c r="K228" s="8">
        <f t="shared" si="14"/>
        <v>4</v>
      </c>
      <c r="L228" s="8" t="str">
        <f t="shared" si="15"/>
        <v/>
      </c>
    </row>
    <row r="229" spans="1:12" ht="20.100000000000001" customHeight="1">
      <c r="A229" s="19" t="str">
        <f t="array" ref="A229">INDEX(G:G,SMALL(IF($K$12:$K$500=2,ROW($12:$500),4^8),ROW(G218)))&amp;""</f>
        <v/>
      </c>
      <c r="B229" s="55"/>
      <c r="C229" s="20" t="str">
        <f>IF(ISERROR(VLOOKUP(A229,'[1]Z07 一般公共预算财政拨款收入支出决算表(财决07表)'!$A$10:$T$500,4,FALSE)),"",VLOOKUP(A229,'[1]Z07 一般公共预算财政拨款收入支出决算表(财决07表)'!$A$10:$T$500,4,FALSE))</f>
        <v/>
      </c>
      <c r="D229" s="80" t="str">
        <f>IF(ISERROR(VLOOKUP(A229,'[1]Z07 一般公共预算财政拨款收入支出决算表(财决07表)'!$A$10:$T$500,11,FALSE)),"",VLOOKUP(A229,'[1]Z07 一般公共预算财政拨款收入支出决算表(财决07表)'!$A$10:$T$500,11,FALSE))</f>
        <v/>
      </c>
      <c r="E229" s="80" t="str">
        <f>IF(ISERROR(VLOOKUP(A229,'[1]Z07 一般公共预算财政拨款收入支出决算表(财决07表)'!$A$10:$T$500,12,FALSE)),"",VLOOKUP(A229,'[1]Z07 一般公共预算财政拨款收入支出决算表(财决07表)'!$A$10:$T$500,12,FALSE))</f>
        <v/>
      </c>
      <c r="F229" s="80" t="str">
        <f>IF(ISERROR(VLOOKUP(A229,'[1]Z07 一般公共预算财政拨款收入支出决算表(财决07表)'!$A$10:$T$500,15,FALSE)),"",VLOOKUP(A229,'[1]Z07 一般公共预算财政拨款收入支出决算表(财决07表)'!$A$10:$T$500,15,FALSE))</f>
        <v/>
      </c>
      <c r="G229" s="8">
        <f>'[1]Z07 一般公共预算财政拨款收入支出决算表(财决07表)'!A227</f>
        <v>0</v>
      </c>
      <c r="H229" s="79">
        <f>'[1]Z07 一般公共预算财政拨款收入支出决算表(财决07表)'!$K227</f>
        <v>0</v>
      </c>
      <c r="I229" s="8" t="str">
        <f t="shared" si="12"/>
        <v>2</v>
      </c>
      <c r="J229" s="8" t="str">
        <f t="shared" si="13"/>
        <v>2</v>
      </c>
      <c r="K229" s="8">
        <f t="shared" si="14"/>
        <v>4</v>
      </c>
      <c r="L229" s="8" t="str">
        <f t="shared" si="15"/>
        <v/>
      </c>
    </row>
    <row r="230" spans="1:12" ht="20.100000000000001" customHeight="1">
      <c r="A230" s="19" t="str">
        <f t="array" ref="A230">INDEX(G:G,SMALL(IF($K$12:$K$500=2,ROW($12:$500),4^8),ROW(G219)))&amp;""</f>
        <v/>
      </c>
      <c r="B230" s="55"/>
      <c r="C230" s="20" t="str">
        <f>IF(ISERROR(VLOOKUP(A230,'[1]Z07 一般公共预算财政拨款收入支出决算表(财决07表)'!$A$10:$T$500,4,FALSE)),"",VLOOKUP(A230,'[1]Z07 一般公共预算财政拨款收入支出决算表(财决07表)'!$A$10:$T$500,4,FALSE))</f>
        <v/>
      </c>
      <c r="D230" s="80" t="str">
        <f>IF(ISERROR(VLOOKUP(A230,'[1]Z07 一般公共预算财政拨款收入支出决算表(财决07表)'!$A$10:$T$500,11,FALSE)),"",VLOOKUP(A230,'[1]Z07 一般公共预算财政拨款收入支出决算表(财决07表)'!$A$10:$T$500,11,FALSE))</f>
        <v/>
      </c>
      <c r="E230" s="80" t="str">
        <f>IF(ISERROR(VLOOKUP(A230,'[1]Z07 一般公共预算财政拨款收入支出决算表(财决07表)'!$A$10:$T$500,12,FALSE)),"",VLOOKUP(A230,'[1]Z07 一般公共预算财政拨款收入支出决算表(财决07表)'!$A$10:$T$500,12,FALSE))</f>
        <v/>
      </c>
      <c r="F230" s="80" t="str">
        <f>IF(ISERROR(VLOOKUP(A230,'[1]Z07 一般公共预算财政拨款收入支出决算表(财决07表)'!$A$10:$T$500,15,FALSE)),"",VLOOKUP(A230,'[1]Z07 一般公共预算财政拨款收入支出决算表(财决07表)'!$A$10:$T$500,15,FALSE))</f>
        <v/>
      </c>
      <c r="G230" s="8">
        <f>'[1]Z07 一般公共预算财政拨款收入支出决算表(财决07表)'!A228</f>
        <v>0</v>
      </c>
      <c r="H230" s="79">
        <f>'[1]Z07 一般公共预算财政拨款收入支出决算表(财决07表)'!$K228</f>
        <v>0</v>
      </c>
      <c r="I230" s="8" t="str">
        <f t="shared" si="12"/>
        <v>2</v>
      </c>
      <c r="J230" s="8" t="str">
        <f t="shared" si="13"/>
        <v>2</v>
      </c>
      <c r="K230" s="8">
        <f t="shared" si="14"/>
        <v>4</v>
      </c>
      <c r="L230" s="8" t="str">
        <f t="shared" si="15"/>
        <v/>
      </c>
    </row>
    <row r="231" spans="1:12" ht="20.100000000000001" customHeight="1">
      <c r="A231" s="19" t="str">
        <f t="array" ref="A231">INDEX(G:G,SMALL(IF($K$12:$K$500=2,ROW($12:$500),4^8),ROW(G220)))&amp;""</f>
        <v/>
      </c>
      <c r="B231" s="55"/>
      <c r="C231" s="20" t="str">
        <f>IF(ISERROR(VLOOKUP(A231,'[1]Z07 一般公共预算财政拨款收入支出决算表(财决07表)'!$A$10:$T$500,4,FALSE)),"",VLOOKUP(A231,'[1]Z07 一般公共预算财政拨款收入支出决算表(财决07表)'!$A$10:$T$500,4,FALSE))</f>
        <v/>
      </c>
      <c r="D231" s="80" t="str">
        <f>IF(ISERROR(VLOOKUP(A231,'[1]Z07 一般公共预算财政拨款收入支出决算表(财决07表)'!$A$10:$T$500,11,FALSE)),"",VLOOKUP(A231,'[1]Z07 一般公共预算财政拨款收入支出决算表(财决07表)'!$A$10:$T$500,11,FALSE))</f>
        <v/>
      </c>
      <c r="E231" s="80" t="str">
        <f>IF(ISERROR(VLOOKUP(A231,'[1]Z07 一般公共预算财政拨款收入支出决算表(财决07表)'!$A$10:$T$500,12,FALSE)),"",VLOOKUP(A231,'[1]Z07 一般公共预算财政拨款收入支出决算表(财决07表)'!$A$10:$T$500,12,FALSE))</f>
        <v/>
      </c>
      <c r="F231" s="80" t="str">
        <f>IF(ISERROR(VLOOKUP(A231,'[1]Z07 一般公共预算财政拨款收入支出决算表(财决07表)'!$A$10:$T$500,15,FALSE)),"",VLOOKUP(A231,'[1]Z07 一般公共预算财政拨款收入支出决算表(财决07表)'!$A$10:$T$500,15,FALSE))</f>
        <v/>
      </c>
      <c r="G231" s="8">
        <f>'[1]Z07 一般公共预算财政拨款收入支出决算表(财决07表)'!A229</f>
        <v>0</v>
      </c>
      <c r="H231" s="79">
        <f>'[1]Z07 一般公共预算财政拨款收入支出决算表(财决07表)'!$K229</f>
        <v>0</v>
      </c>
      <c r="I231" s="8" t="str">
        <f t="shared" si="12"/>
        <v>2</v>
      </c>
      <c r="J231" s="8" t="str">
        <f t="shared" si="13"/>
        <v>2</v>
      </c>
      <c r="K231" s="8">
        <f t="shared" si="14"/>
        <v>4</v>
      </c>
      <c r="L231" s="8" t="str">
        <f t="shared" si="15"/>
        <v/>
      </c>
    </row>
    <row r="232" spans="1:12" ht="20.100000000000001" customHeight="1">
      <c r="A232" s="19" t="str">
        <f t="array" ref="A232">INDEX(G:G,SMALL(IF($K$12:$K$500=2,ROW($12:$500),4^8),ROW(G221)))&amp;""</f>
        <v/>
      </c>
      <c r="B232" s="55"/>
      <c r="C232" s="20" t="str">
        <f>IF(ISERROR(VLOOKUP(A232,'[1]Z07 一般公共预算财政拨款收入支出决算表(财决07表)'!$A$10:$T$500,4,FALSE)),"",VLOOKUP(A232,'[1]Z07 一般公共预算财政拨款收入支出决算表(财决07表)'!$A$10:$T$500,4,FALSE))</f>
        <v/>
      </c>
      <c r="D232" s="80" t="str">
        <f>IF(ISERROR(VLOOKUP(A232,'[1]Z07 一般公共预算财政拨款收入支出决算表(财决07表)'!$A$10:$T$500,11,FALSE)),"",VLOOKUP(A232,'[1]Z07 一般公共预算财政拨款收入支出决算表(财决07表)'!$A$10:$T$500,11,FALSE))</f>
        <v/>
      </c>
      <c r="E232" s="80" t="str">
        <f>IF(ISERROR(VLOOKUP(A232,'[1]Z07 一般公共预算财政拨款收入支出决算表(财决07表)'!$A$10:$T$500,12,FALSE)),"",VLOOKUP(A232,'[1]Z07 一般公共预算财政拨款收入支出决算表(财决07表)'!$A$10:$T$500,12,FALSE))</f>
        <v/>
      </c>
      <c r="F232" s="80" t="str">
        <f>IF(ISERROR(VLOOKUP(A232,'[1]Z07 一般公共预算财政拨款收入支出决算表(财决07表)'!$A$10:$T$500,15,FALSE)),"",VLOOKUP(A232,'[1]Z07 一般公共预算财政拨款收入支出决算表(财决07表)'!$A$10:$T$500,15,FALSE))</f>
        <v/>
      </c>
      <c r="G232" s="8">
        <f>'[1]Z07 一般公共预算财政拨款收入支出决算表(财决07表)'!A230</f>
        <v>0</v>
      </c>
      <c r="H232" s="79">
        <f>'[1]Z07 一般公共预算财政拨款收入支出决算表(财决07表)'!$K230</f>
        <v>0</v>
      </c>
      <c r="I232" s="8" t="str">
        <f t="shared" si="12"/>
        <v>2</v>
      </c>
      <c r="J232" s="8" t="str">
        <f t="shared" si="13"/>
        <v>2</v>
      </c>
      <c r="K232" s="8">
        <f t="shared" si="14"/>
        <v>4</v>
      </c>
      <c r="L232" s="8" t="str">
        <f t="shared" si="15"/>
        <v/>
      </c>
    </row>
    <row r="233" spans="1:12" ht="20.100000000000001" customHeight="1">
      <c r="A233" s="19" t="str">
        <f t="array" ref="A233">INDEX(G:G,SMALL(IF($K$12:$K$500=2,ROW($12:$500),4^8),ROW(G222)))&amp;""</f>
        <v/>
      </c>
      <c r="B233" s="55"/>
      <c r="C233" s="20" t="str">
        <f>IF(ISERROR(VLOOKUP(A233,'[1]Z07 一般公共预算财政拨款收入支出决算表(财决07表)'!$A$10:$T$500,4,FALSE)),"",VLOOKUP(A233,'[1]Z07 一般公共预算财政拨款收入支出决算表(财决07表)'!$A$10:$T$500,4,FALSE))</f>
        <v/>
      </c>
      <c r="D233" s="80" t="str">
        <f>IF(ISERROR(VLOOKUP(A233,'[1]Z07 一般公共预算财政拨款收入支出决算表(财决07表)'!$A$10:$T$500,11,FALSE)),"",VLOOKUP(A233,'[1]Z07 一般公共预算财政拨款收入支出决算表(财决07表)'!$A$10:$T$500,11,FALSE))</f>
        <v/>
      </c>
      <c r="E233" s="80" t="str">
        <f>IF(ISERROR(VLOOKUP(A233,'[1]Z07 一般公共预算财政拨款收入支出决算表(财决07表)'!$A$10:$T$500,12,FALSE)),"",VLOOKUP(A233,'[1]Z07 一般公共预算财政拨款收入支出决算表(财决07表)'!$A$10:$T$500,12,FALSE))</f>
        <v/>
      </c>
      <c r="F233" s="80" t="str">
        <f>IF(ISERROR(VLOOKUP(A233,'[1]Z07 一般公共预算财政拨款收入支出决算表(财决07表)'!$A$10:$T$500,15,FALSE)),"",VLOOKUP(A233,'[1]Z07 一般公共预算财政拨款收入支出决算表(财决07表)'!$A$10:$T$500,15,FALSE))</f>
        <v/>
      </c>
      <c r="G233" s="8">
        <f>'[1]Z07 一般公共预算财政拨款收入支出决算表(财决07表)'!A231</f>
        <v>0</v>
      </c>
      <c r="H233" s="79">
        <f>'[1]Z07 一般公共预算财政拨款收入支出决算表(财决07表)'!$K231</f>
        <v>0</v>
      </c>
      <c r="I233" s="8" t="str">
        <f t="shared" si="12"/>
        <v>2</v>
      </c>
      <c r="J233" s="8" t="str">
        <f t="shared" si="13"/>
        <v>2</v>
      </c>
      <c r="K233" s="8">
        <f t="shared" si="14"/>
        <v>4</v>
      </c>
      <c r="L233" s="8" t="str">
        <f t="shared" si="15"/>
        <v/>
      </c>
    </row>
    <row r="234" spans="1:12" ht="20.100000000000001" customHeight="1">
      <c r="A234" s="19" t="str">
        <f t="array" ref="A234">INDEX(G:G,SMALL(IF($K$12:$K$500=2,ROW($12:$500),4^8),ROW(G223)))&amp;""</f>
        <v/>
      </c>
      <c r="B234" s="55"/>
      <c r="C234" s="20" t="str">
        <f>IF(ISERROR(VLOOKUP(A234,'[1]Z07 一般公共预算财政拨款收入支出决算表(财决07表)'!$A$10:$T$500,4,FALSE)),"",VLOOKUP(A234,'[1]Z07 一般公共预算财政拨款收入支出决算表(财决07表)'!$A$10:$T$500,4,FALSE))</f>
        <v/>
      </c>
      <c r="D234" s="80" t="str">
        <f>IF(ISERROR(VLOOKUP(A234,'[1]Z07 一般公共预算财政拨款收入支出决算表(财决07表)'!$A$10:$T$500,11,FALSE)),"",VLOOKUP(A234,'[1]Z07 一般公共预算财政拨款收入支出决算表(财决07表)'!$A$10:$T$500,11,FALSE))</f>
        <v/>
      </c>
      <c r="E234" s="80" t="str">
        <f>IF(ISERROR(VLOOKUP(A234,'[1]Z07 一般公共预算财政拨款收入支出决算表(财决07表)'!$A$10:$T$500,12,FALSE)),"",VLOOKUP(A234,'[1]Z07 一般公共预算财政拨款收入支出决算表(财决07表)'!$A$10:$T$500,12,FALSE))</f>
        <v/>
      </c>
      <c r="F234" s="80" t="str">
        <f>IF(ISERROR(VLOOKUP(A234,'[1]Z07 一般公共预算财政拨款收入支出决算表(财决07表)'!$A$10:$T$500,15,FALSE)),"",VLOOKUP(A234,'[1]Z07 一般公共预算财政拨款收入支出决算表(财决07表)'!$A$10:$T$500,15,FALSE))</f>
        <v/>
      </c>
      <c r="G234" s="8">
        <f>'[1]Z07 一般公共预算财政拨款收入支出决算表(财决07表)'!A232</f>
        <v>0</v>
      </c>
      <c r="H234" s="79">
        <f>'[1]Z07 一般公共预算财政拨款收入支出决算表(财决07表)'!$K232</f>
        <v>0</v>
      </c>
      <c r="I234" s="8" t="str">
        <f t="shared" si="12"/>
        <v>2</v>
      </c>
      <c r="J234" s="8" t="str">
        <f t="shared" si="13"/>
        <v>2</v>
      </c>
      <c r="K234" s="8">
        <f t="shared" si="14"/>
        <v>4</v>
      </c>
      <c r="L234" s="8" t="str">
        <f t="shared" si="15"/>
        <v/>
      </c>
    </row>
    <row r="235" spans="1:12" ht="20.100000000000001" customHeight="1">
      <c r="A235" s="19" t="str">
        <f t="array" ref="A235">INDEX(G:G,SMALL(IF($K$12:$K$500=2,ROW($12:$500),4^8),ROW(G224)))&amp;""</f>
        <v/>
      </c>
      <c r="B235" s="55"/>
      <c r="C235" s="20" t="str">
        <f>IF(ISERROR(VLOOKUP(A235,'[1]Z07 一般公共预算财政拨款收入支出决算表(财决07表)'!$A$10:$T$500,4,FALSE)),"",VLOOKUP(A235,'[1]Z07 一般公共预算财政拨款收入支出决算表(财决07表)'!$A$10:$T$500,4,FALSE))</f>
        <v/>
      </c>
      <c r="D235" s="80" t="str">
        <f>IF(ISERROR(VLOOKUP(A235,'[1]Z07 一般公共预算财政拨款收入支出决算表(财决07表)'!$A$10:$T$500,11,FALSE)),"",VLOOKUP(A235,'[1]Z07 一般公共预算财政拨款收入支出决算表(财决07表)'!$A$10:$T$500,11,FALSE))</f>
        <v/>
      </c>
      <c r="E235" s="80" t="str">
        <f>IF(ISERROR(VLOOKUP(A235,'[1]Z07 一般公共预算财政拨款收入支出决算表(财决07表)'!$A$10:$T$500,12,FALSE)),"",VLOOKUP(A235,'[1]Z07 一般公共预算财政拨款收入支出决算表(财决07表)'!$A$10:$T$500,12,FALSE))</f>
        <v/>
      </c>
      <c r="F235" s="80" t="str">
        <f>IF(ISERROR(VLOOKUP(A235,'[1]Z07 一般公共预算财政拨款收入支出决算表(财决07表)'!$A$10:$T$500,15,FALSE)),"",VLOOKUP(A235,'[1]Z07 一般公共预算财政拨款收入支出决算表(财决07表)'!$A$10:$T$500,15,FALSE))</f>
        <v/>
      </c>
      <c r="G235" s="8">
        <f>'[1]Z07 一般公共预算财政拨款收入支出决算表(财决07表)'!A233</f>
        <v>0</v>
      </c>
      <c r="H235" s="79">
        <f>'[1]Z07 一般公共预算财政拨款收入支出决算表(财决07表)'!$K233</f>
        <v>0</v>
      </c>
      <c r="I235" s="8" t="str">
        <f t="shared" si="12"/>
        <v>2</v>
      </c>
      <c r="J235" s="8" t="str">
        <f t="shared" si="13"/>
        <v>2</v>
      </c>
      <c r="K235" s="8">
        <f t="shared" si="14"/>
        <v>4</v>
      </c>
      <c r="L235" s="8" t="str">
        <f t="shared" si="15"/>
        <v/>
      </c>
    </row>
    <row r="236" spans="1:12" ht="20.100000000000001" customHeight="1">
      <c r="A236" s="19" t="str">
        <f t="array" ref="A236">INDEX(G:G,SMALL(IF($K$12:$K$500=2,ROW($12:$500),4^8),ROW(G225)))&amp;""</f>
        <v/>
      </c>
      <c r="B236" s="55"/>
      <c r="C236" s="20" t="str">
        <f>IF(ISERROR(VLOOKUP(A236,'[1]Z07 一般公共预算财政拨款收入支出决算表(财决07表)'!$A$10:$T$500,4,FALSE)),"",VLOOKUP(A236,'[1]Z07 一般公共预算财政拨款收入支出决算表(财决07表)'!$A$10:$T$500,4,FALSE))</f>
        <v/>
      </c>
      <c r="D236" s="80" t="str">
        <f>IF(ISERROR(VLOOKUP(A236,'[1]Z07 一般公共预算财政拨款收入支出决算表(财决07表)'!$A$10:$T$500,11,FALSE)),"",VLOOKUP(A236,'[1]Z07 一般公共预算财政拨款收入支出决算表(财决07表)'!$A$10:$T$500,11,FALSE))</f>
        <v/>
      </c>
      <c r="E236" s="80" t="str">
        <f>IF(ISERROR(VLOOKUP(A236,'[1]Z07 一般公共预算财政拨款收入支出决算表(财决07表)'!$A$10:$T$500,12,FALSE)),"",VLOOKUP(A236,'[1]Z07 一般公共预算财政拨款收入支出决算表(财决07表)'!$A$10:$T$500,12,FALSE))</f>
        <v/>
      </c>
      <c r="F236" s="80" t="str">
        <f>IF(ISERROR(VLOOKUP(A236,'[1]Z07 一般公共预算财政拨款收入支出决算表(财决07表)'!$A$10:$T$500,15,FALSE)),"",VLOOKUP(A236,'[1]Z07 一般公共预算财政拨款收入支出决算表(财决07表)'!$A$10:$T$500,15,FALSE))</f>
        <v/>
      </c>
      <c r="G236" s="8">
        <f>'[1]Z07 一般公共预算财政拨款收入支出决算表(财决07表)'!A234</f>
        <v>0</v>
      </c>
      <c r="H236" s="79">
        <f>'[1]Z07 一般公共预算财政拨款收入支出决算表(财决07表)'!$K234</f>
        <v>0</v>
      </c>
      <c r="I236" s="8" t="str">
        <f t="shared" si="12"/>
        <v>2</v>
      </c>
      <c r="J236" s="8" t="str">
        <f t="shared" si="13"/>
        <v>2</v>
      </c>
      <c r="K236" s="8">
        <f t="shared" si="14"/>
        <v>4</v>
      </c>
      <c r="L236" s="8" t="str">
        <f t="shared" si="15"/>
        <v/>
      </c>
    </row>
    <row r="237" spans="1:12" ht="20.100000000000001" customHeight="1">
      <c r="A237" s="19" t="str">
        <f t="array" ref="A237">INDEX(G:G,SMALL(IF($K$12:$K$500=2,ROW($12:$500),4^8),ROW(G226)))&amp;""</f>
        <v/>
      </c>
      <c r="B237" s="55"/>
      <c r="C237" s="20" t="str">
        <f>IF(ISERROR(VLOOKUP(A237,'[1]Z07 一般公共预算财政拨款收入支出决算表(财决07表)'!$A$10:$T$500,4,FALSE)),"",VLOOKUP(A237,'[1]Z07 一般公共预算财政拨款收入支出决算表(财决07表)'!$A$10:$T$500,4,FALSE))</f>
        <v/>
      </c>
      <c r="D237" s="80" t="str">
        <f>IF(ISERROR(VLOOKUP(A237,'[1]Z07 一般公共预算财政拨款收入支出决算表(财决07表)'!$A$10:$T$500,11,FALSE)),"",VLOOKUP(A237,'[1]Z07 一般公共预算财政拨款收入支出决算表(财决07表)'!$A$10:$T$500,11,FALSE))</f>
        <v/>
      </c>
      <c r="E237" s="80" t="str">
        <f>IF(ISERROR(VLOOKUP(A237,'[1]Z07 一般公共预算财政拨款收入支出决算表(财决07表)'!$A$10:$T$500,12,FALSE)),"",VLOOKUP(A237,'[1]Z07 一般公共预算财政拨款收入支出决算表(财决07表)'!$A$10:$T$500,12,FALSE))</f>
        <v/>
      </c>
      <c r="F237" s="80" t="str">
        <f>IF(ISERROR(VLOOKUP(A237,'[1]Z07 一般公共预算财政拨款收入支出决算表(财决07表)'!$A$10:$T$500,15,FALSE)),"",VLOOKUP(A237,'[1]Z07 一般公共预算财政拨款收入支出决算表(财决07表)'!$A$10:$T$500,15,FALSE))</f>
        <v/>
      </c>
      <c r="G237" s="8">
        <f>'[1]Z07 一般公共预算财政拨款收入支出决算表(财决07表)'!A235</f>
        <v>0</v>
      </c>
      <c r="H237" s="79">
        <f>'[1]Z07 一般公共预算财政拨款收入支出决算表(财决07表)'!$K235</f>
        <v>0</v>
      </c>
      <c r="I237" s="8" t="str">
        <f t="shared" si="12"/>
        <v>2</v>
      </c>
      <c r="J237" s="8" t="str">
        <f t="shared" si="13"/>
        <v>2</v>
      </c>
      <c r="K237" s="8">
        <f t="shared" si="14"/>
        <v>4</v>
      </c>
      <c r="L237" s="8" t="str">
        <f t="shared" si="15"/>
        <v/>
      </c>
    </row>
    <row r="238" spans="1:12" ht="20.100000000000001" customHeight="1">
      <c r="A238" s="19" t="str">
        <f t="array" ref="A238">INDEX(G:G,SMALL(IF($K$12:$K$500=2,ROW($12:$500),4^8),ROW(G227)))&amp;""</f>
        <v/>
      </c>
      <c r="B238" s="55"/>
      <c r="C238" s="20" t="str">
        <f>IF(ISERROR(VLOOKUP(A238,'[1]Z07 一般公共预算财政拨款收入支出决算表(财决07表)'!$A$10:$T$500,4,FALSE)),"",VLOOKUP(A238,'[1]Z07 一般公共预算财政拨款收入支出决算表(财决07表)'!$A$10:$T$500,4,FALSE))</f>
        <v/>
      </c>
      <c r="D238" s="80" t="str">
        <f>IF(ISERROR(VLOOKUP(A238,'[1]Z07 一般公共预算财政拨款收入支出决算表(财决07表)'!$A$10:$T$500,11,FALSE)),"",VLOOKUP(A238,'[1]Z07 一般公共预算财政拨款收入支出决算表(财决07表)'!$A$10:$T$500,11,FALSE))</f>
        <v/>
      </c>
      <c r="E238" s="80" t="str">
        <f>IF(ISERROR(VLOOKUP(A238,'[1]Z07 一般公共预算财政拨款收入支出决算表(财决07表)'!$A$10:$T$500,12,FALSE)),"",VLOOKUP(A238,'[1]Z07 一般公共预算财政拨款收入支出决算表(财决07表)'!$A$10:$T$500,12,FALSE))</f>
        <v/>
      </c>
      <c r="F238" s="80" t="str">
        <f>IF(ISERROR(VLOOKUP(A238,'[1]Z07 一般公共预算财政拨款收入支出决算表(财决07表)'!$A$10:$T$500,15,FALSE)),"",VLOOKUP(A238,'[1]Z07 一般公共预算财政拨款收入支出决算表(财决07表)'!$A$10:$T$500,15,FALSE))</f>
        <v/>
      </c>
      <c r="G238" s="8">
        <f>'[1]Z07 一般公共预算财政拨款收入支出决算表(财决07表)'!A236</f>
        <v>0</v>
      </c>
      <c r="H238" s="79">
        <f>'[1]Z07 一般公共预算财政拨款收入支出决算表(财决07表)'!$K236</f>
        <v>0</v>
      </c>
      <c r="I238" s="8" t="str">
        <f t="shared" si="12"/>
        <v>2</v>
      </c>
      <c r="J238" s="8" t="str">
        <f t="shared" si="13"/>
        <v>2</v>
      </c>
      <c r="K238" s="8">
        <f t="shared" si="14"/>
        <v>4</v>
      </c>
      <c r="L238" s="8" t="str">
        <f t="shared" si="15"/>
        <v/>
      </c>
    </row>
    <row r="239" spans="1:12" ht="20.100000000000001" customHeight="1">
      <c r="A239" s="19" t="str">
        <f t="array" ref="A239">INDEX(G:G,SMALL(IF($K$12:$K$500=2,ROW($12:$500),4^8),ROW(G228)))&amp;""</f>
        <v/>
      </c>
      <c r="B239" s="55"/>
      <c r="C239" s="20" t="str">
        <f>IF(ISERROR(VLOOKUP(A239,'[1]Z07 一般公共预算财政拨款收入支出决算表(财决07表)'!$A$10:$T$500,4,FALSE)),"",VLOOKUP(A239,'[1]Z07 一般公共预算财政拨款收入支出决算表(财决07表)'!$A$10:$T$500,4,FALSE))</f>
        <v/>
      </c>
      <c r="D239" s="80" t="str">
        <f>IF(ISERROR(VLOOKUP(A239,'[1]Z07 一般公共预算财政拨款收入支出决算表(财决07表)'!$A$10:$T$500,11,FALSE)),"",VLOOKUP(A239,'[1]Z07 一般公共预算财政拨款收入支出决算表(财决07表)'!$A$10:$T$500,11,FALSE))</f>
        <v/>
      </c>
      <c r="E239" s="80" t="str">
        <f>IF(ISERROR(VLOOKUP(A239,'[1]Z07 一般公共预算财政拨款收入支出决算表(财决07表)'!$A$10:$T$500,12,FALSE)),"",VLOOKUP(A239,'[1]Z07 一般公共预算财政拨款收入支出决算表(财决07表)'!$A$10:$T$500,12,FALSE))</f>
        <v/>
      </c>
      <c r="F239" s="80" t="str">
        <f>IF(ISERROR(VLOOKUP(A239,'[1]Z07 一般公共预算财政拨款收入支出决算表(财决07表)'!$A$10:$T$500,15,FALSE)),"",VLOOKUP(A239,'[1]Z07 一般公共预算财政拨款收入支出决算表(财决07表)'!$A$10:$T$500,15,FALSE))</f>
        <v/>
      </c>
      <c r="G239" s="8">
        <f>'[1]Z07 一般公共预算财政拨款收入支出决算表(财决07表)'!A237</f>
        <v>0</v>
      </c>
      <c r="H239" s="79">
        <f>'[1]Z07 一般公共预算财政拨款收入支出决算表(财决07表)'!$K237</f>
        <v>0</v>
      </c>
      <c r="I239" s="8" t="str">
        <f t="shared" si="12"/>
        <v>2</v>
      </c>
      <c r="J239" s="8" t="str">
        <f t="shared" si="13"/>
        <v>2</v>
      </c>
      <c r="K239" s="8">
        <f t="shared" si="14"/>
        <v>4</v>
      </c>
      <c r="L239" s="8" t="str">
        <f t="shared" si="15"/>
        <v/>
      </c>
    </row>
    <row r="240" spans="1:12" ht="20.100000000000001" customHeight="1">
      <c r="A240" s="19" t="str">
        <f t="array" ref="A240">INDEX(G:G,SMALL(IF($K$12:$K$500=2,ROW($12:$500),4^8),ROW(G229)))&amp;""</f>
        <v/>
      </c>
      <c r="B240" s="55"/>
      <c r="C240" s="20" t="str">
        <f>IF(ISERROR(VLOOKUP(A240,'[1]Z07 一般公共预算财政拨款收入支出决算表(财决07表)'!$A$10:$T$500,4,FALSE)),"",VLOOKUP(A240,'[1]Z07 一般公共预算财政拨款收入支出决算表(财决07表)'!$A$10:$T$500,4,FALSE))</f>
        <v/>
      </c>
      <c r="D240" s="80" t="str">
        <f>IF(ISERROR(VLOOKUP(A240,'[1]Z07 一般公共预算财政拨款收入支出决算表(财决07表)'!$A$10:$T$500,11,FALSE)),"",VLOOKUP(A240,'[1]Z07 一般公共预算财政拨款收入支出决算表(财决07表)'!$A$10:$T$500,11,FALSE))</f>
        <v/>
      </c>
      <c r="E240" s="80" t="str">
        <f>IF(ISERROR(VLOOKUP(A240,'[1]Z07 一般公共预算财政拨款收入支出决算表(财决07表)'!$A$10:$T$500,12,FALSE)),"",VLOOKUP(A240,'[1]Z07 一般公共预算财政拨款收入支出决算表(财决07表)'!$A$10:$T$500,12,FALSE))</f>
        <v/>
      </c>
      <c r="F240" s="80" t="str">
        <f>IF(ISERROR(VLOOKUP(A240,'[1]Z07 一般公共预算财政拨款收入支出决算表(财决07表)'!$A$10:$T$500,15,FALSE)),"",VLOOKUP(A240,'[1]Z07 一般公共预算财政拨款收入支出决算表(财决07表)'!$A$10:$T$500,15,FALSE))</f>
        <v/>
      </c>
      <c r="G240" s="8">
        <f>'[1]Z07 一般公共预算财政拨款收入支出决算表(财决07表)'!A238</f>
        <v>0</v>
      </c>
      <c r="H240" s="79">
        <f>'[1]Z07 一般公共预算财政拨款收入支出决算表(财决07表)'!$K238</f>
        <v>0</v>
      </c>
      <c r="I240" s="8" t="str">
        <f t="shared" si="12"/>
        <v>2</v>
      </c>
      <c r="J240" s="8" t="str">
        <f t="shared" si="13"/>
        <v>2</v>
      </c>
      <c r="K240" s="8">
        <f t="shared" si="14"/>
        <v>4</v>
      </c>
      <c r="L240" s="8" t="str">
        <f t="shared" si="15"/>
        <v/>
      </c>
    </row>
    <row r="241" spans="1:12" ht="20.100000000000001" customHeight="1">
      <c r="A241" s="19" t="str">
        <f t="array" ref="A241">INDEX(G:G,SMALL(IF($K$12:$K$500=2,ROW($12:$500),4^8),ROW(G230)))&amp;""</f>
        <v/>
      </c>
      <c r="B241" s="55"/>
      <c r="C241" s="20" t="str">
        <f>IF(ISERROR(VLOOKUP(A241,'[1]Z07 一般公共预算财政拨款收入支出决算表(财决07表)'!$A$10:$T$500,4,FALSE)),"",VLOOKUP(A241,'[1]Z07 一般公共预算财政拨款收入支出决算表(财决07表)'!$A$10:$T$500,4,FALSE))</f>
        <v/>
      </c>
      <c r="D241" s="80" t="str">
        <f>IF(ISERROR(VLOOKUP(A241,'[1]Z07 一般公共预算财政拨款收入支出决算表(财决07表)'!$A$10:$T$500,11,FALSE)),"",VLOOKUP(A241,'[1]Z07 一般公共预算财政拨款收入支出决算表(财决07表)'!$A$10:$T$500,11,FALSE))</f>
        <v/>
      </c>
      <c r="E241" s="80" t="str">
        <f>IF(ISERROR(VLOOKUP(A241,'[1]Z07 一般公共预算财政拨款收入支出决算表(财决07表)'!$A$10:$T$500,12,FALSE)),"",VLOOKUP(A241,'[1]Z07 一般公共预算财政拨款收入支出决算表(财决07表)'!$A$10:$T$500,12,FALSE))</f>
        <v/>
      </c>
      <c r="F241" s="80" t="str">
        <f>IF(ISERROR(VLOOKUP(A241,'[1]Z07 一般公共预算财政拨款收入支出决算表(财决07表)'!$A$10:$T$500,15,FALSE)),"",VLOOKUP(A241,'[1]Z07 一般公共预算财政拨款收入支出决算表(财决07表)'!$A$10:$T$500,15,FALSE))</f>
        <v/>
      </c>
      <c r="G241" s="8">
        <f>'[1]Z07 一般公共预算财政拨款收入支出决算表(财决07表)'!A239</f>
        <v>0</v>
      </c>
      <c r="H241" s="79">
        <f>'[1]Z07 一般公共预算财政拨款收入支出决算表(财决07表)'!$K239</f>
        <v>0</v>
      </c>
      <c r="I241" s="8" t="str">
        <f t="shared" si="12"/>
        <v>2</v>
      </c>
      <c r="J241" s="8" t="str">
        <f t="shared" si="13"/>
        <v>2</v>
      </c>
      <c r="K241" s="8">
        <f t="shared" si="14"/>
        <v>4</v>
      </c>
      <c r="L241" s="8" t="str">
        <f t="shared" si="15"/>
        <v/>
      </c>
    </row>
    <row r="242" spans="1:12" ht="20.100000000000001" customHeight="1">
      <c r="A242" s="19" t="str">
        <f t="array" ref="A242">INDEX(G:G,SMALL(IF($K$12:$K$500=2,ROW($12:$500),4^8),ROW(G231)))&amp;""</f>
        <v/>
      </c>
      <c r="B242" s="55"/>
      <c r="C242" s="20" t="str">
        <f>IF(ISERROR(VLOOKUP(A242,'[1]Z07 一般公共预算财政拨款收入支出决算表(财决07表)'!$A$10:$T$500,4,FALSE)),"",VLOOKUP(A242,'[1]Z07 一般公共预算财政拨款收入支出决算表(财决07表)'!$A$10:$T$500,4,FALSE))</f>
        <v/>
      </c>
      <c r="D242" s="80" t="str">
        <f>IF(ISERROR(VLOOKUP(A242,'[1]Z07 一般公共预算财政拨款收入支出决算表(财决07表)'!$A$10:$T$500,11,FALSE)),"",VLOOKUP(A242,'[1]Z07 一般公共预算财政拨款收入支出决算表(财决07表)'!$A$10:$T$500,11,FALSE))</f>
        <v/>
      </c>
      <c r="E242" s="80" t="str">
        <f>IF(ISERROR(VLOOKUP(A242,'[1]Z07 一般公共预算财政拨款收入支出决算表(财决07表)'!$A$10:$T$500,12,FALSE)),"",VLOOKUP(A242,'[1]Z07 一般公共预算财政拨款收入支出决算表(财决07表)'!$A$10:$T$500,12,FALSE))</f>
        <v/>
      </c>
      <c r="F242" s="80" t="str">
        <f>IF(ISERROR(VLOOKUP(A242,'[1]Z07 一般公共预算财政拨款收入支出决算表(财决07表)'!$A$10:$T$500,15,FALSE)),"",VLOOKUP(A242,'[1]Z07 一般公共预算财政拨款收入支出决算表(财决07表)'!$A$10:$T$500,15,FALSE))</f>
        <v/>
      </c>
      <c r="G242" s="8">
        <f>'[1]Z07 一般公共预算财政拨款收入支出决算表(财决07表)'!A240</f>
        <v>0</v>
      </c>
      <c r="H242" s="79">
        <f>'[1]Z07 一般公共预算财政拨款收入支出决算表(财决07表)'!$K240</f>
        <v>0</v>
      </c>
      <c r="I242" s="8" t="str">
        <f t="shared" si="12"/>
        <v>2</v>
      </c>
      <c r="J242" s="8" t="str">
        <f t="shared" si="13"/>
        <v>2</v>
      </c>
      <c r="K242" s="8">
        <f t="shared" si="14"/>
        <v>4</v>
      </c>
      <c r="L242" s="8" t="str">
        <f t="shared" si="15"/>
        <v/>
      </c>
    </row>
    <row r="243" spans="1:12" ht="20.100000000000001" customHeight="1">
      <c r="A243" s="19" t="str">
        <f t="array" ref="A243">INDEX(G:G,SMALL(IF($K$12:$K$500=2,ROW($12:$500),4^8),ROW(G232)))&amp;""</f>
        <v/>
      </c>
      <c r="B243" s="55"/>
      <c r="C243" s="20" t="str">
        <f>IF(ISERROR(VLOOKUP(A243,'[1]Z07 一般公共预算财政拨款收入支出决算表(财决07表)'!$A$10:$T$500,4,FALSE)),"",VLOOKUP(A243,'[1]Z07 一般公共预算财政拨款收入支出决算表(财决07表)'!$A$10:$T$500,4,FALSE))</f>
        <v/>
      </c>
      <c r="D243" s="80" t="str">
        <f>IF(ISERROR(VLOOKUP(A243,'[1]Z07 一般公共预算财政拨款收入支出决算表(财决07表)'!$A$10:$T$500,11,FALSE)),"",VLOOKUP(A243,'[1]Z07 一般公共预算财政拨款收入支出决算表(财决07表)'!$A$10:$T$500,11,FALSE))</f>
        <v/>
      </c>
      <c r="E243" s="80" t="str">
        <f>IF(ISERROR(VLOOKUP(A243,'[1]Z07 一般公共预算财政拨款收入支出决算表(财决07表)'!$A$10:$T$500,12,FALSE)),"",VLOOKUP(A243,'[1]Z07 一般公共预算财政拨款收入支出决算表(财决07表)'!$A$10:$T$500,12,FALSE))</f>
        <v/>
      </c>
      <c r="F243" s="80" t="str">
        <f>IF(ISERROR(VLOOKUP(A243,'[1]Z07 一般公共预算财政拨款收入支出决算表(财决07表)'!$A$10:$T$500,15,FALSE)),"",VLOOKUP(A243,'[1]Z07 一般公共预算财政拨款收入支出决算表(财决07表)'!$A$10:$T$500,15,FALSE))</f>
        <v/>
      </c>
      <c r="G243" s="8">
        <f>'[1]Z07 一般公共预算财政拨款收入支出决算表(财决07表)'!A241</f>
        <v>0</v>
      </c>
      <c r="H243" s="79">
        <f>'[1]Z07 一般公共预算财政拨款收入支出决算表(财决07表)'!$K241</f>
        <v>0</v>
      </c>
      <c r="I243" s="8" t="str">
        <f t="shared" si="12"/>
        <v>2</v>
      </c>
      <c r="J243" s="8" t="str">
        <f t="shared" si="13"/>
        <v>2</v>
      </c>
      <c r="K243" s="8">
        <f t="shared" si="14"/>
        <v>4</v>
      </c>
      <c r="L243" s="8" t="str">
        <f t="shared" si="15"/>
        <v/>
      </c>
    </row>
    <row r="244" spans="1:12" ht="20.100000000000001" customHeight="1">
      <c r="A244" s="19" t="str">
        <f t="array" ref="A244">INDEX(G:G,SMALL(IF($K$12:$K$500=2,ROW($12:$500),4^8),ROW(G233)))&amp;""</f>
        <v/>
      </c>
      <c r="B244" s="55"/>
      <c r="C244" s="20" t="str">
        <f>IF(ISERROR(VLOOKUP(A244,'[1]Z07 一般公共预算财政拨款收入支出决算表(财决07表)'!$A$10:$T$500,4,FALSE)),"",VLOOKUP(A244,'[1]Z07 一般公共预算财政拨款收入支出决算表(财决07表)'!$A$10:$T$500,4,FALSE))</f>
        <v/>
      </c>
      <c r="D244" s="80" t="str">
        <f>IF(ISERROR(VLOOKUP(A244,'[1]Z07 一般公共预算财政拨款收入支出决算表(财决07表)'!$A$10:$T$500,11,FALSE)),"",VLOOKUP(A244,'[1]Z07 一般公共预算财政拨款收入支出决算表(财决07表)'!$A$10:$T$500,11,FALSE))</f>
        <v/>
      </c>
      <c r="E244" s="80" t="str">
        <f>IF(ISERROR(VLOOKUP(A244,'[1]Z07 一般公共预算财政拨款收入支出决算表(财决07表)'!$A$10:$T$500,12,FALSE)),"",VLOOKUP(A244,'[1]Z07 一般公共预算财政拨款收入支出决算表(财决07表)'!$A$10:$T$500,12,FALSE))</f>
        <v/>
      </c>
      <c r="F244" s="80" t="str">
        <f>IF(ISERROR(VLOOKUP(A244,'[1]Z07 一般公共预算财政拨款收入支出决算表(财决07表)'!$A$10:$T$500,15,FALSE)),"",VLOOKUP(A244,'[1]Z07 一般公共预算财政拨款收入支出决算表(财决07表)'!$A$10:$T$500,15,FALSE))</f>
        <v/>
      </c>
      <c r="G244" s="8">
        <f>'[1]Z07 一般公共预算财政拨款收入支出决算表(财决07表)'!A242</f>
        <v>0</v>
      </c>
      <c r="H244" s="79">
        <f>'[1]Z07 一般公共预算财政拨款收入支出决算表(财决07表)'!$K242</f>
        <v>0</v>
      </c>
      <c r="I244" s="8" t="str">
        <f t="shared" si="12"/>
        <v>2</v>
      </c>
      <c r="J244" s="8" t="str">
        <f t="shared" si="13"/>
        <v>2</v>
      </c>
      <c r="K244" s="8">
        <f t="shared" si="14"/>
        <v>4</v>
      </c>
      <c r="L244" s="8" t="str">
        <f t="shared" si="15"/>
        <v/>
      </c>
    </row>
    <row r="245" spans="1:12" ht="20.100000000000001" customHeight="1">
      <c r="A245" s="19" t="str">
        <f t="array" ref="A245">INDEX(G:G,SMALL(IF($K$12:$K$500=2,ROW($12:$500),4^8),ROW(G234)))&amp;""</f>
        <v/>
      </c>
      <c r="B245" s="55"/>
      <c r="C245" s="20" t="str">
        <f>IF(ISERROR(VLOOKUP(A245,'[1]Z07 一般公共预算财政拨款收入支出决算表(财决07表)'!$A$10:$T$500,4,FALSE)),"",VLOOKUP(A245,'[1]Z07 一般公共预算财政拨款收入支出决算表(财决07表)'!$A$10:$T$500,4,FALSE))</f>
        <v/>
      </c>
      <c r="D245" s="80" t="str">
        <f>IF(ISERROR(VLOOKUP(A245,'[1]Z07 一般公共预算财政拨款收入支出决算表(财决07表)'!$A$10:$T$500,11,FALSE)),"",VLOOKUP(A245,'[1]Z07 一般公共预算财政拨款收入支出决算表(财决07表)'!$A$10:$T$500,11,FALSE))</f>
        <v/>
      </c>
      <c r="E245" s="80" t="str">
        <f>IF(ISERROR(VLOOKUP(A245,'[1]Z07 一般公共预算财政拨款收入支出决算表(财决07表)'!$A$10:$T$500,12,FALSE)),"",VLOOKUP(A245,'[1]Z07 一般公共预算财政拨款收入支出决算表(财决07表)'!$A$10:$T$500,12,FALSE))</f>
        <v/>
      </c>
      <c r="F245" s="80" t="str">
        <f>IF(ISERROR(VLOOKUP(A245,'[1]Z07 一般公共预算财政拨款收入支出决算表(财决07表)'!$A$10:$T$500,15,FALSE)),"",VLOOKUP(A245,'[1]Z07 一般公共预算财政拨款收入支出决算表(财决07表)'!$A$10:$T$500,15,FALSE))</f>
        <v/>
      </c>
      <c r="G245" s="8">
        <f>'[1]Z07 一般公共预算财政拨款收入支出决算表(财决07表)'!A243</f>
        <v>0</v>
      </c>
      <c r="H245" s="79">
        <f>'[1]Z07 一般公共预算财政拨款收入支出决算表(财决07表)'!$K243</f>
        <v>0</v>
      </c>
      <c r="I245" s="8" t="str">
        <f t="shared" si="12"/>
        <v>2</v>
      </c>
      <c r="J245" s="8" t="str">
        <f t="shared" si="13"/>
        <v>2</v>
      </c>
      <c r="K245" s="8">
        <f t="shared" si="14"/>
        <v>4</v>
      </c>
      <c r="L245" s="8" t="str">
        <f t="shared" si="15"/>
        <v/>
      </c>
    </row>
    <row r="246" spans="1:12" ht="20.100000000000001" customHeight="1">
      <c r="A246" s="19" t="str">
        <f t="array" ref="A246">INDEX(G:G,SMALL(IF($K$12:$K$500=2,ROW($12:$500),4^8),ROW(G235)))&amp;""</f>
        <v/>
      </c>
      <c r="B246" s="55"/>
      <c r="C246" s="20" t="str">
        <f>IF(ISERROR(VLOOKUP(A246,'[1]Z07 一般公共预算财政拨款收入支出决算表(财决07表)'!$A$10:$T$500,4,FALSE)),"",VLOOKUP(A246,'[1]Z07 一般公共预算财政拨款收入支出决算表(财决07表)'!$A$10:$T$500,4,FALSE))</f>
        <v/>
      </c>
      <c r="D246" s="80" t="str">
        <f>IF(ISERROR(VLOOKUP(A246,'[1]Z07 一般公共预算财政拨款收入支出决算表(财决07表)'!$A$10:$T$500,11,FALSE)),"",VLOOKUP(A246,'[1]Z07 一般公共预算财政拨款收入支出决算表(财决07表)'!$A$10:$T$500,11,FALSE))</f>
        <v/>
      </c>
      <c r="E246" s="80" t="str">
        <f>IF(ISERROR(VLOOKUP(A246,'[1]Z07 一般公共预算财政拨款收入支出决算表(财决07表)'!$A$10:$T$500,12,FALSE)),"",VLOOKUP(A246,'[1]Z07 一般公共预算财政拨款收入支出决算表(财决07表)'!$A$10:$T$500,12,FALSE))</f>
        <v/>
      </c>
      <c r="F246" s="80" t="str">
        <f>IF(ISERROR(VLOOKUP(A246,'[1]Z07 一般公共预算财政拨款收入支出决算表(财决07表)'!$A$10:$T$500,15,FALSE)),"",VLOOKUP(A246,'[1]Z07 一般公共预算财政拨款收入支出决算表(财决07表)'!$A$10:$T$500,15,FALSE))</f>
        <v/>
      </c>
      <c r="G246" s="8">
        <f>'[1]Z07 一般公共预算财政拨款收入支出决算表(财决07表)'!A244</f>
        <v>0</v>
      </c>
      <c r="H246" s="79">
        <f>'[1]Z07 一般公共预算财政拨款收入支出决算表(财决07表)'!$K244</f>
        <v>0</v>
      </c>
      <c r="I246" s="8" t="str">
        <f t="shared" si="12"/>
        <v>2</v>
      </c>
      <c r="J246" s="8" t="str">
        <f t="shared" si="13"/>
        <v>2</v>
      </c>
      <c r="K246" s="8">
        <f t="shared" si="14"/>
        <v>4</v>
      </c>
      <c r="L246" s="8" t="str">
        <f t="shared" si="15"/>
        <v/>
      </c>
    </row>
    <row r="247" spans="1:12" ht="20.100000000000001" customHeight="1">
      <c r="A247" s="19" t="str">
        <f t="array" ref="A247">INDEX(G:G,SMALL(IF($K$12:$K$500=2,ROW($12:$500),4^8),ROW(G236)))&amp;""</f>
        <v/>
      </c>
      <c r="B247" s="55"/>
      <c r="C247" s="20" t="str">
        <f>IF(ISERROR(VLOOKUP(A247,'[1]Z07 一般公共预算财政拨款收入支出决算表(财决07表)'!$A$10:$T$500,4,FALSE)),"",VLOOKUP(A247,'[1]Z07 一般公共预算财政拨款收入支出决算表(财决07表)'!$A$10:$T$500,4,FALSE))</f>
        <v/>
      </c>
      <c r="D247" s="80" t="str">
        <f>IF(ISERROR(VLOOKUP(A247,'[1]Z07 一般公共预算财政拨款收入支出决算表(财决07表)'!$A$10:$T$500,11,FALSE)),"",VLOOKUP(A247,'[1]Z07 一般公共预算财政拨款收入支出决算表(财决07表)'!$A$10:$T$500,11,FALSE))</f>
        <v/>
      </c>
      <c r="E247" s="80" t="str">
        <f>IF(ISERROR(VLOOKUP(A247,'[1]Z07 一般公共预算财政拨款收入支出决算表(财决07表)'!$A$10:$T$500,12,FALSE)),"",VLOOKUP(A247,'[1]Z07 一般公共预算财政拨款收入支出决算表(财决07表)'!$A$10:$T$500,12,FALSE))</f>
        <v/>
      </c>
      <c r="F247" s="80" t="str">
        <f>IF(ISERROR(VLOOKUP(A247,'[1]Z07 一般公共预算财政拨款收入支出决算表(财决07表)'!$A$10:$T$500,15,FALSE)),"",VLOOKUP(A247,'[1]Z07 一般公共预算财政拨款收入支出决算表(财决07表)'!$A$10:$T$500,15,FALSE))</f>
        <v/>
      </c>
      <c r="G247" s="8">
        <f>'[1]Z07 一般公共预算财政拨款收入支出决算表(财决07表)'!A245</f>
        <v>0</v>
      </c>
      <c r="H247" s="79">
        <f>'[1]Z07 一般公共预算财政拨款收入支出决算表(财决07表)'!$K245</f>
        <v>0</v>
      </c>
      <c r="I247" s="8" t="str">
        <f t="shared" si="12"/>
        <v>2</v>
      </c>
      <c r="J247" s="8" t="str">
        <f t="shared" si="13"/>
        <v>2</v>
      </c>
      <c r="K247" s="8">
        <f t="shared" si="14"/>
        <v>4</v>
      </c>
      <c r="L247" s="8" t="str">
        <f t="shared" si="15"/>
        <v/>
      </c>
    </row>
    <row r="248" spans="1:12" ht="20.100000000000001" customHeight="1">
      <c r="A248" s="19" t="str">
        <f t="array" ref="A248">INDEX(G:G,SMALL(IF($K$12:$K$500=2,ROW($12:$500),4^8),ROW(G237)))&amp;""</f>
        <v/>
      </c>
      <c r="B248" s="55"/>
      <c r="C248" s="20" t="str">
        <f>IF(ISERROR(VLOOKUP(A248,'[1]Z07 一般公共预算财政拨款收入支出决算表(财决07表)'!$A$10:$T$500,4,FALSE)),"",VLOOKUP(A248,'[1]Z07 一般公共预算财政拨款收入支出决算表(财决07表)'!$A$10:$T$500,4,FALSE))</f>
        <v/>
      </c>
      <c r="D248" s="80" t="str">
        <f>IF(ISERROR(VLOOKUP(A248,'[1]Z07 一般公共预算财政拨款收入支出决算表(财决07表)'!$A$10:$T$500,11,FALSE)),"",VLOOKUP(A248,'[1]Z07 一般公共预算财政拨款收入支出决算表(财决07表)'!$A$10:$T$500,11,FALSE))</f>
        <v/>
      </c>
      <c r="E248" s="80" t="str">
        <f>IF(ISERROR(VLOOKUP(A248,'[1]Z07 一般公共预算财政拨款收入支出决算表(财决07表)'!$A$10:$T$500,12,FALSE)),"",VLOOKUP(A248,'[1]Z07 一般公共预算财政拨款收入支出决算表(财决07表)'!$A$10:$T$500,12,FALSE))</f>
        <v/>
      </c>
      <c r="F248" s="80" t="str">
        <f>IF(ISERROR(VLOOKUP(A248,'[1]Z07 一般公共预算财政拨款收入支出决算表(财决07表)'!$A$10:$T$500,15,FALSE)),"",VLOOKUP(A248,'[1]Z07 一般公共预算财政拨款收入支出决算表(财决07表)'!$A$10:$T$500,15,FALSE))</f>
        <v/>
      </c>
      <c r="G248" s="8">
        <f>'[1]Z07 一般公共预算财政拨款收入支出决算表(财决07表)'!A246</f>
        <v>0</v>
      </c>
      <c r="H248" s="79">
        <f>'[1]Z07 一般公共预算财政拨款收入支出决算表(财决07表)'!$K246</f>
        <v>0</v>
      </c>
      <c r="I248" s="8" t="str">
        <f t="shared" si="12"/>
        <v>2</v>
      </c>
      <c r="J248" s="8" t="str">
        <f t="shared" si="13"/>
        <v>2</v>
      </c>
      <c r="K248" s="8">
        <f t="shared" si="14"/>
        <v>4</v>
      </c>
      <c r="L248" s="8" t="str">
        <f t="shared" si="15"/>
        <v/>
      </c>
    </row>
    <row r="249" spans="1:12" ht="20.100000000000001" customHeight="1">
      <c r="A249" s="19" t="str">
        <f t="array" ref="A249">INDEX(G:G,SMALL(IF($K$12:$K$500=2,ROW($12:$500),4^8),ROW(G238)))&amp;""</f>
        <v/>
      </c>
      <c r="B249" s="55"/>
      <c r="C249" s="20" t="str">
        <f>IF(ISERROR(VLOOKUP(A249,'[1]Z07 一般公共预算财政拨款收入支出决算表(财决07表)'!$A$10:$T$500,4,FALSE)),"",VLOOKUP(A249,'[1]Z07 一般公共预算财政拨款收入支出决算表(财决07表)'!$A$10:$T$500,4,FALSE))</f>
        <v/>
      </c>
      <c r="D249" s="80" t="str">
        <f>IF(ISERROR(VLOOKUP(A249,'[1]Z07 一般公共预算财政拨款收入支出决算表(财决07表)'!$A$10:$T$500,11,FALSE)),"",VLOOKUP(A249,'[1]Z07 一般公共预算财政拨款收入支出决算表(财决07表)'!$A$10:$T$500,11,FALSE))</f>
        <v/>
      </c>
      <c r="E249" s="80" t="str">
        <f>IF(ISERROR(VLOOKUP(A249,'[1]Z07 一般公共预算财政拨款收入支出决算表(财决07表)'!$A$10:$T$500,12,FALSE)),"",VLOOKUP(A249,'[1]Z07 一般公共预算财政拨款收入支出决算表(财决07表)'!$A$10:$T$500,12,FALSE))</f>
        <v/>
      </c>
      <c r="F249" s="80" t="str">
        <f>IF(ISERROR(VLOOKUP(A249,'[1]Z07 一般公共预算财政拨款收入支出决算表(财决07表)'!$A$10:$T$500,15,FALSE)),"",VLOOKUP(A249,'[1]Z07 一般公共预算财政拨款收入支出决算表(财决07表)'!$A$10:$T$500,15,FALSE))</f>
        <v/>
      </c>
      <c r="G249" s="8">
        <f>'[1]Z07 一般公共预算财政拨款收入支出决算表(财决07表)'!A247</f>
        <v>0</v>
      </c>
      <c r="H249" s="79">
        <f>'[1]Z07 一般公共预算财政拨款收入支出决算表(财决07表)'!$K247</f>
        <v>0</v>
      </c>
      <c r="I249" s="8" t="str">
        <f t="shared" si="12"/>
        <v>2</v>
      </c>
      <c r="J249" s="8" t="str">
        <f t="shared" si="13"/>
        <v>2</v>
      </c>
      <c r="K249" s="8">
        <f t="shared" si="14"/>
        <v>4</v>
      </c>
      <c r="L249" s="8" t="str">
        <f t="shared" si="15"/>
        <v/>
      </c>
    </row>
    <row r="250" spans="1:12" ht="20.100000000000001" customHeight="1">
      <c r="A250" s="19" t="str">
        <f t="array" ref="A250">INDEX(G:G,SMALL(IF($K$12:$K$500=2,ROW($12:$500),4^8),ROW(G239)))&amp;""</f>
        <v/>
      </c>
      <c r="B250" s="55"/>
      <c r="C250" s="20" t="str">
        <f>IF(ISERROR(VLOOKUP(A250,'[1]Z07 一般公共预算财政拨款收入支出决算表(财决07表)'!$A$10:$T$500,4,FALSE)),"",VLOOKUP(A250,'[1]Z07 一般公共预算财政拨款收入支出决算表(财决07表)'!$A$10:$T$500,4,FALSE))</f>
        <v/>
      </c>
      <c r="D250" s="80" t="str">
        <f>IF(ISERROR(VLOOKUP(A250,'[1]Z07 一般公共预算财政拨款收入支出决算表(财决07表)'!$A$10:$T$500,11,FALSE)),"",VLOOKUP(A250,'[1]Z07 一般公共预算财政拨款收入支出决算表(财决07表)'!$A$10:$T$500,11,FALSE))</f>
        <v/>
      </c>
      <c r="E250" s="80" t="str">
        <f>IF(ISERROR(VLOOKUP(A250,'[1]Z07 一般公共预算财政拨款收入支出决算表(财决07表)'!$A$10:$T$500,12,FALSE)),"",VLOOKUP(A250,'[1]Z07 一般公共预算财政拨款收入支出决算表(财决07表)'!$A$10:$T$500,12,FALSE))</f>
        <v/>
      </c>
      <c r="F250" s="80" t="str">
        <f>IF(ISERROR(VLOOKUP(A250,'[1]Z07 一般公共预算财政拨款收入支出决算表(财决07表)'!$A$10:$T$500,15,FALSE)),"",VLOOKUP(A250,'[1]Z07 一般公共预算财政拨款收入支出决算表(财决07表)'!$A$10:$T$500,15,FALSE))</f>
        <v/>
      </c>
      <c r="G250" s="8">
        <f>'[1]Z07 一般公共预算财政拨款收入支出决算表(财决07表)'!A248</f>
        <v>0</v>
      </c>
      <c r="H250" s="79">
        <f>'[1]Z07 一般公共预算财政拨款收入支出决算表(财决07表)'!$K248</f>
        <v>0</v>
      </c>
      <c r="I250" s="8" t="str">
        <f t="shared" si="12"/>
        <v>2</v>
      </c>
      <c r="J250" s="8" t="str">
        <f t="shared" si="13"/>
        <v>2</v>
      </c>
      <c r="K250" s="8">
        <f t="shared" si="14"/>
        <v>4</v>
      </c>
      <c r="L250" s="8" t="str">
        <f t="shared" si="15"/>
        <v/>
      </c>
    </row>
    <row r="251" spans="1:12" ht="20.100000000000001" customHeight="1">
      <c r="A251" s="19" t="str">
        <f t="array" ref="A251">INDEX(G:G,SMALL(IF($K$12:$K$500=2,ROW($12:$500),4^8),ROW(G240)))&amp;""</f>
        <v/>
      </c>
      <c r="B251" s="55"/>
      <c r="C251" s="20" t="str">
        <f>IF(ISERROR(VLOOKUP(A251,'[1]Z07 一般公共预算财政拨款收入支出决算表(财决07表)'!$A$10:$T$500,4,FALSE)),"",VLOOKUP(A251,'[1]Z07 一般公共预算财政拨款收入支出决算表(财决07表)'!$A$10:$T$500,4,FALSE))</f>
        <v/>
      </c>
      <c r="D251" s="80" t="str">
        <f>IF(ISERROR(VLOOKUP(A251,'[1]Z07 一般公共预算财政拨款收入支出决算表(财决07表)'!$A$10:$T$500,11,FALSE)),"",VLOOKUP(A251,'[1]Z07 一般公共预算财政拨款收入支出决算表(财决07表)'!$A$10:$T$500,11,FALSE))</f>
        <v/>
      </c>
      <c r="E251" s="80" t="str">
        <f>IF(ISERROR(VLOOKUP(A251,'[1]Z07 一般公共预算财政拨款收入支出决算表(财决07表)'!$A$10:$T$500,12,FALSE)),"",VLOOKUP(A251,'[1]Z07 一般公共预算财政拨款收入支出决算表(财决07表)'!$A$10:$T$500,12,FALSE))</f>
        <v/>
      </c>
      <c r="F251" s="80" t="str">
        <f>IF(ISERROR(VLOOKUP(A251,'[1]Z07 一般公共预算财政拨款收入支出决算表(财决07表)'!$A$10:$T$500,15,FALSE)),"",VLOOKUP(A251,'[1]Z07 一般公共预算财政拨款收入支出决算表(财决07表)'!$A$10:$T$500,15,FALSE))</f>
        <v/>
      </c>
      <c r="G251" s="8">
        <f>'[1]Z07 一般公共预算财政拨款收入支出决算表(财决07表)'!A249</f>
        <v>0</v>
      </c>
      <c r="H251" s="79">
        <f>'[1]Z07 一般公共预算财政拨款收入支出决算表(财决07表)'!$K249</f>
        <v>0</v>
      </c>
      <c r="I251" s="8" t="str">
        <f t="shared" si="12"/>
        <v>2</v>
      </c>
      <c r="J251" s="8" t="str">
        <f t="shared" si="13"/>
        <v>2</v>
      </c>
      <c r="K251" s="8">
        <f t="shared" si="14"/>
        <v>4</v>
      </c>
      <c r="L251" s="8" t="str">
        <f t="shared" si="15"/>
        <v/>
      </c>
    </row>
    <row r="252" spans="1:12" ht="20.100000000000001" customHeight="1">
      <c r="A252" s="19" t="str">
        <f t="array" ref="A252">INDEX(G:G,SMALL(IF($K$12:$K$500=2,ROW($12:$500),4^8),ROW(G241)))&amp;""</f>
        <v/>
      </c>
      <c r="B252" s="55"/>
      <c r="C252" s="20" t="str">
        <f>IF(ISERROR(VLOOKUP(A252,'[1]Z07 一般公共预算财政拨款收入支出决算表(财决07表)'!$A$10:$T$500,4,FALSE)),"",VLOOKUP(A252,'[1]Z07 一般公共预算财政拨款收入支出决算表(财决07表)'!$A$10:$T$500,4,FALSE))</f>
        <v/>
      </c>
      <c r="D252" s="80" t="str">
        <f>IF(ISERROR(VLOOKUP(A252,'[1]Z07 一般公共预算财政拨款收入支出决算表(财决07表)'!$A$10:$T$500,11,FALSE)),"",VLOOKUP(A252,'[1]Z07 一般公共预算财政拨款收入支出决算表(财决07表)'!$A$10:$T$500,11,FALSE))</f>
        <v/>
      </c>
      <c r="E252" s="80" t="str">
        <f>IF(ISERROR(VLOOKUP(A252,'[1]Z07 一般公共预算财政拨款收入支出决算表(财决07表)'!$A$10:$T$500,12,FALSE)),"",VLOOKUP(A252,'[1]Z07 一般公共预算财政拨款收入支出决算表(财决07表)'!$A$10:$T$500,12,FALSE))</f>
        <v/>
      </c>
      <c r="F252" s="80" t="str">
        <f>IF(ISERROR(VLOOKUP(A252,'[1]Z07 一般公共预算财政拨款收入支出决算表(财决07表)'!$A$10:$T$500,15,FALSE)),"",VLOOKUP(A252,'[1]Z07 一般公共预算财政拨款收入支出决算表(财决07表)'!$A$10:$T$500,15,FALSE))</f>
        <v/>
      </c>
      <c r="G252" s="8">
        <f>'[1]Z07 一般公共预算财政拨款收入支出决算表(财决07表)'!A250</f>
        <v>0</v>
      </c>
      <c r="H252" s="79">
        <f>'[1]Z07 一般公共预算财政拨款收入支出决算表(财决07表)'!$K250</f>
        <v>0</v>
      </c>
      <c r="I252" s="8" t="str">
        <f t="shared" si="12"/>
        <v>2</v>
      </c>
      <c r="J252" s="8" t="str">
        <f t="shared" si="13"/>
        <v>2</v>
      </c>
      <c r="K252" s="8">
        <f t="shared" si="14"/>
        <v>4</v>
      </c>
      <c r="L252" s="8" t="str">
        <f t="shared" si="15"/>
        <v/>
      </c>
    </row>
    <row r="253" spans="1:12" ht="20.100000000000001" customHeight="1">
      <c r="A253" s="19" t="str">
        <f t="array" ref="A253">INDEX(G:G,SMALL(IF($K$12:$K$500=2,ROW($12:$500),4^8),ROW(G242)))&amp;""</f>
        <v/>
      </c>
      <c r="B253" s="55"/>
      <c r="C253" s="20" t="str">
        <f>IF(ISERROR(VLOOKUP(A253,'[1]Z07 一般公共预算财政拨款收入支出决算表(财决07表)'!$A$10:$T$500,4,FALSE)),"",VLOOKUP(A253,'[1]Z07 一般公共预算财政拨款收入支出决算表(财决07表)'!$A$10:$T$500,4,FALSE))</f>
        <v/>
      </c>
      <c r="D253" s="80" t="str">
        <f>IF(ISERROR(VLOOKUP(A253,'[1]Z07 一般公共预算财政拨款收入支出决算表(财决07表)'!$A$10:$T$500,11,FALSE)),"",VLOOKUP(A253,'[1]Z07 一般公共预算财政拨款收入支出决算表(财决07表)'!$A$10:$T$500,11,FALSE))</f>
        <v/>
      </c>
      <c r="E253" s="80" t="str">
        <f>IF(ISERROR(VLOOKUP(A253,'[1]Z07 一般公共预算财政拨款收入支出决算表(财决07表)'!$A$10:$T$500,12,FALSE)),"",VLOOKUP(A253,'[1]Z07 一般公共预算财政拨款收入支出决算表(财决07表)'!$A$10:$T$500,12,FALSE))</f>
        <v/>
      </c>
      <c r="F253" s="80" t="str">
        <f>IF(ISERROR(VLOOKUP(A253,'[1]Z07 一般公共预算财政拨款收入支出决算表(财决07表)'!$A$10:$T$500,15,FALSE)),"",VLOOKUP(A253,'[1]Z07 一般公共预算财政拨款收入支出决算表(财决07表)'!$A$10:$T$500,15,FALSE))</f>
        <v/>
      </c>
      <c r="G253" s="8">
        <f>'[1]Z07 一般公共预算财政拨款收入支出决算表(财决07表)'!A251</f>
        <v>0</v>
      </c>
      <c r="H253" s="79">
        <f>'[1]Z07 一般公共预算财政拨款收入支出决算表(财决07表)'!$K251</f>
        <v>0</v>
      </c>
      <c r="I253" s="8" t="str">
        <f t="shared" si="12"/>
        <v>2</v>
      </c>
      <c r="J253" s="8" t="str">
        <f t="shared" si="13"/>
        <v>2</v>
      </c>
      <c r="K253" s="8">
        <f t="shared" si="14"/>
        <v>4</v>
      </c>
      <c r="L253" s="8" t="str">
        <f t="shared" si="15"/>
        <v/>
      </c>
    </row>
    <row r="254" spans="1:12" ht="20.100000000000001" customHeight="1">
      <c r="A254" s="19" t="str">
        <f t="array" ref="A254">INDEX(G:G,SMALL(IF($K$12:$K$500=2,ROW($12:$500),4^8),ROW(G243)))&amp;""</f>
        <v/>
      </c>
      <c r="B254" s="55"/>
      <c r="C254" s="20" t="str">
        <f>IF(ISERROR(VLOOKUP(A254,'[1]Z07 一般公共预算财政拨款收入支出决算表(财决07表)'!$A$10:$T$500,4,FALSE)),"",VLOOKUP(A254,'[1]Z07 一般公共预算财政拨款收入支出决算表(财决07表)'!$A$10:$T$500,4,FALSE))</f>
        <v/>
      </c>
      <c r="D254" s="80" t="str">
        <f>IF(ISERROR(VLOOKUP(A254,'[1]Z07 一般公共预算财政拨款收入支出决算表(财决07表)'!$A$10:$T$500,11,FALSE)),"",VLOOKUP(A254,'[1]Z07 一般公共预算财政拨款收入支出决算表(财决07表)'!$A$10:$T$500,11,FALSE))</f>
        <v/>
      </c>
      <c r="E254" s="80" t="str">
        <f>IF(ISERROR(VLOOKUP(A254,'[1]Z07 一般公共预算财政拨款收入支出决算表(财决07表)'!$A$10:$T$500,12,FALSE)),"",VLOOKUP(A254,'[1]Z07 一般公共预算财政拨款收入支出决算表(财决07表)'!$A$10:$T$500,12,FALSE))</f>
        <v/>
      </c>
      <c r="F254" s="80" t="str">
        <f>IF(ISERROR(VLOOKUP(A254,'[1]Z07 一般公共预算财政拨款收入支出决算表(财决07表)'!$A$10:$T$500,15,FALSE)),"",VLOOKUP(A254,'[1]Z07 一般公共预算财政拨款收入支出决算表(财决07表)'!$A$10:$T$500,15,FALSE))</f>
        <v/>
      </c>
      <c r="G254" s="8">
        <f>'[1]Z07 一般公共预算财政拨款收入支出决算表(财决07表)'!A252</f>
        <v>0</v>
      </c>
      <c r="H254" s="79">
        <f>'[1]Z07 一般公共预算财政拨款收入支出决算表(财决07表)'!$K252</f>
        <v>0</v>
      </c>
      <c r="I254" s="8" t="str">
        <f t="shared" si="12"/>
        <v>2</v>
      </c>
      <c r="J254" s="8" t="str">
        <f t="shared" si="13"/>
        <v>2</v>
      </c>
      <c r="K254" s="8">
        <f t="shared" si="14"/>
        <v>4</v>
      </c>
      <c r="L254" s="8" t="str">
        <f t="shared" si="15"/>
        <v/>
      </c>
    </row>
    <row r="255" spans="1:12" ht="20.100000000000001" customHeight="1">
      <c r="A255" s="19" t="str">
        <f t="array" ref="A255">INDEX(G:G,SMALL(IF($K$12:$K$500=2,ROW($12:$500),4^8),ROW(G244)))&amp;""</f>
        <v/>
      </c>
      <c r="B255" s="55"/>
      <c r="C255" s="20" t="str">
        <f>IF(ISERROR(VLOOKUP(A255,'[1]Z07 一般公共预算财政拨款收入支出决算表(财决07表)'!$A$10:$T$500,4,FALSE)),"",VLOOKUP(A255,'[1]Z07 一般公共预算财政拨款收入支出决算表(财决07表)'!$A$10:$T$500,4,FALSE))</f>
        <v/>
      </c>
      <c r="D255" s="80" t="str">
        <f>IF(ISERROR(VLOOKUP(A255,'[1]Z07 一般公共预算财政拨款收入支出决算表(财决07表)'!$A$10:$T$500,11,FALSE)),"",VLOOKUP(A255,'[1]Z07 一般公共预算财政拨款收入支出决算表(财决07表)'!$A$10:$T$500,11,FALSE))</f>
        <v/>
      </c>
      <c r="E255" s="80" t="str">
        <f>IF(ISERROR(VLOOKUP(A255,'[1]Z07 一般公共预算财政拨款收入支出决算表(财决07表)'!$A$10:$T$500,12,FALSE)),"",VLOOKUP(A255,'[1]Z07 一般公共预算财政拨款收入支出决算表(财决07表)'!$A$10:$T$500,12,FALSE))</f>
        <v/>
      </c>
      <c r="F255" s="80" t="str">
        <f>IF(ISERROR(VLOOKUP(A255,'[1]Z07 一般公共预算财政拨款收入支出决算表(财决07表)'!$A$10:$T$500,15,FALSE)),"",VLOOKUP(A255,'[1]Z07 一般公共预算财政拨款收入支出决算表(财决07表)'!$A$10:$T$500,15,FALSE))</f>
        <v/>
      </c>
      <c r="G255" s="8">
        <f>'[1]Z07 一般公共预算财政拨款收入支出决算表(财决07表)'!A253</f>
        <v>0</v>
      </c>
      <c r="H255" s="79">
        <f>'[1]Z07 一般公共预算财政拨款收入支出决算表(财决07表)'!$K253</f>
        <v>0</v>
      </c>
      <c r="I255" s="8" t="str">
        <f t="shared" si="12"/>
        <v>2</v>
      </c>
      <c r="J255" s="8" t="str">
        <f t="shared" si="13"/>
        <v>2</v>
      </c>
      <c r="K255" s="8">
        <f t="shared" si="14"/>
        <v>4</v>
      </c>
      <c r="L255" s="8" t="str">
        <f t="shared" si="15"/>
        <v/>
      </c>
    </row>
    <row r="256" spans="1:12" ht="20.100000000000001" customHeight="1">
      <c r="A256" s="19" t="str">
        <f t="array" ref="A256">INDEX(G:G,SMALL(IF($K$12:$K$500=2,ROW($12:$500),4^8),ROW(G245)))&amp;""</f>
        <v/>
      </c>
      <c r="B256" s="55"/>
      <c r="C256" s="20" t="str">
        <f>IF(ISERROR(VLOOKUP(A256,'[1]Z07 一般公共预算财政拨款收入支出决算表(财决07表)'!$A$10:$T$500,4,FALSE)),"",VLOOKUP(A256,'[1]Z07 一般公共预算财政拨款收入支出决算表(财决07表)'!$A$10:$T$500,4,FALSE))</f>
        <v/>
      </c>
      <c r="D256" s="80" t="str">
        <f>IF(ISERROR(VLOOKUP(A256,'[1]Z07 一般公共预算财政拨款收入支出决算表(财决07表)'!$A$10:$T$500,11,FALSE)),"",VLOOKUP(A256,'[1]Z07 一般公共预算财政拨款收入支出决算表(财决07表)'!$A$10:$T$500,11,FALSE))</f>
        <v/>
      </c>
      <c r="E256" s="80" t="str">
        <f>IF(ISERROR(VLOOKUP(A256,'[1]Z07 一般公共预算财政拨款收入支出决算表(财决07表)'!$A$10:$T$500,12,FALSE)),"",VLOOKUP(A256,'[1]Z07 一般公共预算财政拨款收入支出决算表(财决07表)'!$A$10:$T$500,12,FALSE))</f>
        <v/>
      </c>
      <c r="F256" s="80" t="str">
        <f>IF(ISERROR(VLOOKUP(A256,'[1]Z07 一般公共预算财政拨款收入支出决算表(财决07表)'!$A$10:$T$500,15,FALSE)),"",VLOOKUP(A256,'[1]Z07 一般公共预算财政拨款收入支出决算表(财决07表)'!$A$10:$T$500,15,FALSE))</f>
        <v/>
      </c>
      <c r="G256" s="8">
        <f>'[1]Z07 一般公共预算财政拨款收入支出决算表(财决07表)'!A254</f>
        <v>0</v>
      </c>
      <c r="H256" s="79">
        <f>'[1]Z07 一般公共预算财政拨款收入支出决算表(财决07表)'!$K254</f>
        <v>0</v>
      </c>
      <c r="I256" s="8" t="str">
        <f t="shared" si="12"/>
        <v>2</v>
      </c>
      <c r="J256" s="8" t="str">
        <f t="shared" si="13"/>
        <v>2</v>
      </c>
      <c r="K256" s="8">
        <f t="shared" si="14"/>
        <v>4</v>
      </c>
      <c r="L256" s="8" t="str">
        <f t="shared" si="15"/>
        <v/>
      </c>
    </row>
    <row r="257" spans="1:12" ht="20.100000000000001" customHeight="1">
      <c r="A257" s="19" t="str">
        <f t="array" ref="A257">INDEX(G:G,SMALL(IF($K$12:$K$500=2,ROW($12:$500),4^8),ROW(G246)))&amp;""</f>
        <v/>
      </c>
      <c r="B257" s="55"/>
      <c r="C257" s="20" t="str">
        <f>IF(ISERROR(VLOOKUP(A257,'[1]Z07 一般公共预算财政拨款收入支出决算表(财决07表)'!$A$10:$T$500,4,FALSE)),"",VLOOKUP(A257,'[1]Z07 一般公共预算财政拨款收入支出决算表(财决07表)'!$A$10:$T$500,4,FALSE))</f>
        <v/>
      </c>
      <c r="D257" s="80" t="str">
        <f>IF(ISERROR(VLOOKUP(A257,'[1]Z07 一般公共预算财政拨款收入支出决算表(财决07表)'!$A$10:$T$500,11,FALSE)),"",VLOOKUP(A257,'[1]Z07 一般公共预算财政拨款收入支出决算表(财决07表)'!$A$10:$T$500,11,FALSE))</f>
        <v/>
      </c>
      <c r="E257" s="80" t="str">
        <f>IF(ISERROR(VLOOKUP(A257,'[1]Z07 一般公共预算财政拨款收入支出决算表(财决07表)'!$A$10:$T$500,12,FALSE)),"",VLOOKUP(A257,'[1]Z07 一般公共预算财政拨款收入支出决算表(财决07表)'!$A$10:$T$500,12,FALSE))</f>
        <v/>
      </c>
      <c r="F257" s="80" t="str">
        <f>IF(ISERROR(VLOOKUP(A257,'[1]Z07 一般公共预算财政拨款收入支出决算表(财决07表)'!$A$10:$T$500,15,FALSE)),"",VLOOKUP(A257,'[1]Z07 一般公共预算财政拨款收入支出决算表(财决07表)'!$A$10:$T$500,15,FALSE))</f>
        <v/>
      </c>
      <c r="G257" s="8">
        <f>'[1]Z07 一般公共预算财政拨款收入支出决算表(财决07表)'!A255</f>
        <v>0</v>
      </c>
      <c r="H257" s="79">
        <f>'[1]Z07 一般公共预算财政拨款收入支出决算表(财决07表)'!$K255</f>
        <v>0</v>
      </c>
      <c r="I257" s="8" t="str">
        <f t="shared" si="12"/>
        <v>2</v>
      </c>
      <c r="J257" s="8" t="str">
        <f t="shared" si="13"/>
        <v>2</v>
      </c>
      <c r="K257" s="8">
        <f t="shared" si="14"/>
        <v>4</v>
      </c>
      <c r="L257" s="8" t="str">
        <f t="shared" si="15"/>
        <v/>
      </c>
    </row>
    <row r="258" spans="1:12" ht="20.100000000000001" customHeight="1">
      <c r="A258" s="19" t="str">
        <f t="array" ref="A258">INDEX(G:G,SMALL(IF($K$12:$K$500=2,ROW($12:$500),4^8),ROW(G247)))&amp;""</f>
        <v/>
      </c>
      <c r="B258" s="55"/>
      <c r="C258" s="20" t="str">
        <f>IF(ISERROR(VLOOKUP(A258,'[1]Z07 一般公共预算财政拨款收入支出决算表(财决07表)'!$A$10:$T$500,4,FALSE)),"",VLOOKUP(A258,'[1]Z07 一般公共预算财政拨款收入支出决算表(财决07表)'!$A$10:$T$500,4,FALSE))</f>
        <v/>
      </c>
      <c r="D258" s="80" t="str">
        <f>IF(ISERROR(VLOOKUP(A258,'[1]Z07 一般公共预算财政拨款收入支出决算表(财决07表)'!$A$10:$T$500,11,FALSE)),"",VLOOKUP(A258,'[1]Z07 一般公共预算财政拨款收入支出决算表(财决07表)'!$A$10:$T$500,11,FALSE))</f>
        <v/>
      </c>
      <c r="E258" s="80" t="str">
        <f>IF(ISERROR(VLOOKUP(A258,'[1]Z07 一般公共预算财政拨款收入支出决算表(财决07表)'!$A$10:$T$500,12,FALSE)),"",VLOOKUP(A258,'[1]Z07 一般公共预算财政拨款收入支出决算表(财决07表)'!$A$10:$T$500,12,FALSE))</f>
        <v/>
      </c>
      <c r="F258" s="80" t="str">
        <f>IF(ISERROR(VLOOKUP(A258,'[1]Z07 一般公共预算财政拨款收入支出决算表(财决07表)'!$A$10:$T$500,15,FALSE)),"",VLOOKUP(A258,'[1]Z07 一般公共预算财政拨款收入支出决算表(财决07表)'!$A$10:$T$500,15,FALSE))</f>
        <v/>
      </c>
      <c r="G258" s="8">
        <f>'[1]Z07 一般公共预算财政拨款收入支出决算表(财决07表)'!A256</f>
        <v>0</v>
      </c>
      <c r="H258" s="79">
        <f>'[1]Z07 一般公共预算财政拨款收入支出决算表(财决07表)'!$K256</f>
        <v>0</v>
      </c>
      <c r="I258" s="8" t="str">
        <f t="shared" si="12"/>
        <v>2</v>
      </c>
      <c r="J258" s="8" t="str">
        <f t="shared" si="13"/>
        <v>2</v>
      </c>
      <c r="K258" s="8">
        <f t="shared" si="14"/>
        <v>4</v>
      </c>
      <c r="L258" s="8" t="str">
        <f t="shared" si="15"/>
        <v/>
      </c>
    </row>
    <row r="259" spans="1:12" ht="20.100000000000001" customHeight="1">
      <c r="A259" s="19" t="str">
        <f t="array" ref="A259">INDEX(G:G,SMALL(IF($K$12:$K$500=2,ROW($12:$500),4^8),ROW(G248)))&amp;""</f>
        <v/>
      </c>
      <c r="B259" s="55"/>
      <c r="C259" s="20" t="str">
        <f>IF(ISERROR(VLOOKUP(A259,'[1]Z07 一般公共预算财政拨款收入支出决算表(财决07表)'!$A$10:$T$500,4,FALSE)),"",VLOOKUP(A259,'[1]Z07 一般公共预算财政拨款收入支出决算表(财决07表)'!$A$10:$T$500,4,FALSE))</f>
        <v/>
      </c>
      <c r="D259" s="80" t="str">
        <f>IF(ISERROR(VLOOKUP(A259,'[1]Z07 一般公共预算财政拨款收入支出决算表(财决07表)'!$A$10:$T$500,11,FALSE)),"",VLOOKUP(A259,'[1]Z07 一般公共预算财政拨款收入支出决算表(财决07表)'!$A$10:$T$500,11,FALSE))</f>
        <v/>
      </c>
      <c r="E259" s="80" t="str">
        <f>IF(ISERROR(VLOOKUP(A259,'[1]Z07 一般公共预算财政拨款收入支出决算表(财决07表)'!$A$10:$T$500,12,FALSE)),"",VLOOKUP(A259,'[1]Z07 一般公共预算财政拨款收入支出决算表(财决07表)'!$A$10:$T$500,12,FALSE))</f>
        <v/>
      </c>
      <c r="F259" s="80" t="str">
        <f>IF(ISERROR(VLOOKUP(A259,'[1]Z07 一般公共预算财政拨款收入支出决算表(财决07表)'!$A$10:$T$500,15,FALSE)),"",VLOOKUP(A259,'[1]Z07 一般公共预算财政拨款收入支出决算表(财决07表)'!$A$10:$T$500,15,FALSE))</f>
        <v/>
      </c>
      <c r="G259" s="8">
        <f>'[1]Z07 一般公共预算财政拨款收入支出决算表(财决07表)'!A257</f>
        <v>0</v>
      </c>
      <c r="H259" s="79">
        <f>'[1]Z07 一般公共预算财政拨款收入支出决算表(财决07表)'!$K257</f>
        <v>0</v>
      </c>
      <c r="I259" s="8" t="str">
        <f t="shared" si="12"/>
        <v>2</v>
      </c>
      <c r="J259" s="8" t="str">
        <f t="shared" si="13"/>
        <v>2</v>
      </c>
      <c r="K259" s="8">
        <f t="shared" si="14"/>
        <v>4</v>
      </c>
      <c r="L259" s="8" t="str">
        <f t="shared" si="15"/>
        <v/>
      </c>
    </row>
    <row r="260" spans="1:12" ht="20.100000000000001" customHeight="1">
      <c r="A260" s="19" t="str">
        <f t="array" ref="A260">INDEX(G:G,SMALL(IF($K$12:$K$500=2,ROW($12:$500),4^8),ROW(G249)))&amp;""</f>
        <v/>
      </c>
      <c r="B260" s="55"/>
      <c r="C260" s="20" t="str">
        <f>IF(ISERROR(VLOOKUP(A260,'[1]Z07 一般公共预算财政拨款收入支出决算表(财决07表)'!$A$10:$T$500,4,FALSE)),"",VLOOKUP(A260,'[1]Z07 一般公共预算财政拨款收入支出决算表(财决07表)'!$A$10:$T$500,4,FALSE))</f>
        <v/>
      </c>
      <c r="D260" s="80" t="str">
        <f>IF(ISERROR(VLOOKUP(A260,'[1]Z07 一般公共预算财政拨款收入支出决算表(财决07表)'!$A$10:$T$500,11,FALSE)),"",VLOOKUP(A260,'[1]Z07 一般公共预算财政拨款收入支出决算表(财决07表)'!$A$10:$T$500,11,FALSE))</f>
        <v/>
      </c>
      <c r="E260" s="80" t="str">
        <f>IF(ISERROR(VLOOKUP(A260,'[1]Z07 一般公共预算财政拨款收入支出决算表(财决07表)'!$A$10:$T$500,12,FALSE)),"",VLOOKUP(A260,'[1]Z07 一般公共预算财政拨款收入支出决算表(财决07表)'!$A$10:$T$500,12,FALSE))</f>
        <v/>
      </c>
      <c r="F260" s="80" t="str">
        <f>IF(ISERROR(VLOOKUP(A260,'[1]Z07 一般公共预算财政拨款收入支出决算表(财决07表)'!$A$10:$T$500,15,FALSE)),"",VLOOKUP(A260,'[1]Z07 一般公共预算财政拨款收入支出决算表(财决07表)'!$A$10:$T$500,15,FALSE))</f>
        <v/>
      </c>
      <c r="G260" s="8">
        <f>'[1]Z07 一般公共预算财政拨款收入支出决算表(财决07表)'!A258</f>
        <v>0</v>
      </c>
      <c r="H260" s="79">
        <f>'[1]Z07 一般公共预算财政拨款收入支出决算表(财决07表)'!$K258</f>
        <v>0</v>
      </c>
      <c r="I260" s="8" t="str">
        <f t="shared" si="12"/>
        <v>2</v>
      </c>
      <c r="J260" s="8" t="str">
        <f t="shared" si="13"/>
        <v>2</v>
      </c>
      <c r="K260" s="8">
        <f t="shared" si="14"/>
        <v>4</v>
      </c>
      <c r="L260" s="8" t="str">
        <f t="shared" si="15"/>
        <v/>
      </c>
    </row>
    <row r="261" spans="1:12" ht="20.100000000000001" customHeight="1">
      <c r="A261" s="19" t="str">
        <f t="array" ref="A261">INDEX(G:G,SMALL(IF($K$12:$K$500=2,ROW($12:$500),4^8),ROW(G250)))&amp;""</f>
        <v/>
      </c>
      <c r="B261" s="55"/>
      <c r="C261" s="20" t="str">
        <f>IF(ISERROR(VLOOKUP(A261,'[1]Z07 一般公共预算财政拨款收入支出决算表(财决07表)'!$A$10:$T$500,4,FALSE)),"",VLOOKUP(A261,'[1]Z07 一般公共预算财政拨款收入支出决算表(财决07表)'!$A$10:$T$500,4,FALSE))</f>
        <v/>
      </c>
      <c r="D261" s="80" t="str">
        <f>IF(ISERROR(VLOOKUP(A261,'[1]Z07 一般公共预算财政拨款收入支出决算表(财决07表)'!$A$10:$T$500,11,FALSE)),"",VLOOKUP(A261,'[1]Z07 一般公共预算财政拨款收入支出决算表(财决07表)'!$A$10:$T$500,11,FALSE))</f>
        <v/>
      </c>
      <c r="E261" s="80" t="str">
        <f>IF(ISERROR(VLOOKUP(A261,'[1]Z07 一般公共预算财政拨款收入支出决算表(财决07表)'!$A$10:$T$500,12,FALSE)),"",VLOOKUP(A261,'[1]Z07 一般公共预算财政拨款收入支出决算表(财决07表)'!$A$10:$T$500,12,FALSE))</f>
        <v/>
      </c>
      <c r="F261" s="80" t="str">
        <f>IF(ISERROR(VLOOKUP(A261,'[1]Z07 一般公共预算财政拨款收入支出决算表(财决07表)'!$A$10:$T$500,15,FALSE)),"",VLOOKUP(A261,'[1]Z07 一般公共预算财政拨款收入支出决算表(财决07表)'!$A$10:$T$500,15,FALSE))</f>
        <v/>
      </c>
      <c r="G261" s="8">
        <f>'[1]Z07 一般公共预算财政拨款收入支出决算表(财决07表)'!A259</f>
        <v>0</v>
      </c>
      <c r="H261" s="79">
        <f>'[1]Z07 一般公共预算财政拨款收入支出决算表(财决07表)'!$K259</f>
        <v>0</v>
      </c>
      <c r="I261" s="8" t="str">
        <f t="shared" si="12"/>
        <v>2</v>
      </c>
      <c r="J261" s="8" t="str">
        <f t="shared" si="13"/>
        <v>2</v>
      </c>
      <c r="K261" s="8">
        <f t="shared" si="14"/>
        <v>4</v>
      </c>
      <c r="L261" s="8" t="str">
        <f t="shared" si="15"/>
        <v/>
      </c>
    </row>
    <row r="262" spans="1:12" ht="20.100000000000001" customHeight="1">
      <c r="A262" s="19" t="str">
        <f t="array" ref="A262">INDEX(G:G,SMALL(IF($K$12:$K$500=2,ROW($12:$500),4^8),ROW(G251)))&amp;""</f>
        <v/>
      </c>
      <c r="B262" s="55"/>
      <c r="C262" s="20" t="str">
        <f>IF(ISERROR(VLOOKUP(A262,'[1]Z07 一般公共预算财政拨款收入支出决算表(财决07表)'!$A$10:$T$500,4,FALSE)),"",VLOOKUP(A262,'[1]Z07 一般公共预算财政拨款收入支出决算表(财决07表)'!$A$10:$T$500,4,FALSE))</f>
        <v/>
      </c>
      <c r="D262" s="80" t="str">
        <f>IF(ISERROR(VLOOKUP(A262,'[1]Z07 一般公共预算财政拨款收入支出决算表(财决07表)'!$A$10:$T$500,11,FALSE)),"",VLOOKUP(A262,'[1]Z07 一般公共预算财政拨款收入支出决算表(财决07表)'!$A$10:$T$500,11,FALSE))</f>
        <v/>
      </c>
      <c r="E262" s="80" t="str">
        <f>IF(ISERROR(VLOOKUP(A262,'[1]Z07 一般公共预算财政拨款收入支出决算表(财决07表)'!$A$10:$T$500,12,FALSE)),"",VLOOKUP(A262,'[1]Z07 一般公共预算财政拨款收入支出决算表(财决07表)'!$A$10:$T$500,12,FALSE))</f>
        <v/>
      </c>
      <c r="F262" s="80" t="str">
        <f>IF(ISERROR(VLOOKUP(A262,'[1]Z07 一般公共预算财政拨款收入支出决算表(财决07表)'!$A$10:$T$500,15,FALSE)),"",VLOOKUP(A262,'[1]Z07 一般公共预算财政拨款收入支出决算表(财决07表)'!$A$10:$T$500,15,FALSE))</f>
        <v/>
      </c>
      <c r="G262" s="8">
        <f>'[1]Z07 一般公共预算财政拨款收入支出决算表(财决07表)'!A260</f>
        <v>0</v>
      </c>
      <c r="H262" s="79">
        <f>'[1]Z07 一般公共预算财政拨款收入支出决算表(财决07表)'!$K260</f>
        <v>0</v>
      </c>
      <c r="I262" s="8" t="str">
        <f t="shared" si="12"/>
        <v>2</v>
      </c>
      <c r="J262" s="8" t="str">
        <f t="shared" si="13"/>
        <v>2</v>
      </c>
      <c r="K262" s="8">
        <f t="shared" si="14"/>
        <v>4</v>
      </c>
      <c r="L262" s="8" t="str">
        <f t="shared" si="15"/>
        <v/>
      </c>
    </row>
    <row r="263" spans="1:12" ht="20.100000000000001" customHeight="1">
      <c r="A263" s="19" t="str">
        <f t="array" ref="A263">INDEX(G:G,SMALL(IF($K$12:$K$500=2,ROW($12:$500),4^8),ROW(G252)))&amp;""</f>
        <v/>
      </c>
      <c r="B263" s="55"/>
      <c r="C263" s="20" t="str">
        <f>IF(ISERROR(VLOOKUP(A263,'[1]Z07 一般公共预算财政拨款收入支出决算表(财决07表)'!$A$10:$T$500,4,FALSE)),"",VLOOKUP(A263,'[1]Z07 一般公共预算财政拨款收入支出决算表(财决07表)'!$A$10:$T$500,4,FALSE))</f>
        <v/>
      </c>
      <c r="D263" s="80" t="str">
        <f>IF(ISERROR(VLOOKUP(A263,'[1]Z07 一般公共预算财政拨款收入支出决算表(财决07表)'!$A$10:$T$500,11,FALSE)),"",VLOOKUP(A263,'[1]Z07 一般公共预算财政拨款收入支出决算表(财决07表)'!$A$10:$T$500,11,FALSE))</f>
        <v/>
      </c>
      <c r="E263" s="80" t="str">
        <f>IF(ISERROR(VLOOKUP(A263,'[1]Z07 一般公共预算财政拨款收入支出决算表(财决07表)'!$A$10:$T$500,12,FALSE)),"",VLOOKUP(A263,'[1]Z07 一般公共预算财政拨款收入支出决算表(财决07表)'!$A$10:$T$500,12,FALSE))</f>
        <v/>
      </c>
      <c r="F263" s="80" t="str">
        <f>IF(ISERROR(VLOOKUP(A263,'[1]Z07 一般公共预算财政拨款收入支出决算表(财决07表)'!$A$10:$T$500,15,FALSE)),"",VLOOKUP(A263,'[1]Z07 一般公共预算财政拨款收入支出决算表(财决07表)'!$A$10:$T$500,15,FALSE))</f>
        <v/>
      </c>
      <c r="G263" s="8">
        <f>'[1]Z07 一般公共预算财政拨款收入支出决算表(财决07表)'!A261</f>
        <v>0</v>
      </c>
      <c r="H263" s="79">
        <f>'[1]Z07 一般公共预算财政拨款收入支出决算表(财决07表)'!$K261</f>
        <v>0</v>
      </c>
      <c r="I263" s="8" t="str">
        <f t="shared" si="12"/>
        <v>2</v>
      </c>
      <c r="J263" s="8" t="str">
        <f t="shared" si="13"/>
        <v>2</v>
      </c>
      <c r="K263" s="8">
        <f t="shared" si="14"/>
        <v>4</v>
      </c>
      <c r="L263" s="8" t="str">
        <f t="shared" si="15"/>
        <v/>
      </c>
    </row>
    <row r="264" spans="1:12" ht="20.100000000000001" customHeight="1">
      <c r="A264" s="19" t="str">
        <f t="array" ref="A264">INDEX(G:G,SMALL(IF($K$12:$K$500=2,ROW($12:$500),4^8),ROW(G253)))&amp;""</f>
        <v/>
      </c>
      <c r="B264" s="55"/>
      <c r="C264" s="20" t="str">
        <f>IF(ISERROR(VLOOKUP(A264,'[1]Z07 一般公共预算财政拨款收入支出决算表(财决07表)'!$A$10:$T$500,4,FALSE)),"",VLOOKUP(A264,'[1]Z07 一般公共预算财政拨款收入支出决算表(财决07表)'!$A$10:$T$500,4,FALSE))</f>
        <v/>
      </c>
      <c r="D264" s="80" t="str">
        <f>IF(ISERROR(VLOOKUP(A264,'[1]Z07 一般公共预算财政拨款收入支出决算表(财决07表)'!$A$10:$T$500,11,FALSE)),"",VLOOKUP(A264,'[1]Z07 一般公共预算财政拨款收入支出决算表(财决07表)'!$A$10:$T$500,11,FALSE))</f>
        <v/>
      </c>
      <c r="E264" s="80" t="str">
        <f>IF(ISERROR(VLOOKUP(A264,'[1]Z07 一般公共预算财政拨款收入支出决算表(财决07表)'!$A$10:$T$500,12,FALSE)),"",VLOOKUP(A264,'[1]Z07 一般公共预算财政拨款收入支出决算表(财决07表)'!$A$10:$T$500,12,FALSE))</f>
        <v/>
      </c>
      <c r="F264" s="80" t="str">
        <f>IF(ISERROR(VLOOKUP(A264,'[1]Z07 一般公共预算财政拨款收入支出决算表(财决07表)'!$A$10:$T$500,15,FALSE)),"",VLOOKUP(A264,'[1]Z07 一般公共预算财政拨款收入支出决算表(财决07表)'!$A$10:$T$500,15,FALSE))</f>
        <v/>
      </c>
      <c r="G264" s="8">
        <f>'[1]Z07 一般公共预算财政拨款收入支出决算表(财决07表)'!A262</f>
        <v>0</v>
      </c>
      <c r="H264" s="79">
        <f>'[1]Z07 一般公共预算财政拨款收入支出决算表(财决07表)'!$K262</f>
        <v>0</v>
      </c>
      <c r="I264" s="8" t="str">
        <f t="shared" si="12"/>
        <v>2</v>
      </c>
      <c r="J264" s="8" t="str">
        <f t="shared" si="13"/>
        <v>2</v>
      </c>
      <c r="K264" s="8">
        <f t="shared" si="14"/>
        <v>4</v>
      </c>
      <c r="L264" s="8" t="str">
        <f t="shared" si="15"/>
        <v/>
      </c>
    </row>
    <row r="265" spans="1:12" ht="20.100000000000001" customHeight="1">
      <c r="A265" s="19" t="str">
        <f t="array" ref="A265">INDEX(G:G,SMALL(IF($K$12:$K$500=2,ROW($12:$500),4^8),ROW(G254)))&amp;""</f>
        <v/>
      </c>
      <c r="B265" s="55"/>
      <c r="C265" s="20" t="str">
        <f>IF(ISERROR(VLOOKUP(A265,'[1]Z07 一般公共预算财政拨款收入支出决算表(财决07表)'!$A$10:$T$500,4,FALSE)),"",VLOOKUP(A265,'[1]Z07 一般公共预算财政拨款收入支出决算表(财决07表)'!$A$10:$T$500,4,FALSE))</f>
        <v/>
      </c>
      <c r="D265" s="80" t="str">
        <f>IF(ISERROR(VLOOKUP(A265,'[1]Z07 一般公共预算财政拨款收入支出决算表(财决07表)'!$A$10:$T$500,11,FALSE)),"",VLOOKUP(A265,'[1]Z07 一般公共预算财政拨款收入支出决算表(财决07表)'!$A$10:$T$500,11,FALSE))</f>
        <v/>
      </c>
      <c r="E265" s="80" t="str">
        <f>IF(ISERROR(VLOOKUP(A265,'[1]Z07 一般公共预算财政拨款收入支出决算表(财决07表)'!$A$10:$T$500,12,FALSE)),"",VLOOKUP(A265,'[1]Z07 一般公共预算财政拨款收入支出决算表(财决07表)'!$A$10:$T$500,12,FALSE))</f>
        <v/>
      </c>
      <c r="F265" s="80" t="str">
        <f>IF(ISERROR(VLOOKUP(A265,'[1]Z07 一般公共预算财政拨款收入支出决算表(财决07表)'!$A$10:$T$500,15,FALSE)),"",VLOOKUP(A265,'[1]Z07 一般公共预算财政拨款收入支出决算表(财决07表)'!$A$10:$T$500,15,FALSE))</f>
        <v/>
      </c>
      <c r="G265" s="8">
        <f>'[1]Z07 一般公共预算财政拨款收入支出决算表(财决07表)'!A263</f>
        <v>0</v>
      </c>
      <c r="H265" s="79">
        <f>'[1]Z07 一般公共预算财政拨款收入支出决算表(财决07表)'!$K263</f>
        <v>0</v>
      </c>
      <c r="I265" s="8" t="str">
        <f t="shared" si="12"/>
        <v>2</v>
      </c>
      <c r="J265" s="8" t="str">
        <f t="shared" si="13"/>
        <v>2</v>
      </c>
      <c r="K265" s="8">
        <f t="shared" si="14"/>
        <v>4</v>
      </c>
      <c r="L265" s="8" t="str">
        <f t="shared" si="15"/>
        <v/>
      </c>
    </row>
    <row r="266" spans="1:12" ht="20.100000000000001" customHeight="1">
      <c r="A266" s="19" t="str">
        <f t="array" ref="A266">INDEX(G:G,SMALL(IF($K$12:$K$500=2,ROW($12:$500),4^8),ROW(G255)))&amp;""</f>
        <v/>
      </c>
      <c r="B266" s="55"/>
      <c r="C266" s="20" t="str">
        <f>IF(ISERROR(VLOOKUP(A266,'[1]Z07 一般公共预算财政拨款收入支出决算表(财决07表)'!$A$10:$T$500,4,FALSE)),"",VLOOKUP(A266,'[1]Z07 一般公共预算财政拨款收入支出决算表(财决07表)'!$A$10:$T$500,4,FALSE))</f>
        <v/>
      </c>
      <c r="D266" s="80" t="str">
        <f>IF(ISERROR(VLOOKUP(A266,'[1]Z07 一般公共预算财政拨款收入支出决算表(财决07表)'!$A$10:$T$500,11,FALSE)),"",VLOOKUP(A266,'[1]Z07 一般公共预算财政拨款收入支出决算表(财决07表)'!$A$10:$T$500,11,FALSE))</f>
        <v/>
      </c>
      <c r="E266" s="80" t="str">
        <f>IF(ISERROR(VLOOKUP(A266,'[1]Z07 一般公共预算财政拨款收入支出决算表(财决07表)'!$A$10:$T$500,12,FALSE)),"",VLOOKUP(A266,'[1]Z07 一般公共预算财政拨款收入支出决算表(财决07表)'!$A$10:$T$500,12,FALSE))</f>
        <v/>
      </c>
      <c r="F266" s="80" t="str">
        <f>IF(ISERROR(VLOOKUP(A266,'[1]Z07 一般公共预算财政拨款收入支出决算表(财决07表)'!$A$10:$T$500,15,FALSE)),"",VLOOKUP(A266,'[1]Z07 一般公共预算财政拨款收入支出决算表(财决07表)'!$A$10:$T$500,15,FALSE))</f>
        <v/>
      </c>
      <c r="G266" s="8">
        <f>'[1]Z07 一般公共预算财政拨款收入支出决算表(财决07表)'!A264</f>
        <v>0</v>
      </c>
      <c r="H266" s="79">
        <f>'[1]Z07 一般公共预算财政拨款收入支出决算表(财决07表)'!$K264</f>
        <v>0</v>
      </c>
      <c r="I266" s="8" t="str">
        <f t="shared" si="12"/>
        <v>2</v>
      </c>
      <c r="J266" s="8" t="str">
        <f t="shared" si="13"/>
        <v>2</v>
      </c>
      <c r="K266" s="8">
        <f t="shared" si="14"/>
        <v>4</v>
      </c>
      <c r="L266" s="8" t="str">
        <f t="shared" si="15"/>
        <v/>
      </c>
    </row>
    <row r="267" spans="1:12" ht="20.100000000000001" customHeight="1">
      <c r="A267" s="19" t="str">
        <f t="array" ref="A267">INDEX(G:G,SMALL(IF($K$12:$K$500=2,ROW($12:$500),4^8),ROW(G256)))&amp;""</f>
        <v/>
      </c>
      <c r="B267" s="55"/>
      <c r="C267" s="20" t="str">
        <f>IF(ISERROR(VLOOKUP(A267,'[1]Z07 一般公共预算财政拨款收入支出决算表(财决07表)'!$A$10:$T$500,4,FALSE)),"",VLOOKUP(A267,'[1]Z07 一般公共预算财政拨款收入支出决算表(财决07表)'!$A$10:$T$500,4,FALSE))</f>
        <v/>
      </c>
      <c r="D267" s="80" t="str">
        <f>IF(ISERROR(VLOOKUP(A267,'[1]Z07 一般公共预算财政拨款收入支出决算表(财决07表)'!$A$10:$T$500,11,FALSE)),"",VLOOKUP(A267,'[1]Z07 一般公共预算财政拨款收入支出决算表(财决07表)'!$A$10:$T$500,11,FALSE))</f>
        <v/>
      </c>
      <c r="E267" s="80" t="str">
        <f>IF(ISERROR(VLOOKUP(A267,'[1]Z07 一般公共预算财政拨款收入支出决算表(财决07表)'!$A$10:$T$500,12,FALSE)),"",VLOOKUP(A267,'[1]Z07 一般公共预算财政拨款收入支出决算表(财决07表)'!$A$10:$T$500,12,FALSE))</f>
        <v/>
      </c>
      <c r="F267" s="80" t="str">
        <f>IF(ISERROR(VLOOKUP(A267,'[1]Z07 一般公共预算财政拨款收入支出决算表(财决07表)'!$A$10:$T$500,15,FALSE)),"",VLOOKUP(A267,'[1]Z07 一般公共预算财政拨款收入支出决算表(财决07表)'!$A$10:$T$500,15,FALSE))</f>
        <v/>
      </c>
      <c r="G267" s="8">
        <f>'[1]Z07 一般公共预算财政拨款收入支出决算表(财决07表)'!A265</f>
        <v>0</v>
      </c>
      <c r="H267" s="79">
        <f>'[1]Z07 一般公共预算财政拨款收入支出决算表(财决07表)'!$K265</f>
        <v>0</v>
      </c>
      <c r="I267" s="8" t="str">
        <f t="shared" si="12"/>
        <v>2</v>
      </c>
      <c r="J267" s="8" t="str">
        <f t="shared" si="13"/>
        <v>2</v>
      </c>
      <c r="K267" s="8">
        <f t="shared" si="14"/>
        <v>4</v>
      </c>
      <c r="L267" s="8" t="str">
        <f t="shared" si="15"/>
        <v/>
      </c>
    </row>
    <row r="268" spans="1:12" ht="20.100000000000001" customHeight="1">
      <c r="A268" s="19" t="str">
        <f t="array" ref="A268">INDEX(G:G,SMALL(IF($K$12:$K$500=2,ROW($12:$500),4^8),ROW(G257)))&amp;""</f>
        <v/>
      </c>
      <c r="B268" s="55"/>
      <c r="C268" s="20" t="str">
        <f>IF(ISERROR(VLOOKUP(A268,'[1]Z07 一般公共预算财政拨款收入支出决算表(财决07表)'!$A$10:$T$500,4,FALSE)),"",VLOOKUP(A268,'[1]Z07 一般公共预算财政拨款收入支出决算表(财决07表)'!$A$10:$T$500,4,FALSE))</f>
        <v/>
      </c>
      <c r="D268" s="80" t="str">
        <f>IF(ISERROR(VLOOKUP(A268,'[1]Z07 一般公共预算财政拨款收入支出决算表(财决07表)'!$A$10:$T$500,11,FALSE)),"",VLOOKUP(A268,'[1]Z07 一般公共预算财政拨款收入支出决算表(财决07表)'!$A$10:$T$500,11,FALSE))</f>
        <v/>
      </c>
      <c r="E268" s="80" t="str">
        <f>IF(ISERROR(VLOOKUP(A268,'[1]Z07 一般公共预算财政拨款收入支出决算表(财决07表)'!$A$10:$T$500,12,FALSE)),"",VLOOKUP(A268,'[1]Z07 一般公共预算财政拨款收入支出决算表(财决07表)'!$A$10:$T$500,12,FALSE))</f>
        <v/>
      </c>
      <c r="F268" s="80" t="str">
        <f>IF(ISERROR(VLOOKUP(A268,'[1]Z07 一般公共预算财政拨款收入支出决算表(财决07表)'!$A$10:$T$500,15,FALSE)),"",VLOOKUP(A268,'[1]Z07 一般公共预算财政拨款收入支出决算表(财决07表)'!$A$10:$T$500,15,FALSE))</f>
        <v/>
      </c>
      <c r="G268" s="8">
        <f>'[1]Z07 一般公共预算财政拨款收入支出决算表(财决07表)'!A266</f>
        <v>0</v>
      </c>
      <c r="H268" s="79">
        <f>'[1]Z07 一般公共预算财政拨款收入支出决算表(财决07表)'!$K266</f>
        <v>0</v>
      </c>
      <c r="I268" s="8" t="str">
        <f t="shared" si="12"/>
        <v>2</v>
      </c>
      <c r="J268" s="8" t="str">
        <f t="shared" si="13"/>
        <v>2</v>
      </c>
      <c r="K268" s="8">
        <f t="shared" si="14"/>
        <v>4</v>
      </c>
      <c r="L268" s="8" t="str">
        <f t="shared" si="15"/>
        <v/>
      </c>
    </row>
    <row r="269" spans="1:12" ht="20.100000000000001" customHeight="1">
      <c r="A269" s="19" t="str">
        <f t="array" ref="A269">INDEX(G:G,SMALL(IF($K$12:$K$500=2,ROW($12:$500),4^8),ROW(G258)))&amp;""</f>
        <v/>
      </c>
      <c r="B269" s="55"/>
      <c r="C269" s="20" t="str">
        <f>IF(ISERROR(VLOOKUP(A269,'[1]Z07 一般公共预算财政拨款收入支出决算表(财决07表)'!$A$10:$T$500,4,FALSE)),"",VLOOKUP(A269,'[1]Z07 一般公共预算财政拨款收入支出决算表(财决07表)'!$A$10:$T$500,4,FALSE))</f>
        <v/>
      </c>
      <c r="D269" s="80" t="str">
        <f>IF(ISERROR(VLOOKUP(A269,'[1]Z07 一般公共预算财政拨款收入支出决算表(财决07表)'!$A$10:$T$500,11,FALSE)),"",VLOOKUP(A269,'[1]Z07 一般公共预算财政拨款收入支出决算表(财决07表)'!$A$10:$T$500,11,FALSE))</f>
        <v/>
      </c>
      <c r="E269" s="80" t="str">
        <f>IF(ISERROR(VLOOKUP(A269,'[1]Z07 一般公共预算财政拨款收入支出决算表(财决07表)'!$A$10:$T$500,12,FALSE)),"",VLOOKUP(A269,'[1]Z07 一般公共预算财政拨款收入支出决算表(财决07表)'!$A$10:$T$500,12,FALSE))</f>
        <v/>
      </c>
      <c r="F269" s="80" t="str">
        <f>IF(ISERROR(VLOOKUP(A269,'[1]Z07 一般公共预算财政拨款收入支出决算表(财决07表)'!$A$10:$T$500,15,FALSE)),"",VLOOKUP(A269,'[1]Z07 一般公共预算财政拨款收入支出决算表(财决07表)'!$A$10:$T$500,15,FALSE))</f>
        <v/>
      </c>
      <c r="G269" s="8">
        <f>'[1]Z07 一般公共预算财政拨款收入支出决算表(财决07表)'!A267</f>
        <v>0</v>
      </c>
      <c r="H269" s="79">
        <f>'[1]Z07 一般公共预算财政拨款收入支出决算表(财决07表)'!$K267</f>
        <v>0</v>
      </c>
      <c r="I269" s="8" t="str">
        <f t="shared" ref="I269:I332" si="16">IF(G269&gt;0,"1","2")</f>
        <v>2</v>
      </c>
      <c r="J269" s="8" t="str">
        <f t="shared" ref="J269:J332" si="17">IF(H269&gt;0,"1","2")</f>
        <v>2</v>
      </c>
      <c r="K269" s="8">
        <f t="shared" ref="K269:K332" si="18">I269+J269</f>
        <v>4</v>
      </c>
      <c r="L269" s="8" t="str">
        <f t="shared" ref="L269:L332" si="19">IF(C269&lt;&gt;"",ROW(),"")</f>
        <v/>
      </c>
    </row>
    <row r="270" spans="1:12" ht="20.100000000000001" customHeight="1">
      <c r="A270" s="19" t="str">
        <f t="array" ref="A270">INDEX(G:G,SMALL(IF($K$12:$K$500=2,ROW($12:$500),4^8),ROW(G259)))&amp;""</f>
        <v/>
      </c>
      <c r="B270" s="55"/>
      <c r="C270" s="20" t="str">
        <f>IF(ISERROR(VLOOKUP(A270,'[1]Z07 一般公共预算财政拨款收入支出决算表(财决07表)'!$A$10:$T$500,4,FALSE)),"",VLOOKUP(A270,'[1]Z07 一般公共预算财政拨款收入支出决算表(财决07表)'!$A$10:$T$500,4,FALSE))</f>
        <v/>
      </c>
      <c r="D270" s="80" t="str">
        <f>IF(ISERROR(VLOOKUP(A270,'[1]Z07 一般公共预算财政拨款收入支出决算表(财决07表)'!$A$10:$T$500,11,FALSE)),"",VLOOKUP(A270,'[1]Z07 一般公共预算财政拨款收入支出决算表(财决07表)'!$A$10:$T$500,11,FALSE))</f>
        <v/>
      </c>
      <c r="E270" s="80" t="str">
        <f>IF(ISERROR(VLOOKUP(A270,'[1]Z07 一般公共预算财政拨款收入支出决算表(财决07表)'!$A$10:$T$500,12,FALSE)),"",VLOOKUP(A270,'[1]Z07 一般公共预算财政拨款收入支出决算表(财决07表)'!$A$10:$T$500,12,FALSE))</f>
        <v/>
      </c>
      <c r="F270" s="80" t="str">
        <f>IF(ISERROR(VLOOKUP(A270,'[1]Z07 一般公共预算财政拨款收入支出决算表(财决07表)'!$A$10:$T$500,15,FALSE)),"",VLOOKUP(A270,'[1]Z07 一般公共预算财政拨款收入支出决算表(财决07表)'!$A$10:$T$500,15,FALSE))</f>
        <v/>
      </c>
      <c r="G270" s="8">
        <f>'[1]Z07 一般公共预算财政拨款收入支出决算表(财决07表)'!A268</f>
        <v>0</v>
      </c>
      <c r="H270" s="79">
        <f>'[1]Z07 一般公共预算财政拨款收入支出决算表(财决07表)'!$K268</f>
        <v>0</v>
      </c>
      <c r="I270" s="8" t="str">
        <f t="shared" si="16"/>
        <v>2</v>
      </c>
      <c r="J270" s="8" t="str">
        <f t="shared" si="17"/>
        <v>2</v>
      </c>
      <c r="K270" s="8">
        <f t="shared" si="18"/>
        <v>4</v>
      </c>
      <c r="L270" s="8" t="str">
        <f t="shared" si="19"/>
        <v/>
      </c>
    </row>
    <row r="271" spans="1:12" ht="20.100000000000001" customHeight="1">
      <c r="A271" s="19" t="str">
        <f t="array" ref="A271">INDEX(G:G,SMALL(IF($K$12:$K$500=2,ROW($12:$500),4^8),ROW(G260)))&amp;""</f>
        <v/>
      </c>
      <c r="B271" s="55"/>
      <c r="C271" s="20" t="str">
        <f>IF(ISERROR(VLOOKUP(A271,'[1]Z07 一般公共预算财政拨款收入支出决算表(财决07表)'!$A$10:$T$500,4,FALSE)),"",VLOOKUP(A271,'[1]Z07 一般公共预算财政拨款收入支出决算表(财决07表)'!$A$10:$T$500,4,FALSE))</f>
        <v/>
      </c>
      <c r="D271" s="80" t="str">
        <f>IF(ISERROR(VLOOKUP(A271,'[1]Z07 一般公共预算财政拨款收入支出决算表(财决07表)'!$A$10:$T$500,11,FALSE)),"",VLOOKUP(A271,'[1]Z07 一般公共预算财政拨款收入支出决算表(财决07表)'!$A$10:$T$500,11,FALSE))</f>
        <v/>
      </c>
      <c r="E271" s="80" t="str">
        <f>IF(ISERROR(VLOOKUP(A271,'[1]Z07 一般公共预算财政拨款收入支出决算表(财决07表)'!$A$10:$T$500,12,FALSE)),"",VLOOKUP(A271,'[1]Z07 一般公共预算财政拨款收入支出决算表(财决07表)'!$A$10:$T$500,12,FALSE))</f>
        <v/>
      </c>
      <c r="F271" s="80" t="str">
        <f>IF(ISERROR(VLOOKUP(A271,'[1]Z07 一般公共预算财政拨款收入支出决算表(财决07表)'!$A$10:$T$500,15,FALSE)),"",VLOOKUP(A271,'[1]Z07 一般公共预算财政拨款收入支出决算表(财决07表)'!$A$10:$T$500,15,FALSE))</f>
        <v/>
      </c>
      <c r="G271" s="8">
        <f>'[1]Z07 一般公共预算财政拨款收入支出决算表(财决07表)'!A269</f>
        <v>0</v>
      </c>
      <c r="H271" s="79">
        <f>'[1]Z07 一般公共预算财政拨款收入支出决算表(财决07表)'!$K269</f>
        <v>0</v>
      </c>
      <c r="I271" s="8" t="str">
        <f t="shared" si="16"/>
        <v>2</v>
      </c>
      <c r="J271" s="8" t="str">
        <f t="shared" si="17"/>
        <v>2</v>
      </c>
      <c r="K271" s="8">
        <f t="shared" si="18"/>
        <v>4</v>
      </c>
      <c r="L271" s="8" t="str">
        <f t="shared" si="19"/>
        <v/>
      </c>
    </row>
    <row r="272" spans="1:12" ht="20.100000000000001" customHeight="1">
      <c r="A272" s="19" t="str">
        <f t="array" ref="A272">INDEX(G:G,SMALL(IF($K$12:$K$500=2,ROW($12:$500),4^8),ROW(G261)))&amp;""</f>
        <v/>
      </c>
      <c r="B272" s="55"/>
      <c r="C272" s="20" t="str">
        <f>IF(ISERROR(VLOOKUP(A272,'[1]Z07 一般公共预算财政拨款收入支出决算表(财决07表)'!$A$10:$T$500,4,FALSE)),"",VLOOKUP(A272,'[1]Z07 一般公共预算财政拨款收入支出决算表(财决07表)'!$A$10:$T$500,4,FALSE))</f>
        <v/>
      </c>
      <c r="D272" s="80" t="str">
        <f>IF(ISERROR(VLOOKUP(A272,'[1]Z07 一般公共预算财政拨款收入支出决算表(财决07表)'!$A$10:$T$500,11,FALSE)),"",VLOOKUP(A272,'[1]Z07 一般公共预算财政拨款收入支出决算表(财决07表)'!$A$10:$T$500,11,FALSE))</f>
        <v/>
      </c>
      <c r="E272" s="80" t="str">
        <f>IF(ISERROR(VLOOKUP(A272,'[1]Z07 一般公共预算财政拨款收入支出决算表(财决07表)'!$A$10:$T$500,12,FALSE)),"",VLOOKUP(A272,'[1]Z07 一般公共预算财政拨款收入支出决算表(财决07表)'!$A$10:$T$500,12,FALSE))</f>
        <v/>
      </c>
      <c r="F272" s="80" t="str">
        <f>IF(ISERROR(VLOOKUP(A272,'[1]Z07 一般公共预算财政拨款收入支出决算表(财决07表)'!$A$10:$T$500,15,FALSE)),"",VLOOKUP(A272,'[1]Z07 一般公共预算财政拨款收入支出决算表(财决07表)'!$A$10:$T$500,15,FALSE))</f>
        <v/>
      </c>
      <c r="G272" s="8">
        <f>'[1]Z07 一般公共预算财政拨款收入支出决算表(财决07表)'!A270</f>
        <v>0</v>
      </c>
      <c r="H272" s="79">
        <f>'[1]Z07 一般公共预算财政拨款收入支出决算表(财决07表)'!$K270</f>
        <v>0</v>
      </c>
      <c r="I272" s="8" t="str">
        <f t="shared" si="16"/>
        <v>2</v>
      </c>
      <c r="J272" s="8" t="str">
        <f t="shared" si="17"/>
        <v>2</v>
      </c>
      <c r="K272" s="8">
        <f t="shared" si="18"/>
        <v>4</v>
      </c>
      <c r="L272" s="8" t="str">
        <f t="shared" si="19"/>
        <v/>
      </c>
    </row>
    <row r="273" spans="1:12" ht="20.100000000000001" customHeight="1">
      <c r="A273" s="19" t="str">
        <f t="array" ref="A273">INDEX(G:G,SMALL(IF($K$12:$K$500=2,ROW($12:$500),4^8),ROW(G262)))&amp;""</f>
        <v/>
      </c>
      <c r="B273" s="55"/>
      <c r="C273" s="20" t="str">
        <f>IF(ISERROR(VLOOKUP(A273,'[1]Z07 一般公共预算财政拨款收入支出决算表(财决07表)'!$A$10:$T$500,4,FALSE)),"",VLOOKUP(A273,'[1]Z07 一般公共预算财政拨款收入支出决算表(财决07表)'!$A$10:$T$500,4,FALSE))</f>
        <v/>
      </c>
      <c r="D273" s="80" t="str">
        <f>IF(ISERROR(VLOOKUP(A273,'[1]Z07 一般公共预算财政拨款收入支出决算表(财决07表)'!$A$10:$T$500,11,FALSE)),"",VLOOKUP(A273,'[1]Z07 一般公共预算财政拨款收入支出决算表(财决07表)'!$A$10:$T$500,11,FALSE))</f>
        <v/>
      </c>
      <c r="E273" s="80" t="str">
        <f>IF(ISERROR(VLOOKUP(A273,'[1]Z07 一般公共预算财政拨款收入支出决算表(财决07表)'!$A$10:$T$500,12,FALSE)),"",VLOOKUP(A273,'[1]Z07 一般公共预算财政拨款收入支出决算表(财决07表)'!$A$10:$T$500,12,FALSE))</f>
        <v/>
      </c>
      <c r="F273" s="80" t="str">
        <f>IF(ISERROR(VLOOKUP(A273,'[1]Z07 一般公共预算财政拨款收入支出决算表(财决07表)'!$A$10:$T$500,15,FALSE)),"",VLOOKUP(A273,'[1]Z07 一般公共预算财政拨款收入支出决算表(财决07表)'!$A$10:$T$500,15,FALSE))</f>
        <v/>
      </c>
      <c r="G273" s="8">
        <f>'[1]Z07 一般公共预算财政拨款收入支出决算表(财决07表)'!A271</f>
        <v>0</v>
      </c>
      <c r="H273" s="79">
        <f>'[1]Z07 一般公共预算财政拨款收入支出决算表(财决07表)'!$K271</f>
        <v>0</v>
      </c>
      <c r="I273" s="8" t="str">
        <f t="shared" si="16"/>
        <v>2</v>
      </c>
      <c r="J273" s="8" t="str">
        <f t="shared" si="17"/>
        <v>2</v>
      </c>
      <c r="K273" s="8">
        <f t="shared" si="18"/>
        <v>4</v>
      </c>
      <c r="L273" s="8" t="str">
        <f t="shared" si="19"/>
        <v/>
      </c>
    </row>
    <row r="274" spans="1:12" ht="20.100000000000001" customHeight="1">
      <c r="A274" s="19" t="str">
        <f t="array" ref="A274">INDEX(G:G,SMALL(IF($K$12:$K$500=2,ROW($12:$500),4^8),ROW(G263)))&amp;""</f>
        <v/>
      </c>
      <c r="B274" s="55"/>
      <c r="C274" s="20" t="str">
        <f>IF(ISERROR(VLOOKUP(A274,'[1]Z07 一般公共预算财政拨款收入支出决算表(财决07表)'!$A$10:$T$500,4,FALSE)),"",VLOOKUP(A274,'[1]Z07 一般公共预算财政拨款收入支出决算表(财决07表)'!$A$10:$T$500,4,FALSE))</f>
        <v/>
      </c>
      <c r="D274" s="80" t="str">
        <f>IF(ISERROR(VLOOKUP(A274,'[1]Z07 一般公共预算财政拨款收入支出决算表(财决07表)'!$A$10:$T$500,11,FALSE)),"",VLOOKUP(A274,'[1]Z07 一般公共预算财政拨款收入支出决算表(财决07表)'!$A$10:$T$500,11,FALSE))</f>
        <v/>
      </c>
      <c r="E274" s="80" t="str">
        <f>IF(ISERROR(VLOOKUP(A274,'[1]Z07 一般公共预算财政拨款收入支出决算表(财决07表)'!$A$10:$T$500,12,FALSE)),"",VLOOKUP(A274,'[1]Z07 一般公共预算财政拨款收入支出决算表(财决07表)'!$A$10:$T$500,12,FALSE))</f>
        <v/>
      </c>
      <c r="F274" s="80" t="str">
        <f>IF(ISERROR(VLOOKUP(A274,'[1]Z07 一般公共预算财政拨款收入支出决算表(财决07表)'!$A$10:$T$500,15,FALSE)),"",VLOOKUP(A274,'[1]Z07 一般公共预算财政拨款收入支出决算表(财决07表)'!$A$10:$T$500,15,FALSE))</f>
        <v/>
      </c>
      <c r="G274" s="8">
        <f>'[1]Z07 一般公共预算财政拨款收入支出决算表(财决07表)'!A272</f>
        <v>0</v>
      </c>
      <c r="H274" s="79">
        <f>'[1]Z07 一般公共预算财政拨款收入支出决算表(财决07表)'!$K272</f>
        <v>0</v>
      </c>
      <c r="I274" s="8" t="str">
        <f t="shared" si="16"/>
        <v>2</v>
      </c>
      <c r="J274" s="8" t="str">
        <f t="shared" si="17"/>
        <v>2</v>
      </c>
      <c r="K274" s="8">
        <f t="shared" si="18"/>
        <v>4</v>
      </c>
      <c r="L274" s="8" t="str">
        <f t="shared" si="19"/>
        <v/>
      </c>
    </row>
    <row r="275" spans="1:12" ht="20.100000000000001" customHeight="1">
      <c r="A275" s="19" t="str">
        <f t="array" ref="A275">INDEX(G:G,SMALL(IF($K$12:$K$500=2,ROW($12:$500),4^8),ROW(G264)))&amp;""</f>
        <v/>
      </c>
      <c r="B275" s="55"/>
      <c r="C275" s="20" t="str">
        <f>IF(ISERROR(VLOOKUP(A275,'[1]Z07 一般公共预算财政拨款收入支出决算表(财决07表)'!$A$10:$T$500,4,FALSE)),"",VLOOKUP(A275,'[1]Z07 一般公共预算财政拨款收入支出决算表(财决07表)'!$A$10:$T$500,4,FALSE))</f>
        <v/>
      </c>
      <c r="D275" s="80" t="str">
        <f>IF(ISERROR(VLOOKUP(A275,'[1]Z07 一般公共预算财政拨款收入支出决算表(财决07表)'!$A$10:$T$500,11,FALSE)),"",VLOOKUP(A275,'[1]Z07 一般公共预算财政拨款收入支出决算表(财决07表)'!$A$10:$T$500,11,FALSE))</f>
        <v/>
      </c>
      <c r="E275" s="80" t="str">
        <f>IF(ISERROR(VLOOKUP(A275,'[1]Z07 一般公共预算财政拨款收入支出决算表(财决07表)'!$A$10:$T$500,12,FALSE)),"",VLOOKUP(A275,'[1]Z07 一般公共预算财政拨款收入支出决算表(财决07表)'!$A$10:$T$500,12,FALSE))</f>
        <v/>
      </c>
      <c r="F275" s="80" t="str">
        <f>IF(ISERROR(VLOOKUP(A275,'[1]Z07 一般公共预算财政拨款收入支出决算表(财决07表)'!$A$10:$T$500,15,FALSE)),"",VLOOKUP(A275,'[1]Z07 一般公共预算财政拨款收入支出决算表(财决07表)'!$A$10:$T$500,15,FALSE))</f>
        <v/>
      </c>
      <c r="G275" s="8">
        <f>'[1]Z07 一般公共预算财政拨款收入支出决算表(财决07表)'!A273</f>
        <v>0</v>
      </c>
      <c r="H275" s="79">
        <f>'[1]Z07 一般公共预算财政拨款收入支出决算表(财决07表)'!$K273</f>
        <v>0</v>
      </c>
      <c r="I275" s="8" t="str">
        <f t="shared" si="16"/>
        <v>2</v>
      </c>
      <c r="J275" s="8" t="str">
        <f t="shared" si="17"/>
        <v>2</v>
      </c>
      <c r="K275" s="8">
        <f t="shared" si="18"/>
        <v>4</v>
      </c>
      <c r="L275" s="8" t="str">
        <f t="shared" si="19"/>
        <v/>
      </c>
    </row>
    <row r="276" spans="1:12" ht="20.100000000000001" customHeight="1">
      <c r="A276" s="19" t="str">
        <f t="array" ref="A276">INDEX(G:G,SMALL(IF($K$12:$K$500=2,ROW($12:$500),4^8),ROW(G265)))&amp;""</f>
        <v/>
      </c>
      <c r="B276" s="55"/>
      <c r="C276" s="20" t="str">
        <f>IF(ISERROR(VLOOKUP(A276,'[1]Z07 一般公共预算财政拨款收入支出决算表(财决07表)'!$A$10:$T$500,4,FALSE)),"",VLOOKUP(A276,'[1]Z07 一般公共预算财政拨款收入支出决算表(财决07表)'!$A$10:$T$500,4,FALSE))</f>
        <v/>
      </c>
      <c r="D276" s="80" t="str">
        <f>IF(ISERROR(VLOOKUP(A276,'[1]Z07 一般公共预算财政拨款收入支出决算表(财决07表)'!$A$10:$T$500,11,FALSE)),"",VLOOKUP(A276,'[1]Z07 一般公共预算财政拨款收入支出决算表(财决07表)'!$A$10:$T$500,11,FALSE))</f>
        <v/>
      </c>
      <c r="E276" s="80" t="str">
        <f>IF(ISERROR(VLOOKUP(A276,'[1]Z07 一般公共预算财政拨款收入支出决算表(财决07表)'!$A$10:$T$500,12,FALSE)),"",VLOOKUP(A276,'[1]Z07 一般公共预算财政拨款收入支出决算表(财决07表)'!$A$10:$T$500,12,FALSE))</f>
        <v/>
      </c>
      <c r="F276" s="80" t="str">
        <f>IF(ISERROR(VLOOKUP(A276,'[1]Z07 一般公共预算财政拨款收入支出决算表(财决07表)'!$A$10:$T$500,15,FALSE)),"",VLOOKUP(A276,'[1]Z07 一般公共预算财政拨款收入支出决算表(财决07表)'!$A$10:$T$500,15,FALSE))</f>
        <v/>
      </c>
      <c r="G276" s="8">
        <f>'[1]Z07 一般公共预算财政拨款收入支出决算表(财决07表)'!A274</f>
        <v>0</v>
      </c>
      <c r="H276" s="79">
        <f>'[1]Z07 一般公共预算财政拨款收入支出决算表(财决07表)'!$K274</f>
        <v>0</v>
      </c>
      <c r="I276" s="8" t="str">
        <f t="shared" si="16"/>
        <v>2</v>
      </c>
      <c r="J276" s="8" t="str">
        <f t="shared" si="17"/>
        <v>2</v>
      </c>
      <c r="K276" s="8">
        <f t="shared" si="18"/>
        <v>4</v>
      </c>
      <c r="L276" s="8" t="str">
        <f t="shared" si="19"/>
        <v/>
      </c>
    </row>
    <row r="277" spans="1:12" ht="20.100000000000001" customHeight="1">
      <c r="A277" s="19" t="str">
        <f t="array" ref="A277">INDEX(G:G,SMALL(IF($K$12:$K$500=2,ROW($12:$500),4^8),ROW(G266)))&amp;""</f>
        <v/>
      </c>
      <c r="B277" s="55"/>
      <c r="C277" s="20" t="str">
        <f>IF(ISERROR(VLOOKUP(A277,'[1]Z07 一般公共预算财政拨款收入支出决算表(财决07表)'!$A$10:$T$500,4,FALSE)),"",VLOOKUP(A277,'[1]Z07 一般公共预算财政拨款收入支出决算表(财决07表)'!$A$10:$T$500,4,FALSE))</f>
        <v/>
      </c>
      <c r="D277" s="80" t="str">
        <f>IF(ISERROR(VLOOKUP(A277,'[1]Z07 一般公共预算财政拨款收入支出决算表(财决07表)'!$A$10:$T$500,11,FALSE)),"",VLOOKUP(A277,'[1]Z07 一般公共预算财政拨款收入支出决算表(财决07表)'!$A$10:$T$500,11,FALSE))</f>
        <v/>
      </c>
      <c r="E277" s="80" t="str">
        <f>IF(ISERROR(VLOOKUP(A277,'[1]Z07 一般公共预算财政拨款收入支出决算表(财决07表)'!$A$10:$T$500,12,FALSE)),"",VLOOKUP(A277,'[1]Z07 一般公共预算财政拨款收入支出决算表(财决07表)'!$A$10:$T$500,12,FALSE))</f>
        <v/>
      </c>
      <c r="F277" s="80" t="str">
        <f>IF(ISERROR(VLOOKUP(A277,'[1]Z07 一般公共预算财政拨款收入支出决算表(财决07表)'!$A$10:$T$500,15,FALSE)),"",VLOOKUP(A277,'[1]Z07 一般公共预算财政拨款收入支出决算表(财决07表)'!$A$10:$T$500,15,FALSE))</f>
        <v/>
      </c>
      <c r="G277" s="8">
        <f>'[1]Z07 一般公共预算财政拨款收入支出决算表(财决07表)'!A275</f>
        <v>0</v>
      </c>
      <c r="H277" s="79">
        <f>'[1]Z07 一般公共预算财政拨款收入支出决算表(财决07表)'!$K275</f>
        <v>0</v>
      </c>
      <c r="I277" s="8" t="str">
        <f t="shared" si="16"/>
        <v>2</v>
      </c>
      <c r="J277" s="8" t="str">
        <f t="shared" si="17"/>
        <v>2</v>
      </c>
      <c r="K277" s="8">
        <f t="shared" si="18"/>
        <v>4</v>
      </c>
      <c r="L277" s="8" t="str">
        <f t="shared" si="19"/>
        <v/>
      </c>
    </row>
    <row r="278" spans="1:12" ht="20.100000000000001" customHeight="1">
      <c r="A278" s="19" t="str">
        <f t="array" ref="A278">INDEX(G:G,SMALL(IF($K$12:$K$500=2,ROW($12:$500),4^8),ROW(G267)))&amp;""</f>
        <v/>
      </c>
      <c r="B278" s="55"/>
      <c r="C278" s="20" t="str">
        <f>IF(ISERROR(VLOOKUP(A278,'[1]Z07 一般公共预算财政拨款收入支出决算表(财决07表)'!$A$10:$T$500,4,FALSE)),"",VLOOKUP(A278,'[1]Z07 一般公共预算财政拨款收入支出决算表(财决07表)'!$A$10:$T$500,4,FALSE))</f>
        <v/>
      </c>
      <c r="D278" s="80" t="str">
        <f>IF(ISERROR(VLOOKUP(A278,'[1]Z07 一般公共预算财政拨款收入支出决算表(财决07表)'!$A$10:$T$500,11,FALSE)),"",VLOOKUP(A278,'[1]Z07 一般公共预算财政拨款收入支出决算表(财决07表)'!$A$10:$T$500,11,FALSE))</f>
        <v/>
      </c>
      <c r="E278" s="80" t="str">
        <f>IF(ISERROR(VLOOKUP(A278,'[1]Z07 一般公共预算财政拨款收入支出决算表(财决07表)'!$A$10:$T$500,12,FALSE)),"",VLOOKUP(A278,'[1]Z07 一般公共预算财政拨款收入支出决算表(财决07表)'!$A$10:$T$500,12,FALSE))</f>
        <v/>
      </c>
      <c r="F278" s="80" t="str">
        <f>IF(ISERROR(VLOOKUP(A278,'[1]Z07 一般公共预算财政拨款收入支出决算表(财决07表)'!$A$10:$T$500,15,FALSE)),"",VLOOKUP(A278,'[1]Z07 一般公共预算财政拨款收入支出决算表(财决07表)'!$A$10:$T$500,15,FALSE))</f>
        <v/>
      </c>
      <c r="G278" s="8">
        <f>'[1]Z07 一般公共预算财政拨款收入支出决算表(财决07表)'!A276</f>
        <v>0</v>
      </c>
      <c r="H278" s="79">
        <f>'[1]Z07 一般公共预算财政拨款收入支出决算表(财决07表)'!$K276</f>
        <v>0</v>
      </c>
      <c r="I278" s="8" t="str">
        <f t="shared" si="16"/>
        <v>2</v>
      </c>
      <c r="J278" s="8" t="str">
        <f t="shared" si="17"/>
        <v>2</v>
      </c>
      <c r="K278" s="8">
        <f t="shared" si="18"/>
        <v>4</v>
      </c>
      <c r="L278" s="8" t="str">
        <f t="shared" si="19"/>
        <v/>
      </c>
    </row>
    <row r="279" spans="1:12" ht="20.100000000000001" customHeight="1">
      <c r="A279" s="19" t="str">
        <f t="array" ref="A279">INDEX(G:G,SMALL(IF($K$12:$K$500=2,ROW($12:$500),4^8),ROW(G268)))&amp;""</f>
        <v/>
      </c>
      <c r="B279" s="55"/>
      <c r="C279" s="20" t="str">
        <f>IF(ISERROR(VLOOKUP(A279,'[1]Z07 一般公共预算财政拨款收入支出决算表(财决07表)'!$A$10:$T$500,4,FALSE)),"",VLOOKUP(A279,'[1]Z07 一般公共预算财政拨款收入支出决算表(财决07表)'!$A$10:$T$500,4,FALSE))</f>
        <v/>
      </c>
      <c r="D279" s="80" t="str">
        <f>IF(ISERROR(VLOOKUP(A279,'[1]Z07 一般公共预算财政拨款收入支出决算表(财决07表)'!$A$10:$T$500,11,FALSE)),"",VLOOKUP(A279,'[1]Z07 一般公共预算财政拨款收入支出决算表(财决07表)'!$A$10:$T$500,11,FALSE))</f>
        <v/>
      </c>
      <c r="E279" s="80" t="str">
        <f>IF(ISERROR(VLOOKUP(A279,'[1]Z07 一般公共预算财政拨款收入支出决算表(财决07表)'!$A$10:$T$500,12,FALSE)),"",VLOOKUP(A279,'[1]Z07 一般公共预算财政拨款收入支出决算表(财决07表)'!$A$10:$T$500,12,FALSE))</f>
        <v/>
      </c>
      <c r="F279" s="80" t="str">
        <f>IF(ISERROR(VLOOKUP(A279,'[1]Z07 一般公共预算财政拨款收入支出决算表(财决07表)'!$A$10:$T$500,15,FALSE)),"",VLOOKUP(A279,'[1]Z07 一般公共预算财政拨款收入支出决算表(财决07表)'!$A$10:$T$500,15,FALSE))</f>
        <v/>
      </c>
      <c r="G279" s="8">
        <f>'[1]Z07 一般公共预算财政拨款收入支出决算表(财决07表)'!A277</f>
        <v>0</v>
      </c>
      <c r="H279" s="79">
        <f>'[1]Z07 一般公共预算财政拨款收入支出决算表(财决07表)'!$K277</f>
        <v>0</v>
      </c>
      <c r="I279" s="8" t="str">
        <f t="shared" si="16"/>
        <v>2</v>
      </c>
      <c r="J279" s="8" t="str">
        <f t="shared" si="17"/>
        <v>2</v>
      </c>
      <c r="K279" s="8">
        <f t="shared" si="18"/>
        <v>4</v>
      </c>
      <c r="L279" s="8" t="str">
        <f t="shared" si="19"/>
        <v/>
      </c>
    </row>
    <row r="280" spans="1:12" ht="20.100000000000001" customHeight="1">
      <c r="A280" s="19" t="str">
        <f t="array" ref="A280">INDEX(G:G,SMALL(IF($K$12:$K$500=2,ROW($12:$500),4^8),ROW(G269)))&amp;""</f>
        <v/>
      </c>
      <c r="B280" s="55"/>
      <c r="C280" s="20" t="str">
        <f>IF(ISERROR(VLOOKUP(A280,'[1]Z07 一般公共预算财政拨款收入支出决算表(财决07表)'!$A$10:$T$500,4,FALSE)),"",VLOOKUP(A280,'[1]Z07 一般公共预算财政拨款收入支出决算表(财决07表)'!$A$10:$T$500,4,FALSE))</f>
        <v/>
      </c>
      <c r="D280" s="80" t="str">
        <f>IF(ISERROR(VLOOKUP(A280,'[1]Z07 一般公共预算财政拨款收入支出决算表(财决07表)'!$A$10:$T$500,11,FALSE)),"",VLOOKUP(A280,'[1]Z07 一般公共预算财政拨款收入支出决算表(财决07表)'!$A$10:$T$500,11,FALSE))</f>
        <v/>
      </c>
      <c r="E280" s="80" t="str">
        <f>IF(ISERROR(VLOOKUP(A280,'[1]Z07 一般公共预算财政拨款收入支出决算表(财决07表)'!$A$10:$T$500,12,FALSE)),"",VLOOKUP(A280,'[1]Z07 一般公共预算财政拨款收入支出决算表(财决07表)'!$A$10:$T$500,12,FALSE))</f>
        <v/>
      </c>
      <c r="F280" s="80" t="str">
        <f>IF(ISERROR(VLOOKUP(A280,'[1]Z07 一般公共预算财政拨款收入支出决算表(财决07表)'!$A$10:$T$500,15,FALSE)),"",VLOOKUP(A280,'[1]Z07 一般公共预算财政拨款收入支出决算表(财决07表)'!$A$10:$T$500,15,FALSE))</f>
        <v/>
      </c>
      <c r="G280" s="8">
        <f>'[1]Z07 一般公共预算财政拨款收入支出决算表(财决07表)'!A278</f>
        <v>0</v>
      </c>
      <c r="H280" s="79">
        <f>'[1]Z07 一般公共预算财政拨款收入支出决算表(财决07表)'!$K278</f>
        <v>0</v>
      </c>
      <c r="I280" s="8" t="str">
        <f t="shared" si="16"/>
        <v>2</v>
      </c>
      <c r="J280" s="8" t="str">
        <f t="shared" si="17"/>
        <v>2</v>
      </c>
      <c r="K280" s="8">
        <f t="shared" si="18"/>
        <v>4</v>
      </c>
      <c r="L280" s="8" t="str">
        <f t="shared" si="19"/>
        <v/>
      </c>
    </row>
    <row r="281" spans="1:12" ht="20.100000000000001" customHeight="1">
      <c r="A281" s="19" t="str">
        <f t="array" ref="A281">INDEX(G:G,SMALL(IF($K$12:$K$500=2,ROW($12:$500),4^8),ROW(G270)))&amp;""</f>
        <v/>
      </c>
      <c r="B281" s="55"/>
      <c r="C281" s="20" t="str">
        <f>IF(ISERROR(VLOOKUP(A281,'[1]Z07 一般公共预算财政拨款收入支出决算表(财决07表)'!$A$10:$T$500,4,FALSE)),"",VLOOKUP(A281,'[1]Z07 一般公共预算财政拨款收入支出决算表(财决07表)'!$A$10:$T$500,4,FALSE))</f>
        <v/>
      </c>
      <c r="D281" s="80" t="str">
        <f>IF(ISERROR(VLOOKUP(A281,'[1]Z07 一般公共预算财政拨款收入支出决算表(财决07表)'!$A$10:$T$500,11,FALSE)),"",VLOOKUP(A281,'[1]Z07 一般公共预算财政拨款收入支出决算表(财决07表)'!$A$10:$T$500,11,FALSE))</f>
        <v/>
      </c>
      <c r="E281" s="80" t="str">
        <f>IF(ISERROR(VLOOKUP(A281,'[1]Z07 一般公共预算财政拨款收入支出决算表(财决07表)'!$A$10:$T$500,12,FALSE)),"",VLOOKUP(A281,'[1]Z07 一般公共预算财政拨款收入支出决算表(财决07表)'!$A$10:$T$500,12,FALSE))</f>
        <v/>
      </c>
      <c r="F281" s="80" t="str">
        <f>IF(ISERROR(VLOOKUP(A281,'[1]Z07 一般公共预算财政拨款收入支出决算表(财决07表)'!$A$10:$T$500,15,FALSE)),"",VLOOKUP(A281,'[1]Z07 一般公共预算财政拨款收入支出决算表(财决07表)'!$A$10:$T$500,15,FALSE))</f>
        <v/>
      </c>
      <c r="G281" s="8">
        <f>'[1]Z07 一般公共预算财政拨款收入支出决算表(财决07表)'!A279</f>
        <v>0</v>
      </c>
      <c r="H281" s="79">
        <f>'[1]Z07 一般公共预算财政拨款收入支出决算表(财决07表)'!$K279</f>
        <v>0</v>
      </c>
      <c r="I281" s="8" t="str">
        <f t="shared" si="16"/>
        <v>2</v>
      </c>
      <c r="J281" s="8" t="str">
        <f t="shared" si="17"/>
        <v>2</v>
      </c>
      <c r="K281" s="8">
        <f t="shared" si="18"/>
        <v>4</v>
      </c>
      <c r="L281" s="8" t="str">
        <f t="shared" si="19"/>
        <v/>
      </c>
    </row>
    <row r="282" spans="1:12" ht="20.100000000000001" customHeight="1">
      <c r="A282" s="19" t="str">
        <f t="array" ref="A282">INDEX(G:G,SMALL(IF($K$12:$K$500=2,ROW($12:$500),4^8),ROW(G271)))&amp;""</f>
        <v/>
      </c>
      <c r="B282" s="55"/>
      <c r="C282" s="20" t="str">
        <f>IF(ISERROR(VLOOKUP(A282,'[1]Z07 一般公共预算财政拨款收入支出决算表(财决07表)'!$A$10:$T$500,4,FALSE)),"",VLOOKUP(A282,'[1]Z07 一般公共预算财政拨款收入支出决算表(财决07表)'!$A$10:$T$500,4,FALSE))</f>
        <v/>
      </c>
      <c r="D282" s="80" t="str">
        <f>IF(ISERROR(VLOOKUP(A282,'[1]Z07 一般公共预算财政拨款收入支出决算表(财决07表)'!$A$10:$T$500,11,FALSE)),"",VLOOKUP(A282,'[1]Z07 一般公共预算财政拨款收入支出决算表(财决07表)'!$A$10:$T$500,11,FALSE))</f>
        <v/>
      </c>
      <c r="E282" s="80" t="str">
        <f>IF(ISERROR(VLOOKUP(A282,'[1]Z07 一般公共预算财政拨款收入支出决算表(财决07表)'!$A$10:$T$500,12,FALSE)),"",VLOOKUP(A282,'[1]Z07 一般公共预算财政拨款收入支出决算表(财决07表)'!$A$10:$T$500,12,FALSE))</f>
        <v/>
      </c>
      <c r="F282" s="80" t="str">
        <f>IF(ISERROR(VLOOKUP(A282,'[1]Z07 一般公共预算财政拨款收入支出决算表(财决07表)'!$A$10:$T$500,15,FALSE)),"",VLOOKUP(A282,'[1]Z07 一般公共预算财政拨款收入支出决算表(财决07表)'!$A$10:$T$500,15,FALSE))</f>
        <v/>
      </c>
      <c r="G282" s="8">
        <f>'[1]Z07 一般公共预算财政拨款收入支出决算表(财决07表)'!A280</f>
        <v>0</v>
      </c>
      <c r="H282" s="79">
        <f>'[1]Z07 一般公共预算财政拨款收入支出决算表(财决07表)'!$K280</f>
        <v>0</v>
      </c>
      <c r="I282" s="8" t="str">
        <f t="shared" si="16"/>
        <v>2</v>
      </c>
      <c r="J282" s="8" t="str">
        <f t="shared" si="17"/>
        <v>2</v>
      </c>
      <c r="K282" s="8">
        <f t="shared" si="18"/>
        <v>4</v>
      </c>
      <c r="L282" s="8" t="str">
        <f t="shared" si="19"/>
        <v/>
      </c>
    </row>
    <row r="283" spans="1:12" ht="20.100000000000001" customHeight="1">
      <c r="A283" s="19" t="str">
        <f t="array" ref="A283">INDEX(G:G,SMALL(IF($K$12:$K$500=2,ROW($12:$500),4^8),ROW(G272)))&amp;""</f>
        <v/>
      </c>
      <c r="B283" s="55"/>
      <c r="C283" s="20" t="str">
        <f>IF(ISERROR(VLOOKUP(A283,'[1]Z07 一般公共预算财政拨款收入支出决算表(财决07表)'!$A$10:$T$500,4,FALSE)),"",VLOOKUP(A283,'[1]Z07 一般公共预算财政拨款收入支出决算表(财决07表)'!$A$10:$T$500,4,FALSE))</f>
        <v/>
      </c>
      <c r="D283" s="80" t="str">
        <f>IF(ISERROR(VLOOKUP(A283,'[1]Z07 一般公共预算财政拨款收入支出决算表(财决07表)'!$A$10:$T$500,11,FALSE)),"",VLOOKUP(A283,'[1]Z07 一般公共预算财政拨款收入支出决算表(财决07表)'!$A$10:$T$500,11,FALSE))</f>
        <v/>
      </c>
      <c r="E283" s="80" t="str">
        <f>IF(ISERROR(VLOOKUP(A283,'[1]Z07 一般公共预算财政拨款收入支出决算表(财决07表)'!$A$10:$T$500,12,FALSE)),"",VLOOKUP(A283,'[1]Z07 一般公共预算财政拨款收入支出决算表(财决07表)'!$A$10:$T$500,12,FALSE))</f>
        <v/>
      </c>
      <c r="F283" s="80" t="str">
        <f>IF(ISERROR(VLOOKUP(A283,'[1]Z07 一般公共预算财政拨款收入支出决算表(财决07表)'!$A$10:$T$500,15,FALSE)),"",VLOOKUP(A283,'[1]Z07 一般公共预算财政拨款收入支出决算表(财决07表)'!$A$10:$T$500,15,FALSE))</f>
        <v/>
      </c>
      <c r="G283" s="8">
        <f>'[1]Z07 一般公共预算财政拨款收入支出决算表(财决07表)'!A281</f>
        <v>0</v>
      </c>
      <c r="H283" s="79">
        <f>'[1]Z07 一般公共预算财政拨款收入支出决算表(财决07表)'!$K281</f>
        <v>0</v>
      </c>
      <c r="I283" s="8" t="str">
        <f t="shared" si="16"/>
        <v>2</v>
      </c>
      <c r="J283" s="8" t="str">
        <f t="shared" si="17"/>
        <v>2</v>
      </c>
      <c r="K283" s="8">
        <f t="shared" si="18"/>
        <v>4</v>
      </c>
      <c r="L283" s="8" t="str">
        <f t="shared" si="19"/>
        <v/>
      </c>
    </row>
    <row r="284" spans="1:12" ht="20.100000000000001" customHeight="1">
      <c r="A284" s="19" t="str">
        <f t="array" ref="A284">INDEX(G:G,SMALL(IF($K$12:$K$500=2,ROW($12:$500),4^8),ROW(G273)))&amp;""</f>
        <v/>
      </c>
      <c r="B284" s="55"/>
      <c r="C284" s="20" t="str">
        <f>IF(ISERROR(VLOOKUP(A284,'[1]Z07 一般公共预算财政拨款收入支出决算表(财决07表)'!$A$10:$T$500,4,FALSE)),"",VLOOKUP(A284,'[1]Z07 一般公共预算财政拨款收入支出决算表(财决07表)'!$A$10:$T$500,4,FALSE))</f>
        <v/>
      </c>
      <c r="D284" s="80" t="str">
        <f>IF(ISERROR(VLOOKUP(A284,'[1]Z07 一般公共预算财政拨款收入支出决算表(财决07表)'!$A$10:$T$500,11,FALSE)),"",VLOOKUP(A284,'[1]Z07 一般公共预算财政拨款收入支出决算表(财决07表)'!$A$10:$T$500,11,FALSE))</f>
        <v/>
      </c>
      <c r="E284" s="80" t="str">
        <f>IF(ISERROR(VLOOKUP(A284,'[1]Z07 一般公共预算财政拨款收入支出决算表(财决07表)'!$A$10:$T$500,12,FALSE)),"",VLOOKUP(A284,'[1]Z07 一般公共预算财政拨款收入支出决算表(财决07表)'!$A$10:$T$500,12,FALSE))</f>
        <v/>
      </c>
      <c r="F284" s="80" t="str">
        <f>IF(ISERROR(VLOOKUP(A284,'[1]Z07 一般公共预算财政拨款收入支出决算表(财决07表)'!$A$10:$T$500,15,FALSE)),"",VLOOKUP(A284,'[1]Z07 一般公共预算财政拨款收入支出决算表(财决07表)'!$A$10:$T$500,15,FALSE))</f>
        <v/>
      </c>
      <c r="G284" s="8">
        <f>'[1]Z07 一般公共预算财政拨款收入支出决算表(财决07表)'!A282</f>
        <v>0</v>
      </c>
      <c r="H284" s="79">
        <f>'[1]Z07 一般公共预算财政拨款收入支出决算表(财决07表)'!$K282</f>
        <v>0</v>
      </c>
      <c r="I284" s="8" t="str">
        <f t="shared" si="16"/>
        <v>2</v>
      </c>
      <c r="J284" s="8" t="str">
        <f t="shared" si="17"/>
        <v>2</v>
      </c>
      <c r="K284" s="8">
        <f t="shared" si="18"/>
        <v>4</v>
      </c>
      <c r="L284" s="8" t="str">
        <f t="shared" si="19"/>
        <v/>
      </c>
    </row>
    <row r="285" spans="1:12" ht="20.100000000000001" customHeight="1">
      <c r="A285" s="19" t="str">
        <f t="array" ref="A285">INDEX(G:G,SMALL(IF($K$12:$K$500=2,ROW($12:$500),4^8),ROW(G274)))&amp;""</f>
        <v/>
      </c>
      <c r="B285" s="55"/>
      <c r="C285" s="20" t="str">
        <f>IF(ISERROR(VLOOKUP(A285,'[1]Z07 一般公共预算财政拨款收入支出决算表(财决07表)'!$A$10:$T$500,4,FALSE)),"",VLOOKUP(A285,'[1]Z07 一般公共预算财政拨款收入支出决算表(财决07表)'!$A$10:$T$500,4,FALSE))</f>
        <v/>
      </c>
      <c r="D285" s="80" t="str">
        <f>IF(ISERROR(VLOOKUP(A285,'[1]Z07 一般公共预算财政拨款收入支出决算表(财决07表)'!$A$10:$T$500,11,FALSE)),"",VLOOKUP(A285,'[1]Z07 一般公共预算财政拨款收入支出决算表(财决07表)'!$A$10:$T$500,11,FALSE))</f>
        <v/>
      </c>
      <c r="E285" s="80" t="str">
        <f>IF(ISERROR(VLOOKUP(A285,'[1]Z07 一般公共预算财政拨款收入支出决算表(财决07表)'!$A$10:$T$500,12,FALSE)),"",VLOOKUP(A285,'[1]Z07 一般公共预算财政拨款收入支出决算表(财决07表)'!$A$10:$T$500,12,FALSE))</f>
        <v/>
      </c>
      <c r="F285" s="80" t="str">
        <f>IF(ISERROR(VLOOKUP(A285,'[1]Z07 一般公共预算财政拨款收入支出决算表(财决07表)'!$A$10:$T$500,15,FALSE)),"",VLOOKUP(A285,'[1]Z07 一般公共预算财政拨款收入支出决算表(财决07表)'!$A$10:$T$500,15,FALSE))</f>
        <v/>
      </c>
      <c r="G285" s="8">
        <f>'[1]Z07 一般公共预算财政拨款收入支出决算表(财决07表)'!A283</f>
        <v>0</v>
      </c>
      <c r="H285" s="79">
        <f>'[1]Z07 一般公共预算财政拨款收入支出决算表(财决07表)'!$K283</f>
        <v>0</v>
      </c>
      <c r="I285" s="8" t="str">
        <f t="shared" si="16"/>
        <v>2</v>
      </c>
      <c r="J285" s="8" t="str">
        <f t="shared" si="17"/>
        <v>2</v>
      </c>
      <c r="K285" s="8">
        <f t="shared" si="18"/>
        <v>4</v>
      </c>
      <c r="L285" s="8" t="str">
        <f t="shared" si="19"/>
        <v/>
      </c>
    </row>
    <row r="286" spans="1:12" ht="20.100000000000001" customHeight="1">
      <c r="A286" s="19" t="str">
        <f t="array" ref="A286">INDEX(G:G,SMALL(IF($K$12:$K$500=2,ROW($12:$500),4^8),ROW(G275)))&amp;""</f>
        <v/>
      </c>
      <c r="B286" s="55"/>
      <c r="C286" s="20" t="str">
        <f>IF(ISERROR(VLOOKUP(A286,'[1]Z07 一般公共预算财政拨款收入支出决算表(财决07表)'!$A$10:$T$500,4,FALSE)),"",VLOOKUP(A286,'[1]Z07 一般公共预算财政拨款收入支出决算表(财决07表)'!$A$10:$T$500,4,FALSE))</f>
        <v/>
      </c>
      <c r="D286" s="80" t="str">
        <f>IF(ISERROR(VLOOKUP(A286,'[1]Z07 一般公共预算财政拨款收入支出决算表(财决07表)'!$A$10:$T$500,11,FALSE)),"",VLOOKUP(A286,'[1]Z07 一般公共预算财政拨款收入支出决算表(财决07表)'!$A$10:$T$500,11,FALSE))</f>
        <v/>
      </c>
      <c r="E286" s="80" t="str">
        <f>IF(ISERROR(VLOOKUP(A286,'[1]Z07 一般公共预算财政拨款收入支出决算表(财决07表)'!$A$10:$T$500,12,FALSE)),"",VLOOKUP(A286,'[1]Z07 一般公共预算财政拨款收入支出决算表(财决07表)'!$A$10:$T$500,12,FALSE))</f>
        <v/>
      </c>
      <c r="F286" s="80" t="str">
        <f>IF(ISERROR(VLOOKUP(A286,'[1]Z07 一般公共预算财政拨款收入支出决算表(财决07表)'!$A$10:$T$500,15,FALSE)),"",VLOOKUP(A286,'[1]Z07 一般公共预算财政拨款收入支出决算表(财决07表)'!$A$10:$T$500,15,FALSE))</f>
        <v/>
      </c>
      <c r="G286" s="8">
        <f>'[1]Z07 一般公共预算财政拨款收入支出决算表(财决07表)'!A284</f>
        <v>0</v>
      </c>
      <c r="H286" s="79">
        <f>'[1]Z07 一般公共预算财政拨款收入支出决算表(财决07表)'!$K284</f>
        <v>0</v>
      </c>
      <c r="I286" s="8" t="str">
        <f t="shared" si="16"/>
        <v>2</v>
      </c>
      <c r="J286" s="8" t="str">
        <f t="shared" si="17"/>
        <v>2</v>
      </c>
      <c r="K286" s="8">
        <f t="shared" si="18"/>
        <v>4</v>
      </c>
      <c r="L286" s="8" t="str">
        <f t="shared" si="19"/>
        <v/>
      </c>
    </row>
    <row r="287" spans="1:12" ht="20.100000000000001" customHeight="1">
      <c r="A287" s="19" t="str">
        <f t="array" ref="A287">INDEX(G:G,SMALL(IF($K$12:$K$500=2,ROW($12:$500),4^8),ROW(G276)))&amp;""</f>
        <v/>
      </c>
      <c r="B287" s="55"/>
      <c r="C287" s="20" t="str">
        <f>IF(ISERROR(VLOOKUP(A287,'[1]Z07 一般公共预算财政拨款收入支出决算表(财决07表)'!$A$10:$T$500,4,FALSE)),"",VLOOKUP(A287,'[1]Z07 一般公共预算财政拨款收入支出决算表(财决07表)'!$A$10:$T$500,4,FALSE))</f>
        <v/>
      </c>
      <c r="D287" s="80" t="str">
        <f>IF(ISERROR(VLOOKUP(A287,'[1]Z07 一般公共预算财政拨款收入支出决算表(财决07表)'!$A$10:$T$500,11,FALSE)),"",VLOOKUP(A287,'[1]Z07 一般公共预算财政拨款收入支出决算表(财决07表)'!$A$10:$T$500,11,FALSE))</f>
        <v/>
      </c>
      <c r="E287" s="80" t="str">
        <f>IF(ISERROR(VLOOKUP(A287,'[1]Z07 一般公共预算财政拨款收入支出决算表(财决07表)'!$A$10:$T$500,12,FALSE)),"",VLOOKUP(A287,'[1]Z07 一般公共预算财政拨款收入支出决算表(财决07表)'!$A$10:$T$500,12,FALSE))</f>
        <v/>
      </c>
      <c r="F287" s="80" t="str">
        <f>IF(ISERROR(VLOOKUP(A287,'[1]Z07 一般公共预算财政拨款收入支出决算表(财决07表)'!$A$10:$T$500,15,FALSE)),"",VLOOKUP(A287,'[1]Z07 一般公共预算财政拨款收入支出决算表(财决07表)'!$A$10:$T$500,15,FALSE))</f>
        <v/>
      </c>
      <c r="G287" s="8">
        <f>'[1]Z07 一般公共预算财政拨款收入支出决算表(财决07表)'!A285</f>
        <v>0</v>
      </c>
      <c r="H287" s="79">
        <f>'[1]Z07 一般公共预算财政拨款收入支出决算表(财决07表)'!$K285</f>
        <v>0</v>
      </c>
      <c r="I287" s="8" t="str">
        <f t="shared" si="16"/>
        <v>2</v>
      </c>
      <c r="J287" s="8" t="str">
        <f t="shared" si="17"/>
        <v>2</v>
      </c>
      <c r="K287" s="8">
        <f t="shared" si="18"/>
        <v>4</v>
      </c>
      <c r="L287" s="8" t="str">
        <f t="shared" si="19"/>
        <v/>
      </c>
    </row>
    <row r="288" spans="1:12" ht="20.100000000000001" customHeight="1">
      <c r="A288" s="19" t="str">
        <f t="array" ref="A288">INDEX(G:G,SMALL(IF($K$12:$K$500=2,ROW($12:$500),4^8),ROW(G277)))&amp;""</f>
        <v/>
      </c>
      <c r="B288" s="55"/>
      <c r="C288" s="20" t="str">
        <f>IF(ISERROR(VLOOKUP(A288,'[1]Z07 一般公共预算财政拨款收入支出决算表(财决07表)'!$A$10:$T$500,4,FALSE)),"",VLOOKUP(A288,'[1]Z07 一般公共预算财政拨款收入支出决算表(财决07表)'!$A$10:$T$500,4,FALSE))</f>
        <v/>
      </c>
      <c r="D288" s="80" t="str">
        <f>IF(ISERROR(VLOOKUP(A288,'[1]Z07 一般公共预算财政拨款收入支出决算表(财决07表)'!$A$10:$T$500,11,FALSE)),"",VLOOKUP(A288,'[1]Z07 一般公共预算财政拨款收入支出决算表(财决07表)'!$A$10:$T$500,11,FALSE))</f>
        <v/>
      </c>
      <c r="E288" s="80" t="str">
        <f>IF(ISERROR(VLOOKUP(A288,'[1]Z07 一般公共预算财政拨款收入支出决算表(财决07表)'!$A$10:$T$500,12,FALSE)),"",VLOOKUP(A288,'[1]Z07 一般公共预算财政拨款收入支出决算表(财决07表)'!$A$10:$T$500,12,FALSE))</f>
        <v/>
      </c>
      <c r="F288" s="80" t="str">
        <f>IF(ISERROR(VLOOKUP(A288,'[1]Z07 一般公共预算财政拨款收入支出决算表(财决07表)'!$A$10:$T$500,15,FALSE)),"",VLOOKUP(A288,'[1]Z07 一般公共预算财政拨款收入支出决算表(财决07表)'!$A$10:$T$500,15,FALSE))</f>
        <v/>
      </c>
      <c r="G288" s="8">
        <f>'[1]Z07 一般公共预算财政拨款收入支出决算表(财决07表)'!A286</f>
        <v>0</v>
      </c>
      <c r="H288" s="79">
        <f>'[1]Z07 一般公共预算财政拨款收入支出决算表(财决07表)'!$K286</f>
        <v>0</v>
      </c>
      <c r="I288" s="8" t="str">
        <f t="shared" si="16"/>
        <v>2</v>
      </c>
      <c r="J288" s="8" t="str">
        <f t="shared" si="17"/>
        <v>2</v>
      </c>
      <c r="K288" s="8">
        <f t="shared" si="18"/>
        <v>4</v>
      </c>
      <c r="L288" s="8" t="str">
        <f t="shared" si="19"/>
        <v/>
      </c>
    </row>
    <row r="289" spans="1:12" ht="20.100000000000001" customHeight="1">
      <c r="A289" s="19" t="str">
        <f t="array" ref="A289">INDEX(G:G,SMALL(IF($K$12:$K$500=2,ROW($12:$500),4^8),ROW(G278)))&amp;""</f>
        <v/>
      </c>
      <c r="B289" s="55"/>
      <c r="C289" s="20" t="str">
        <f>IF(ISERROR(VLOOKUP(A289,'[1]Z07 一般公共预算财政拨款收入支出决算表(财决07表)'!$A$10:$T$500,4,FALSE)),"",VLOOKUP(A289,'[1]Z07 一般公共预算财政拨款收入支出决算表(财决07表)'!$A$10:$T$500,4,FALSE))</f>
        <v/>
      </c>
      <c r="D289" s="80" t="str">
        <f>IF(ISERROR(VLOOKUP(A289,'[1]Z07 一般公共预算财政拨款收入支出决算表(财决07表)'!$A$10:$T$500,11,FALSE)),"",VLOOKUP(A289,'[1]Z07 一般公共预算财政拨款收入支出决算表(财决07表)'!$A$10:$T$500,11,FALSE))</f>
        <v/>
      </c>
      <c r="E289" s="80" t="str">
        <f>IF(ISERROR(VLOOKUP(A289,'[1]Z07 一般公共预算财政拨款收入支出决算表(财决07表)'!$A$10:$T$500,12,FALSE)),"",VLOOKUP(A289,'[1]Z07 一般公共预算财政拨款收入支出决算表(财决07表)'!$A$10:$T$500,12,FALSE))</f>
        <v/>
      </c>
      <c r="F289" s="80" t="str">
        <f>IF(ISERROR(VLOOKUP(A289,'[1]Z07 一般公共预算财政拨款收入支出决算表(财决07表)'!$A$10:$T$500,15,FALSE)),"",VLOOKUP(A289,'[1]Z07 一般公共预算财政拨款收入支出决算表(财决07表)'!$A$10:$T$500,15,FALSE))</f>
        <v/>
      </c>
      <c r="G289" s="8">
        <f>'[1]Z07 一般公共预算财政拨款收入支出决算表(财决07表)'!A287</f>
        <v>0</v>
      </c>
      <c r="H289" s="79">
        <f>'[1]Z07 一般公共预算财政拨款收入支出决算表(财决07表)'!$K287</f>
        <v>0</v>
      </c>
      <c r="I289" s="8" t="str">
        <f t="shared" si="16"/>
        <v>2</v>
      </c>
      <c r="J289" s="8" t="str">
        <f t="shared" si="17"/>
        <v>2</v>
      </c>
      <c r="K289" s="8">
        <f t="shared" si="18"/>
        <v>4</v>
      </c>
      <c r="L289" s="8" t="str">
        <f t="shared" si="19"/>
        <v/>
      </c>
    </row>
    <row r="290" spans="1:12" ht="20.100000000000001" customHeight="1">
      <c r="A290" s="19" t="str">
        <f t="array" ref="A290">INDEX(G:G,SMALL(IF($K$12:$K$500=2,ROW($12:$500),4^8),ROW(G279)))&amp;""</f>
        <v/>
      </c>
      <c r="B290" s="55"/>
      <c r="C290" s="20" t="str">
        <f>IF(ISERROR(VLOOKUP(A290,'[1]Z07 一般公共预算财政拨款收入支出决算表(财决07表)'!$A$10:$T$500,4,FALSE)),"",VLOOKUP(A290,'[1]Z07 一般公共预算财政拨款收入支出决算表(财决07表)'!$A$10:$T$500,4,FALSE))</f>
        <v/>
      </c>
      <c r="D290" s="80" t="str">
        <f>IF(ISERROR(VLOOKUP(A290,'[1]Z07 一般公共预算财政拨款收入支出决算表(财决07表)'!$A$10:$T$500,11,FALSE)),"",VLOOKUP(A290,'[1]Z07 一般公共预算财政拨款收入支出决算表(财决07表)'!$A$10:$T$500,11,FALSE))</f>
        <v/>
      </c>
      <c r="E290" s="80" t="str">
        <f>IF(ISERROR(VLOOKUP(A290,'[1]Z07 一般公共预算财政拨款收入支出决算表(财决07表)'!$A$10:$T$500,12,FALSE)),"",VLOOKUP(A290,'[1]Z07 一般公共预算财政拨款收入支出决算表(财决07表)'!$A$10:$T$500,12,FALSE))</f>
        <v/>
      </c>
      <c r="F290" s="80" t="str">
        <f>IF(ISERROR(VLOOKUP(A290,'[1]Z07 一般公共预算财政拨款收入支出决算表(财决07表)'!$A$10:$T$500,15,FALSE)),"",VLOOKUP(A290,'[1]Z07 一般公共预算财政拨款收入支出决算表(财决07表)'!$A$10:$T$500,15,FALSE))</f>
        <v/>
      </c>
      <c r="G290" s="8">
        <f>'[1]Z07 一般公共预算财政拨款收入支出决算表(财决07表)'!A288</f>
        <v>0</v>
      </c>
      <c r="H290" s="79">
        <f>'[1]Z07 一般公共预算财政拨款收入支出决算表(财决07表)'!$K288</f>
        <v>0</v>
      </c>
      <c r="I290" s="8" t="str">
        <f t="shared" si="16"/>
        <v>2</v>
      </c>
      <c r="J290" s="8" t="str">
        <f t="shared" si="17"/>
        <v>2</v>
      </c>
      <c r="K290" s="8">
        <f t="shared" si="18"/>
        <v>4</v>
      </c>
      <c r="L290" s="8" t="str">
        <f t="shared" si="19"/>
        <v/>
      </c>
    </row>
    <row r="291" spans="1:12" ht="20.100000000000001" customHeight="1">
      <c r="A291" s="19" t="str">
        <f t="array" ref="A291">INDEX(G:G,SMALL(IF($K$12:$K$500=2,ROW($12:$500),4^8),ROW(G280)))&amp;""</f>
        <v/>
      </c>
      <c r="B291" s="55"/>
      <c r="C291" s="20" t="str">
        <f>IF(ISERROR(VLOOKUP(A291,'[1]Z07 一般公共预算财政拨款收入支出决算表(财决07表)'!$A$10:$T$500,4,FALSE)),"",VLOOKUP(A291,'[1]Z07 一般公共预算财政拨款收入支出决算表(财决07表)'!$A$10:$T$500,4,FALSE))</f>
        <v/>
      </c>
      <c r="D291" s="80" t="str">
        <f>IF(ISERROR(VLOOKUP(A291,'[1]Z07 一般公共预算财政拨款收入支出决算表(财决07表)'!$A$10:$T$500,11,FALSE)),"",VLOOKUP(A291,'[1]Z07 一般公共预算财政拨款收入支出决算表(财决07表)'!$A$10:$T$500,11,FALSE))</f>
        <v/>
      </c>
      <c r="E291" s="80" t="str">
        <f>IF(ISERROR(VLOOKUP(A291,'[1]Z07 一般公共预算财政拨款收入支出决算表(财决07表)'!$A$10:$T$500,12,FALSE)),"",VLOOKUP(A291,'[1]Z07 一般公共预算财政拨款收入支出决算表(财决07表)'!$A$10:$T$500,12,FALSE))</f>
        <v/>
      </c>
      <c r="F291" s="80" t="str">
        <f>IF(ISERROR(VLOOKUP(A291,'[1]Z07 一般公共预算财政拨款收入支出决算表(财决07表)'!$A$10:$T$500,15,FALSE)),"",VLOOKUP(A291,'[1]Z07 一般公共预算财政拨款收入支出决算表(财决07表)'!$A$10:$T$500,15,FALSE))</f>
        <v/>
      </c>
      <c r="G291" s="8">
        <f>'[1]Z07 一般公共预算财政拨款收入支出决算表(财决07表)'!A289</f>
        <v>0</v>
      </c>
      <c r="H291" s="79">
        <f>'[1]Z07 一般公共预算财政拨款收入支出决算表(财决07表)'!$K289</f>
        <v>0</v>
      </c>
      <c r="I291" s="8" t="str">
        <f t="shared" si="16"/>
        <v>2</v>
      </c>
      <c r="J291" s="8" t="str">
        <f t="shared" si="17"/>
        <v>2</v>
      </c>
      <c r="K291" s="8">
        <f t="shared" si="18"/>
        <v>4</v>
      </c>
      <c r="L291" s="8" t="str">
        <f t="shared" si="19"/>
        <v/>
      </c>
    </row>
    <row r="292" spans="1:12" ht="20.100000000000001" customHeight="1">
      <c r="A292" s="19" t="str">
        <f t="array" ref="A292">INDEX(G:G,SMALL(IF($K$12:$K$500=2,ROW($12:$500),4^8),ROW(G281)))&amp;""</f>
        <v/>
      </c>
      <c r="B292" s="55"/>
      <c r="C292" s="20" t="str">
        <f>IF(ISERROR(VLOOKUP(A292,'[1]Z07 一般公共预算财政拨款收入支出决算表(财决07表)'!$A$10:$T$500,4,FALSE)),"",VLOOKUP(A292,'[1]Z07 一般公共预算财政拨款收入支出决算表(财决07表)'!$A$10:$T$500,4,FALSE))</f>
        <v/>
      </c>
      <c r="D292" s="80" t="str">
        <f>IF(ISERROR(VLOOKUP(A292,'[1]Z07 一般公共预算财政拨款收入支出决算表(财决07表)'!$A$10:$T$500,11,FALSE)),"",VLOOKUP(A292,'[1]Z07 一般公共预算财政拨款收入支出决算表(财决07表)'!$A$10:$T$500,11,FALSE))</f>
        <v/>
      </c>
      <c r="E292" s="80" t="str">
        <f>IF(ISERROR(VLOOKUP(A292,'[1]Z07 一般公共预算财政拨款收入支出决算表(财决07表)'!$A$10:$T$500,12,FALSE)),"",VLOOKUP(A292,'[1]Z07 一般公共预算财政拨款收入支出决算表(财决07表)'!$A$10:$T$500,12,FALSE))</f>
        <v/>
      </c>
      <c r="F292" s="80" t="str">
        <f>IF(ISERROR(VLOOKUP(A292,'[1]Z07 一般公共预算财政拨款收入支出决算表(财决07表)'!$A$10:$T$500,15,FALSE)),"",VLOOKUP(A292,'[1]Z07 一般公共预算财政拨款收入支出决算表(财决07表)'!$A$10:$T$500,15,FALSE))</f>
        <v/>
      </c>
      <c r="G292" s="8">
        <f>'[1]Z07 一般公共预算财政拨款收入支出决算表(财决07表)'!A290</f>
        <v>0</v>
      </c>
      <c r="H292" s="79">
        <f>'[1]Z07 一般公共预算财政拨款收入支出决算表(财决07表)'!$K290</f>
        <v>0</v>
      </c>
      <c r="I292" s="8" t="str">
        <f t="shared" si="16"/>
        <v>2</v>
      </c>
      <c r="J292" s="8" t="str">
        <f t="shared" si="17"/>
        <v>2</v>
      </c>
      <c r="K292" s="8">
        <f t="shared" si="18"/>
        <v>4</v>
      </c>
      <c r="L292" s="8" t="str">
        <f t="shared" si="19"/>
        <v/>
      </c>
    </row>
    <row r="293" spans="1:12" ht="20.100000000000001" customHeight="1">
      <c r="A293" s="19" t="str">
        <f t="array" ref="A293">INDEX(G:G,SMALL(IF($K$12:$K$500=2,ROW($12:$500),4^8),ROW(G282)))&amp;""</f>
        <v/>
      </c>
      <c r="B293" s="55"/>
      <c r="C293" s="20" t="str">
        <f>IF(ISERROR(VLOOKUP(A293,'[1]Z07 一般公共预算财政拨款收入支出决算表(财决07表)'!$A$10:$T$500,4,FALSE)),"",VLOOKUP(A293,'[1]Z07 一般公共预算财政拨款收入支出决算表(财决07表)'!$A$10:$T$500,4,FALSE))</f>
        <v/>
      </c>
      <c r="D293" s="80" t="str">
        <f>IF(ISERROR(VLOOKUP(A293,'[1]Z07 一般公共预算财政拨款收入支出决算表(财决07表)'!$A$10:$T$500,11,FALSE)),"",VLOOKUP(A293,'[1]Z07 一般公共预算财政拨款收入支出决算表(财决07表)'!$A$10:$T$500,11,FALSE))</f>
        <v/>
      </c>
      <c r="E293" s="80" t="str">
        <f>IF(ISERROR(VLOOKUP(A293,'[1]Z07 一般公共预算财政拨款收入支出决算表(财决07表)'!$A$10:$T$500,12,FALSE)),"",VLOOKUP(A293,'[1]Z07 一般公共预算财政拨款收入支出决算表(财决07表)'!$A$10:$T$500,12,FALSE))</f>
        <v/>
      </c>
      <c r="F293" s="80" t="str">
        <f>IF(ISERROR(VLOOKUP(A293,'[1]Z07 一般公共预算财政拨款收入支出决算表(财决07表)'!$A$10:$T$500,15,FALSE)),"",VLOOKUP(A293,'[1]Z07 一般公共预算财政拨款收入支出决算表(财决07表)'!$A$10:$T$500,15,FALSE))</f>
        <v/>
      </c>
      <c r="G293" s="8">
        <f>'[1]Z07 一般公共预算财政拨款收入支出决算表(财决07表)'!A291</f>
        <v>0</v>
      </c>
      <c r="H293" s="79">
        <f>'[1]Z07 一般公共预算财政拨款收入支出决算表(财决07表)'!$K291</f>
        <v>0</v>
      </c>
      <c r="I293" s="8" t="str">
        <f t="shared" si="16"/>
        <v>2</v>
      </c>
      <c r="J293" s="8" t="str">
        <f t="shared" si="17"/>
        <v>2</v>
      </c>
      <c r="K293" s="8">
        <f t="shared" si="18"/>
        <v>4</v>
      </c>
      <c r="L293" s="8" t="str">
        <f t="shared" si="19"/>
        <v/>
      </c>
    </row>
    <row r="294" spans="1:12" ht="20.100000000000001" customHeight="1">
      <c r="A294" s="19" t="str">
        <f t="array" ref="A294">INDEX(G:G,SMALL(IF($K$12:$K$500=2,ROW($12:$500),4^8),ROW(G283)))&amp;""</f>
        <v/>
      </c>
      <c r="B294" s="55"/>
      <c r="C294" s="20" t="str">
        <f>IF(ISERROR(VLOOKUP(A294,'[1]Z07 一般公共预算财政拨款收入支出决算表(财决07表)'!$A$10:$T$500,4,FALSE)),"",VLOOKUP(A294,'[1]Z07 一般公共预算财政拨款收入支出决算表(财决07表)'!$A$10:$T$500,4,FALSE))</f>
        <v/>
      </c>
      <c r="D294" s="80" t="str">
        <f>IF(ISERROR(VLOOKUP(A294,'[1]Z07 一般公共预算财政拨款收入支出决算表(财决07表)'!$A$10:$T$500,11,FALSE)),"",VLOOKUP(A294,'[1]Z07 一般公共预算财政拨款收入支出决算表(财决07表)'!$A$10:$T$500,11,FALSE))</f>
        <v/>
      </c>
      <c r="E294" s="80" t="str">
        <f>IF(ISERROR(VLOOKUP(A294,'[1]Z07 一般公共预算财政拨款收入支出决算表(财决07表)'!$A$10:$T$500,12,FALSE)),"",VLOOKUP(A294,'[1]Z07 一般公共预算财政拨款收入支出决算表(财决07表)'!$A$10:$T$500,12,FALSE))</f>
        <v/>
      </c>
      <c r="F294" s="80" t="str">
        <f>IF(ISERROR(VLOOKUP(A294,'[1]Z07 一般公共预算财政拨款收入支出决算表(财决07表)'!$A$10:$T$500,15,FALSE)),"",VLOOKUP(A294,'[1]Z07 一般公共预算财政拨款收入支出决算表(财决07表)'!$A$10:$T$500,15,FALSE))</f>
        <v/>
      </c>
      <c r="G294" s="8">
        <f>'[1]Z07 一般公共预算财政拨款收入支出决算表(财决07表)'!A292</f>
        <v>0</v>
      </c>
      <c r="H294" s="79">
        <f>'[1]Z07 一般公共预算财政拨款收入支出决算表(财决07表)'!$K292</f>
        <v>0</v>
      </c>
      <c r="I294" s="8" t="str">
        <f t="shared" si="16"/>
        <v>2</v>
      </c>
      <c r="J294" s="8" t="str">
        <f t="shared" si="17"/>
        <v>2</v>
      </c>
      <c r="K294" s="8">
        <f t="shared" si="18"/>
        <v>4</v>
      </c>
      <c r="L294" s="8" t="str">
        <f t="shared" si="19"/>
        <v/>
      </c>
    </row>
    <row r="295" spans="1:12" ht="20.100000000000001" customHeight="1">
      <c r="A295" s="19" t="str">
        <f t="array" ref="A295">INDEX(G:G,SMALL(IF($K$12:$K$500=2,ROW($12:$500),4^8),ROW(G284)))&amp;""</f>
        <v/>
      </c>
      <c r="B295" s="55"/>
      <c r="C295" s="20" t="str">
        <f>IF(ISERROR(VLOOKUP(A295,'[1]Z07 一般公共预算财政拨款收入支出决算表(财决07表)'!$A$10:$T$500,4,FALSE)),"",VLOOKUP(A295,'[1]Z07 一般公共预算财政拨款收入支出决算表(财决07表)'!$A$10:$T$500,4,FALSE))</f>
        <v/>
      </c>
      <c r="D295" s="80" t="str">
        <f>IF(ISERROR(VLOOKUP(A295,'[1]Z07 一般公共预算财政拨款收入支出决算表(财决07表)'!$A$10:$T$500,11,FALSE)),"",VLOOKUP(A295,'[1]Z07 一般公共预算财政拨款收入支出决算表(财决07表)'!$A$10:$T$500,11,FALSE))</f>
        <v/>
      </c>
      <c r="E295" s="80" t="str">
        <f>IF(ISERROR(VLOOKUP(A295,'[1]Z07 一般公共预算财政拨款收入支出决算表(财决07表)'!$A$10:$T$500,12,FALSE)),"",VLOOKUP(A295,'[1]Z07 一般公共预算财政拨款收入支出决算表(财决07表)'!$A$10:$T$500,12,FALSE))</f>
        <v/>
      </c>
      <c r="F295" s="80" t="str">
        <f>IF(ISERROR(VLOOKUP(A295,'[1]Z07 一般公共预算财政拨款收入支出决算表(财决07表)'!$A$10:$T$500,15,FALSE)),"",VLOOKUP(A295,'[1]Z07 一般公共预算财政拨款收入支出决算表(财决07表)'!$A$10:$T$500,15,FALSE))</f>
        <v/>
      </c>
      <c r="G295" s="8">
        <f>'[1]Z07 一般公共预算财政拨款收入支出决算表(财决07表)'!A293</f>
        <v>0</v>
      </c>
      <c r="H295" s="79">
        <f>'[1]Z07 一般公共预算财政拨款收入支出决算表(财决07表)'!$K293</f>
        <v>0</v>
      </c>
      <c r="I295" s="8" t="str">
        <f t="shared" si="16"/>
        <v>2</v>
      </c>
      <c r="J295" s="8" t="str">
        <f t="shared" si="17"/>
        <v>2</v>
      </c>
      <c r="K295" s="8">
        <f t="shared" si="18"/>
        <v>4</v>
      </c>
      <c r="L295" s="8" t="str">
        <f t="shared" si="19"/>
        <v/>
      </c>
    </row>
    <row r="296" spans="1:12" ht="20.100000000000001" customHeight="1">
      <c r="A296" s="19" t="str">
        <f t="array" ref="A296">INDEX(G:G,SMALL(IF($K$12:$K$500=2,ROW($12:$500),4^8),ROW(G285)))&amp;""</f>
        <v/>
      </c>
      <c r="B296" s="55"/>
      <c r="C296" s="20" t="str">
        <f>IF(ISERROR(VLOOKUP(A296,'[1]Z07 一般公共预算财政拨款收入支出决算表(财决07表)'!$A$10:$T$500,4,FALSE)),"",VLOOKUP(A296,'[1]Z07 一般公共预算财政拨款收入支出决算表(财决07表)'!$A$10:$T$500,4,FALSE))</f>
        <v/>
      </c>
      <c r="D296" s="80" t="str">
        <f>IF(ISERROR(VLOOKUP(A296,'[1]Z07 一般公共预算财政拨款收入支出决算表(财决07表)'!$A$10:$T$500,11,FALSE)),"",VLOOKUP(A296,'[1]Z07 一般公共预算财政拨款收入支出决算表(财决07表)'!$A$10:$T$500,11,FALSE))</f>
        <v/>
      </c>
      <c r="E296" s="80" t="str">
        <f>IF(ISERROR(VLOOKUP(A296,'[1]Z07 一般公共预算财政拨款收入支出决算表(财决07表)'!$A$10:$T$500,12,FALSE)),"",VLOOKUP(A296,'[1]Z07 一般公共预算财政拨款收入支出决算表(财决07表)'!$A$10:$T$500,12,FALSE))</f>
        <v/>
      </c>
      <c r="F296" s="80" t="str">
        <f>IF(ISERROR(VLOOKUP(A296,'[1]Z07 一般公共预算财政拨款收入支出决算表(财决07表)'!$A$10:$T$500,15,FALSE)),"",VLOOKUP(A296,'[1]Z07 一般公共预算财政拨款收入支出决算表(财决07表)'!$A$10:$T$500,15,FALSE))</f>
        <v/>
      </c>
      <c r="G296" s="8">
        <f>'[1]Z07 一般公共预算财政拨款收入支出决算表(财决07表)'!A294</f>
        <v>0</v>
      </c>
      <c r="H296" s="79">
        <f>'[1]Z07 一般公共预算财政拨款收入支出决算表(财决07表)'!$K294</f>
        <v>0</v>
      </c>
      <c r="I296" s="8" t="str">
        <f t="shared" si="16"/>
        <v>2</v>
      </c>
      <c r="J296" s="8" t="str">
        <f t="shared" si="17"/>
        <v>2</v>
      </c>
      <c r="K296" s="8">
        <f t="shared" si="18"/>
        <v>4</v>
      </c>
      <c r="L296" s="8" t="str">
        <f t="shared" si="19"/>
        <v/>
      </c>
    </row>
    <row r="297" spans="1:12" ht="20.100000000000001" customHeight="1">
      <c r="A297" s="19" t="str">
        <f t="array" ref="A297">INDEX(G:G,SMALL(IF($K$12:$K$500=2,ROW($12:$500),4^8),ROW(G286)))&amp;""</f>
        <v/>
      </c>
      <c r="B297" s="55"/>
      <c r="C297" s="20" t="str">
        <f>IF(ISERROR(VLOOKUP(A297,'[1]Z07 一般公共预算财政拨款收入支出决算表(财决07表)'!$A$10:$T$500,4,FALSE)),"",VLOOKUP(A297,'[1]Z07 一般公共预算财政拨款收入支出决算表(财决07表)'!$A$10:$T$500,4,FALSE))</f>
        <v/>
      </c>
      <c r="D297" s="80" t="str">
        <f>IF(ISERROR(VLOOKUP(A297,'[1]Z07 一般公共预算财政拨款收入支出决算表(财决07表)'!$A$10:$T$500,11,FALSE)),"",VLOOKUP(A297,'[1]Z07 一般公共预算财政拨款收入支出决算表(财决07表)'!$A$10:$T$500,11,FALSE))</f>
        <v/>
      </c>
      <c r="E297" s="80" t="str">
        <f>IF(ISERROR(VLOOKUP(A297,'[1]Z07 一般公共预算财政拨款收入支出决算表(财决07表)'!$A$10:$T$500,12,FALSE)),"",VLOOKUP(A297,'[1]Z07 一般公共预算财政拨款收入支出决算表(财决07表)'!$A$10:$T$500,12,FALSE))</f>
        <v/>
      </c>
      <c r="F297" s="80" t="str">
        <f>IF(ISERROR(VLOOKUP(A297,'[1]Z07 一般公共预算财政拨款收入支出决算表(财决07表)'!$A$10:$T$500,15,FALSE)),"",VLOOKUP(A297,'[1]Z07 一般公共预算财政拨款收入支出决算表(财决07表)'!$A$10:$T$500,15,FALSE))</f>
        <v/>
      </c>
      <c r="G297" s="8">
        <f>'[1]Z07 一般公共预算财政拨款收入支出决算表(财决07表)'!A295</f>
        <v>0</v>
      </c>
      <c r="H297" s="79">
        <f>'[1]Z07 一般公共预算财政拨款收入支出决算表(财决07表)'!$K295</f>
        <v>0</v>
      </c>
      <c r="I297" s="8" t="str">
        <f t="shared" si="16"/>
        <v>2</v>
      </c>
      <c r="J297" s="8" t="str">
        <f t="shared" si="17"/>
        <v>2</v>
      </c>
      <c r="K297" s="8">
        <f t="shared" si="18"/>
        <v>4</v>
      </c>
      <c r="L297" s="8" t="str">
        <f t="shared" si="19"/>
        <v/>
      </c>
    </row>
    <row r="298" spans="1:12" ht="20.100000000000001" customHeight="1">
      <c r="A298" s="19" t="str">
        <f t="array" ref="A298">INDEX(G:G,SMALL(IF($K$12:$K$500=2,ROW($12:$500),4^8),ROW(G287)))&amp;""</f>
        <v/>
      </c>
      <c r="B298" s="55"/>
      <c r="C298" s="20" t="str">
        <f>IF(ISERROR(VLOOKUP(A298,'[1]Z07 一般公共预算财政拨款收入支出决算表(财决07表)'!$A$10:$T$500,4,FALSE)),"",VLOOKUP(A298,'[1]Z07 一般公共预算财政拨款收入支出决算表(财决07表)'!$A$10:$T$500,4,FALSE))</f>
        <v/>
      </c>
      <c r="D298" s="80" t="str">
        <f>IF(ISERROR(VLOOKUP(A298,'[1]Z07 一般公共预算财政拨款收入支出决算表(财决07表)'!$A$10:$T$500,11,FALSE)),"",VLOOKUP(A298,'[1]Z07 一般公共预算财政拨款收入支出决算表(财决07表)'!$A$10:$T$500,11,FALSE))</f>
        <v/>
      </c>
      <c r="E298" s="80" t="str">
        <f>IF(ISERROR(VLOOKUP(A298,'[1]Z07 一般公共预算财政拨款收入支出决算表(财决07表)'!$A$10:$T$500,12,FALSE)),"",VLOOKUP(A298,'[1]Z07 一般公共预算财政拨款收入支出决算表(财决07表)'!$A$10:$T$500,12,FALSE))</f>
        <v/>
      </c>
      <c r="F298" s="80" t="str">
        <f>IF(ISERROR(VLOOKUP(A298,'[1]Z07 一般公共预算财政拨款收入支出决算表(财决07表)'!$A$10:$T$500,15,FALSE)),"",VLOOKUP(A298,'[1]Z07 一般公共预算财政拨款收入支出决算表(财决07表)'!$A$10:$T$500,15,FALSE))</f>
        <v/>
      </c>
      <c r="G298" s="8">
        <f>'[1]Z07 一般公共预算财政拨款收入支出决算表(财决07表)'!A296</f>
        <v>0</v>
      </c>
      <c r="H298" s="79">
        <f>'[1]Z07 一般公共预算财政拨款收入支出决算表(财决07表)'!$K296</f>
        <v>0</v>
      </c>
      <c r="I298" s="8" t="str">
        <f t="shared" si="16"/>
        <v>2</v>
      </c>
      <c r="J298" s="8" t="str">
        <f t="shared" si="17"/>
        <v>2</v>
      </c>
      <c r="K298" s="8">
        <f t="shared" si="18"/>
        <v>4</v>
      </c>
      <c r="L298" s="8" t="str">
        <f t="shared" si="19"/>
        <v/>
      </c>
    </row>
    <row r="299" spans="1:12" ht="20.100000000000001" customHeight="1">
      <c r="A299" s="19" t="str">
        <f t="array" ref="A299">INDEX(G:G,SMALL(IF($K$12:$K$500=2,ROW($12:$500),4^8),ROW(G288)))&amp;""</f>
        <v/>
      </c>
      <c r="B299" s="55"/>
      <c r="C299" s="20" t="str">
        <f>IF(ISERROR(VLOOKUP(A299,'[1]Z07 一般公共预算财政拨款收入支出决算表(财决07表)'!$A$10:$T$500,4,FALSE)),"",VLOOKUP(A299,'[1]Z07 一般公共预算财政拨款收入支出决算表(财决07表)'!$A$10:$T$500,4,FALSE))</f>
        <v/>
      </c>
      <c r="D299" s="80" t="str">
        <f>IF(ISERROR(VLOOKUP(A299,'[1]Z07 一般公共预算财政拨款收入支出决算表(财决07表)'!$A$10:$T$500,11,FALSE)),"",VLOOKUP(A299,'[1]Z07 一般公共预算财政拨款收入支出决算表(财决07表)'!$A$10:$T$500,11,FALSE))</f>
        <v/>
      </c>
      <c r="E299" s="80" t="str">
        <f>IF(ISERROR(VLOOKUP(A299,'[1]Z07 一般公共预算财政拨款收入支出决算表(财决07表)'!$A$10:$T$500,12,FALSE)),"",VLOOKUP(A299,'[1]Z07 一般公共预算财政拨款收入支出决算表(财决07表)'!$A$10:$T$500,12,FALSE))</f>
        <v/>
      </c>
      <c r="F299" s="80" t="str">
        <f>IF(ISERROR(VLOOKUP(A299,'[1]Z07 一般公共预算财政拨款收入支出决算表(财决07表)'!$A$10:$T$500,15,FALSE)),"",VLOOKUP(A299,'[1]Z07 一般公共预算财政拨款收入支出决算表(财决07表)'!$A$10:$T$500,15,FALSE))</f>
        <v/>
      </c>
      <c r="G299" s="8">
        <f>'[1]Z07 一般公共预算财政拨款收入支出决算表(财决07表)'!A297</f>
        <v>0</v>
      </c>
      <c r="H299" s="79">
        <f>'[1]Z07 一般公共预算财政拨款收入支出决算表(财决07表)'!$K297</f>
        <v>0</v>
      </c>
      <c r="I299" s="8" t="str">
        <f t="shared" si="16"/>
        <v>2</v>
      </c>
      <c r="J299" s="8" t="str">
        <f t="shared" si="17"/>
        <v>2</v>
      </c>
      <c r="K299" s="8">
        <f t="shared" si="18"/>
        <v>4</v>
      </c>
      <c r="L299" s="8" t="str">
        <f t="shared" si="19"/>
        <v/>
      </c>
    </row>
    <row r="300" spans="1:12" ht="20.100000000000001" customHeight="1">
      <c r="A300" s="19" t="str">
        <f t="array" ref="A300">INDEX(G:G,SMALL(IF($K$12:$K$500=2,ROW($12:$500),4^8),ROW(G289)))&amp;""</f>
        <v/>
      </c>
      <c r="B300" s="55"/>
      <c r="C300" s="20" t="str">
        <f>IF(ISERROR(VLOOKUP(A300,'[1]Z07 一般公共预算财政拨款收入支出决算表(财决07表)'!$A$10:$T$500,4,FALSE)),"",VLOOKUP(A300,'[1]Z07 一般公共预算财政拨款收入支出决算表(财决07表)'!$A$10:$T$500,4,FALSE))</f>
        <v/>
      </c>
      <c r="D300" s="80" t="str">
        <f>IF(ISERROR(VLOOKUP(A300,'[1]Z07 一般公共预算财政拨款收入支出决算表(财决07表)'!$A$10:$T$500,11,FALSE)),"",VLOOKUP(A300,'[1]Z07 一般公共预算财政拨款收入支出决算表(财决07表)'!$A$10:$T$500,11,FALSE))</f>
        <v/>
      </c>
      <c r="E300" s="80" t="str">
        <f>IF(ISERROR(VLOOKUP(A300,'[1]Z07 一般公共预算财政拨款收入支出决算表(财决07表)'!$A$10:$T$500,12,FALSE)),"",VLOOKUP(A300,'[1]Z07 一般公共预算财政拨款收入支出决算表(财决07表)'!$A$10:$T$500,12,FALSE))</f>
        <v/>
      </c>
      <c r="F300" s="80" t="str">
        <f>IF(ISERROR(VLOOKUP(A300,'[1]Z07 一般公共预算财政拨款收入支出决算表(财决07表)'!$A$10:$T$500,15,FALSE)),"",VLOOKUP(A300,'[1]Z07 一般公共预算财政拨款收入支出决算表(财决07表)'!$A$10:$T$500,15,FALSE))</f>
        <v/>
      </c>
      <c r="G300" s="8">
        <f>'[1]Z07 一般公共预算财政拨款收入支出决算表(财决07表)'!A298</f>
        <v>0</v>
      </c>
      <c r="H300" s="79">
        <f>'[1]Z07 一般公共预算财政拨款收入支出决算表(财决07表)'!$K298</f>
        <v>0</v>
      </c>
      <c r="I300" s="8" t="str">
        <f t="shared" si="16"/>
        <v>2</v>
      </c>
      <c r="J300" s="8" t="str">
        <f t="shared" si="17"/>
        <v>2</v>
      </c>
      <c r="K300" s="8">
        <f t="shared" si="18"/>
        <v>4</v>
      </c>
      <c r="L300" s="8" t="str">
        <f t="shared" si="19"/>
        <v/>
      </c>
    </row>
    <row r="301" spans="1:12">
      <c r="G301" s="8">
        <f>'[1]Z07 一般公共预算财政拨款收入支出决算表(财决07表)'!A299</f>
        <v>0</v>
      </c>
      <c r="H301" s="79">
        <f>'[1]Z07 一般公共预算财政拨款收入支出决算表(财决07表)'!$K299</f>
        <v>0</v>
      </c>
      <c r="I301" s="8" t="str">
        <f t="shared" si="16"/>
        <v>2</v>
      </c>
      <c r="J301" s="8" t="str">
        <f t="shared" si="17"/>
        <v>2</v>
      </c>
      <c r="K301" s="8">
        <f t="shared" si="18"/>
        <v>4</v>
      </c>
      <c r="L301" s="8" t="str">
        <f t="shared" si="19"/>
        <v/>
      </c>
    </row>
    <row r="302" spans="1:12">
      <c r="G302" s="8">
        <f>'[1]Z07 一般公共预算财政拨款收入支出决算表(财决07表)'!A300</f>
        <v>0</v>
      </c>
      <c r="H302" s="79">
        <f>'[1]Z07 一般公共预算财政拨款收入支出决算表(财决07表)'!$K300</f>
        <v>0</v>
      </c>
      <c r="I302" s="8" t="str">
        <f t="shared" si="16"/>
        <v>2</v>
      </c>
      <c r="J302" s="8" t="str">
        <f t="shared" si="17"/>
        <v>2</v>
      </c>
      <c r="K302" s="8">
        <f t="shared" si="18"/>
        <v>4</v>
      </c>
      <c r="L302" s="8" t="str">
        <f t="shared" si="19"/>
        <v/>
      </c>
    </row>
    <row r="303" spans="1:12">
      <c r="G303" s="8">
        <f>'[1]Z07 一般公共预算财政拨款收入支出决算表(财决07表)'!A301</f>
        <v>0</v>
      </c>
      <c r="H303" s="79">
        <f>'[1]Z07 一般公共预算财政拨款收入支出决算表(财决07表)'!$K301</f>
        <v>0</v>
      </c>
      <c r="I303" s="8" t="str">
        <f t="shared" si="16"/>
        <v>2</v>
      </c>
      <c r="J303" s="8" t="str">
        <f t="shared" si="17"/>
        <v>2</v>
      </c>
      <c r="K303" s="8">
        <f t="shared" si="18"/>
        <v>4</v>
      </c>
      <c r="L303" s="8" t="str">
        <f t="shared" si="19"/>
        <v/>
      </c>
    </row>
    <row r="304" spans="1:12">
      <c r="G304" s="8">
        <f>'[1]Z07 一般公共预算财政拨款收入支出决算表(财决07表)'!A302</f>
        <v>0</v>
      </c>
      <c r="H304" s="79">
        <f>'[1]Z07 一般公共预算财政拨款收入支出决算表(财决07表)'!$K302</f>
        <v>0</v>
      </c>
      <c r="I304" s="8" t="str">
        <f t="shared" si="16"/>
        <v>2</v>
      </c>
      <c r="J304" s="8" t="str">
        <f t="shared" si="17"/>
        <v>2</v>
      </c>
      <c r="K304" s="8">
        <f t="shared" si="18"/>
        <v>4</v>
      </c>
      <c r="L304" s="8" t="str">
        <f t="shared" si="19"/>
        <v/>
      </c>
    </row>
    <row r="305" spans="7:12">
      <c r="G305" s="8">
        <f>'[1]Z07 一般公共预算财政拨款收入支出决算表(财决07表)'!A303</f>
        <v>0</v>
      </c>
      <c r="H305" s="79">
        <f>'[1]Z07 一般公共预算财政拨款收入支出决算表(财决07表)'!$K303</f>
        <v>0</v>
      </c>
      <c r="I305" s="8" t="str">
        <f t="shared" si="16"/>
        <v>2</v>
      </c>
      <c r="J305" s="8" t="str">
        <f t="shared" si="17"/>
        <v>2</v>
      </c>
      <c r="K305" s="8">
        <f t="shared" si="18"/>
        <v>4</v>
      </c>
      <c r="L305" s="8" t="str">
        <f t="shared" si="19"/>
        <v/>
      </c>
    </row>
    <row r="306" spans="7:12">
      <c r="G306" s="8">
        <f>'[1]Z07 一般公共预算财政拨款收入支出决算表(财决07表)'!A304</f>
        <v>0</v>
      </c>
      <c r="H306" s="79">
        <f>'[1]Z07 一般公共预算财政拨款收入支出决算表(财决07表)'!$K304</f>
        <v>0</v>
      </c>
      <c r="I306" s="8" t="str">
        <f t="shared" si="16"/>
        <v>2</v>
      </c>
      <c r="J306" s="8" t="str">
        <f t="shared" si="17"/>
        <v>2</v>
      </c>
      <c r="K306" s="8">
        <f t="shared" si="18"/>
        <v>4</v>
      </c>
      <c r="L306" s="8" t="str">
        <f t="shared" si="19"/>
        <v/>
      </c>
    </row>
    <row r="307" spans="7:12">
      <c r="G307" s="8">
        <f>'[1]Z07 一般公共预算财政拨款收入支出决算表(财决07表)'!A305</f>
        <v>0</v>
      </c>
      <c r="H307" s="79">
        <f>'[1]Z07 一般公共预算财政拨款收入支出决算表(财决07表)'!$K305</f>
        <v>0</v>
      </c>
      <c r="I307" s="8" t="str">
        <f t="shared" si="16"/>
        <v>2</v>
      </c>
      <c r="J307" s="8" t="str">
        <f t="shared" si="17"/>
        <v>2</v>
      </c>
      <c r="K307" s="8">
        <f t="shared" si="18"/>
        <v>4</v>
      </c>
      <c r="L307" s="8" t="str">
        <f t="shared" si="19"/>
        <v/>
      </c>
    </row>
    <row r="308" spans="7:12">
      <c r="G308" s="8">
        <f>'[1]Z07 一般公共预算财政拨款收入支出决算表(财决07表)'!A306</f>
        <v>0</v>
      </c>
      <c r="H308" s="79">
        <f>'[1]Z07 一般公共预算财政拨款收入支出决算表(财决07表)'!$K306</f>
        <v>0</v>
      </c>
      <c r="I308" s="8" t="str">
        <f t="shared" si="16"/>
        <v>2</v>
      </c>
      <c r="J308" s="8" t="str">
        <f t="shared" si="17"/>
        <v>2</v>
      </c>
      <c r="K308" s="8">
        <f t="shared" si="18"/>
        <v>4</v>
      </c>
      <c r="L308" s="8" t="str">
        <f t="shared" si="19"/>
        <v/>
      </c>
    </row>
    <row r="309" spans="7:12">
      <c r="G309" s="8">
        <f>'[1]Z07 一般公共预算财政拨款收入支出决算表(财决07表)'!A307</f>
        <v>0</v>
      </c>
      <c r="H309" s="79">
        <f>'[1]Z07 一般公共预算财政拨款收入支出决算表(财决07表)'!$K307</f>
        <v>0</v>
      </c>
      <c r="I309" s="8" t="str">
        <f t="shared" si="16"/>
        <v>2</v>
      </c>
      <c r="J309" s="8" t="str">
        <f t="shared" si="17"/>
        <v>2</v>
      </c>
      <c r="K309" s="8">
        <f t="shared" si="18"/>
        <v>4</v>
      </c>
      <c r="L309" s="8" t="str">
        <f t="shared" si="19"/>
        <v/>
      </c>
    </row>
    <row r="310" spans="7:12">
      <c r="G310" s="8">
        <f>'[1]Z07 一般公共预算财政拨款收入支出决算表(财决07表)'!A308</f>
        <v>0</v>
      </c>
      <c r="H310" s="79">
        <f>'[1]Z07 一般公共预算财政拨款收入支出决算表(财决07表)'!$K308</f>
        <v>0</v>
      </c>
      <c r="I310" s="8" t="str">
        <f t="shared" si="16"/>
        <v>2</v>
      </c>
      <c r="J310" s="8" t="str">
        <f t="shared" si="17"/>
        <v>2</v>
      </c>
      <c r="K310" s="8">
        <f t="shared" si="18"/>
        <v>4</v>
      </c>
      <c r="L310" s="8" t="str">
        <f t="shared" si="19"/>
        <v/>
      </c>
    </row>
    <row r="311" spans="7:12">
      <c r="G311" s="8">
        <f>'[1]Z07 一般公共预算财政拨款收入支出决算表(财决07表)'!A309</f>
        <v>0</v>
      </c>
      <c r="H311" s="79">
        <f>'[1]Z07 一般公共预算财政拨款收入支出决算表(财决07表)'!$K309</f>
        <v>0</v>
      </c>
      <c r="I311" s="8" t="str">
        <f t="shared" si="16"/>
        <v>2</v>
      </c>
      <c r="J311" s="8" t="str">
        <f t="shared" si="17"/>
        <v>2</v>
      </c>
      <c r="K311" s="8">
        <f t="shared" si="18"/>
        <v>4</v>
      </c>
      <c r="L311" s="8" t="str">
        <f t="shared" si="19"/>
        <v/>
      </c>
    </row>
    <row r="312" spans="7:12">
      <c r="G312" s="8">
        <f>'[1]Z07 一般公共预算财政拨款收入支出决算表(财决07表)'!A310</f>
        <v>0</v>
      </c>
      <c r="H312" s="79">
        <f>'[1]Z07 一般公共预算财政拨款收入支出决算表(财决07表)'!$K310</f>
        <v>0</v>
      </c>
      <c r="I312" s="8" t="str">
        <f t="shared" si="16"/>
        <v>2</v>
      </c>
      <c r="J312" s="8" t="str">
        <f t="shared" si="17"/>
        <v>2</v>
      </c>
      <c r="K312" s="8">
        <f t="shared" si="18"/>
        <v>4</v>
      </c>
      <c r="L312" s="8" t="str">
        <f t="shared" si="19"/>
        <v/>
      </c>
    </row>
    <row r="313" spans="7:12">
      <c r="G313" s="8">
        <f>'[1]Z07 一般公共预算财政拨款收入支出决算表(财决07表)'!A311</f>
        <v>0</v>
      </c>
      <c r="H313" s="79">
        <f>'[1]Z07 一般公共预算财政拨款收入支出决算表(财决07表)'!$K311</f>
        <v>0</v>
      </c>
      <c r="I313" s="8" t="str">
        <f t="shared" si="16"/>
        <v>2</v>
      </c>
      <c r="J313" s="8" t="str">
        <f t="shared" si="17"/>
        <v>2</v>
      </c>
      <c r="K313" s="8">
        <f t="shared" si="18"/>
        <v>4</v>
      </c>
      <c r="L313" s="8" t="str">
        <f t="shared" si="19"/>
        <v/>
      </c>
    </row>
    <row r="314" spans="7:12">
      <c r="G314" s="8">
        <f>'[1]Z07 一般公共预算财政拨款收入支出决算表(财决07表)'!A312</f>
        <v>0</v>
      </c>
      <c r="H314" s="79">
        <f>'[1]Z07 一般公共预算财政拨款收入支出决算表(财决07表)'!$K312</f>
        <v>0</v>
      </c>
      <c r="I314" s="8" t="str">
        <f t="shared" si="16"/>
        <v>2</v>
      </c>
      <c r="J314" s="8" t="str">
        <f t="shared" si="17"/>
        <v>2</v>
      </c>
      <c r="K314" s="8">
        <f t="shared" si="18"/>
        <v>4</v>
      </c>
      <c r="L314" s="8" t="str">
        <f t="shared" si="19"/>
        <v/>
      </c>
    </row>
    <row r="315" spans="7:12">
      <c r="G315" s="8">
        <f>'[1]Z07 一般公共预算财政拨款收入支出决算表(财决07表)'!A313</f>
        <v>0</v>
      </c>
      <c r="H315" s="79">
        <f>'[1]Z07 一般公共预算财政拨款收入支出决算表(财决07表)'!$K313</f>
        <v>0</v>
      </c>
      <c r="I315" s="8" t="str">
        <f t="shared" si="16"/>
        <v>2</v>
      </c>
      <c r="J315" s="8" t="str">
        <f t="shared" si="17"/>
        <v>2</v>
      </c>
      <c r="K315" s="8">
        <f t="shared" si="18"/>
        <v>4</v>
      </c>
      <c r="L315" s="8" t="str">
        <f t="shared" si="19"/>
        <v/>
      </c>
    </row>
    <row r="316" spans="7:12">
      <c r="G316" s="8">
        <f>'[1]Z07 一般公共预算财政拨款收入支出决算表(财决07表)'!A314</f>
        <v>0</v>
      </c>
      <c r="H316" s="79">
        <f>'[1]Z07 一般公共预算财政拨款收入支出决算表(财决07表)'!$K314</f>
        <v>0</v>
      </c>
      <c r="I316" s="8" t="str">
        <f t="shared" si="16"/>
        <v>2</v>
      </c>
      <c r="J316" s="8" t="str">
        <f t="shared" si="17"/>
        <v>2</v>
      </c>
      <c r="K316" s="8">
        <f t="shared" si="18"/>
        <v>4</v>
      </c>
      <c r="L316" s="8" t="str">
        <f t="shared" si="19"/>
        <v/>
      </c>
    </row>
    <row r="317" spans="7:12">
      <c r="G317" s="8">
        <f>'[1]Z07 一般公共预算财政拨款收入支出决算表(财决07表)'!A315</f>
        <v>0</v>
      </c>
      <c r="H317" s="79">
        <f>'[1]Z07 一般公共预算财政拨款收入支出决算表(财决07表)'!$K315</f>
        <v>0</v>
      </c>
      <c r="I317" s="8" t="str">
        <f t="shared" si="16"/>
        <v>2</v>
      </c>
      <c r="J317" s="8" t="str">
        <f t="shared" si="17"/>
        <v>2</v>
      </c>
      <c r="K317" s="8">
        <f t="shared" si="18"/>
        <v>4</v>
      </c>
      <c r="L317" s="8" t="str">
        <f t="shared" si="19"/>
        <v/>
      </c>
    </row>
    <row r="318" spans="7:12">
      <c r="G318" s="8">
        <f>'[1]Z07 一般公共预算财政拨款收入支出决算表(财决07表)'!A316</f>
        <v>0</v>
      </c>
      <c r="H318" s="79">
        <f>'[1]Z07 一般公共预算财政拨款收入支出决算表(财决07表)'!$K316</f>
        <v>0</v>
      </c>
      <c r="I318" s="8" t="str">
        <f t="shared" si="16"/>
        <v>2</v>
      </c>
      <c r="J318" s="8" t="str">
        <f t="shared" si="17"/>
        <v>2</v>
      </c>
      <c r="K318" s="8">
        <f t="shared" si="18"/>
        <v>4</v>
      </c>
      <c r="L318" s="8" t="str">
        <f t="shared" si="19"/>
        <v/>
      </c>
    </row>
    <row r="319" spans="7:12">
      <c r="G319" s="8">
        <f>'[1]Z07 一般公共预算财政拨款收入支出决算表(财决07表)'!A317</f>
        <v>0</v>
      </c>
      <c r="H319" s="79">
        <f>'[1]Z07 一般公共预算财政拨款收入支出决算表(财决07表)'!$K317</f>
        <v>0</v>
      </c>
      <c r="I319" s="8" t="str">
        <f t="shared" si="16"/>
        <v>2</v>
      </c>
      <c r="J319" s="8" t="str">
        <f t="shared" si="17"/>
        <v>2</v>
      </c>
      <c r="K319" s="8">
        <f t="shared" si="18"/>
        <v>4</v>
      </c>
      <c r="L319" s="8" t="str">
        <f t="shared" si="19"/>
        <v/>
      </c>
    </row>
    <row r="320" spans="7:12">
      <c r="G320" s="8">
        <f>'[1]Z07 一般公共预算财政拨款收入支出决算表(财决07表)'!A318</f>
        <v>0</v>
      </c>
      <c r="H320" s="79">
        <f>'[1]Z07 一般公共预算财政拨款收入支出决算表(财决07表)'!$K318</f>
        <v>0</v>
      </c>
      <c r="I320" s="8" t="str">
        <f t="shared" si="16"/>
        <v>2</v>
      </c>
      <c r="J320" s="8" t="str">
        <f t="shared" si="17"/>
        <v>2</v>
      </c>
      <c r="K320" s="8">
        <f t="shared" si="18"/>
        <v>4</v>
      </c>
      <c r="L320" s="8" t="str">
        <f t="shared" si="19"/>
        <v/>
      </c>
    </row>
    <row r="321" spans="7:12">
      <c r="G321" s="8">
        <f>'[1]Z07 一般公共预算财政拨款收入支出决算表(财决07表)'!A319</f>
        <v>0</v>
      </c>
      <c r="H321" s="79">
        <f>'[1]Z07 一般公共预算财政拨款收入支出决算表(财决07表)'!$K319</f>
        <v>0</v>
      </c>
      <c r="I321" s="8" t="str">
        <f t="shared" si="16"/>
        <v>2</v>
      </c>
      <c r="J321" s="8" t="str">
        <f t="shared" si="17"/>
        <v>2</v>
      </c>
      <c r="K321" s="8">
        <f t="shared" si="18"/>
        <v>4</v>
      </c>
      <c r="L321" s="8" t="str">
        <f t="shared" si="19"/>
        <v/>
      </c>
    </row>
    <row r="322" spans="7:12">
      <c r="G322" s="8">
        <f>'[1]Z07 一般公共预算财政拨款收入支出决算表(财决07表)'!A320</f>
        <v>0</v>
      </c>
      <c r="H322" s="79">
        <f>'[1]Z07 一般公共预算财政拨款收入支出决算表(财决07表)'!$K320</f>
        <v>0</v>
      </c>
      <c r="I322" s="8" t="str">
        <f t="shared" si="16"/>
        <v>2</v>
      </c>
      <c r="J322" s="8" t="str">
        <f t="shared" si="17"/>
        <v>2</v>
      </c>
      <c r="K322" s="8">
        <f t="shared" si="18"/>
        <v>4</v>
      </c>
      <c r="L322" s="8" t="str">
        <f t="shared" si="19"/>
        <v/>
      </c>
    </row>
    <row r="323" spans="7:12">
      <c r="G323" s="8">
        <f>'[1]Z07 一般公共预算财政拨款收入支出决算表(财决07表)'!A321</f>
        <v>0</v>
      </c>
      <c r="H323" s="79">
        <f>'[1]Z07 一般公共预算财政拨款收入支出决算表(财决07表)'!$K321</f>
        <v>0</v>
      </c>
      <c r="I323" s="8" t="str">
        <f t="shared" si="16"/>
        <v>2</v>
      </c>
      <c r="J323" s="8" t="str">
        <f t="shared" si="17"/>
        <v>2</v>
      </c>
      <c r="K323" s="8">
        <f t="shared" si="18"/>
        <v>4</v>
      </c>
      <c r="L323" s="8" t="str">
        <f t="shared" si="19"/>
        <v/>
      </c>
    </row>
    <row r="324" spans="7:12">
      <c r="G324" s="8">
        <f>'[1]Z07 一般公共预算财政拨款收入支出决算表(财决07表)'!A322</f>
        <v>0</v>
      </c>
      <c r="H324" s="79">
        <f>'[1]Z07 一般公共预算财政拨款收入支出决算表(财决07表)'!$K322</f>
        <v>0</v>
      </c>
      <c r="I324" s="8" t="str">
        <f t="shared" si="16"/>
        <v>2</v>
      </c>
      <c r="J324" s="8" t="str">
        <f t="shared" si="17"/>
        <v>2</v>
      </c>
      <c r="K324" s="8">
        <f t="shared" si="18"/>
        <v>4</v>
      </c>
      <c r="L324" s="8" t="str">
        <f t="shared" si="19"/>
        <v/>
      </c>
    </row>
    <row r="325" spans="7:12">
      <c r="G325" s="8">
        <f>'[1]Z07 一般公共预算财政拨款收入支出决算表(财决07表)'!A323</f>
        <v>0</v>
      </c>
      <c r="H325" s="79">
        <f>'[1]Z07 一般公共预算财政拨款收入支出决算表(财决07表)'!$K323</f>
        <v>0</v>
      </c>
      <c r="I325" s="8" t="str">
        <f t="shared" si="16"/>
        <v>2</v>
      </c>
      <c r="J325" s="8" t="str">
        <f t="shared" si="17"/>
        <v>2</v>
      </c>
      <c r="K325" s="8">
        <f t="shared" si="18"/>
        <v>4</v>
      </c>
      <c r="L325" s="8" t="str">
        <f t="shared" si="19"/>
        <v/>
      </c>
    </row>
    <row r="326" spans="7:12">
      <c r="G326" s="8">
        <f>'[1]Z07 一般公共预算财政拨款收入支出决算表(财决07表)'!A324</f>
        <v>0</v>
      </c>
      <c r="H326" s="79">
        <f>'[1]Z07 一般公共预算财政拨款收入支出决算表(财决07表)'!$K324</f>
        <v>0</v>
      </c>
      <c r="I326" s="8" t="str">
        <f t="shared" si="16"/>
        <v>2</v>
      </c>
      <c r="J326" s="8" t="str">
        <f t="shared" si="17"/>
        <v>2</v>
      </c>
      <c r="K326" s="8">
        <f t="shared" si="18"/>
        <v>4</v>
      </c>
      <c r="L326" s="8" t="str">
        <f t="shared" si="19"/>
        <v/>
      </c>
    </row>
    <row r="327" spans="7:12">
      <c r="G327" s="8">
        <f>'[1]Z07 一般公共预算财政拨款收入支出决算表(财决07表)'!A325</f>
        <v>0</v>
      </c>
      <c r="H327" s="79">
        <f>'[1]Z07 一般公共预算财政拨款收入支出决算表(财决07表)'!$K325</f>
        <v>0</v>
      </c>
      <c r="I327" s="8" t="str">
        <f t="shared" si="16"/>
        <v>2</v>
      </c>
      <c r="J327" s="8" t="str">
        <f t="shared" si="17"/>
        <v>2</v>
      </c>
      <c r="K327" s="8">
        <f t="shared" si="18"/>
        <v>4</v>
      </c>
      <c r="L327" s="8" t="str">
        <f t="shared" si="19"/>
        <v/>
      </c>
    </row>
    <row r="328" spans="7:12">
      <c r="G328" s="8">
        <f>'[1]Z07 一般公共预算财政拨款收入支出决算表(财决07表)'!A326</f>
        <v>0</v>
      </c>
      <c r="H328" s="79">
        <f>'[1]Z07 一般公共预算财政拨款收入支出决算表(财决07表)'!$K326</f>
        <v>0</v>
      </c>
      <c r="I328" s="8" t="str">
        <f t="shared" si="16"/>
        <v>2</v>
      </c>
      <c r="J328" s="8" t="str">
        <f t="shared" si="17"/>
        <v>2</v>
      </c>
      <c r="K328" s="8">
        <f t="shared" si="18"/>
        <v>4</v>
      </c>
      <c r="L328" s="8" t="str">
        <f t="shared" si="19"/>
        <v/>
      </c>
    </row>
    <row r="329" spans="7:12">
      <c r="G329" s="8">
        <f>'[1]Z07 一般公共预算财政拨款收入支出决算表(财决07表)'!A327</f>
        <v>0</v>
      </c>
      <c r="H329" s="79">
        <f>'[1]Z07 一般公共预算财政拨款收入支出决算表(财决07表)'!$K327</f>
        <v>0</v>
      </c>
      <c r="I329" s="8" t="str">
        <f t="shared" si="16"/>
        <v>2</v>
      </c>
      <c r="J329" s="8" t="str">
        <f t="shared" si="17"/>
        <v>2</v>
      </c>
      <c r="K329" s="8">
        <f t="shared" si="18"/>
        <v>4</v>
      </c>
      <c r="L329" s="8" t="str">
        <f t="shared" si="19"/>
        <v/>
      </c>
    </row>
    <row r="330" spans="7:12">
      <c r="G330" s="8">
        <f>'[1]Z07 一般公共预算财政拨款收入支出决算表(财决07表)'!A328</f>
        <v>0</v>
      </c>
      <c r="H330" s="79">
        <f>'[1]Z07 一般公共预算财政拨款收入支出决算表(财决07表)'!$K328</f>
        <v>0</v>
      </c>
      <c r="I330" s="8" t="str">
        <f t="shared" si="16"/>
        <v>2</v>
      </c>
      <c r="J330" s="8" t="str">
        <f t="shared" si="17"/>
        <v>2</v>
      </c>
      <c r="K330" s="8">
        <f t="shared" si="18"/>
        <v>4</v>
      </c>
      <c r="L330" s="8" t="str">
        <f t="shared" si="19"/>
        <v/>
      </c>
    </row>
    <row r="331" spans="7:12">
      <c r="G331" s="8">
        <f>'[1]Z07 一般公共预算财政拨款收入支出决算表(财决07表)'!A329</f>
        <v>0</v>
      </c>
      <c r="H331" s="79">
        <f>'[1]Z07 一般公共预算财政拨款收入支出决算表(财决07表)'!$K329</f>
        <v>0</v>
      </c>
      <c r="I331" s="8" t="str">
        <f t="shared" si="16"/>
        <v>2</v>
      </c>
      <c r="J331" s="8" t="str">
        <f t="shared" si="17"/>
        <v>2</v>
      </c>
      <c r="K331" s="8">
        <f t="shared" si="18"/>
        <v>4</v>
      </c>
      <c r="L331" s="8" t="str">
        <f t="shared" si="19"/>
        <v/>
      </c>
    </row>
    <row r="332" spans="7:12">
      <c r="G332" s="8">
        <f>'[1]Z07 一般公共预算财政拨款收入支出决算表(财决07表)'!A330</f>
        <v>0</v>
      </c>
      <c r="H332" s="79">
        <f>'[1]Z07 一般公共预算财政拨款收入支出决算表(财决07表)'!$K330</f>
        <v>0</v>
      </c>
      <c r="I332" s="8" t="str">
        <f t="shared" si="16"/>
        <v>2</v>
      </c>
      <c r="J332" s="8" t="str">
        <f t="shared" si="17"/>
        <v>2</v>
      </c>
      <c r="K332" s="8">
        <f t="shared" si="18"/>
        <v>4</v>
      </c>
      <c r="L332" s="8" t="str">
        <f t="shared" si="19"/>
        <v/>
      </c>
    </row>
    <row r="333" spans="7:12">
      <c r="G333" s="8">
        <f>'[1]Z07 一般公共预算财政拨款收入支出决算表(财决07表)'!A331</f>
        <v>0</v>
      </c>
      <c r="H333" s="79">
        <f>'[1]Z07 一般公共预算财政拨款收入支出决算表(财决07表)'!$K331</f>
        <v>0</v>
      </c>
      <c r="I333" s="8" t="str">
        <f t="shared" ref="I333:I396" si="20">IF(G333&gt;0,"1","2")</f>
        <v>2</v>
      </c>
      <c r="J333" s="8" t="str">
        <f t="shared" ref="J333:J396" si="21">IF(H333&gt;0,"1","2")</f>
        <v>2</v>
      </c>
      <c r="K333" s="8">
        <f t="shared" ref="K333:K396" si="22">I333+J333</f>
        <v>4</v>
      </c>
      <c r="L333" s="8" t="str">
        <f t="shared" ref="L333:L396" si="23">IF(C333&lt;&gt;"",ROW(),"")</f>
        <v/>
      </c>
    </row>
    <row r="334" spans="7:12">
      <c r="G334" s="8">
        <f>'[1]Z07 一般公共预算财政拨款收入支出决算表(财决07表)'!A332</f>
        <v>0</v>
      </c>
      <c r="H334" s="79">
        <f>'[1]Z07 一般公共预算财政拨款收入支出决算表(财决07表)'!$K332</f>
        <v>0</v>
      </c>
      <c r="I334" s="8" t="str">
        <f t="shared" si="20"/>
        <v>2</v>
      </c>
      <c r="J334" s="8" t="str">
        <f t="shared" si="21"/>
        <v>2</v>
      </c>
      <c r="K334" s="8">
        <f t="shared" si="22"/>
        <v>4</v>
      </c>
      <c r="L334" s="8" t="str">
        <f t="shared" si="23"/>
        <v/>
      </c>
    </row>
    <row r="335" spans="7:12">
      <c r="G335" s="8">
        <f>'[1]Z07 一般公共预算财政拨款收入支出决算表(财决07表)'!A333</f>
        <v>0</v>
      </c>
      <c r="H335" s="79">
        <f>'[1]Z07 一般公共预算财政拨款收入支出决算表(财决07表)'!$K333</f>
        <v>0</v>
      </c>
      <c r="I335" s="8" t="str">
        <f t="shared" si="20"/>
        <v>2</v>
      </c>
      <c r="J335" s="8" t="str">
        <f t="shared" si="21"/>
        <v>2</v>
      </c>
      <c r="K335" s="8">
        <f t="shared" si="22"/>
        <v>4</v>
      </c>
      <c r="L335" s="8" t="str">
        <f t="shared" si="23"/>
        <v/>
      </c>
    </row>
    <row r="336" spans="7:12">
      <c r="G336" s="8">
        <f>'[1]Z07 一般公共预算财政拨款收入支出决算表(财决07表)'!A334</f>
        <v>0</v>
      </c>
      <c r="H336" s="79">
        <f>'[1]Z07 一般公共预算财政拨款收入支出决算表(财决07表)'!$K334</f>
        <v>0</v>
      </c>
      <c r="I336" s="8" t="str">
        <f t="shared" si="20"/>
        <v>2</v>
      </c>
      <c r="J336" s="8" t="str">
        <f t="shared" si="21"/>
        <v>2</v>
      </c>
      <c r="K336" s="8">
        <f t="shared" si="22"/>
        <v>4</v>
      </c>
      <c r="L336" s="8" t="str">
        <f t="shared" si="23"/>
        <v/>
      </c>
    </row>
    <row r="337" spans="7:12">
      <c r="G337" s="8">
        <f>'[1]Z07 一般公共预算财政拨款收入支出决算表(财决07表)'!A335</f>
        <v>0</v>
      </c>
      <c r="H337" s="79">
        <f>'[1]Z07 一般公共预算财政拨款收入支出决算表(财决07表)'!$K335</f>
        <v>0</v>
      </c>
      <c r="I337" s="8" t="str">
        <f t="shared" si="20"/>
        <v>2</v>
      </c>
      <c r="J337" s="8" t="str">
        <f t="shared" si="21"/>
        <v>2</v>
      </c>
      <c r="K337" s="8">
        <f t="shared" si="22"/>
        <v>4</v>
      </c>
      <c r="L337" s="8" t="str">
        <f t="shared" si="23"/>
        <v/>
      </c>
    </row>
    <row r="338" spans="7:12">
      <c r="G338" s="8">
        <f>'[1]Z07 一般公共预算财政拨款收入支出决算表(财决07表)'!A336</f>
        <v>0</v>
      </c>
      <c r="H338" s="79">
        <f>'[1]Z07 一般公共预算财政拨款收入支出决算表(财决07表)'!$K336</f>
        <v>0</v>
      </c>
      <c r="I338" s="8" t="str">
        <f t="shared" si="20"/>
        <v>2</v>
      </c>
      <c r="J338" s="8" t="str">
        <f t="shared" si="21"/>
        <v>2</v>
      </c>
      <c r="K338" s="8">
        <f t="shared" si="22"/>
        <v>4</v>
      </c>
      <c r="L338" s="8" t="str">
        <f t="shared" si="23"/>
        <v/>
      </c>
    </row>
    <row r="339" spans="7:12">
      <c r="G339" s="8">
        <f>'[1]Z07 一般公共预算财政拨款收入支出决算表(财决07表)'!A337</f>
        <v>0</v>
      </c>
      <c r="H339" s="79">
        <f>'[1]Z07 一般公共预算财政拨款收入支出决算表(财决07表)'!$K337</f>
        <v>0</v>
      </c>
      <c r="I339" s="8" t="str">
        <f t="shared" si="20"/>
        <v>2</v>
      </c>
      <c r="J339" s="8" t="str">
        <f t="shared" si="21"/>
        <v>2</v>
      </c>
      <c r="K339" s="8">
        <f t="shared" si="22"/>
        <v>4</v>
      </c>
      <c r="L339" s="8" t="str">
        <f t="shared" si="23"/>
        <v/>
      </c>
    </row>
    <row r="340" spans="7:12">
      <c r="G340" s="8">
        <f>'[1]Z07 一般公共预算财政拨款收入支出决算表(财决07表)'!A338</f>
        <v>0</v>
      </c>
      <c r="H340" s="79">
        <f>'[1]Z07 一般公共预算财政拨款收入支出决算表(财决07表)'!$K338</f>
        <v>0</v>
      </c>
      <c r="I340" s="8" t="str">
        <f t="shared" si="20"/>
        <v>2</v>
      </c>
      <c r="J340" s="8" t="str">
        <f t="shared" si="21"/>
        <v>2</v>
      </c>
      <c r="K340" s="8">
        <f t="shared" si="22"/>
        <v>4</v>
      </c>
      <c r="L340" s="8" t="str">
        <f t="shared" si="23"/>
        <v/>
      </c>
    </row>
    <row r="341" spans="7:12">
      <c r="G341" s="8">
        <f>'[1]Z07 一般公共预算财政拨款收入支出决算表(财决07表)'!A339</f>
        <v>0</v>
      </c>
      <c r="H341" s="79">
        <f>'[1]Z07 一般公共预算财政拨款收入支出决算表(财决07表)'!$K339</f>
        <v>0</v>
      </c>
      <c r="I341" s="8" t="str">
        <f t="shared" si="20"/>
        <v>2</v>
      </c>
      <c r="J341" s="8" t="str">
        <f t="shared" si="21"/>
        <v>2</v>
      </c>
      <c r="K341" s="8">
        <f t="shared" si="22"/>
        <v>4</v>
      </c>
      <c r="L341" s="8" t="str">
        <f t="shared" si="23"/>
        <v/>
      </c>
    </row>
    <row r="342" spans="7:12">
      <c r="G342" s="8">
        <f>'[1]Z07 一般公共预算财政拨款收入支出决算表(财决07表)'!A340</f>
        <v>0</v>
      </c>
      <c r="H342" s="79">
        <f>'[1]Z07 一般公共预算财政拨款收入支出决算表(财决07表)'!$K340</f>
        <v>0</v>
      </c>
      <c r="I342" s="8" t="str">
        <f t="shared" si="20"/>
        <v>2</v>
      </c>
      <c r="J342" s="8" t="str">
        <f t="shared" si="21"/>
        <v>2</v>
      </c>
      <c r="K342" s="8">
        <f t="shared" si="22"/>
        <v>4</v>
      </c>
      <c r="L342" s="8" t="str">
        <f t="shared" si="23"/>
        <v/>
      </c>
    </row>
    <row r="343" spans="7:12">
      <c r="G343" s="8">
        <f>'[1]Z07 一般公共预算财政拨款收入支出决算表(财决07表)'!A341</f>
        <v>0</v>
      </c>
      <c r="H343" s="79">
        <f>'[1]Z07 一般公共预算财政拨款收入支出决算表(财决07表)'!$K341</f>
        <v>0</v>
      </c>
      <c r="I343" s="8" t="str">
        <f t="shared" si="20"/>
        <v>2</v>
      </c>
      <c r="J343" s="8" t="str">
        <f t="shared" si="21"/>
        <v>2</v>
      </c>
      <c r="K343" s="8">
        <f t="shared" si="22"/>
        <v>4</v>
      </c>
      <c r="L343" s="8" t="str">
        <f t="shared" si="23"/>
        <v/>
      </c>
    </row>
    <row r="344" spans="7:12">
      <c r="G344" s="8">
        <f>'[1]Z07 一般公共预算财政拨款收入支出决算表(财决07表)'!A342</f>
        <v>0</v>
      </c>
      <c r="H344" s="79">
        <f>'[1]Z07 一般公共预算财政拨款收入支出决算表(财决07表)'!$K342</f>
        <v>0</v>
      </c>
      <c r="I344" s="8" t="str">
        <f t="shared" si="20"/>
        <v>2</v>
      </c>
      <c r="J344" s="8" t="str">
        <f t="shared" si="21"/>
        <v>2</v>
      </c>
      <c r="K344" s="8">
        <f t="shared" si="22"/>
        <v>4</v>
      </c>
      <c r="L344" s="8" t="str">
        <f t="shared" si="23"/>
        <v/>
      </c>
    </row>
    <row r="345" spans="7:12">
      <c r="G345" s="8">
        <f>'[1]Z07 一般公共预算财政拨款收入支出决算表(财决07表)'!A343</f>
        <v>0</v>
      </c>
      <c r="H345" s="79">
        <f>'[1]Z07 一般公共预算财政拨款收入支出决算表(财决07表)'!$K343</f>
        <v>0</v>
      </c>
      <c r="I345" s="8" t="str">
        <f t="shared" si="20"/>
        <v>2</v>
      </c>
      <c r="J345" s="8" t="str">
        <f t="shared" si="21"/>
        <v>2</v>
      </c>
      <c r="K345" s="8">
        <f t="shared" si="22"/>
        <v>4</v>
      </c>
      <c r="L345" s="8" t="str">
        <f t="shared" si="23"/>
        <v/>
      </c>
    </row>
    <row r="346" spans="7:12">
      <c r="G346" s="8">
        <f>'[1]Z07 一般公共预算财政拨款收入支出决算表(财决07表)'!A344</f>
        <v>0</v>
      </c>
      <c r="H346" s="79">
        <f>'[1]Z07 一般公共预算财政拨款收入支出决算表(财决07表)'!$K344</f>
        <v>0</v>
      </c>
      <c r="I346" s="8" t="str">
        <f t="shared" si="20"/>
        <v>2</v>
      </c>
      <c r="J346" s="8" t="str">
        <f t="shared" si="21"/>
        <v>2</v>
      </c>
      <c r="K346" s="8">
        <f t="shared" si="22"/>
        <v>4</v>
      </c>
      <c r="L346" s="8" t="str">
        <f t="shared" si="23"/>
        <v/>
      </c>
    </row>
    <row r="347" spans="7:12">
      <c r="G347" s="8">
        <f>'[1]Z07 一般公共预算财政拨款收入支出决算表(财决07表)'!A345</f>
        <v>0</v>
      </c>
      <c r="H347" s="79">
        <f>'[1]Z07 一般公共预算财政拨款收入支出决算表(财决07表)'!$K345</f>
        <v>0</v>
      </c>
      <c r="I347" s="8" t="str">
        <f t="shared" si="20"/>
        <v>2</v>
      </c>
      <c r="J347" s="8" t="str">
        <f t="shared" si="21"/>
        <v>2</v>
      </c>
      <c r="K347" s="8">
        <f t="shared" si="22"/>
        <v>4</v>
      </c>
      <c r="L347" s="8" t="str">
        <f t="shared" si="23"/>
        <v/>
      </c>
    </row>
    <row r="348" spans="7:12">
      <c r="G348" s="8">
        <f>'[1]Z07 一般公共预算财政拨款收入支出决算表(财决07表)'!A346</f>
        <v>0</v>
      </c>
      <c r="H348" s="79">
        <f>'[1]Z07 一般公共预算财政拨款收入支出决算表(财决07表)'!$K346</f>
        <v>0</v>
      </c>
      <c r="I348" s="8" t="str">
        <f t="shared" si="20"/>
        <v>2</v>
      </c>
      <c r="J348" s="8" t="str">
        <f t="shared" si="21"/>
        <v>2</v>
      </c>
      <c r="K348" s="8">
        <f t="shared" si="22"/>
        <v>4</v>
      </c>
      <c r="L348" s="8" t="str">
        <f t="shared" si="23"/>
        <v/>
      </c>
    </row>
    <row r="349" spans="7:12">
      <c r="G349" s="8">
        <f>'[1]Z07 一般公共预算财政拨款收入支出决算表(财决07表)'!A347</f>
        <v>0</v>
      </c>
      <c r="H349" s="79">
        <f>'[1]Z07 一般公共预算财政拨款收入支出决算表(财决07表)'!$K347</f>
        <v>0</v>
      </c>
      <c r="I349" s="8" t="str">
        <f t="shared" si="20"/>
        <v>2</v>
      </c>
      <c r="J349" s="8" t="str">
        <f t="shared" si="21"/>
        <v>2</v>
      </c>
      <c r="K349" s="8">
        <f t="shared" si="22"/>
        <v>4</v>
      </c>
      <c r="L349" s="8" t="str">
        <f t="shared" si="23"/>
        <v/>
      </c>
    </row>
    <row r="350" spans="7:12">
      <c r="G350" s="8">
        <f>'[1]Z07 一般公共预算财政拨款收入支出决算表(财决07表)'!A348</f>
        <v>0</v>
      </c>
      <c r="H350" s="79">
        <f>'[1]Z07 一般公共预算财政拨款收入支出决算表(财决07表)'!$K348</f>
        <v>0</v>
      </c>
      <c r="I350" s="8" t="str">
        <f t="shared" si="20"/>
        <v>2</v>
      </c>
      <c r="J350" s="8" t="str">
        <f t="shared" si="21"/>
        <v>2</v>
      </c>
      <c r="K350" s="8">
        <f t="shared" si="22"/>
        <v>4</v>
      </c>
      <c r="L350" s="8" t="str">
        <f t="shared" si="23"/>
        <v/>
      </c>
    </row>
    <row r="351" spans="7:12">
      <c r="G351" s="8">
        <f>'[1]Z07 一般公共预算财政拨款收入支出决算表(财决07表)'!A349</f>
        <v>0</v>
      </c>
      <c r="H351" s="79">
        <f>'[1]Z07 一般公共预算财政拨款收入支出决算表(财决07表)'!$K349</f>
        <v>0</v>
      </c>
      <c r="I351" s="8" t="str">
        <f t="shared" si="20"/>
        <v>2</v>
      </c>
      <c r="J351" s="8" t="str">
        <f t="shared" si="21"/>
        <v>2</v>
      </c>
      <c r="K351" s="8">
        <f t="shared" si="22"/>
        <v>4</v>
      </c>
      <c r="L351" s="8" t="str">
        <f t="shared" si="23"/>
        <v/>
      </c>
    </row>
    <row r="352" spans="7:12">
      <c r="G352" s="8">
        <f>'[1]Z07 一般公共预算财政拨款收入支出决算表(财决07表)'!A350</f>
        <v>0</v>
      </c>
      <c r="H352" s="79">
        <f>'[1]Z07 一般公共预算财政拨款收入支出决算表(财决07表)'!$K350</f>
        <v>0</v>
      </c>
      <c r="I352" s="8" t="str">
        <f t="shared" si="20"/>
        <v>2</v>
      </c>
      <c r="J352" s="8" t="str">
        <f t="shared" si="21"/>
        <v>2</v>
      </c>
      <c r="K352" s="8">
        <f t="shared" si="22"/>
        <v>4</v>
      </c>
      <c r="L352" s="8" t="str">
        <f t="shared" si="23"/>
        <v/>
      </c>
    </row>
    <row r="353" spans="7:12">
      <c r="G353" s="8">
        <f>'[1]Z07 一般公共预算财政拨款收入支出决算表(财决07表)'!A351</f>
        <v>0</v>
      </c>
      <c r="H353" s="79">
        <f>'[1]Z07 一般公共预算财政拨款收入支出决算表(财决07表)'!$K351</f>
        <v>0</v>
      </c>
      <c r="I353" s="8" t="str">
        <f t="shared" si="20"/>
        <v>2</v>
      </c>
      <c r="J353" s="8" t="str">
        <f t="shared" si="21"/>
        <v>2</v>
      </c>
      <c r="K353" s="8">
        <f t="shared" si="22"/>
        <v>4</v>
      </c>
      <c r="L353" s="8" t="str">
        <f t="shared" si="23"/>
        <v/>
      </c>
    </row>
    <row r="354" spans="7:12">
      <c r="G354" s="8">
        <f>'[1]Z07 一般公共预算财政拨款收入支出决算表(财决07表)'!A352</f>
        <v>0</v>
      </c>
      <c r="H354" s="79">
        <f>'[1]Z07 一般公共预算财政拨款收入支出决算表(财决07表)'!$K352</f>
        <v>0</v>
      </c>
      <c r="I354" s="8" t="str">
        <f t="shared" si="20"/>
        <v>2</v>
      </c>
      <c r="J354" s="8" t="str">
        <f t="shared" si="21"/>
        <v>2</v>
      </c>
      <c r="K354" s="8">
        <f t="shared" si="22"/>
        <v>4</v>
      </c>
      <c r="L354" s="8" t="str">
        <f t="shared" si="23"/>
        <v/>
      </c>
    </row>
    <row r="355" spans="7:12">
      <c r="G355" s="8">
        <f>'[1]Z07 一般公共预算财政拨款收入支出决算表(财决07表)'!A353</f>
        <v>0</v>
      </c>
      <c r="H355" s="79">
        <f>'[1]Z07 一般公共预算财政拨款收入支出决算表(财决07表)'!$K353</f>
        <v>0</v>
      </c>
      <c r="I355" s="8" t="str">
        <f t="shared" si="20"/>
        <v>2</v>
      </c>
      <c r="J355" s="8" t="str">
        <f t="shared" si="21"/>
        <v>2</v>
      </c>
      <c r="K355" s="8">
        <f t="shared" si="22"/>
        <v>4</v>
      </c>
      <c r="L355" s="8" t="str">
        <f t="shared" si="23"/>
        <v/>
      </c>
    </row>
    <row r="356" spans="7:12">
      <c r="G356" s="8">
        <f>'[1]Z07 一般公共预算财政拨款收入支出决算表(财决07表)'!A354</f>
        <v>0</v>
      </c>
      <c r="H356" s="79">
        <f>'[1]Z07 一般公共预算财政拨款收入支出决算表(财决07表)'!$K354</f>
        <v>0</v>
      </c>
      <c r="I356" s="8" t="str">
        <f t="shared" si="20"/>
        <v>2</v>
      </c>
      <c r="J356" s="8" t="str">
        <f t="shared" si="21"/>
        <v>2</v>
      </c>
      <c r="K356" s="8">
        <f t="shared" si="22"/>
        <v>4</v>
      </c>
      <c r="L356" s="8" t="str">
        <f t="shared" si="23"/>
        <v/>
      </c>
    </row>
    <row r="357" spans="7:12">
      <c r="G357" s="8">
        <f>'[1]Z07 一般公共预算财政拨款收入支出决算表(财决07表)'!A355</f>
        <v>0</v>
      </c>
      <c r="H357" s="79">
        <f>'[1]Z07 一般公共预算财政拨款收入支出决算表(财决07表)'!$K355</f>
        <v>0</v>
      </c>
      <c r="I357" s="8" t="str">
        <f t="shared" si="20"/>
        <v>2</v>
      </c>
      <c r="J357" s="8" t="str">
        <f t="shared" si="21"/>
        <v>2</v>
      </c>
      <c r="K357" s="8">
        <f t="shared" si="22"/>
        <v>4</v>
      </c>
      <c r="L357" s="8" t="str">
        <f t="shared" si="23"/>
        <v/>
      </c>
    </row>
    <row r="358" spans="7:12">
      <c r="G358" s="8">
        <f>'[1]Z07 一般公共预算财政拨款收入支出决算表(财决07表)'!A356</f>
        <v>0</v>
      </c>
      <c r="H358" s="79">
        <f>'[1]Z07 一般公共预算财政拨款收入支出决算表(财决07表)'!$K356</f>
        <v>0</v>
      </c>
      <c r="I358" s="8" t="str">
        <f t="shared" si="20"/>
        <v>2</v>
      </c>
      <c r="J358" s="8" t="str">
        <f t="shared" si="21"/>
        <v>2</v>
      </c>
      <c r="K358" s="8">
        <f t="shared" si="22"/>
        <v>4</v>
      </c>
      <c r="L358" s="8" t="str">
        <f t="shared" si="23"/>
        <v/>
      </c>
    </row>
    <row r="359" spans="7:12">
      <c r="G359" s="8">
        <f>'[1]Z07 一般公共预算财政拨款收入支出决算表(财决07表)'!A357</f>
        <v>0</v>
      </c>
      <c r="H359" s="79">
        <f>'[1]Z07 一般公共预算财政拨款收入支出决算表(财决07表)'!$K357</f>
        <v>0</v>
      </c>
      <c r="I359" s="8" t="str">
        <f t="shared" si="20"/>
        <v>2</v>
      </c>
      <c r="J359" s="8" t="str">
        <f t="shared" si="21"/>
        <v>2</v>
      </c>
      <c r="K359" s="8">
        <f t="shared" si="22"/>
        <v>4</v>
      </c>
      <c r="L359" s="8" t="str">
        <f t="shared" si="23"/>
        <v/>
      </c>
    </row>
    <row r="360" spans="7:12">
      <c r="G360" s="8">
        <f>'[1]Z07 一般公共预算财政拨款收入支出决算表(财决07表)'!A358</f>
        <v>0</v>
      </c>
      <c r="H360" s="79">
        <f>'[1]Z07 一般公共预算财政拨款收入支出决算表(财决07表)'!$K358</f>
        <v>0</v>
      </c>
      <c r="I360" s="8" t="str">
        <f t="shared" si="20"/>
        <v>2</v>
      </c>
      <c r="J360" s="8" t="str">
        <f t="shared" si="21"/>
        <v>2</v>
      </c>
      <c r="K360" s="8">
        <f t="shared" si="22"/>
        <v>4</v>
      </c>
      <c r="L360" s="8" t="str">
        <f t="shared" si="23"/>
        <v/>
      </c>
    </row>
    <row r="361" spans="7:12">
      <c r="G361" s="8">
        <f>'[1]Z07 一般公共预算财政拨款收入支出决算表(财决07表)'!A359</f>
        <v>0</v>
      </c>
      <c r="H361" s="79">
        <f>'[1]Z07 一般公共预算财政拨款收入支出决算表(财决07表)'!$K359</f>
        <v>0</v>
      </c>
      <c r="I361" s="8" t="str">
        <f t="shared" si="20"/>
        <v>2</v>
      </c>
      <c r="J361" s="8" t="str">
        <f t="shared" si="21"/>
        <v>2</v>
      </c>
      <c r="K361" s="8">
        <f t="shared" si="22"/>
        <v>4</v>
      </c>
      <c r="L361" s="8" t="str">
        <f t="shared" si="23"/>
        <v/>
      </c>
    </row>
    <row r="362" spans="7:12">
      <c r="G362" s="8">
        <f>'[1]Z07 一般公共预算财政拨款收入支出决算表(财决07表)'!A360</f>
        <v>0</v>
      </c>
      <c r="H362" s="79">
        <f>'[1]Z07 一般公共预算财政拨款收入支出决算表(财决07表)'!$K360</f>
        <v>0</v>
      </c>
      <c r="I362" s="8" t="str">
        <f t="shared" si="20"/>
        <v>2</v>
      </c>
      <c r="J362" s="8" t="str">
        <f t="shared" si="21"/>
        <v>2</v>
      </c>
      <c r="K362" s="8">
        <f t="shared" si="22"/>
        <v>4</v>
      </c>
      <c r="L362" s="8" t="str">
        <f t="shared" si="23"/>
        <v/>
      </c>
    </row>
    <row r="363" spans="7:12">
      <c r="G363" s="8">
        <f>'[1]Z07 一般公共预算财政拨款收入支出决算表(财决07表)'!A361</f>
        <v>0</v>
      </c>
      <c r="H363" s="79">
        <f>'[1]Z07 一般公共预算财政拨款收入支出决算表(财决07表)'!$K361</f>
        <v>0</v>
      </c>
      <c r="I363" s="8" t="str">
        <f t="shared" si="20"/>
        <v>2</v>
      </c>
      <c r="J363" s="8" t="str">
        <f t="shared" si="21"/>
        <v>2</v>
      </c>
      <c r="K363" s="8">
        <f t="shared" si="22"/>
        <v>4</v>
      </c>
      <c r="L363" s="8" t="str">
        <f t="shared" si="23"/>
        <v/>
      </c>
    </row>
    <row r="364" spans="7:12">
      <c r="G364" s="8">
        <f>'[1]Z07 一般公共预算财政拨款收入支出决算表(财决07表)'!A362</f>
        <v>0</v>
      </c>
      <c r="H364" s="79">
        <f>'[1]Z07 一般公共预算财政拨款收入支出决算表(财决07表)'!$K362</f>
        <v>0</v>
      </c>
      <c r="I364" s="8" t="str">
        <f t="shared" si="20"/>
        <v>2</v>
      </c>
      <c r="J364" s="8" t="str">
        <f t="shared" si="21"/>
        <v>2</v>
      </c>
      <c r="K364" s="8">
        <f t="shared" si="22"/>
        <v>4</v>
      </c>
      <c r="L364" s="8" t="str">
        <f t="shared" si="23"/>
        <v/>
      </c>
    </row>
    <row r="365" spans="7:12">
      <c r="G365" s="8">
        <f>'[1]Z07 一般公共预算财政拨款收入支出决算表(财决07表)'!A363</f>
        <v>0</v>
      </c>
      <c r="H365" s="79">
        <f>'[1]Z07 一般公共预算财政拨款收入支出决算表(财决07表)'!$K363</f>
        <v>0</v>
      </c>
      <c r="I365" s="8" t="str">
        <f t="shared" si="20"/>
        <v>2</v>
      </c>
      <c r="J365" s="8" t="str">
        <f t="shared" si="21"/>
        <v>2</v>
      </c>
      <c r="K365" s="8">
        <f t="shared" si="22"/>
        <v>4</v>
      </c>
      <c r="L365" s="8" t="str">
        <f t="shared" si="23"/>
        <v/>
      </c>
    </row>
    <row r="366" spans="7:12">
      <c r="G366" s="8">
        <f>'[1]Z07 一般公共预算财政拨款收入支出决算表(财决07表)'!A364</f>
        <v>0</v>
      </c>
      <c r="H366" s="79">
        <f>'[1]Z07 一般公共预算财政拨款收入支出决算表(财决07表)'!$K364</f>
        <v>0</v>
      </c>
      <c r="I366" s="8" t="str">
        <f t="shared" si="20"/>
        <v>2</v>
      </c>
      <c r="J366" s="8" t="str">
        <f t="shared" si="21"/>
        <v>2</v>
      </c>
      <c r="K366" s="8">
        <f t="shared" si="22"/>
        <v>4</v>
      </c>
      <c r="L366" s="8" t="str">
        <f t="shared" si="23"/>
        <v/>
      </c>
    </row>
    <row r="367" spans="7:12">
      <c r="G367" s="8">
        <f>'[1]Z07 一般公共预算财政拨款收入支出决算表(财决07表)'!A365</f>
        <v>0</v>
      </c>
      <c r="H367" s="79">
        <f>'[1]Z07 一般公共预算财政拨款收入支出决算表(财决07表)'!$K365</f>
        <v>0</v>
      </c>
      <c r="I367" s="8" t="str">
        <f t="shared" si="20"/>
        <v>2</v>
      </c>
      <c r="J367" s="8" t="str">
        <f t="shared" si="21"/>
        <v>2</v>
      </c>
      <c r="K367" s="8">
        <f t="shared" si="22"/>
        <v>4</v>
      </c>
      <c r="L367" s="8" t="str">
        <f t="shared" si="23"/>
        <v/>
      </c>
    </row>
    <row r="368" spans="7:12">
      <c r="G368" s="8">
        <f>'[1]Z07 一般公共预算财政拨款收入支出决算表(财决07表)'!A366</f>
        <v>0</v>
      </c>
      <c r="H368" s="79">
        <f>'[1]Z07 一般公共预算财政拨款收入支出决算表(财决07表)'!$K366</f>
        <v>0</v>
      </c>
      <c r="I368" s="8" t="str">
        <f t="shared" si="20"/>
        <v>2</v>
      </c>
      <c r="J368" s="8" t="str">
        <f t="shared" si="21"/>
        <v>2</v>
      </c>
      <c r="K368" s="8">
        <f t="shared" si="22"/>
        <v>4</v>
      </c>
      <c r="L368" s="8" t="str">
        <f t="shared" si="23"/>
        <v/>
      </c>
    </row>
    <row r="369" spans="7:12">
      <c r="G369" s="8">
        <f>'[1]Z07 一般公共预算财政拨款收入支出决算表(财决07表)'!A367</f>
        <v>0</v>
      </c>
      <c r="H369" s="79">
        <f>'[1]Z07 一般公共预算财政拨款收入支出决算表(财决07表)'!$K367</f>
        <v>0</v>
      </c>
      <c r="I369" s="8" t="str">
        <f t="shared" si="20"/>
        <v>2</v>
      </c>
      <c r="J369" s="8" t="str">
        <f t="shared" si="21"/>
        <v>2</v>
      </c>
      <c r="K369" s="8">
        <f t="shared" si="22"/>
        <v>4</v>
      </c>
      <c r="L369" s="8" t="str">
        <f t="shared" si="23"/>
        <v/>
      </c>
    </row>
    <row r="370" spans="7:12">
      <c r="G370" s="8">
        <f>'[1]Z07 一般公共预算财政拨款收入支出决算表(财决07表)'!A368</f>
        <v>0</v>
      </c>
      <c r="H370" s="79">
        <f>'[1]Z07 一般公共预算财政拨款收入支出决算表(财决07表)'!$K368</f>
        <v>0</v>
      </c>
      <c r="I370" s="8" t="str">
        <f t="shared" si="20"/>
        <v>2</v>
      </c>
      <c r="J370" s="8" t="str">
        <f t="shared" si="21"/>
        <v>2</v>
      </c>
      <c r="K370" s="8">
        <f t="shared" si="22"/>
        <v>4</v>
      </c>
      <c r="L370" s="8" t="str">
        <f t="shared" si="23"/>
        <v/>
      </c>
    </row>
    <row r="371" spans="7:12">
      <c r="G371" s="8">
        <f>'[1]Z07 一般公共预算财政拨款收入支出决算表(财决07表)'!A369</f>
        <v>0</v>
      </c>
      <c r="H371" s="79">
        <f>'[1]Z07 一般公共预算财政拨款收入支出决算表(财决07表)'!$K369</f>
        <v>0</v>
      </c>
      <c r="I371" s="8" t="str">
        <f t="shared" si="20"/>
        <v>2</v>
      </c>
      <c r="J371" s="8" t="str">
        <f t="shared" si="21"/>
        <v>2</v>
      </c>
      <c r="K371" s="8">
        <f t="shared" si="22"/>
        <v>4</v>
      </c>
      <c r="L371" s="8" t="str">
        <f t="shared" si="23"/>
        <v/>
      </c>
    </row>
    <row r="372" spans="7:12">
      <c r="G372" s="8">
        <f>'[1]Z07 一般公共预算财政拨款收入支出决算表(财决07表)'!A370</f>
        <v>0</v>
      </c>
      <c r="H372" s="79">
        <f>'[1]Z07 一般公共预算财政拨款收入支出决算表(财决07表)'!$K370</f>
        <v>0</v>
      </c>
      <c r="I372" s="8" t="str">
        <f t="shared" si="20"/>
        <v>2</v>
      </c>
      <c r="J372" s="8" t="str">
        <f t="shared" si="21"/>
        <v>2</v>
      </c>
      <c r="K372" s="8">
        <f t="shared" si="22"/>
        <v>4</v>
      </c>
      <c r="L372" s="8" t="str">
        <f t="shared" si="23"/>
        <v/>
      </c>
    </row>
    <row r="373" spans="7:12">
      <c r="G373" s="8">
        <f>'[1]Z07 一般公共预算财政拨款收入支出决算表(财决07表)'!A371</f>
        <v>0</v>
      </c>
      <c r="H373" s="79">
        <f>'[1]Z07 一般公共预算财政拨款收入支出决算表(财决07表)'!$K371</f>
        <v>0</v>
      </c>
      <c r="I373" s="8" t="str">
        <f t="shared" si="20"/>
        <v>2</v>
      </c>
      <c r="J373" s="8" t="str">
        <f t="shared" si="21"/>
        <v>2</v>
      </c>
      <c r="K373" s="8">
        <f t="shared" si="22"/>
        <v>4</v>
      </c>
      <c r="L373" s="8" t="str">
        <f t="shared" si="23"/>
        <v/>
      </c>
    </row>
    <row r="374" spans="7:12">
      <c r="G374" s="8">
        <f>'[1]Z07 一般公共预算财政拨款收入支出决算表(财决07表)'!A372</f>
        <v>0</v>
      </c>
      <c r="H374" s="79">
        <f>'[1]Z07 一般公共预算财政拨款收入支出决算表(财决07表)'!$K372</f>
        <v>0</v>
      </c>
      <c r="I374" s="8" t="str">
        <f t="shared" si="20"/>
        <v>2</v>
      </c>
      <c r="J374" s="8" t="str">
        <f t="shared" si="21"/>
        <v>2</v>
      </c>
      <c r="K374" s="8">
        <f t="shared" si="22"/>
        <v>4</v>
      </c>
      <c r="L374" s="8" t="str">
        <f t="shared" si="23"/>
        <v/>
      </c>
    </row>
    <row r="375" spans="7:12">
      <c r="G375" s="8">
        <f>'[1]Z07 一般公共预算财政拨款收入支出决算表(财决07表)'!A373</f>
        <v>0</v>
      </c>
      <c r="H375" s="79">
        <f>'[1]Z07 一般公共预算财政拨款收入支出决算表(财决07表)'!$K373</f>
        <v>0</v>
      </c>
      <c r="I375" s="8" t="str">
        <f t="shared" si="20"/>
        <v>2</v>
      </c>
      <c r="J375" s="8" t="str">
        <f t="shared" si="21"/>
        <v>2</v>
      </c>
      <c r="K375" s="8">
        <f t="shared" si="22"/>
        <v>4</v>
      </c>
      <c r="L375" s="8" t="str">
        <f t="shared" si="23"/>
        <v/>
      </c>
    </row>
    <row r="376" spans="7:12">
      <c r="G376" s="8">
        <f>'[1]Z07 一般公共预算财政拨款收入支出决算表(财决07表)'!A374</f>
        <v>0</v>
      </c>
      <c r="H376" s="79">
        <f>'[1]Z07 一般公共预算财政拨款收入支出决算表(财决07表)'!$K374</f>
        <v>0</v>
      </c>
      <c r="I376" s="8" t="str">
        <f t="shared" si="20"/>
        <v>2</v>
      </c>
      <c r="J376" s="8" t="str">
        <f t="shared" si="21"/>
        <v>2</v>
      </c>
      <c r="K376" s="8">
        <f t="shared" si="22"/>
        <v>4</v>
      </c>
      <c r="L376" s="8" t="str">
        <f t="shared" si="23"/>
        <v/>
      </c>
    </row>
    <row r="377" spans="7:12">
      <c r="G377" s="8">
        <f>'[1]Z07 一般公共预算财政拨款收入支出决算表(财决07表)'!A375</f>
        <v>0</v>
      </c>
      <c r="H377" s="79">
        <f>'[1]Z07 一般公共预算财政拨款收入支出决算表(财决07表)'!$K375</f>
        <v>0</v>
      </c>
      <c r="I377" s="8" t="str">
        <f t="shared" si="20"/>
        <v>2</v>
      </c>
      <c r="J377" s="8" t="str">
        <f t="shared" si="21"/>
        <v>2</v>
      </c>
      <c r="K377" s="8">
        <f t="shared" si="22"/>
        <v>4</v>
      </c>
      <c r="L377" s="8" t="str">
        <f t="shared" si="23"/>
        <v/>
      </c>
    </row>
    <row r="378" spans="7:12">
      <c r="G378" s="8">
        <f>'[1]Z07 一般公共预算财政拨款收入支出决算表(财决07表)'!A376</f>
        <v>0</v>
      </c>
      <c r="H378" s="79">
        <f>'[1]Z07 一般公共预算财政拨款收入支出决算表(财决07表)'!$K376</f>
        <v>0</v>
      </c>
      <c r="I378" s="8" t="str">
        <f t="shared" si="20"/>
        <v>2</v>
      </c>
      <c r="J378" s="8" t="str">
        <f t="shared" si="21"/>
        <v>2</v>
      </c>
      <c r="K378" s="8">
        <f t="shared" si="22"/>
        <v>4</v>
      </c>
      <c r="L378" s="8" t="str">
        <f t="shared" si="23"/>
        <v/>
      </c>
    </row>
    <row r="379" spans="7:12">
      <c r="G379" s="8">
        <f>'[1]Z07 一般公共预算财政拨款收入支出决算表(财决07表)'!A377</f>
        <v>0</v>
      </c>
      <c r="H379" s="79">
        <f>'[1]Z07 一般公共预算财政拨款收入支出决算表(财决07表)'!$K377</f>
        <v>0</v>
      </c>
      <c r="I379" s="8" t="str">
        <f t="shared" si="20"/>
        <v>2</v>
      </c>
      <c r="J379" s="8" t="str">
        <f t="shared" si="21"/>
        <v>2</v>
      </c>
      <c r="K379" s="8">
        <f t="shared" si="22"/>
        <v>4</v>
      </c>
      <c r="L379" s="8" t="str">
        <f t="shared" si="23"/>
        <v/>
      </c>
    </row>
    <row r="380" spans="7:12">
      <c r="G380" s="8">
        <f>'[1]Z07 一般公共预算财政拨款收入支出决算表(财决07表)'!A378</f>
        <v>0</v>
      </c>
      <c r="H380" s="79">
        <f>'[1]Z07 一般公共预算财政拨款收入支出决算表(财决07表)'!$K378</f>
        <v>0</v>
      </c>
      <c r="I380" s="8" t="str">
        <f t="shared" si="20"/>
        <v>2</v>
      </c>
      <c r="J380" s="8" t="str">
        <f t="shared" si="21"/>
        <v>2</v>
      </c>
      <c r="K380" s="8">
        <f t="shared" si="22"/>
        <v>4</v>
      </c>
      <c r="L380" s="8" t="str">
        <f t="shared" si="23"/>
        <v/>
      </c>
    </row>
    <row r="381" spans="7:12">
      <c r="G381" s="8">
        <f>'[1]Z07 一般公共预算财政拨款收入支出决算表(财决07表)'!A379</f>
        <v>0</v>
      </c>
      <c r="H381" s="79">
        <f>'[1]Z07 一般公共预算财政拨款收入支出决算表(财决07表)'!$K379</f>
        <v>0</v>
      </c>
      <c r="I381" s="8" t="str">
        <f t="shared" si="20"/>
        <v>2</v>
      </c>
      <c r="J381" s="8" t="str">
        <f t="shared" si="21"/>
        <v>2</v>
      </c>
      <c r="K381" s="8">
        <f t="shared" si="22"/>
        <v>4</v>
      </c>
      <c r="L381" s="8" t="str">
        <f t="shared" si="23"/>
        <v/>
      </c>
    </row>
    <row r="382" spans="7:12">
      <c r="G382" s="8">
        <f>'[1]Z07 一般公共预算财政拨款收入支出决算表(财决07表)'!A380</f>
        <v>0</v>
      </c>
      <c r="H382" s="79">
        <f>'[1]Z07 一般公共预算财政拨款收入支出决算表(财决07表)'!$K380</f>
        <v>0</v>
      </c>
      <c r="I382" s="8" t="str">
        <f t="shared" si="20"/>
        <v>2</v>
      </c>
      <c r="J382" s="8" t="str">
        <f t="shared" si="21"/>
        <v>2</v>
      </c>
      <c r="K382" s="8">
        <f t="shared" si="22"/>
        <v>4</v>
      </c>
      <c r="L382" s="8" t="str">
        <f t="shared" si="23"/>
        <v/>
      </c>
    </row>
    <row r="383" spans="7:12">
      <c r="G383" s="8">
        <f>'[1]Z07 一般公共预算财政拨款收入支出决算表(财决07表)'!A381</f>
        <v>0</v>
      </c>
      <c r="H383" s="79">
        <f>'[1]Z07 一般公共预算财政拨款收入支出决算表(财决07表)'!$K381</f>
        <v>0</v>
      </c>
      <c r="I383" s="8" t="str">
        <f t="shared" si="20"/>
        <v>2</v>
      </c>
      <c r="J383" s="8" t="str">
        <f t="shared" si="21"/>
        <v>2</v>
      </c>
      <c r="K383" s="8">
        <f t="shared" si="22"/>
        <v>4</v>
      </c>
      <c r="L383" s="8" t="str">
        <f t="shared" si="23"/>
        <v/>
      </c>
    </row>
    <row r="384" spans="7:12">
      <c r="G384" s="8">
        <f>'[1]Z07 一般公共预算财政拨款收入支出决算表(财决07表)'!A382</f>
        <v>0</v>
      </c>
      <c r="H384" s="79">
        <f>'[1]Z07 一般公共预算财政拨款收入支出决算表(财决07表)'!$K382</f>
        <v>0</v>
      </c>
      <c r="I384" s="8" t="str">
        <f t="shared" si="20"/>
        <v>2</v>
      </c>
      <c r="J384" s="8" t="str">
        <f t="shared" si="21"/>
        <v>2</v>
      </c>
      <c r="K384" s="8">
        <f t="shared" si="22"/>
        <v>4</v>
      </c>
      <c r="L384" s="8" t="str">
        <f t="shared" si="23"/>
        <v/>
      </c>
    </row>
    <row r="385" spans="7:12">
      <c r="G385" s="8">
        <f>'[1]Z07 一般公共预算财政拨款收入支出决算表(财决07表)'!A383</f>
        <v>0</v>
      </c>
      <c r="H385" s="79">
        <f>'[1]Z07 一般公共预算财政拨款收入支出决算表(财决07表)'!$K383</f>
        <v>0</v>
      </c>
      <c r="I385" s="8" t="str">
        <f t="shared" si="20"/>
        <v>2</v>
      </c>
      <c r="J385" s="8" t="str">
        <f t="shared" si="21"/>
        <v>2</v>
      </c>
      <c r="K385" s="8">
        <f t="shared" si="22"/>
        <v>4</v>
      </c>
      <c r="L385" s="8" t="str">
        <f t="shared" si="23"/>
        <v/>
      </c>
    </row>
    <row r="386" spans="7:12">
      <c r="G386" s="8">
        <f>'[1]Z07 一般公共预算财政拨款收入支出决算表(财决07表)'!A384</f>
        <v>0</v>
      </c>
      <c r="H386" s="79">
        <f>'[1]Z07 一般公共预算财政拨款收入支出决算表(财决07表)'!$K384</f>
        <v>0</v>
      </c>
      <c r="I386" s="8" t="str">
        <f t="shared" si="20"/>
        <v>2</v>
      </c>
      <c r="J386" s="8" t="str">
        <f t="shared" si="21"/>
        <v>2</v>
      </c>
      <c r="K386" s="8">
        <f t="shared" si="22"/>
        <v>4</v>
      </c>
      <c r="L386" s="8" t="str">
        <f t="shared" si="23"/>
        <v/>
      </c>
    </row>
    <row r="387" spans="7:12">
      <c r="G387" s="8">
        <f>'[1]Z07 一般公共预算财政拨款收入支出决算表(财决07表)'!A385</f>
        <v>0</v>
      </c>
      <c r="H387" s="79">
        <f>'[1]Z07 一般公共预算财政拨款收入支出决算表(财决07表)'!$K385</f>
        <v>0</v>
      </c>
      <c r="I387" s="8" t="str">
        <f t="shared" si="20"/>
        <v>2</v>
      </c>
      <c r="J387" s="8" t="str">
        <f t="shared" si="21"/>
        <v>2</v>
      </c>
      <c r="K387" s="8">
        <f t="shared" si="22"/>
        <v>4</v>
      </c>
      <c r="L387" s="8" t="str">
        <f t="shared" si="23"/>
        <v/>
      </c>
    </row>
    <row r="388" spans="7:12">
      <c r="G388" s="8">
        <f>'[1]Z07 一般公共预算财政拨款收入支出决算表(财决07表)'!A386</f>
        <v>0</v>
      </c>
      <c r="H388" s="79">
        <f>'[1]Z07 一般公共预算财政拨款收入支出决算表(财决07表)'!$K386</f>
        <v>0</v>
      </c>
      <c r="I388" s="8" t="str">
        <f t="shared" si="20"/>
        <v>2</v>
      </c>
      <c r="J388" s="8" t="str">
        <f t="shared" si="21"/>
        <v>2</v>
      </c>
      <c r="K388" s="8">
        <f t="shared" si="22"/>
        <v>4</v>
      </c>
      <c r="L388" s="8" t="str">
        <f t="shared" si="23"/>
        <v/>
      </c>
    </row>
    <row r="389" spans="7:12">
      <c r="G389" s="8">
        <f>'[1]Z07 一般公共预算财政拨款收入支出决算表(财决07表)'!A387</f>
        <v>0</v>
      </c>
      <c r="H389" s="79">
        <f>'[1]Z07 一般公共预算财政拨款收入支出决算表(财决07表)'!$K387</f>
        <v>0</v>
      </c>
      <c r="I389" s="8" t="str">
        <f t="shared" si="20"/>
        <v>2</v>
      </c>
      <c r="J389" s="8" t="str">
        <f t="shared" si="21"/>
        <v>2</v>
      </c>
      <c r="K389" s="8">
        <f t="shared" si="22"/>
        <v>4</v>
      </c>
      <c r="L389" s="8" t="str">
        <f t="shared" si="23"/>
        <v/>
      </c>
    </row>
    <row r="390" spans="7:12">
      <c r="G390" s="8">
        <f>'[1]Z07 一般公共预算财政拨款收入支出决算表(财决07表)'!A388</f>
        <v>0</v>
      </c>
      <c r="H390" s="79">
        <f>'[1]Z07 一般公共预算财政拨款收入支出决算表(财决07表)'!$K388</f>
        <v>0</v>
      </c>
      <c r="I390" s="8" t="str">
        <f t="shared" si="20"/>
        <v>2</v>
      </c>
      <c r="J390" s="8" t="str">
        <f t="shared" si="21"/>
        <v>2</v>
      </c>
      <c r="K390" s="8">
        <f t="shared" si="22"/>
        <v>4</v>
      </c>
      <c r="L390" s="8" t="str">
        <f t="shared" si="23"/>
        <v/>
      </c>
    </row>
    <row r="391" spans="7:12">
      <c r="G391" s="8">
        <f>'[1]Z07 一般公共预算财政拨款收入支出决算表(财决07表)'!A389</f>
        <v>0</v>
      </c>
      <c r="H391" s="79">
        <f>'[1]Z07 一般公共预算财政拨款收入支出决算表(财决07表)'!$K389</f>
        <v>0</v>
      </c>
      <c r="I391" s="8" t="str">
        <f t="shared" si="20"/>
        <v>2</v>
      </c>
      <c r="J391" s="8" t="str">
        <f t="shared" si="21"/>
        <v>2</v>
      </c>
      <c r="K391" s="8">
        <f t="shared" si="22"/>
        <v>4</v>
      </c>
      <c r="L391" s="8" t="str">
        <f t="shared" si="23"/>
        <v/>
      </c>
    </row>
    <row r="392" spans="7:12">
      <c r="G392" s="8">
        <f>'[1]Z07 一般公共预算财政拨款收入支出决算表(财决07表)'!A390</f>
        <v>0</v>
      </c>
      <c r="H392" s="79">
        <f>'[1]Z07 一般公共预算财政拨款收入支出决算表(财决07表)'!$K390</f>
        <v>0</v>
      </c>
      <c r="I392" s="8" t="str">
        <f t="shared" si="20"/>
        <v>2</v>
      </c>
      <c r="J392" s="8" t="str">
        <f t="shared" si="21"/>
        <v>2</v>
      </c>
      <c r="K392" s="8">
        <f t="shared" si="22"/>
        <v>4</v>
      </c>
      <c r="L392" s="8" t="str">
        <f t="shared" si="23"/>
        <v/>
      </c>
    </row>
    <row r="393" spans="7:12">
      <c r="G393" s="8">
        <f>'[1]Z07 一般公共预算财政拨款收入支出决算表(财决07表)'!A391</f>
        <v>0</v>
      </c>
      <c r="H393" s="79">
        <f>'[1]Z07 一般公共预算财政拨款收入支出决算表(财决07表)'!$K391</f>
        <v>0</v>
      </c>
      <c r="I393" s="8" t="str">
        <f t="shared" si="20"/>
        <v>2</v>
      </c>
      <c r="J393" s="8" t="str">
        <f t="shared" si="21"/>
        <v>2</v>
      </c>
      <c r="K393" s="8">
        <f t="shared" si="22"/>
        <v>4</v>
      </c>
      <c r="L393" s="8" t="str">
        <f t="shared" si="23"/>
        <v/>
      </c>
    </row>
    <row r="394" spans="7:12">
      <c r="G394" s="8">
        <f>'[1]Z07 一般公共预算财政拨款收入支出决算表(财决07表)'!A392</f>
        <v>0</v>
      </c>
      <c r="H394" s="79">
        <f>'[1]Z07 一般公共预算财政拨款收入支出决算表(财决07表)'!$K392</f>
        <v>0</v>
      </c>
      <c r="I394" s="8" t="str">
        <f t="shared" si="20"/>
        <v>2</v>
      </c>
      <c r="J394" s="8" t="str">
        <f t="shared" si="21"/>
        <v>2</v>
      </c>
      <c r="K394" s="8">
        <f t="shared" si="22"/>
        <v>4</v>
      </c>
      <c r="L394" s="8" t="str">
        <f t="shared" si="23"/>
        <v/>
      </c>
    </row>
    <row r="395" spans="7:12">
      <c r="G395" s="8">
        <f>'[1]Z07 一般公共预算财政拨款收入支出决算表(财决07表)'!A393</f>
        <v>0</v>
      </c>
      <c r="H395" s="79">
        <f>'[1]Z07 一般公共预算财政拨款收入支出决算表(财决07表)'!$K393</f>
        <v>0</v>
      </c>
      <c r="I395" s="8" t="str">
        <f t="shared" si="20"/>
        <v>2</v>
      </c>
      <c r="J395" s="8" t="str">
        <f t="shared" si="21"/>
        <v>2</v>
      </c>
      <c r="K395" s="8">
        <f t="shared" si="22"/>
        <v>4</v>
      </c>
      <c r="L395" s="8" t="str">
        <f t="shared" si="23"/>
        <v/>
      </c>
    </row>
    <row r="396" spans="7:12">
      <c r="G396" s="8">
        <f>'[1]Z07 一般公共预算财政拨款收入支出决算表(财决07表)'!A394</f>
        <v>0</v>
      </c>
      <c r="H396" s="79">
        <f>'[1]Z07 一般公共预算财政拨款收入支出决算表(财决07表)'!$K394</f>
        <v>0</v>
      </c>
      <c r="I396" s="8" t="str">
        <f t="shared" si="20"/>
        <v>2</v>
      </c>
      <c r="J396" s="8" t="str">
        <f t="shared" si="21"/>
        <v>2</v>
      </c>
      <c r="K396" s="8">
        <f t="shared" si="22"/>
        <v>4</v>
      </c>
      <c r="L396" s="8" t="str">
        <f t="shared" si="23"/>
        <v/>
      </c>
    </row>
    <row r="397" spans="7:12">
      <c r="G397" s="8">
        <f>'[1]Z07 一般公共预算财政拨款收入支出决算表(财决07表)'!A395</f>
        <v>0</v>
      </c>
      <c r="H397" s="79">
        <f>'[1]Z07 一般公共预算财政拨款收入支出决算表(财决07表)'!$K395</f>
        <v>0</v>
      </c>
      <c r="I397" s="8" t="str">
        <f t="shared" ref="I397:I460" si="24">IF(G397&gt;0,"1","2")</f>
        <v>2</v>
      </c>
      <c r="J397" s="8" t="str">
        <f t="shared" ref="J397:J460" si="25">IF(H397&gt;0,"1","2")</f>
        <v>2</v>
      </c>
      <c r="K397" s="8">
        <f t="shared" ref="K397:K460" si="26">I397+J397</f>
        <v>4</v>
      </c>
      <c r="L397" s="8" t="str">
        <f t="shared" ref="L397:L460" si="27">IF(C397&lt;&gt;"",ROW(),"")</f>
        <v/>
      </c>
    </row>
    <row r="398" spans="7:12">
      <c r="G398" s="8">
        <f>'[1]Z07 一般公共预算财政拨款收入支出决算表(财决07表)'!A396</f>
        <v>0</v>
      </c>
      <c r="H398" s="79">
        <f>'[1]Z07 一般公共预算财政拨款收入支出决算表(财决07表)'!$K396</f>
        <v>0</v>
      </c>
      <c r="I398" s="8" t="str">
        <f t="shared" si="24"/>
        <v>2</v>
      </c>
      <c r="J398" s="8" t="str">
        <f t="shared" si="25"/>
        <v>2</v>
      </c>
      <c r="K398" s="8">
        <f t="shared" si="26"/>
        <v>4</v>
      </c>
      <c r="L398" s="8" t="str">
        <f t="shared" si="27"/>
        <v/>
      </c>
    </row>
    <row r="399" spans="7:12">
      <c r="G399" s="8">
        <f>'[1]Z07 一般公共预算财政拨款收入支出决算表(财决07表)'!A397</f>
        <v>0</v>
      </c>
      <c r="H399" s="79">
        <f>'[1]Z07 一般公共预算财政拨款收入支出决算表(财决07表)'!$K397</f>
        <v>0</v>
      </c>
      <c r="I399" s="8" t="str">
        <f t="shared" si="24"/>
        <v>2</v>
      </c>
      <c r="J399" s="8" t="str">
        <f t="shared" si="25"/>
        <v>2</v>
      </c>
      <c r="K399" s="8">
        <f t="shared" si="26"/>
        <v>4</v>
      </c>
      <c r="L399" s="8" t="str">
        <f t="shared" si="27"/>
        <v/>
      </c>
    </row>
    <row r="400" spans="7:12">
      <c r="G400" s="8">
        <f>'[1]Z07 一般公共预算财政拨款收入支出决算表(财决07表)'!A398</f>
        <v>0</v>
      </c>
      <c r="H400" s="79">
        <f>'[1]Z07 一般公共预算财政拨款收入支出决算表(财决07表)'!$K398</f>
        <v>0</v>
      </c>
      <c r="I400" s="8" t="str">
        <f t="shared" si="24"/>
        <v>2</v>
      </c>
      <c r="J400" s="8" t="str">
        <f t="shared" si="25"/>
        <v>2</v>
      </c>
      <c r="K400" s="8">
        <f t="shared" si="26"/>
        <v>4</v>
      </c>
      <c r="L400" s="8" t="str">
        <f t="shared" si="27"/>
        <v/>
      </c>
    </row>
    <row r="401" spans="7:12">
      <c r="G401" s="8">
        <f>'[1]Z07 一般公共预算财政拨款收入支出决算表(财决07表)'!A399</f>
        <v>0</v>
      </c>
      <c r="H401" s="79">
        <f>'[1]Z07 一般公共预算财政拨款收入支出决算表(财决07表)'!$K399</f>
        <v>0</v>
      </c>
      <c r="I401" s="8" t="str">
        <f t="shared" si="24"/>
        <v>2</v>
      </c>
      <c r="J401" s="8" t="str">
        <f t="shared" si="25"/>
        <v>2</v>
      </c>
      <c r="K401" s="8">
        <f t="shared" si="26"/>
        <v>4</v>
      </c>
      <c r="L401" s="8" t="str">
        <f t="shared" si="27"/>
        <v/>
      </c>
    </row>
    <row r="402" spans="7:12">
      <c r="G402" s="8">
        <f>'[1]Z07 一般公共预算财政拨款收入支出决算表(财决07表)'!A400</f>
        <v>0</v>
      </c>
      <c r="H402" s="79">
        <f>'[1]Z07 一般公共预算财政拨款收入支出决算表(财决07表)'!$K400</f>
        <v>0</v>
      </c>
      <c r="I402" s="8" t="str">
        <f t="shared" si="24"/>
        <v>2</v>
      </c>
      <c r="J402" s="8" t="str">
        <f t="shared" si="25"/>
        <v>2</v>
      </c>
      <c r="K402" s="8">
        <f t="shared" si="26"/>
        <v>4</v>
      </c>
      <c r="L402" s="8" t="str">
        <f t="shared" si="27"/>
        <v/>
      </c>
    </row>
    <row r="403" spans="7:12">
      <c r="G403" s="8">
        <f>'[1]Z07 一般公共预算财政拨款收入支出决算表(财决07表)'!A401</f>
        <v>0</v>
      </c>
      <c r="H403" s="79">
        <f>'[1]Z07 一般公共预算财政拨款收入支出决算表(财决07表)'!$K401</f>
        <v>0</v>
      </c>
      <c r="I403" s="8" t="str">
        <f t="shared" si="24"/>
        <v>2</v>
      </c>
      <c r="J403" s="8" t="str">
        <f t="shared" si="25"/>
        <v>2</v>
      </c>
      <c r="K403" s="8">
        <f t="shared" si="26"/>
        <v>4</v>
      </c>
      <c r="L403" s="8" t="str">
        <f t="shared" si="27"/>
        <v/>
      </c>
    </row>
    <row r="404" spans="7:12">
      <c r="G404" s="8">
        <f>'[1]Z07 一般公共预算财政拨款收入支出决算表(财决07表)'!A402</f>
        <v>0</v>
      </c>
      <c r="H404" s="79">
        <f>'[1]Z07 一般公共预算财政拨款收入支出决算表(财决07表)'!$K402</f>
        <v>0</v>
      </c>
      <c r="I404" s="8" t="str">
        <f t="shared" si="24"/>
        <v>2</v>
      </c>
      <c r="J404" s="8" t="str">
        <f t="shared" si="25"/>
        <v>2</v>
      </c>
      <c r="K404" s="8">
        <f t="shared" si="26"/>
        <v>4</v>
      </c>
      <c r="L404" s="8" t="str">
        <f t="shared" si="27"/>
        <v/>
      </c>
    </row>
    <row r="405" spans="7:12">
      <c r="G405" s="8">
        <f>'[1]Z07 一般公共预算财政拨款收入支出决算表(财决07表)'!A403</f>
        <v>0</v>
      </c>
      <c r="H405" s="79">
        <f>'[1]Z07 一般公共预算财政拨款收入支出决算表(财决07表)'!$K403</f>
        <v>0</v>
      </c>
      <c r="I405" s="8" t="str">
        <f t="shared" si="24"/>
        <v>2</v>
      </c>
      <c r="J405" s="8" t="str">
        <f t="shared" si="25"/>
        <v>2</v>
      </c>
      <c r="K405" s="8">
        <f t="shared" si="26"/>
        <v>4</v>
      </c>
      <c r="L405" s="8" t="str">
        <f t="shared" si="27"/>
        <v/>
      </c>
    </row>
    <row r="406" spans="7:12">
      <c r="G406" s="8">
        <f>'[1]Z07 一般公共预算财政拨款收入支出决算表(财决07表)'!A404</f>
        <v>0</v>
      </c>
      <c r="H406" s="79">
        <f>'[1]Z07 一般公共预算财政拨款收入支出决算表(财决07表)'!$K404</f>
        <v>0</v>
      </c>
      <c r="I406" s="8" t="str">
        <f t="shared" si="24"/>
        <v>2</v>
      </c>
      <c r="J406" s="8" t="str">
        <f t="shared" si="25"/>
        <v>2</v>
      </c>
      <c r="K406" s="8">
        <f t="shared" si="26"/>
        <v>4</v>
      </c>
      <c r="L406" s="8" t="str">
        <f t="shared" si="27"/>
        <v/>
      </c>
    </row>
    <row r="407" spans="7:12">
      <c r="G407" s="8">
        <f>'[1]Z07 一般公共预算财政拨款收入支出决算表(财决07表)'!A405</f>
        <v>0</v>
      </c>
      <c r="H407" s="79">
        <f>'[1]Z07 一般公共预算财政拨款收入支出决算表(财决07表)'!$K405</f>
        <v>0</v>
      </c>
      <c r="I407" s="8" t="str">
        <f t="shared" si="24"/>
        <v>2</v>
      </c>
      <c r="J407" s="8" t="str">
        <f t="shared" si="25"/>
        <v>2</v>
      </c>
      <c r="K407" s="8">
        <f t="shared" si="26"/>
        <v>4</v>
      </c>
      <c r="L407" s="8" t="str">
        <f t="shared" si="27"/>
        <v/>
      </c>
    </row>
    <row r="408" spans="7:12">
      <c r="G408" s="8">
        <f>'[1]Z07 一般公共预算财政拨款收入支出决算表(财决07表)'!A406</f>
        <v>0</v>
      </c>
      <c r="H408" s="79">
        <f>'[1]Z07 一般公共预算财政拨款收入支出决算表(财决07表)'!$K406</f>
        <v>0</v>
      </c>
      <c r="I408" s="8" t="str">
        <f t="shared" si="24"/>
        <v>2</v>
      </c>
      <c r="J408" s="8" t="str">
        <f t="shared" si="25"/>
        <v>2</v>
      </c>
      <c r="K408" s="8">
        <f t="shared" si="26"/>
        <v>4</v>
      </c>
      <c r="L408" s="8" t="str">
        <f t="shared" si="27"/>
        <v/>
      </c>
    </row>
    <row r="409" spans="7:12">
      <c r="G409" s="8">
        <f>'[1]Z07 一般公共预算财政拨款收入支出决算表(财决07表)'!A407</f>
        <v>0</v>
      </c>
      <c r="H409" s="79">
        <f>'[1]Z07 一般公共预算财政拨款收入支出决算表(财决07表)'!$K407</f>
        <v>0</v>
      </c>
      <c r="I409" s="8" t="str">
        <f t="shared" si="24"/>
        <v>2</v>
      </c>
      <c r="J409" s="8" t="str">
        <f t="shared" si="25"/>
        <v>2</v>
      </c>
      <c r="K409" s="8">
        <f t="shared" si="26"/>
        <v>4</v>
      </c>
      <c r="L409" s="8" t="str">
        <f t="shared" si="27"/>
        <v/>
      </c>
    </row>
    <row r="410" spans="7:12">
      <c r="G410" s="8">
        <f>'[1]Z07 一般公共预算财政拨款收入支出决算表(财决07表)'!A408</f>
        <v>0</v>
      </c>
      <c r="H410" s="79">
        <f>'[1]Z07 一般公共预算财政拨款收入支出决算表(财决07表)'!$K408</f>
        <v>0</v>
      </c>
      <c r="I410" s="8" t="str">
        <f t="shared" si="24"/>
        <v>2</v>
      </c>
      <c r="J410" s="8" t="str">
        <f t="shared" si="25"/>
        <v>2</v>
      </c>
      <c r="K410" s="8">
        <f t="shared" si="26"/>
        <v>4</v>
      </c>
      <c r="L410" s="8" t="str">
        <f t="shared" si="27"/>
        <v/>
      </c>
    </row>
    <row r="411" spans="7:12">
      <c r="G411" s="8">
        <f>'[1]Z07 一般公共预算财政拨款收入支出决算表(财决07表)'!A409</f>
        <v>0</v>
      </c>
      <c r="H411" s="79">
        <f>'[1]Z07 一般公共预算财政拨款收入支出决算表(财决07表)'!$K409</f>
        <v>0</v>
      </c>
      <c r="I411" s="8" t="str">
        <f t="shared" si="24"/>
        <v>2</v>
      </c>
      <c r="J411" s="8" t="str">
        <f t="shared" si="25"/>
        <v>2</v>
      </c>
      <c r="K411" s="8">
        <f t="shared" si="26"/>
        <v>4</v>
      </c>
      <c r="L411" s="8" t="str">
        <f t="shared" si="27"/>
        <v/>
      </c>
    </row>
    <row r="412" spans="7:12">
      <c r="G412" s="8">
        <f>'[1]Z07 一般公共预算财政拨款收入支出决算表(财决07表)'!A410</f>
        <v>0</v>
      </c>
      <c r="H412" s="79">
        <f>'[1]Z07 一般公共预算财政拨款收入支出决算表(财决07表)'!$K410</f>
        <v>0</v>
      </c>
      <c r="I412" s="8" t="str">
        <f t="shared" si="24"/>
        <v>2</v>
      </c>
      <c r="J412" s="8" t="str">
        <f t="shared" si="25"/>
        <v>2</v>
      </c>
      <c r="K412" s="8">
        <f t="shared" si="26"/>
        <v>4</v>
      </c>
      <c r="L412" s="8" t="str">
        <f t="shared" si="27"/>
        <v/>
      </c>
    </row>
    <row r="413" spans="7:12">
      <c r="G413" s="8">
        <f>'[1]Z07 一般公共预算财政拨款收入支出决算表(财决07表)'!A411</f>
        <v>0</v>
      </c>
      <c r="H413" s="79">
        <f>'[1]Z07 一般公共预算财政拨款收入支出决算表(财决07表)'!$K411</f>
        <v>0</v>
      </c>
      <c r="I413" s="8" t="str">
        <f t="shared" si="24"/>
        <v>2</v>
      </c>
      <c r="J413" s="8" t="str">
        <f t="shared" si="25"/>
        <v>2</v>
      </c>
      <c r="K413" s="8">
        <f t="shared" si="26"/>
        <v>4</v>
      </c>
      <c r="L413" s="8" t="str">
        <f t="shared" si="27"/>
        <v/>
      </c>
    </row>
    <row r="414" spans="7:12">
      <c r="G414" s="8">
        <f>'[1]Z07 一般公共预算财政拨款收入支出决算表(财决07表)'!A412</f>
        <v>0</v>
      </c>
      <c r="H414" s="79">
        <f>'[1]Z07 一般公共预算财政拨款收入支出决算表(财决07表)'!$K412</f>
        <v>0</v>
      </c>
      <c r="I414" s="8" t="str">
        <f t="shared" si="24"/>
        <v>2</v>
      </c>
      <c r="J414" s="8" t="str">
        <f t="shared" si="25"/>
        <v>2</v>
      </c>
      <c r="K414" s="8">
        <f t="shared" si="26"/>
        <v>4</v>
      </c>
      <c r="L414" s="8" t="str">
        <f t="shared" si="27"/>
        <v/>
      </c>
    </row>
    <row r="415" spans="7:12">
      <c r="G415" s="8">
        <f>'[1]Z07 一般公共预算财政拨款收入支出决算表(财决07表)'!A413</f>
        <v>0</v>
      </c>
      <c r="H415" s="79">
        <f>'[1]Z07 一般公共预算财政拨款收入支出决算表(财决07表)'!$K413</f>
        <v>0</v>
      </c>
      <c r="I415" s="8" t="str">
        <f t="shared" si="24"/>
        <v>2</v>
      </c>
      <c r="J415" s="8" t="str">
        <f t="shared" si="25"/>
        <v>2</v>
      </c>
      <c r="K415" s="8">
        <f t="shared" si="26"/>
        <v>4</v>
      </c>
      <c r="L415" s="8" t="str">
        <f t="shared" si="27"/>
        <v/>
      </c>
    </row>
    <row r="416" spans="7:12">
      <c r="G416" s="8">
        <f>'[1]Z07 一般公共预算财政拨款收入支出决算表(财决07表)'!A414</f>
        <v>0</v>
      </c>
      <c r="H416" s="79">
        <f>'[1]Z07 一般公共预算财政拨款收入支出决算表(财决07表)'!$K414</f>
        <v>0</v>
      </c>
      <c r="I416" s="8" t="str">
        <f t="shared" si="24"/>
        <v>2</v>
      </c>
      <c r="J416" s="8" t="str">
        <f t="shared" si="25"/>
        <v>2</v>
      </c>
      <c r="K416" s="8">
        <f t="shared" si="26"/>
        <v>4</v>
      </c>
      <c r="L416" s="8" t="str">
        <f t="shared" si="27"/>
        <v/>
      </c>
    </row>
    <row r="417" spans="7:12">
      <c r="G417" s="8">
        <f>'[1]Z07 一般公共预算财政拨款收入支出决算表(财决07表)'!A415</f>
        <v>0</v>
      </c>
      <c r="H417" s="79">
        <f>'[1]Z07 一般公共预算财政拨款收入支出决算表(财决07表)'!$K415</f>
        <v>0</v>
      </c>
      <c r="I417" s="8" t="str">
        <f t="shared" si="24"/>
        <v>2</v>
      </c>
      <c r="J417" s="8" t="str">
        <f t="shared" si="25"/>
        <v>2</v>
      </c>
      <c r="K417" s="8">
        <f t="shared" si="26"/>
        <v>4</v>
      </c>
      <c r="L417" s="8" t="str">
        <f t="shared" si="27"/>
        <v/>
      </c>
    </row>
    <row r="418" spans="7:12">
      <c r="G418" s="8">
        <f>'[1]Z07 一般公共预算财政拨款收入支出决算表(财决07表)'!A416</f>
        <v>0</v>
      </c>
      <c r="H418" s="79">
        <f>'[1]Z07 一般公共预算财政拨款收入支出决算表(财决07表)'!$K416</f>
        <v>0</v>
      </c>
      <c r="I418" s="8" t="str">
        <f t="shared" si="24"/>
        <v>2</v>
      </c>
      <c r="J418" s="8" t="str">
        <f t="shared" si="25"/>
        <v>2</v>
      </c>
      <c r="K418" s="8">
        <f t="shared" si="26"/>
        <v>4</v>
      </c>
      <c r="L418" s="8" t="str">
        <f t="shared" si="27"/>
        <v/>
      </c>
    </row>
    <row r="419" spans="7:12">
      <c r="G419" s="8">
        <f>'[1]Z07 一般公共预算财政拨款收入支出决算表(财决07表)'!A417</f>
        <v>0</v>
      </c>
      <c r="H419" s="79">
        <f>'[1]Z07 一般公共预算财政拨款收入支出决算表(财决07表)'!$K417</f>
        <v>0</v>
      </c>
      <c r="I419" s="8" t="str">
        <f t="shared" si="24"/>
        <v>2</v>
      </c>
      <c r="J419" s="8" t="str">
        <f t="shared" si="25"/>
        <v>2</v>
      </c>
      <c r="K419" s="8">
        <f t="shared" si="26"/>
        <v>4</v>
      </c>
      <c r="L419" s="8" t="str">
        <f t="shared" si="27"/>
        <v/>
      </c>
    </row>
    <row r="420" spans="7:12">
      <c r="G420" s="8">
        <f>'[1]Z07 一般公共预算财政拨款收入支出决算表(财决07表)'!A418</f>
        <v>0</v>
      </c>
      <c r="H420" s="79">
        <f>'[1]Z07 一般公共预算财政拨款收入支出决算表(财决07表)'!$K418</f>
        <v>0</v>
      </c>
      <c r="I420" s="8" t="str">
        <f t="shared" si="24"/>
        <v>2</v>
      </c>
      <c r="J420" s="8" t="str">
        <f t="shared" si="25"/>
        <v>2</v>
      </c>
      <c r="K420" s="8">
        <f t="shared" si="26"/>
        <v>4</v>
      </c>
      <c r="L420" s="8" t="str">
        <f t="shared" si="27"/>
        <v/>
      </c>
    </row>
    <row r="421" spans="7:12">
      <c r="G421" s="8">
        <f>'[1]Z07 一般公共预算财政拨款收入支出决算表(财决07表)'!A419</f>
        <v>0</v>
      </c>
      <c r="H421" s="79">
        <f>'[1]Z07 一般公共预算财政拨款收入支出决算表(财决07表)'!$K419</f>
        <v>0</v>
      </c>
      <c r="I421" s="8" t="str">
        <f t="shared" si="24"/>
        <v>2</v>
      </c>
      <c r="J421" s="8" t="str">
        <f t="shared" si="25"/>
        <v>2</v>
      </c>
      <c r="K421" s="8">
        <f t="shared" si="26"/>
        <v>4</v>
      </c>
      <c r="L421" s="8" t="str">
        <f t="shared" si="27"/>
        <v/>
      </c>
    </row>
    <row r="422" spans="7:12">
      <c r="G422" s="8">
        <f>'[1]Z07 一般公共预算财政拨款收入支出决算表(财决07表)'!A420</f>
        <v>0</v>
      </c>
      <c r="H422" s="79">
        <f>'[1]Z07 一般公共预算财政拨款收入支出决算表(财决07表)'!$K420</f>
        <v>0</v>
      </c>
      <c r="I422" s="8" t="str">
        <f t="shared" si="24"/>
        <v>2</v>
      </c>
      <c r="J422" s="8" t="str">
        <f t="shared" si="25"/>
        <v>2</v>
      </c>
      <c r="K422" s="8">
        <f t="shared" si="26"/>
        <v>4</v>
      </c>
      <c r="L422" s="8" t="str">
        <f t="shared" si="27"/>
        <v/>
      </c>
    </row>
    <row r="423" spans="7:12">
      <c r="G423" s="8">
        <f>'[1]Z07 一般公共预算财政拨款收入支出决算表(财决07表)'!A421</f>
        <v>0</v>
      </c>
      <c r="H423" s="79">
        <f>'[1]Z07 一般公共预算财政拨款收入支出决算表(财决07表)'!$K421</f>
        <v>0</v>
      </c>
      <c r="I423" s="8" t="str">
        <f t="shared" si="24"/>
        <v>2</v>
      </c>
      <c r="J423" s="8" t="str">
        <f t="shared" si="25"/>
        <v>2</v>
      </c>
      <c r="K423" s="8">
        <f t="shared" si="26"/>
        <v>4</v>
      </c>
      <c r="L423" s="8" t="str">
        <f t="shared" si="27"/>
        <v/>
      </c>
    </row>
    <row r="424" spans="7:12">
      <c r="G424" s="8">
        <f>'[1]Z07 一般公共预算财政拨款收入支出决算表(财决07表)'!A422</f>
        <v>0</v>
      </c>
      <c r="H424" s="79">
        <f>'[1]Z07 一般公共预算财政拨款收入支出决算表(财决07表)'!$K422</f>
        <v>0</v>
      </c>
      <c r="I424" s="8" t="str">
        <f t="shared" si="24"/>
        <v>2</v>
      </c>
      <c r="J424" s="8" t="str">
        <f t="shared" si="25"/>
        <v>2</v>
      </c>
      <c r="K424" s="8">
        <f t="shared" si="26"/>
        <v>4</v>
      </c>
      <c r="L424" s="8" t="str">
        <f t="shared" si="27"/>
        <v/>
      </c>
    </row>
    <row r="425" spans="7:12">
      <c r="G425" s="8">
        <f>'[1]Z07 一般公共预算财政拨款收入支出决算表(财决07表)'!A423</f>
        <v>0</v>
      </c>
      <c r="H425" s="79">
        <f>'[1]Z07 一般公共预算财政拨款收入支出决算表(财决07表)'!$K423</f>
        <v>0</v>
      </c>
      <c r="I425" s="8" t="str">
        <f t="shared" si="24"/>
        <v>2</v>
      </c>
      <c r="J425" s="8" t="str">
        <f t="shared" si="25"/>
        <v>2</v>
      </c>
      <c r="K425" s="8">
        <f t="shared" si="26"/>
        <v>4</v>
      </c>
      <c r="L425" s="8" t="str">
        <f t="shared" si="27"/>
        <v/>
      </c>
    </row>
    <row r="426" spans="7:12">
      <c r="G426" s="8">
        <f>'[1]Z07 一般公共预算财政拨款收入支出决算表(财决07表)'!A424</f>
        <v>0</v>
      </c>
      <c r="H426" s="79">
        <f>'[1]Z07 一般公共预算财政拨款收入支出决算表(财决07表)'!$K424</f>
        <v>0</v>
      </c>
      <c r="I426" s="8" t="str">
        <f t="shared" si="24"/>
        <v>2</v>
      </c>
      <c r="J426" s="8" t="str">
        <f t="shared" si="25"/>
        <v>2</v>
      </c>
      <c r="K426" s="8">
        <f t="shared" si="26"/>
        <v>4</v>
      </c>
      <c r="L426" s="8" t="str">
        <f t="shared" si="27"/>
        <v/>
      </c>
    </row>
    <row r="427" spans="7:12">
      <c r="G427" s="8">
        <f>'[1]Z07 一般公共预算财政拨款收入支出决算表(财决07表)'!A425</f>
        <v>0</v>
      </c>
      <c r="H427" s="79">
        <f>'[1]Z07 一般公共预算财政拨款收入支出决算表(财决07表)'!$K425</f>
        <v>0</v>
      </c>
      <c r="I427" s="8" t="str">
        <f t="shared" si="24"/>
        <v>2</v>
      </c>
      <c r="J427" s="8" t="str">
        <f t="shared" si="25"/>
        <v>2</v>
      </c>
      <c r="K427" s="8">
        <f t="shared" si="26"/>
        <v>4</v>
      </c>
      <c r="L427" s="8" t="str">
        <f t="shared" si="27"/>
        <v/>
      </c>
    </row>
    <row r="428" spans="7:12">
      <c r="G428" s="8">
        <f>'[1]Z07 一般公共预算财政拨款收入支出决算表(财决07表)'!A426</f>
        <v>0</v>
      </c>
      <c r="H428" s="79">
        <f>'[1]Z07 一般公共预算财政拨款收入支出决算表(财决07表)'!$K426</f>
        <v>0</v>
      </c>
      <c r="I428" s="8" t="str">
        <f t="shared" si="24"/>
        <v>2</v>
      </c>
      <c r="J428" s="8" t="str">
        <f t="shared" si="25"/>
        <v>2</v>
      </c>
      <c r="K428" s="8">
        <f t="shared" si="26"/>
        <v>4</v>
      </c>
      <c r="L428" s="8" t="str">
        <f t="shared" si="27"/>
        <v/>
      </c>
    </row>
    <row r="429" spans="7:12">
      <c r="G429" s="8">
        <f>'[1]Z07 一般公共预算财政拨款收入支出决算表(财决07表)'!A427</f>
        <v>0</v>
      </c>
      <c r="H429" s="79">
        <f>'[1]Z07 一般公共预算财政拨款收入支出决算表(财决07表)'!$K427</f>
        <v>0</v>
      </c>
      <c r="I429" s="8" t="str">
        <f t="shared" si="24"/>
        <v>2</v>
      </c>
      <c r="J429" s="8" t="str">
        <f t="shared" si="25"/>
        <v>2</v>
      </c>
      <c r="K429" s="8">
        <f t="shared" si="26"/>
        <v>4</v>
      </c>
      <c r="L429" s="8" t="str">
        <f t="shared" si="27"/>
        <v/>
      </c>
    </row>
    <row r="430" spans="7:12">
      <c r="G430" s="8">
        <f>'[1]Z07 一般公共预算财政拨款收入支出决算表(财决07表)'!A428</f>
        <v>0</v>
      </c>
      <c r="H430" s="79">
        <f>'[1]Z07 一般公共预算财政拨款收入支出决算表(财决07表)'!$K428</f>
        <v>0</v>
      </c>
      <c r="I430" s="8" t="str">
        <f t="shared" si="24"/>
        <v>2</v>
      </c>
      <c r="J430" s="8" t="str">
        <f t="shared" si="25"/>
        <v>2</v>
      </c>
      <c r="K430" s="8">
        <f t="shared" si="26"/>
        <v>4</v>
      </c>
      <c r="L430" s="8" t="str">
        <f t="shared" si="27"/>
        <v/>
      </c>
    </row>
    <row r="431" spans="7:12">
      <c r="G431" s="8">
        <f>'[1]Z07 一般公共预算财政拨款收入支出决算表(财决07表)'!A429</f>
        <v>0</v>
      </c>
      <c r="H431" s="79">
        <f>'[1]Z07 一般公共预算财政拨款收入支出决算表(财决07表)'!$K429</f>
        <v>0</v>
      </c>
      <c r="I431" s="8" t="str">
        <f t="shared" si="24"/>
        <v>2</v>
      </c>
      <c r="J431" s="8" t="str">
        <f t="shared" si="25"/>
        <v>2</v>
      </c>
      <c r="K431" s="8">
        <f t="shared" si="26"/>
        <v>4</v>
      </c>
      <c r="L431" s="8" t="str">
        <f t="shared" si="27"/>
        <v/>
      </c>
    </row>
    <row r="432" spans="7:12">
      <c r="G432" s="8">
        <f>'[1]Z07 一般公共预算财政拨款收入支出决算表(财决07表)'!A430</f>
        <v>0</v>
      </c>
      <c r="H432" s="79">
        <f>'[1]Z07 一般公共预算财政拨款收入支出决算表(财决07表)'!$K430</f>
        <v>0</v>
      </c>
      <c r="I432" s="8" t="str">
        <f t="shared" si="24"/>
        <v>2</v>
      </c>
      <c r="J432" s="8" t="str">
        <f t="shared" si="25"/>
        <v>2</v>
      </c>
      <c r="K432" s="8">
        <f t="shared" si="26"/>
        <v>4</v>
      </c>
      <c r="L432" s="8" t="str">
        <f t="shared" si="27"/>
        <v/>
      </c>
    </row>
    <row r="433" spans="7:12">
      <c r="G433" s="8">
        <f>'[1]Z07 一般公共预算财政拨款收入支出决算表(财决07表)'!A431</f>
        <v>0</v>
      </c>
      <c r="H433" s="79">
        <f>'[1]Z07 一般公共预算财政拨款收入支出决算表(财决07表)'!$K431</f>
        <v>0</v>
      </c>
      <c r="I433" s="8" t="str">
        <f t="shared" si="24"/>
        <v>2</v>
      </c>
      <c r="J433" s="8" t="str">
        <f t="shared" si="25"/>
        <v>2</v>
      </c>
      <c r="K433" s="8">
        <f t="shared" si="26"/>
        <v>4</v>
      </c>
      <c r="L433" s="8" t="str">
        <f t="shared" si="27"/>
        <v/>
      </c>
    </row>
    <row r="434" spans="7:12">
      <c r="G434" s="8">
        <f>'[1]Z07 一般公共预算财政拨款收入支出决算表(财决07表)'!A432</f>
        <v>0</v>
      </c>
      <c r="H434" s="79">
        <f>'[1]Z07 一般公共预算财政拨款收入支出决算表(财决07表)'!$K432</f>
        <v>0</v>
      </c>
      <c r="I434" s="8" t="str">
        <f t="shared" si="24"/>
        <v>2</v>
      </c>
      <c r="J434" s="8" t="str">
        <f t="shared" si="25"/>
        <v>2</v>
      </c>
      <c r="K434" s="8">
        <f t="shared" si="26"/>
        <v>4</v>
      </c>
      <c r="L434" s="8" t="str">
        <f t="shared" si="27"/>
        <v/>
      </c>
    </row>
    <row r="435" spans="7:12">
      <c r="G435" s="8">
        <f>'[1]Z07 一般公共预算财政拨款收入支出决算表(财决07表)'!A433</f>
        <v>0</v>
      </c>
      <c r="H435" s="79">
        <f>'[1]Z07 一般公共预算财政拨款收入支出决算表(财决07表)'!$K433</f>
        <v>0</v>
      </c>
      <c r="I435" s="8" t="str">
        <f t="shared" si="24"/>
        <v>2</v>
      </c>
      <c r="J435" s="8" t="str">
        <f t="shared" si="25"/>
        <v>2</v>
      </c>
      <c r="K435" s="8">
        <f t="shared" si="26"/>
        <v>4</v>
      </c>
      <c r="L435" s="8" t="str">
        <f t="shared" si="27"/>
        <v/>
      </c>
    </row>
    <row r="436" spans="7:12">
      <c r="G436" s="8">
        <f>'[1]Z07 一般公共预算财政拨款收入支出决算表(财决07表)'!A434</f>
        <v>0</v>
      </c>
      <c r="H436" s="79">
        <f>'[1]Z07 一般公共预算财政拨款收入支出决算表(财决07表)'!$K434</f>
        <v>0</v>
      </c>
      <c r="I436" s="8" t="str">
        <f t="shared" si="24"/>
        <v>2</v>
      </c>
      <c r="J436" s="8" t="str">
        <f t="shared" si="25"/>
        <v>2</v>
      </c>
      <c r="K436" s="8">
        <f t="shared" si="26"/>
        <v>4</v>
      </c>
      <c r="L436" s="8" t="str">
        <f t="shared" si="27"/>
        <v/>
      </c>
    </row>
    <row r="437" spans="7:12">
      <c r="G437" s="8">
        <f>'[1]Z07 一般公共预算财政拨款收入支出决算表(财决07表)'!A435</f>
        <v>0</v>
      </c>
      <c r="H437" s="79">
        <f>'[1]Z07 一般公共预算财政拨款收入支出决算表(财决07表)'!$K435</f>
        <v>0</v>
      </c>
      <c r="I437" s="8" t="str">
        <f t="shared" si="24"/>
        <v>2</v>
      </c>
      <c r="J437" s="8" t="str">
        <f t="shared" si="25"/>
        <v>2</v>
      </c>
      <c r="K437" s="8">
        <f t="shared" si="26"/>
        <v>4</v>
      </c>
      <c r="L437" s="8" t="str">
        <f t="shared" si="27"/>
        <v/>
      </c>
    </row>
    <row r="438" spans="7:12">
      <c r="G438" s="8">
        <f>'[1]Z07 一般公共预算财政拨款收入支出决算表(财决07表)'!A436</f>
        <v>0</v>
      </c>
      <c r="H438" s="79">
        <f>'[1]Z07 一般公共预算财政拨款收入支出决算表(财决07表)'!$K436</f>
        <v>0</v>
      </c>
      <c r="I438" s="8" t="str">
        <f t="shared" si="24"/>
        <v>2</v>
      </c>
      <c r="J438" s="8" t="str">
        <f t="shared" si="25"/>
        <v>2</v>
      </c>
      <c r="K438" s="8">
        <f t="shared" si="26"/>
        <v>4</v>
      </c>
      <c r="L438" s="8" t="str">
        <f t="shared" si="27"/>
        <v/>
      </c>
    </row>
    <row r="439" spans="7:12">
      <c r="G439" s="8">
        <f>'[1]Z07 一般公共预算财政拨款收入支出决算表(财决07表)'!A437</f>
        <v>0</v>
      </c>
      <c r="H439" s="79">
        <f>'[1]Z07 一般公共预算财政拨款收入支出决算表(财决07表)'!$K437</f>
        <v>0</v>
      </c>
      <c r="I439" s="8" t="str">
        <f t="shared" si="24"/>
        <v>2</v>
      </c>
      <c r="J439" s="8" t="str">
        <f t="shared" si="25"/>
        <v>2</v>
      </c>
      <c r="K439" s="8">
        <f t="shared" si="26"/>
        <v>4</v>
      </c>
      <c r="L439" s="8" t="str">
        <f t="shared" si="27"/>
        <v/>
      </c>
    </row>
    <row r="440" spans="7:12">
      <c r="G440" s="8">
        <f>'[1]Z07 一般公共预算财政拨款收入支出决算表(财决07表)'!A438</f>
        <v>0</v>
      </c>
      <c r="H440" s="79">
        <f>'[1]Z07 一般公共预算财政拨款收入支出决算表(财决07表)'!$K438</f>
        <v>0</v>
      </c>
      <c r="I440" s="8" t="str">
        <f t="shared" si="24"/>
        <v>2</v>
      </c>
      <c r="J440" s="8" t="str">
        <f t="shared" si="25"/>
        <v>2</v>
      </c>
      <c r="K440" s="8">
        <f t="shared" si="26"/>
        <v>4</v>
      </c>
      <c r="L440" s="8" t="str">
        <f t="shared" si="27"/>
        <v/>
      </c>
    </row>
    <row r="441" spans="7:12">
      <c r="G441" s="8">
        <f>'[1]Z07 一般公共预算财政拨款收入支出决算表(财决07表)'!A439</f>
        <v>0</v>
      </c>
      <c r="H441" s="79">
        <f>'[1]Z07 一般公共预算财政拨款收入支出决算表(财决07表)'!$K439</f>
        <v>0</v>
      </c>
      <c r="I441" s="8" t="str">
        <f t="shared" si="24"/>
        <v>2</v>
      </c>
      <c r="J441" s="8" t="str">
        <f t="shared" si="25"/>
        <v>2</v>
      </c>
      <c r="K441" s="8">
        <f t="shared" si="26"/>
        <v>4</v>
      </c>
      <c r="L441" s="8" t="str">
        <f t="shared" si="27"/>
        <v/>
      </c>
    </row>
    <row r="442" spans="7:12">
      <c r="G442" s="8">
        <f>'[1]Z07 一般公共预算财政拨款收入支出决算表(财决07表)'!A440</f>
        <v>0</v>
      </c>
      <c r="H442" s="79">
        <f>'[1]Z07 一般公共预算财政拨款收入支出决算表(财决07表)'!$K440</f>
        <v>0</v>
      </c>
      <c r="I442" s="8" t="str">
        <f t="shared" si="24"/>
        <v>2</v>
      </c>
      <c r="J442" s="8" t="str">
        <f t="shared" si="25"/>
        <v>2</v>
      </c>
      <c r="K442" s="8">
        <f t="shared" si="26"/>
        <v>4</v>
      </c>
      <c r="L442" s="8" t="str">
        <f t="shared" si="27"/>
        <v/>
      </c>
    </row>
    <row r="443" spans="7:12">
      <c r="G443" s="8">
        <f>'[1]Z07 一般公共预算财政拨款收入支出决算表(财决07表)'!A441</f>
        <v>0</v>
      </c>
      <c r="H443" s="79">
        <f>'[1]Z07 一般公共预算财政拨款收入支出决算表(财决07表)'!$K441</f>
        <v>0</v>
      </c>
      <c r="I443" s="8" t="str">
        <f t="shared" si="24"/>
        <v>2</v>
      </c>
      <c r="J443" s="8" t="str">
        <f t="shared" si="25"/>
        <v>2</v>
      </c>
      <c r="K443" s="8">
        <f t="shared" si="26"/>
        <v>4</v>
      </c>
      <c r="L443" s="8" t="str">
        <f t="shared" si="27"/>
        <v/>
      </c>
    </row>
    <row r="444" spans="7:12">
      <c r="G444" s="8">
        <f>'[1]Z07 一般公共预算财政拨款收入支出决算表(财决07表)'!A442</f>
        <v>0</v>
      </c>
      <c r="H444" s="79">
        <f>'[1]Z07 一般公共预算财政拨款收入支出决算表(财决07表)'!$K442</f>
        <v>0</v>
      </c>
      <c r="I444" s="8" t="str">
        <f t="shared" si="24"/>
        <v>2</v>
      </c>
      <c r="J444" s="8" t="str">
        <f t="shared" si="25"/>
        <v>2</v>
      </c>
      <c r="K444" s="8">
        <f t="shared" si="26"/>
        <v>4</v>
      </c>
      <c r="L444" s="8" t="str">
        <f t="shared" si="27"/>
        <v/>
      </c>
    </row>
    <row r="445" spans="7:12">
      <c r="G445" s="8">
        <f>'[1]Z07 一般公共预算财政拨款收入支出决算表(财决07表)'!A443</f>
        <v>0</v>
      </c>
      <c r="H445" s="79">
        <f>'[1]Z07 一般公共预算财政拨款收入支出决算表(财决07表)'!$K443</f>
        <v>0</v>
      </c>
      <c r="I445" s="8" t="str">
        <f t="shared" si="24"/>
        <v>2</v>
      </c>
      <c r="J445" s="8" t="str">
        <f t="shared" si="25"/>
        <v>2</v>
      </c>
      <c r="K445" s="8">
        <f t="shared" si="26"/>
        <v>4</v>
      </c>
      <c r="L445" s="8" t="str">
        <f t="shared" si="27"/>
        <v/>
      </c>
    </row>
    <row r="446" spans="7:12">
      <c r="G446" s="8">
        <f>'[1]Z07 一般公共预算财政拨款收入支出决算表(财决07表)'!A444</f>
        <v>0</v>
      </c>
      <c r="H446" s="79">
        <f>'[1]Z07 一般公共预算财政拨款收入支出决算表(财决07表)'!$K444</f>
        <v>0</v>
      </c>
      <c r="I446" s="8" t="str">
        <f t="shared" si="24"/>
        <v>2</v>
      </c>
      <c r="J446" s="8" t="str">
        <f t="shared" si="25"/>
        <v>2</v>
      </c>
      <c r="K446" s="8">
        <f t="shared" si="26"/>
        <v>4</v>
      </c>
      <c r="L446" s="8" t="str">
        <f t="shared" si="27"/>
        <v/>
      </c>
    </row>
    <row r="447" spans="7:12">
      <c r="G447" s="8">
        <f>'[1]Z07 一般公共预算财政拨款收入支出决算表(财决07表)'!A445</f>
        <v>0</v>
      </c>
      <c r="H447" s="79">
        <f>'[1]Z07 一般公共预算财政拨款收入支出决算表(财决07表)'!$K445</f>
        <v>0</v>
      </c>
      <c r="I447" s="8" t="str">
        <f t="shared" si="24"/>
        <v>2</v>
      </c>
      <c r="J447" s="8" t="str">
        <f t="shared" si="25"/>
        <v>2</v>
      </c>
      <c r="K447" s="8">
        <f t="shared" si="26"/>
        <v>4</v>
      </c>
      <c r="L447" s="8" t="str">
        <f t="shared" si="27"/>
        <v/>
      </c>
    </row>
    <row r="448" spans="7:12">
      <c r="G448" s="8">
        <f>'[1]Z07 一般公共预算财政拨款收入支出决算表(财决07表)'!A446</f>
        <v>0</v>
      </c>
      <c r="H448" s="79">
        <f>'[1]Z07 一般公共预算财政拨款收入支出决算表(财决07表)'!$K446</f>
        <v>0</v>
      </c>
      <c r="I448" s="8" t="str">
        <f t="shared" si="24"/>
        <v>2</v>
      </c>
      <c r="J448" s="8" t="str">
        <f t="shared" si="25"/>
        <v>2</v>
      </c>
      <c r="K448" s="8">
        <f t="shared" si="26"/>
        <v>4</v>
      </c>
      <c r="L448" s="8" t="str">
        <f t="shared" si="27"/>
        <v/>
      </c>
    </row>
    <row r="449" spans="7:12">
      <c r="G449" s="8">
        <f>'[1]Z07 一般公共预算财政拨款收入支出决算表(财决07表)'!A447</f>
        <v>0</v>
      </c>
      <c r="H449" s="79">
        <f>'[1]Z07 一般公共预算财政拨款收入支出决算表(财决07表)'!$K447</f>
        <v>0</v>
      </c>
      <c r="I449" s="8" t="str">
        <f t="shared" si="24"/>
        <v>2</v>
      </c>
      <c r="J449" s="8" t="str">
        <f t="shared" si="25"/>
        <v>2</v>
      </c>
      <c r="K449" s="8">
        <f t="shared" si="26"/>
        <v>4</v>
      </c>
      <c r="L449" s="8" t="str">
        <f t="shared" si="27"/>
        <v/>
      </c>
    </row>
    <row r="450" spans="7:12">
      <c r="G450" s="8">
        <f>'[1]Z07 一般公共预算财政拨款收入支出决算表(财决07表)'!A448</f>
        <v>0</v>
      </c>
      <c r="H450" s="79">
        <f>'[1]Z07 一般公共预算财政拨款收入支出决算表(财决07表)'!$K448</f>
        <v>0</v>
      </c>
      <c r="I450" s="8" t="str">
        <f t="shared" si="24"/>
        <v>2</v>
      </c>
      <c r="J450" s="8" t="str">
        <f t="shared" si="25"/>
        <v>2</v>
      </c>
      <c r="K450" s="8">
        <f t="shared" si="26"/>
        <v>4</v>
      </c>
      <c r="L450" s="8" t="str">
        <f t="shared" si="27"/>
        <v/>
      </c>
    </row>
    <row r="451" spans="7:12">
      <c r="G451" s="8">
        <f>'[1]Z07 一般公共预算财政拨款收入支出决算表(财决07表)'!A449</f>
        <v>0</v>
      </c>
      <c r="H451" s="79">
        <f>'[1]Z07 一般公共预算财政拨款收入支出决算表(财决07表)'!$K449</f>
        <v>0</v>
      </c>
      <c r="I451" s="8" t="str">
        <f t="shared" si="24"/>
        <v>2</v>
      </c>
      <c r="J451" s="8" t="str">
        <f t="shared" si="25"/>
        <v>2</v>
      </c>
      <c r="K451" s="8">
        <f t="shared" si="26"/>
        <v>4</v>
      </c>
      <c r="L451" s="8" t="str">
        <f t="shared" si="27"/>
        <v/>
      </c>
    </row>
    <row r="452" spans="7:12">
      <c r="G452" s="8">
        <f>'[1]Z07 一般公共预算财政拨款收入支出决算表(财决07表)'!A450</f>
        <v>0</v>
      </c>
      <c r="H452" s="79">
        <f>'[1]Z07 一般公共预算财政拨款收入支出决算表(财决07表)'!$K450</f>
        <v>0</v>
      </c>
      <c r="I452" s="8" t="str">
        <f t="shared" si="24"/>
        <v>2</v>
      </c>
      <c r="J452" s="8" t="str">
        <f t="shared" si="25"/>
        <v>2</v>
      </c>
      <c r="K452" s="8">
        <f t="shared" si="26"/>
        <v>4</v>
      </c>
      <c r="L452" s="8" t="str">
        <f t="shared" si="27"/>
        <v/>
      </c>
    </row>
    <row r="453" spans="7:12">
      <c r="G453" s="8">
        <f>'[1]Z07 一般公共预算财政拨款收入支出决算表(财决07表)'!A451</f>
        <v>0</v>
      </c>
      <c r="H453" s="79">
        <f>'[1]Z07 一般公共预算财政拨款收入支出决算表(财决07表)'!$K451</f>
        <v>0</v>
      </c>
      <c r="I453" s="8" t="str">
        <f t="shared" si="24"/>
        <v>2</v>
      </c>
      <c r="J453" s="8" t="str">
        <f t="shared" si="25"/>
        <v>2</v>
      </c>
      <c r="K453" s="8">
        <f t="shared" si="26"/>
        <v>4</v>
      </c>
      <c r="L453" s="8" t="str">
        <f t="shared" si="27"/>
        <v/>
      </c>
    </row>
    <row r="454" spans="7:12">
      <c r="G454" s="8">
        <f>'[1]Z07 一般公共预算财政拨款收入支出决算表(财决07表)'!A452</f>
        <v>0</v>
      </c>
      <c r="H454" s="79">
        <f>'[1]Z07 一般公共预算财政拨款收入支出决算表(财决07表)'!$K452</f>
        <v>0</v>
      </c>
      <c r="I454" s="8" t="str">
        <f t="shared" si="24"/>
        <v>2</v>
      </c>
      <c r="J454" s="8" t="str">
        <f t="shared" si="25"/>
        <v>2</v>
      </c>
      <c r="K454" s="8">
        <f t="shared" si="26"/>
        <v>4</v>
      </c>
      <c r="L454" s="8" t="str">
        <f t="shared" si="27"/>
        <v/>
      </c>
    </row>
    <row r="455" spans="7:12">
      <c r="G455" s="8">
        <f>'[1]Z07 一般公共预算财政拨款收入支出决算表(财决07表)'!A453</f>
        <v>0</v>
      </c>
      <c r="H455" s="79">
        <f>'[1]Z07 一般公共预算财政拨款收入支出决算表(财决07表)'!$K453</f>
        <v>0</v>
      </c>
      <c r="I455" s="8" t="str">
        <f t="shared" si="24"/>
        <v>2</v>
      </c>
      <c r="J455" s="8" t="str">
        <f t="shared" si="25"/>
        <v>2</v>
      </c>
      <c r="K455" s="8">
        <f t="shared" si="26"/>
        <v>4</v>
      </c>
      <c r="L455" s="8" t="str">
        <f t="shared" si="27"/>
        <v/>
      </c>
    </row>
    <row r="456" spans="7:12">
      <c r="G456" s="8">
        <f>'[1]Z07 一般公共预算财政拨款收入支出决算表(财决07表)'!A454</f>
        <v>0</v>
      </c>
      <c r="H456" s="79">
        <f>'[1]Z07 一般公共预算财政拨款收入支出决算表(财决07表)'!$K454</f>
        <v>0</v>
      </c>
      <c r="I456" s="8" t="str">
        <f t="shared" si="24"/>
        <v>2</v>
      </c>
      <c r="J456" s="8" t="str">
        <f t="shared" si="25"/>
        <v>2</v>
      </c>
      <c r="K456" s="8">
        <f t="shared" si="26"/>
        <v>4</v>
      </c>
      <c r="L456" s="8" t="str">
        <f t="shared" si="27"/>
        <v/>
      </c>
    </row>
    <row r="457" spans="7:12">
      <c r="G457" s="8">
        <f>'[1]Z07 一般公共预算财政拨款收入支出决算表(财决07表)'!A455</f>
        <v>0</v>
      </c>
      <c r="H457" s="79">
        <f>'[1]Z07 一般公共预算财政拨款收入支出决算表(财决07表)'!$K455</f>
        <v>0</v>
      </c>
      <c r="I457" s="8" t="str">
        <f t="shared" si="24"/>
        <v>2</v>
      </c>
      <c r="J457" s="8" t="str">
        <f t="shared" si="25"/>
        <v>2</v>
      </c>
      <c r="K457" s="8">
        <f t="shared" si="26"/>
        <v>4</v>
      </c>
      <c r="L457" s="8" t="str">
        <f t="shared" si="27"/>
        <v/>
      </c>
    </row>
    <row r="458" spans="7:12">
      <c r="G458" s="8">
        <f>'[1]Z07 一般公共预算财政拨款收入支出决算表(财决07表)'!A456</f>
        <v>0</v>
      </c>
      <c r="H458" s="79">
        <f>'[1]Z07 一般公共预算财政拨款收入支出决算表(财决07表)'!$K456</f>
        <v>0</v>
      </c>
      <c r="I458" s="8" t="str">
        <f t="shared" si="24"/>
        <v>2</v>
      </c>
      <c r="J458" s="8" t="str">
        <f t="shared" si="25"/>
        <v>2</v>
      </c>
      <c r="K458" s="8">
        <f t="shared" si="26"/>
        <v>4</v>
      </c>
      <c r="L458" s="8" t="str">
        <f t="shared" si="27"/>
        <v/>
      </c>
    </row>
    <row r="459" spans="7:12">
      <c r="G459" s="8">
        <f>'[1]Z07 一般公共预算财政拨款收入支出决算表(财决07表)'!A457</f>
        <v>0</v>
      </c>
      <c r="H459" s="79">
        <f>'[1]Z07 一般公共预算财政拨款收入支出决算表(财决07表)'!$K457</f>
        <v>0</v>
      </c>
      <c r="I459" s="8" t="str">
        <f t="shared" si="24"/>
        <v>2</v>
      </c>
      <c r="J459" s="8" t="str">
        <f t="shared" si="25"/>
        <v>2</v>
      </c>
      <c r="K459" s="8">
        <f t="shared" si="26"/>
        <v>4</v>
      </c>
      <c r="L459" s="8" t="str">
        <f t="shared" si="27"/>
        <v/>
      </c>
    </row>
    <row r="460" spans="7:12">
      <c r="G460" s="8">
        <f>'[1]Z07 一般公共预算财政拨款收入支出决算表(财决07表)'!A458</f>
        <v>0</v>
      </c>
      <c r="H460" s="79">
        <f>'[1]Z07 一般公共预算财政拨款收入支出决算表(财决07表)'!$K458</f>
        <v>0</v>
      </c>
      <c r="I460" s="8" t="str">
        <f t="shared" si="24"/>
        <v>2</v>
      </c>
      <c r="J460" s="8" t="str">
        <f t="shared" si="25"/>
        <v>2</v>
      </c>
      <c r="K460" s="8">
        <f t="shared" si="26"/>
        <v>4</v>
      </c>
      <c r="L460" s="8" t="str">
        <f t="shared" si="27"/>
        <v/>
      </c>
    </row>
    <row r="461" spans="7:12">
      <c r="G461" s="8">
        <f>'[1]Z07 一般公共预算财政拨款收入支出决算表(财决07表)'!A459</f>
        <v>0</v>
      </c>
      <c r="H461" s="79">
        <f>'[1]Z07 一般公共预算财政拨款收入支出决算表(财决07表)'!$K459</f>
        <v>0</v>
      </c>
      <c r="I461" s="8" t="str">
        <f t="shared" ref="I461:I500" si="28">IF(G461&gt;0,"1","2")</f>
        <v>2</v>
      </c>
      <c r="J461" s="8" t="str">
        <f t="shared" ref="J461:J500" si="29">IF(H461&gt;0,"1","2")</f>
        <v>2</v>
      </c>
      <c r="K461" s="8">
        <f t="shared" ref="K461:K500" si="30">I461+J461</f>
        <v>4</v>
      </c>
      <c r="L461" s="8" t="str">
        <f t="shared" ref="L461:L504" si="31">IF(C461&lt;&gt;"",ROW(),"")</f>
        <v/>
      </c>
    </row>
    <row r="462" spans="7:12">
      <c r="G462" s="8">
        <f>'[1]Z07 一般公共预算财政拨款收入支出决算表(财决07表)'!A460</f>
        <v>0</v>
      </c>
      <c r="H462" s="79">
        <f>'[1]Z07 一般公共预算财政拨款收入支出决算表(财决07表)'!$K460</f>
        <v>0</v>
      </c>
      <c r="I462" s="8" t="str">
        <f t="shared" si="28"/>
        <v>2</v>
      </c>
      <c r="J462" s="8" t="str">
        <f t="shared" si="29"/>
        <v>2</v>
      </c>
      <c r="K462" s="8">
        <f t="shared" si="30"/>
        <v>4</v>
      </c>
      <c r="L462" s="8" t="str">
        <f t="shared" si="31"/>
        <v/>
      </c>
    </row>
    <row r="463" spans="7:12">
      <c r="G463" s="8">
        <f>'[1]Z07 一般公共预算财政拨款收入支出决算表(财决07表)'!A461</f>
        <v>0</v>
      </c>
      <c r="H463" s="79">
        <f>'[1]Z07 一般公共预算财政拨款收入支出决算表(财决07表)'!$K461</f>
        <v>0</v>
      </c>
      <c r="I463" s="8" t="str">
        <f t="shared" si="28"/>
        <v>2</v>
      </c>
      <c r="J463" s="8" t="str">
        <f t="shared" si="29"/>
        <v>2</v>
      </c>
      <c r="K463" s="8">
        <f t="shared" si="30"/>
        <v>4</v>
      </c>
      <c r="L463" s="8" t="str">
        <f t="shared" si="31"/>
        <v/>
      </c>
    </row>
    <row r="464" spans="7:12">
      <c r="G464" s="8">
        <f>'[1]Z07 一般公共预算财政拨款收入支出决算表(财决07表)'!A462</f>
        <v>0</v>
      </c>
      <c r="H464" s="79">
        <f>'[1]Z07 一般公共预算财政拨款收入支出决算表(财决07表)'!$K462</f>
        <v>0</v>
      </c>
      <c r="I464" s="8" t="str">
        <f t="shared" si="28"/>
        <v>2</v>
      </c>
      <c r="J464" s="8" t="str">
        <f t="shared" si="29"/>
        <v>2</v>
      </c>
      <c r="K464" s="8">
        <f t="shared" si="30"/>
        <v>4</v>
      </c>
      <c r="L464" s="8" t="str">
        <f t="shared" si="31"/>
        <v/>
      </c>
    </row>
    <row r="465" spans="7:12">
      <c r="G465" s="8">
        <f>'[1]Z07 一般公共预算财政拨款收入支出决算表(财决07表)'!A463</f>
        <v>0</v>
      </c>
      <c r="H465" s="79">
        <f>'[1]Z07 一般公共预算财政拨款收入支出决算表(财决07表)'!$K463</f>
        <v>0</v>
      </c>
      <c r="I465" s="8" t="str">
        <f t="shared" si="28"/>
        <v>2</v>
      </c>
      <c r="J465" s="8" t="str">
        <f t="shared" si="29"/>
        <v>2</v>
      </c>
      <c r="K465" s="8">
        <f t="shared" si="30"/>
        <v>4</v>
      </c>
      <c r="L465" s="8" t="str">
        <f t="shared" si="31"/>
        <v/>
      </c>
    </row>
    <row r="466" spans="7:12">
      <c r="G466" s="8">
        <f>'[1]Z07 一般公共预算财政拨款收入支出决算表(财决07表)'!A464</f>
        <v>0</v>
      </c>
      <c r="H466" s="79">
        <f>'[1]Z07 一般公共预算财政拨款收入支出决算表(财决07表)'!$K464</f>
        <v>0</v>
      </c>
      <c r="I466" s="8" t="str">
        <f t="shared" si="28"/>
        <v>2</v>
      </c>
      <c r="J466" s="8" t="str">
        <f t="shared" si="29"/>
        <v>2</v>
      </c>
      <c r="K466" s="8">
        <f t="shared" si="30"/>
        <v>4</v>
      </c>
      <c r="L466" s="8" t="str">
        <f t="shared" si="31"/>
        <v/>
      </c>
    </row>
    <row r="467" spans="7:12">
      <c r="G467" s="8">
        <f>'[1]Z07 一般公共预算财政拨款收入支出决算表(财决07表)'!A465</f>
        <v>0</v>
      </c>
      <c r="H467" s="79">
        <f>'[1]Z07 一般公共预算财政拨款收入支出决算表(财决07表)'!$K465</f>
        <v>0</v>
      </c>
      <c r="I467" s="8" t="str">
        <f t="shared" si="28"/>
        <v>2</v>
      </c>
      <c r="J467" s="8" t="str">
        <f t="shared" si="29"/>
        <v>2</v>
      </c>
      <c r="K467" s="8">
        <f t="shared" si="30"/>
        <v>4</v>
      </c>
      <c r="L467" s="8" t="str">
        <f t="shared" si="31"/>
        <v/>
      </c>
    </row>
    <row r="468" spans="7:12">
      <c r="G468" s="8">
        <f>'[1]Z07 一般公共预算财政拨款收入支出决算表(财决07表)'!A466</f>
        <v>0</v>
      </c>
      <c r="H468" s="79">
        <f>'[1]Z07 一般公共预算财政拨款收入支出决算表(财决07表)'!$K466</f>
        <v>0</v>
      </c>
      <c r="I468" s="8" t="str">
        <f t="shared" si="28"/>
        <v>2</v>
      </c>
      <c r="J468" s="8" t="str">
        <f t="shared" si="29"/>
        <v>2</v>
      </c>
      <c r="K468" s="8">
        <f t="shared" si="30"/>
        <v>4</v>
      </c>
      <c r="L468" s="8" t="str">
        <f t="shared" si="31"/>
        <v/>
      </c>
    </row>
    <row r="469" spans="7:12">
      <c r="G469" s="8">
        <f>'[1]Z07 一般公共预算财政拨款收入支出决算表(财决07表)'!A467</f>
        <v>0</v>
      </c>
      <c r="H469" s="79">
        <f>'[1]Z07 一般公共预算财政拨款收入支出决算表(财决07表)'!$K467</f>
        <v>0</v>
      </c>
      <c r="I469" s="8" t="str">
        <f t="shared" si="28"/>
        <v>2</v>
      </c>
      <c r="J469" s="8" t="str">
        <f t="shared" si="29"/>
        <v>2</v>
      </c>
      <c r="K469" s="8">
        <f t="shared" si="30"/>
        <v>4</v>
      </c>
      <c r="L469" s="8" t="str">
        <f t="shared" si="31"/>
        <v/>
      </c>
    </row>
    <row r="470" spans="7:12">
      <c r="G470" s="8">
        <f>'[1]Z07 一般公共预算财政拨款收入支出决算表(财决07表)'!A468</f>
        <v>0</v>
      </c>
      <c r="H470" s="79">
        <f>'[1]Z07 一般公共预算财政拨款收入支出决算表(财决07表)'!$K468</f>
        <v>0</v>
      </c>
      <c r="I470" s="8" t="str">
        <f t="shared" si="28"/>
        <v>2</v>
      </c>
      <c r="J470" s="8" t="str">
        <f t="shared" si="29"/>
        <v>2</v>
      </c>
      <c r="K470" s="8">
        <f t="shared" si="30"/>
        <v>4</v>
      </c>
      <c r="L470" s="8" t="str">
        <f t="shared" si="31"/>
        <v/>
      </c>
    </row>
    <row r="471" spans="7:12">
      <c r="G471" s="8">
        <f>'[1]Z07 一般公共预算财政拨款收入支出决算表(财决07表)'!A469</f>
        <v>0</v>
      </c>
      <c r="H471" s="79">
        <f>'[1]Z07 一般公共预算财政拨款收入支出决算表(财决07表)'!$K469</f>
        <v>0</v>
      </c>
      <c r="I471" s="8" t="str">
        <f t="shared" si="28"/>
        <v>2</v>
      </c>
      <c r="J471" s="8" t="str">
        <f t="shared" si="29"/>
        <v>2</v>
      </c>
      <c r="K471" s="8">
        <f t="shared" si="30"/>
        <v>4</v>
      </c>
      <c r="L471" s="8" t="str">
        <f t="shared" si="31"/>
        <v/>
      </c>
    </row>
    <row r="472" spans="7:12">
      <c r="G472" s="8">
        <f>'[1]Z07 一般公共预算财政拨款收入支出决算表(财决07表)'!A470</f>
        <v>0</v>
      </c>
      <c r="H472" s="79">
        <f>'[1]Z07 一般公共预算财政拨款收入支出决算表(财决07表)'!$K470</f>
        <v>0</v>
      </c>
      <c r="I472" s="8" t="str">
        <f t="shared" si="28"/>
        <v>2</v>
      </c>
      <c r="J472" s="8" t="str">
        <f t="shared" si="29"/>
        <v>2</v>
      </c>
      <c r="K472" s="8">
        <f t="shared" si="30"/>
        <v>4</v>
      </c>
      <c r="L472" s="8" t="str">
        <f t="shared" si="31"/>
        <v/>
      </c>
    </row>
    <row r="473" spans="7:12">
      <c r="G473" s="8">
        <f>'[1]Z07 一般公共预算财政拨款收入支出决算表(财决07表)'!A471</f>
        <v>0</v>
      </c>
      <c r="H473" s="79">
        <f>'[1]Z07 一般公共预算财政拨款收入支出决算表(财决07表)'!$K471</f>
        <v>0</v>
      </c>
      <c r="I473" s="8" t="str">
        <f t="shared" si="28"/>
        <v>2</v>
      </c>
      <c r="J473" s="8" t="str">
        <f t="shared" si="29"/>
        <v>2</v>
      </c>
      <c r="K473" s="8">
        <f t="shared" si="30"/>
        <v>4</v>
      </c>
      <c r="L473" s="8" t="str">
        <f t="shared" si="31"/>
        <v/>
      </c>
    </row>
    <row r="474" spans="7:12">
      <c r="G474" s="8">
        <f>'[1]Z07 一般公共预算财政拨款收入支出决算表(财决07表)'!A472</f>
        <v>0</v>
      </c>
      <c r="H474" s="79">
        <f>'[1]Z07 一般公共预算财政拨款收入支出决算表(财决07表)'!$K472</f>
        <v>0</v>
      </c>
      <c r="I474" s="8" t="str">
        <f t="shared" si="28"/>
        <v>2</v>
      </c>
      <c r="J474" s="8" t="str">
        <f t="shared" si="29"/>
        <v>2</v>
      </c>
      <c r="K474" s="8">
        <f t="shared" si="30"/>
        <v>4</v>
      </c>
      <c r="L474" s="8" t="str">
        <f t="shared" si="31"/>
        <v/>
      </c>
    </row>
    <row r="475" spans="7:12">
      <c r="G475" s="8">
        <f>'[1]Z07 一般公共预算财政拨款收入支出决算表(财决07表)'!A473</f>
        <v>0</v>
      </c>
      <c r="H475" s="79">
        <f>'[1]Z07 一般公共预算财政拨款收入支出决算表(财决07表)'!$K473</f>
        <v>0</v>
      </c>
      <c r="I475" s="8" t="str">
        <f t="shared" si="28"/>
        <v>2</v>
      </c>
      <c r="J475" s="8" t="str">
        <f t="shared" si="29"/>
        <v>2</v>
      </c>
      <c r="K475" s="8">
        <f t="shared" si="30"/>
        <v>4</v>
      </c>
      <c r="L475" s="8" t="str">
        <f t="shared" si="31"/>
        <v/>
      </c>
    </row>
    <row r="476" spans="7:12">
      <c r="G476" s="8">
        <f>'[1]Z07 一般公共预算财政拨款收入支出决算表(财决07表)'!A474</f>
        <v>0</v>
      </c>
      <c r="H476" s="79">
        <f>'[1]Z07 一般公共预算财政拨款收入支出决算表(财决07表)'!$K474</f>
        <v>0</v>
      </c>
      <c r="I476" s="8" t="str">
        <f t="shared" si="28"/>
        <v>2</v>
      </c>
      <c r="J476" s="8" t="str">
        <f t="shared" si="29"/>
        <v>2</v>
      </c>
      <c r="K476" s="8">
        <f t="shared" si="30"/>
        <v>4</v>
      </c>
      <c r="L476" s="8" t="str">
        <f t="shared" si="31"/>
        <v/>
      </c>
    </row>
    <row r="477" spans="7:12">
      <c r="G477" s="8">
        <f>'[1]Z07 一般公共预算财政拨款收入支出决算表(财决07表)'!A475</f>
        <v>0</v>
      </c>
      <c r="H477" s="79">
        <f>'[1]Z07 一般公共预算财政拨款收入支出决算表(财决07表)'!$K475</f>
        <v>0</v>
      </c>
      <c r="I477" s="8" t="str">
        <f t="shared" si="28"/>
        <v>2</v>
      </c>
      <c r="J477" s="8" t="str">
        <f t="shared" si="29"/>
        <v>2</v>
      </c>
      <c r="K477" s="8">
        <f t="shared" si="30"/>
        <v>4</v>
      </c>
      <c r="L477" s="8" t="str">
        <f t="shared" si="31"/>
        <v/>
      </c>
    </row>
    <row r="478" spans="7:12">
      <c r="G478" s="8">
        <f>'[1]Z07 一般公共预算财政拨款收入支出决算表(财决07表)'!A476</f>
        <v>0</v>
      </c>
      <c r="H478" s="79">
        <f>'[1]Z07 一般公共预算财政拨款收入支出决算表(财决07表)'!$K476</f>
        <v>0</v>
      </c>
      <c r="I478" s="8" t="str">
        <f t="shared" si="28"/>
        <v>2</v>
      </c>
      <c r="J478" s="8" t="str">
        <f t="shared" si="29"/>
        <v>2</v>
      </c>
      <c r="K478" s="8">
        <f t="shared" si="30"/>
        <v>4</v>
      </c>
      <c r="L478" s="8" t="str">
        <f t="shared" si="31"/>
        <v/>
      </c>
    </row>
    <row r="479" spans="7:12">
      <c r="G479" s="8">
        <f>'[1]Z07 一般公共预算财政拨款收入支出决算表(财决07表)'!A477</f>
        <v>0</v>
      </c>
      <c r="H479" s="79">
        <f>'[1]Z07 一般公共预算财政拨款收入支出决算表(财决07表)'!$K477</f>
        <v>0</v>
      </c>
      <c r="I479" s="8" t="str">
        <f t="shared" si="28"/>
        <v>2</v>
      </c>
      <c r="J479" s="8" t="str">
        <f t="shared" si="29"/>
        <v>2</v>
      </c>
      <c r="K479" s="8">
        <f t="shared" si="30"/>
        <v>4</v>
      </c>
      <c r="L479" s="8" t="str">
        <f t="shared" si="31"/>
        <v/>
      </c>
    </row>
    <row r="480" spans="7:12">
      <c r="G480" s="8">
        <f>'[1]Z07 一般公共预算财政拨款收入支出决算表(财决07表)'!A478</f>
        <v>0</v>
      </c>
      <c r="H480" s="79">
        <f>'[1]Z07 一般公共预算财政拨款收入支出决算表(财决07表)'!$K478</f>
        <v>0</v>
      </c>
      <c r="I480" s="8" t="str">
        <f t="shared" si="28"/>
        <v>2</v>
      </c>
      <c r="J480" s="8" t="str">
        <f t="shared" si="29"/>
        <v>2</v>
      </c>
      <c r="K480" s="8">
        <f t="shared" si="30"/>
        <v>4</v>
      </c>
      <c r="L480" s="8" t="str">
        <f t="shared" si="31"/>
        <v/>
      </c>
    </row>
    <row r="481" spans="7:12">
      <c r="G481" s="8">
        <f>'[1]Z07 一般公共预算财政拨款收入支出决算表(财决07表)'!A479</f>
        <v>0</v>
      </c>
      <c r="H481" s="79">
        <f>'[1]Z07 一般公共预算财政拨款收入支出决算表(财决07表)'!$K479</f>
        <v>0</v>
      </c>
      <c r="I481" s="8" t="str">
        <f t="shared" si="28"/>
        <v>2</v>
      </c>
      <c r="J481" s="8" t="str">
        <f t="shared" si="29"/>
        <v>2</v>
      </c>
      <c r="K481" s="8">
        <f t="shared" si="30"/>
        <v>4</v>
      </c>
      <c r="L481" s="8" t="str">
        <f t="shared" si="31"/>
        <v/>
      </c>
    </row>
    <row r="482" spans="7:12">
      <c r="G482" s="8">
        <f>'[1]Z07 一般公共预算财政拨款收入支出决算表(财决07表)'!A480</f>
        <v>0</v>
      </c>
      <c r="H482" s="79">
        <f>'[1]Z07 一般公共预算财政拨款收入支出决算表(财决07表)'!$K480</f>
        <v>0</v>
      </c>
      <c r="I482" s="8" t="str">
        <f t="shared" si="28"/>
        <v>2</v>
      </c>
      <c r="J482" s="8" t="str">
        <f t="shared" si="29"/>
        <v>2</v>
      </c>
      <c r="K482" s="8">
        <f t="shared" si="30"/>
        <v>4</v>
      </c>
      <c r="L482" s="8" t="str">
        <f t="shared" si="31"/>
        <v/>
      </c>
    </row>
    <row r="483" spans="7:12">
      <c r="G483" s="8">
        <f>'[1]Z07 一般公共预算财政拨款收入支出决算表(财决07表)'!A481</f>
        <v>0</v>
      </c>
      <c r="H483" s="79">
        <f>'[1]Z07 一般公共预算财政拨款收入支出决算表(财决07表)'!$K481</f>
        <v>0</v>
      </c>
      <c r="I483" s="8" t="str">
        <f t="shared" si="28"/>
        <v>2</v>
      </c>
      <c r="J483" s="8" t="str">
        <f t="shared" si="29"/>
        <v>2</v>
      </c>
      <c r="K483" s="8">
        <f t="shared" si="30"/>
        <v>4</v>
      </c>
      <c r="L483" s="8" t="str">
        <f t="shared" si="31"/>
        <v/>
      </c>
    </row>
    <row r="484" spans="7:12">
      <c r="G484" s="8">
        <f>'[1]Z07 一般公共预算财政拨款收入支出决算表(财决07表)'!A482</f>
        <v>0</v>
      </c>
      <c r="H484" s="79">
        <f>'[1]Z07 一般公共预算财政拨款收入支出决算表(财决07表)'!$K482</f>
        <v>0</v>
      </c>
      <c r="I484" s="8" t="str">
        <f t="shared" si="28"/>
        <v>2</v>
      </c>
      <c r="J484" s="8" t="str">
        <f t="shared" si="29"/>
        <v>2</v>
      </c>
      <c r="K484" s="8">
        <f t="shared" si="30"/>
        <v>4</v>
      </c>
      <c r="L484" s="8" t="str">
        <f t="shared" si="31"/>
        <v/>
      </c>
    </row>
    <row r="485" spans="7:12">
      <c r="G485" s="8">
        <f>'[1]Z07 一般公共预算财政拨款收入支出决算表(财决07表)'!A483</f>
        <v>0</v>
      </c>
      <c r="H485" s="79">
        <f>'[1]Z07 一般公共预算财政拨款收入支出决算表(财决07表)'!$K483</f>
        <v>0</v>
      </c>
      <c r="I485" s="8" t="str">
        <f t="shared" si="28"/>
        <v>2</v>
      </c>
      <c r="J485" s="8" t="str">
        <f t="shared" si="29"/>
        <v>2</v>
      </c>
      <c r="K485" s="8">
        <f t="shared" si="30"/>
        <v>4</v>
      </c>
      <c r="L485" s="8" t="str">
        <f t="shared" si="31"/>
        <v/>
      </c>
    </row>
    <row r="486" spans="7:12">
      <c r="G486" s="8">
        <f>'[1]Z07 一般公共预算财政拨款收入支出决算表(财决07表)'!A484</f>
        <v>0</v>
      </c>
      <c r="H486" s="79">
        <f>'[1]Z07 一般公共预算财政拨款收入支出决算表(财决07表)'!$K484</f>
        <v>0</v>
      </c>
      <c r="I486" s="8" t="str">
        <f t="shared" si="28"/>
        <v>2</v>
      </c>
      <c r="J486" s="8" t="str">
        <f t="shared" si="29"/>
        <v>2</v>
      </c>
      <c r="K486" s="8">
        <f t="shared" si="30"/>
        <v>4</v>
      </c>
      <c r="L486" s="8" t="str">
        <f t="shared" si="31"/>
        <v/>
      </c>
    </row>
    <row r="487" spans="7:12">
      <c r="G487" s="8">
        <f>'[1]Z07 一般公共预算财政拨款收入支出决算表(财决07表)'!A485</f>
        <v>0</v>
      </c>
      <c r="H487" s="79">
        <f>'[1]Z07 一般公共预算财政拨款收入支出决算表(财决07表)'!$K485</f>
        <v>0</v>
      </c>
      <c r="I487" s="8" t="str">
        <f t="shared" si="28"/>
        <v>2</v>
      </c>
      <c r="J487" s="8" t="str">
        <f t="shared" si="29"/>
        <v>2</v>
      </c>
      <c r="K487" s="8">
        <f t="shared" si="30"/>
        <v>4</v>
      </c>
      <c r="L487" s="8" t="str">
        <f t="shared" si="31"/>
        <v/>
      </c>
    </row>
    <row r="488" spans="7:12">
      <c r="G488" s="8">
        <f>'[1]Z07 一般公共预算财政拨款收入支出决算表(财决07表)'!A486</f>
        <v>0</v>
      </c>
      <c r="H488" s="79">
        <f>'[1]Z07 一般公共预算财政拨款收入支出决算表(财决07表)'!$K486</f>
        <v>0</v>
      </c>
      <c r="I488" s="8" t="str">
        <f t="shared" si="28"/>
        <v>2</v>
      </c>
      <c r="J488" s="8" t="str">
        <f t="shared" si="29"/>
        <v>2</v>
      </c>
      <c r="K488" s="8">
        <f t="shared" si="30"/>
        <v>4</v>
      </c>
      <c r="L488" s="8" t="str">
        <f t="shared" si="31"/>
        <v/>
      </c>
    </row>
    <row r="489" spans="7:12">
      <c r="G489" s="8">
        <f>'[1]Z07 一般公共预算财政拨款收入支出决算表(财决07表)'!A487</f>
        <v>0</v>
      </c>
      <c r="H489" s="79">
        <f>'[1]Z07 一般公共预算财政拨款收入支出决算表(财决07表)'!$K487</f>
        <v>0</v>
      </c>
      <c r="I489" s="8" t="str">
        <f t="shared" si="28"/>
        <v>2</v>
      </c>
      <c r="J489" s="8" t="str">
        <f t="shared" si="29"/>
        <v>2</v>
      </c>
      <c r="K489" s="8">
        <f t="shared" si="30"/>
        <v>4</v>
      </c>
      <c r="L489" s="8" t="str">
        <f t="shared" si="31"/>
        <v/>
      </c>
    </row>
    <row r="490" spans="7:12">
      <c r="G490" s="8">
        <f>'[1]Z07 一般公共预算财政拨款收入支出决算表(财决07表)'!A488</f>
        <v>0</v>
      </c>
      <c r="H490" s="79">
        <f>'[1]Z07 一般公共预算财政拨款收入支出决算表(财决07表)'!$K488</f>
        <v>0</v>
      </c>
      <c r="I490" s="8" t="str">
        <f t="shared" si="28"/>
        <v>2</v>
      </c>
      <c r="J490" s="8" t="str">
        <f t="shared" si="29"/>
        <v>2</v>
      </c>
      <c r="K490" s="8">
        <f t="shared" si="30"/>
        <v>4</v>
      </c>
      <c r="L490" s="8" t="str">
        <f t="shared" si="31"/>
        <v/>
      </c>
    </row>
    <row r="491" spans="7:12">
      <c r="G491" s="8">
        <f>'[1]Z07 一般公共预算财政拨款收入支出决算表(财决07表)'!A489</f>
        <v>0</v>
      </c>
      <c r="H491" s="79">
        <f>'[1]Z07 一般公共预算财政拨款收入支出决算表(财决07表)'!$K489</f>
        <v>0</v>
      </c>
      <c r="I491" s="8" t="str">
        <f t="shared" si="28"/>
        <v>2</v>
      </c>
      <c r="J491" s="8" t="str">
        <f t="shared" si="29"/>
        <v>2</v>
      </c>
      <c r="K491" s="8">
        <f t="shared" si="30"/>
        <v>4</v>
      </c>
      <c r="L491" s="8" t="str">
        <f t="shared" si="31"/>
        <v/>
      </c>
    </row>
    <row r="492" spans="7:12">
      <c r="G492" s="8">
        <f>'[1]Z07 一般公共预算财政拨款收入支出决算表(财决07表)'!A490</f>
        <v>0</v>
      </c>
      <c r="H492" s="79">
        <f>'[1]Z07 一般公共预算财政拨款收入支出决算表(财决07表)'!$K490</f>
        <v>0</v>
      </c>
      <c r="I492" s="8" t="str">
        <f t="shared" si="28"/>
        <v>2</v>
      </c>
      <c r="J492" s="8" t="str">
        <f t="shared" si="29"/>
        <v>2</v>
      </c>
      <c r="K492" s="8">
        <f t="shared" si="30"/>
        <v>4</v>
      </c>
      <c r="L492" s="8" t="str">
        <f t="shared" si="31"/>
        <v/>
      </c>
    </row>
    <row r="493" spans="7:12">
      <c r="G493" s="8">
        <f>'[1]Z07 一般公共预算财政拨款收入支出决算表(财决07表)'!A491</f>
        <v>0</v>
      </c>
      <c r="H493" s="79">
        <f>'[1]Z07 一般公共预算财政拨款收入支出决算表(财决07表)'!$K491</f>
        <v>0</v>
      </c>
      <c r="I493" s="8" t="str">
        <f t="shared" si="28"/>
        <v>2</v>
      </c>
      <c r="J493" s="8" t="str">
        <f t="shared" si="29"/>
        <v>2</v>
      </c>
      <c r="K493" s="8">
        <f t="shared" si="30"/>
        <v>4</v>
      </c>
      <c r="L493" s="8" t="str">
        <f t="shared" si="31"/>
        <v/>
      </c>
    </row>
    <row r="494" spans="7:12">
      <c r="G494" s="8">
        <f>'[1]Z07 一般公共预算财政拨款收入支出决算表(财决07表)'!A492</f>
        <v>0</v>
      </c>
      <c r="H494" s="79">
        <f>'[1]Z07 一般公共预算财政拨款收入支出决算表(财决07表)'!$K492</f>
        <v>0</v>
      </c>
      <c r="I494" s="8" t="str">
        <f t="shared" si="28"/>
        <v>2</v>
      </c>
      <c r="J494" s="8" t="str">
        <f t="shared" si="29"/>
        <v>2</v>
      </c>
      <c r="K494" s="8">
        <f t="shared" si="30"/>
        <v>4</v>
      </c>
      <c r="L494" s="8" t="str">
        <f t="shared" si="31"/>
        <v/>
      </c>
    </row>
    <row r="495" spans="7:12">
      <c r="G495" s="8">
        <f>'[1]Z07 一般公共预算财政拨款收入支出决算表(财决07表)'!A493</f>
        <v>0</v>
      </c>
      <c r="H495" s="79">
        <f>'[1]Z07 一般公共预算财政拨款收入支出决算表(财决07表)'!$K493</f>
        <v>0</v>
      </c>
      <c r="I495" s="8" t="str">
        <f t="shared" si="28"/>
        <v>2</v>
      </c>
      <c r="J495" s="8" t="str">
        <f t="shared" si="29"/>
        <v>2</v>
      </c>
      <c r="K495" s="8">
        <f t="shared" si="30"/>
        <v>4</v>
      </c>
      <c r="L495" s="8" t="str">
        <f t="shared" si="31"/>
        <v/>
      </c>
    </row>
    <row r="496" spans="7:12">
      <c r="G496" s="8">
        <f>'[1]Z07 一般公共预算财政拨款收入支出决算表(财决07表)'!A494</f>
        <v>0</v>
      </c>
      <c r="H496" s="79">
        <f>'[1]Z07 一般公共预算财政拨款收入支出决算表(财决07表)'!$K494</f>
        <v>0</v>
      </c>
      <c r="I496" s="8" t="str">
        <f t="shared" si="28"/>
        <v>2</v>
      </c>
      <c r="J496" s="8" t="str">
        <f t="shared" si="29"/>
        <v>2</v>
      </c>
      <c r="K496" s="8">
        <f t="shared" si="30"/>
        <v>4</v>
      </c>
      <c r="L496" s="8" t="str">
        <f t="shared" si="31"/>
        <v/>
      </c>
    </row>
    <row r="497" spans="7:12">
      <c r="G497" s="8">
        <f>'[1]Z07 一般公共预算财政拨款收入支出决算表(财决07表)'!A495</f>
        <v>0</v>
      </c>
      <c r="H497" s="79">
        <f>'[1]Z07 一般公共预算财政拨款收入支出决算表(财决07表)'!$K495</f>
        <v>0</v>
      </c>
      <c r="I497" s="8" t="str">
        <f t="shared" si="28"/>
        <v>2</v>
      </c>
      <c r="J497" s="8" t="str">
        <f t="shared" si="29"/>
        <v>2</v>
      </c>
      <c r="K497" s="8">
        <f t="shared" si="30"/>
        <v>4</v>
      </c>
      <c r="L497" s="8" t="str">
        <f t="shared" si="31"/>
        <v/>
      </c>
    </row>
    <row r="498" spans="7:12">
      <c r="G498" s="8">
        <f>'[1]Z07 一般公共预算财政拨款收入支出决算表(财决07表)'!A496</f>
        <v>0</v>
      </c>
      <c r="H498" s="79">
        <f>'[1]Z07 一般公共预算财政拨款收入支出决算表(财决07表)'!$K496</f>
        <v>0</v>
      </c>
      <c r="I498" s="8" t="str">
        <f t="shared" si="28"/>
        <v>2</v>
      </c>
      <c r="J498" s="8" t="str">
        <f t="shared" si="29"/>
        <v>2</v>
      </c>
      <c r="K498" s="8">
        <f t="shared" si="30"/>
        <v>4</v>
      </c>
      <c r="L498" s="8" t="str">
        <f t="shared" si="31"/>
        <v/>
      </c>
    </row>
    <row r="499" spans="7:12">
      <c r="G499" s="8">
        <f>'[1]Z07 一般公共预算财政拨款收入支出决算表(财决07表)'!A497</f>
        <v>0</v>
      </c>
      <c r="H499" s="79">
        <f>'[1]Z07 一般公共预算财政拨款收入支出决算表(财决07表)'!$K497</f>
        <v>0</v>
      </c>
      <c r="I499" s="8" t="str">
        <f t="shared" si="28"/>
        <v>2</v>
      </c>
      <c r="J499" s="8" t="str">
        <f t="shared" si="29"/>
        <v>2</v>
      </c>
      <c r="K499" s="8">
        <f t="shared" si="30"/>
        <v>4</v>
      </c>
      <c r="L499" s="8" t="str">
        <f t="shared" si="31"/>
        <v/>
      </c>
    </row>
    <row r="500" spans="7:12">
      <c r="G500" s="8">
        <f>'[1]Z07 一般公共预算财政拨款收入支出决算表(财决07表)'!A498</f>
        <v>0</v>
      </c>
      <c r="H500" s="79">
        <f>'[1]Z07 一般公共预算财政拨款收入支出决算表(财决07表)'!$K498</f>
        <v>0</v>
      </c>
      <c r="I500" s="8" t="str">
        <f t="shared" si="28"/>
        <v>2</v>
      </c>
      <c r="J500" s="8" t="str">
        <f t="shared" si="29"/>
        <v>2</v>
      </c>
      <c r="K500" s="8">
        <f t="shared" si="30"/>
        <v>4</v>
      </c>
      <c r="L500" s="8" t="str">
        <f t="shared" si="31"/>
        <v/>
      </c>
    </row>
    <row r="504" spans="7:12">
      <c r="L504" s="8" t="str">
        <f t="shared" si="31"/>
        <v/>
      </c>
    </row>
  </sheetData>
  <sheetCalcPr fullCalcOnLoad="1"/>
  <sheetProtection password="CF7A"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 right="0.35" top="0.79" bottom="0.79" header="0.51" footer="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11"/>
  <sheetViews>
    <sheetView showZeros="0" workbookViewId="0">
      <selection activeCell="G13" sqref="G13"/>
    </sheetView>
  </sheetViews>
  <sheetFormatPr defaultRowHeight="14.25"/>
  <cols>
    <col min="1" max="2" width="4.625" style="47" customWidth="1"/>
    <col min="3" max="3" width="30.625" style="6" customWidth="1"/>
    <col min="4" max="6" width="22.875" style="6" customWidth="1"/>
    <col min="7" max="7" width="9" style="48"/>
    <col min="8" max="8" width="9" style="8"/>
    <col min="9" max="9" width="9.5" style="8" bestFit="1" customWidth="1"/>
    <col min="10" max="12" width="9" style="8"/>
    <col min="13" max="13" width="10.5" style="8" bestFit="1" customWidth="1"/>
    <col min="14" max="14" width="10.5" style="6" bestFit="1" customWidth="1"/>
    <col min="15" max="15" width="127" style="6" customWidth="1"/>
    <col min="16" max="16384" width="9" style="6"/>
  </cols>
  <sheetData>
    <row r="1" spans="1:99" s="1" customFormat="1" ht="30" customHeight="1">
      <c r="A1" s="195" t="s">
        <v>110</v>
      </c>
      <c r="B1" s="195"/>
      <c r="C1" s="195"/>
      <c r="D1" s="195"/>
      <c r="E1" s="195"/>
      <c r="F1" s="195"/>
      <c r="G1" s="49"/>
      <c r="H1" s="22"/>
      <c r="I1" s="22"/>
      <c r="J1" s="22"/>
      <c r="K1" s="22"/>
      <c r="L1" s="23"/>
      <c r="M1" s="23" t="str">
        <f>"a1:"&amp;"f"&amp;MAX(L13:L107)</f>
        <v>a1:f32</v>
      </c>
    </row>
    <row r="2" spans="1:99" s="2" customFormat="1" ht="14.25" customHeight="1">
      <c r="A2" s="9" t="str">
        <f>'01收入支出决算总表'!A3</f>
        <v>部门：中国共产党益阳市纪律检查委员会</v>
      </c>
      <c r="B2" s="50"/>
      <c r="F2" s="24" t="s">
        <v>111</v>
      </c>
      <c r="G2" s="49"/>
      <c r="H2" s="22"/>
      <c r="I2" s="22"/>
      <c r="J2" s="22"/>
      <c r="K2" s="22"/>
      <c r="L2" s="25"/>
      <c r="M2" s="25"/>
    </row>
    <row r="3" spans="1:99" s="2" customFormat="1" ht="15" customHeight="1">
      <c r="A3" s="9"/>
      <c r="B3" s="50"/>
      <c r="D3" s="12"/>
      <c r="E3" s="12"/>
      <c r="F3" s="24" t="s">
        <v>5</v>
      </c>
      <c r="G3" s="49"/>
      <c r="H3" s="22"/>
      <c r="I3" s="22"/>
      <c r="J3" s="22"/>
      <c r="K3" s="22"/>
      <c r="L3" s="25"/>
      <c r="M3" s="26" t="s">
        <v>112</v>
      </c>
    </row>
    <row r="4" spans="1:99" s="2" customFormat="1" ht="15" customHeight="1">
      <c r="A4" s="51" t="s">
        <v>113</v>
      </c>
      <c r="B4" s="50"/>
      <c r="D4" s="12"/>
      <c r="E4" s="12"/>
      <c r="F4" s="24"/>
      <c r="G4" s="49"/>
      <c r="H4" s="22"/>
      <c r="I4" s="22"/>
      <c r="J4" s="22"/>
      <c r="K4" s="62"/>
      <c r="L4" s="63"/>
      <c r="M4" s="64"/>
    </row>
    <row r="5" spans="1:99" s="2" customFormat="1" ht="15" customHeight="1">
      <c r="A5" s="52" t="s">
        <v>114</v>
      </c>
      <c r="B5" s="50"/>
      <c r="D5" s="12"/>
      <c r="E5" s="12"/>
      <c r="F5" s="24"/>
      <c r="G5" s="49"/>
      <c r="H5" s="22"/>
      <c r="I5" s="22"/>
      <c r="J5" s="22"/>
      <c r="K5" s="65"/>
      <c r="L5" s="66"/>
      <c r="M5" s="67"/>
    </row>
    <row r="6" spans="1:99" s="2" customFormat="1" ht="15" customHeight="1">
      <c r="A6" s="52" t="s">
        <v>52</v>
      </c>
      <c r="B6" s="50"/>
      <c r="D6" s="12"/>
      <c r="E6" s="12"/>
      <c r="F6" s="24"/>
      <c r="G6" s="49"/>
      <c r="H6" s="22"/>
      <c r="I6" s="22"/>
      <c r="J6" s="22"/>
      <c r="K6" s="65"/>
      <c r="L6" s="66"/>
      <c r="M6" s="67"/>
    </row>
    <row r="7" spans="1:99" s="2" customFormat="1" ht="15" customHeight="1">
      <c r="A7" s="52" t="s">
        <v>115</v>
      </c>
      <c r="B7" s="50"/>
      <c r="D7" s="12"/>
      <c r="E7" s="12"/>
      <c r="F7" s="24"/>
      <c r="G7" s="49"/>
      <c r="H7" s="22"/>
      <c r="I7" s="22"/>
      <c r="J7" s="22"/>
      <c r="K7" s="65"/>
      <c r="L7" s="66"/>
      <c r="M7" s="67"/>
    </row>
    <row r="8" spans="1:99" s="3" customFormat="1" ht="20.25" customHeight="1">
      <c r="A8" s="196" t="s">
        <v>107</v>
      </c>
      <c r="B8" s="196"/>
      <c r="C8" s="196"/>
      <c r="D8" s="199" t="s">
        <v>78</v>
      </c>
      <c r="E8" s="199" t="s">
        <v>116</v>
      </c>
      <c r="F8" s="199" t="s">
        <v>117</v>
      </c>
      <c r="G8" s="48"/>
      <c r="H8" s="28"/>
      <c r="I8" s="28"/>
      <c r="J8" s="28"/>
      <c r="K8" s="65"/>
      <c r="L8" s="66"/>
      <c r="M8" s="67"/>
    </row>
    <row r="9" spans="1:99" s="3" customFormat="1" ht="9.9499999999999993" customHeight="1">
      <c r="A9" s="204" t="s">
        <v>118</v>
      </c>
      <c r="B9" s="205"/>
      <c r="C9" s="201" t="s">
        <v>70</v>
      </c>
      <c r="D9" s="199"/>
      <c r="E9" s="199"/>
      <c r="F9" s="199"/>
      <c r="G9" s="48"/>
      <c r="H9" s="28"/>
      <c r="I9" s="28"/>
      <c r="J9" s="28"/>
      <c r="K9" s="28"/>
      <c r="L9" s="28"/>
      <c r="M9" s="28"/>
    </row>
    <row r="10" spans="1:99" s="3" customFormat="1" ht="9.9499999999999993" customHeight="1">
      <c r="A10" s="206"/>
      <c r="B10" s="207"/>
      <c r="C10" s="202"/>
      <c r="D10" s="199"/>
      <c r="E10" s="199"/>
      <c r="F10" s="199"/>
      <c r="G10" s="48"/>
      <c r="H10" s="48"/>
      <c r="I10" s="48"/>
      <c r="J10" s="48"/>
      <c r="K10" s="48"/>
      <c r="L10" s="48"/>
      <c r="M10" s="4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row>
    <row r="11" spans="1:99" s="3" customFormat="1" ht="9.9499999999999993" customHeight="1">
      <c r="A11" s="208"/>
      <c r="B11" s="209"/>
      <c r="C11" s="203"/>
      <c r="D11" s="199"/>
      <c r="E11" s="199"/>
      <c r="F11" s="199"/>
      <c r="G11" s="48"/>
      <c r="H11" s="28"/>
      <c r="I11" s="28"/>
      <c r="J11" s="28"/>
      <c r="K11" s="28"/>
      <c r="L11" s="28"/>
      <c r="M11" s="28"/>
    </row>
    <row r="12" spans="1:99" s="3" customFormat="1" ht="18" customHeight="1">
      <c r="A12" s="196" t="s">
        <v>71</v>
      </c>
      <c r="B12" s="196"/>
      <c r="C12" s="196"/>
      <c r="D12" s="17">
        <v>1</v>
      </c>
      <c r="E12" s="17">
        <v>2</v>
      </c>
      <c r="F12" s="17">
        <v>3</v>
      </c>
      <c r="G12" s="48"/>
      <c r="H12" s="28"/>
      <c r="I12" s="28">
        <v>1</v>
      </c>
      <c r="J12" s="28"/>
      <c r="K12" s="28"/>
      <c r="L12" s="28"/>
      <c r="M12" s="28"/>
    </row>
    <row r="13" spans="1:99" s="3" customFormat="1" ht="18" customHeight="1">
      <c r="A13" s="200" t="s">
        <v>48</v>
      </c>
      <c r="B13" s="200"/>
      <c r="C13" s="200"/>
      <c r="D13" s="53">
        <f>'[1]Z08_1 一般公共预算财政拨款基本支出决算明细表(财决08-'!$E$9</f>
        <v>1147.95</v>
      </c>
      <c r="E13" s="53">
        <f>'[1]Z08_1 一般公共预算财政拨款基本支出决算明细表(财决08-'!$F$9+'[1]Z08_1 一般公共预算财政拨款基本支出决算明细表(财决08-'!$AR$9</f>
        <v>1124.08</v>
      </c>
      <c r="F13" s="53">
        <f>D13-E13</f>
        <v>23.870000000000118</v>
      </c>
      <c r="G13" s="48"/>
      <c r="H13" s="28"/>
      <c r="I13" s="28"/>
      <c r="J13" s="28"/>
      <c r="K13" s="28"/>
      <c r="L13" s="28">
        <f>ROW()</f>
        <v>13</v>
      </c>
      <c r="M13" s="28"/>
    </row>
    <row r="14" spans="1:99" s="4" customFormat="1" ht="18" customHeight="1">
      <c r="A14" s="54" t="str">
        <f t="array" ref="A14">INDEX(G:G,SMALL(IF($I$14:$I$107&gt;0,ROW($14:$107),4^8),ROW(G1)))&amp;""</f>
        <v>301</v>
      </c>
      <c r="B14" s="55"/>
      <c r="C14" s="56" t="str">
        <f>IF(ISERROR(VLOOKUP(A14,$G$14:$I$107,2,FALSE)),"",VLOOKUP(A14,$G$14:$I$107,2,FALSE))</f>
        <v>工资福利支出</v>
      </c>
      <c r="D14" s="57">
        <f>IF(ISERROR(VLOOKUP(A14,$G$14:$I$107,3,FALSE)),"",VLOOKUP(A14,$G$14:$I$107,3,FALSE))</f>
        <v>872.67</v>
      </c>
      <c r="E14" s="57">
        <f>IF(OR(MID(A14,1,3)="301",MID(A14,1,3)="303"),D14,"")</f>
        <v>872.67</v>
      </c>
      <c r="F14" s="58" t="str">
        <f>IF(AND(MID(A14,1,3)&lt;&gt;"301",MID(A14,1,3)&lt;&gt;"303"),D14,"")</f>
        <v/>
      </c>
      <c r="G14" s="59" t="s">
        <v>119</v>
      </c>
      <c r="H14" s="60" t="s">
        <v>120</v>
      </c>
      <c r="I14" s="28">
        <f>('[1]Z08_1 一般公共预算财政拨款基本支出决算明细表(财决08-'!F$9)*1</f>
        <v>872.67</v>
      </c>
      <c r="J14" s="8"/>
      <c r="K14" s="8"/>
      <c r="L14" s="8">
        <f>IF(C14&lt;&gt;"",ROW(),"")</f>
        <v>14</v>
      </c>
      <c r="M14" s="8"/>
      <c r="N14" s="69"/>
    </row>
    <row r="15" spans="1:99" s="4" customFormat="1" ht="18" customHeight="1">
      <c r="A15" s="54" t="str">
        <f t="array" ref="A15">INDEX(G:G,SMALL(IF($I$14:$I$107&gt;0,ROW($14:$107),4^8),ROW(G2)))&amp;""</f>
        <v>30101</v>
      </c>
      <c r="B15" s="55"/>
      <c r="C15" s="56" t="str">
        <f t="shared" ref="C15:C78" si="0">IF(ISERROR(VLOOKUP(A15,$G$14:$I$107,2,FALSE)),"",VLOOKUP(A15,$G$14:$I$107,2,FALSE))</f>
        <v>基本工资</v>
      </c>
      <c r="D15" s="57">
        <f t="shared" ref="D15:D78" si="1">IF(ISERROR(VLOOKUP(A15,$G$14:$I$107,3,FALSE)),"",VLOOKUP(A15,$G$14:$I$107,3,FALSE))</f>
        <v>388.67</v>
      </c>
      <c r="E15" s="57">
        <f t="shared" ref="E15:E78" si="2">IF(OR(MID(A15,1,3)="301",MID(A15,1,3)="303"),D15,"")</f>
        <v>388.67</v>
      </c>
      <c r="F15" s="58" t="str">
        <f t="shared" ref="F15:F78" si="3">IF(AND(MID(A15,1,3)&lt;&gt;"301",MID(A15,1,3)&lt;&gt;"303"),D15,"")</f>
        <v/>
      </c>
      <c r="G15" s="59" t="s">
        <v>121</v>
      </c>
      <c r="H15" s="61" t="s">
        <v>122</v>
      </c>
      <c r="I15" s="28">
        <f>('[1]Z08_1 一般公共预算财政拨款基本支出决算明细表(财决08-'!G9)*1</f>
        <v>388.67</v>
      </c>
      <c r="J15" s="8"/>
      <c r="K15" s="48"/>
      <c r="L15" s="8">
        <f t="shared" ref="L15:L78" si="4">IF(C15&lt;&gt;"",ROW(),"")</f>
        <v>15</v>
      </c>
      <c r="M15" s="48"/>
      <c r="N15" s="69"/>
    </row>
    <row r="16" spans="1:99" s="4" customFormat="1" ht="18" customHeight="1">
      <c r="A16" s="54" t="str">
        <f t="array" ref="A16">INDEX(G:G,SMALL(IF($I$14:$I$107&gt;0,ROW($14:$107),4^8),ROW(G3)))&amp;""</f>
        <v>30102</v>
      </c>
      <c r="B16" s="55"/>
      <c r="C16" s="56" t="str">
        <f t="shared" si="0"/>
        <v>津贴补贴</v>
      </c>
      <c r="D16" s="57">
        <f t="shared" si="1"/>
        <v>215.51</v>
      </c>
      <c r="E16" s="57">
        <f t="shared" si="2"/>
        <v>215.51</v>
      </c>
      <c r="F16" s="58" t="str">
        <f t="shared" si="3"/>
        <v/>
      </c>
      <c r="G16" s="59" t="s">
        <v>123</v>
      </c>
      <c r="H16" s="61" t="s">
        <v>124</v>
      </c>
      <c r="I16" s="28">
        <f>('[1]Z08_1 一般公共预算财政拨款基本支出决算明细表(财决08-'!H9)*1</f>
        <v>215.51</v>
      </c>
      <c r="J16" s="8"/>
      <c r="K16" s="48"/>
      <c r="L16" s="8">
        <f t="shared" si="4"/>
        <v>16</v>
      </c>
      <c r="M16" s="70"/>
      <c r="N16" s="69"/>
    </row>
    <row r="17" spans="1:14" s="4" customFormat="1" ht="18" customHeight="1">
      <c r="A17" s="54" t="str">
        <f t="array" ref="A17">INDEX(G:G,SMALL(IF($I$14:$I$107&gt;0,ROW($14:$107),4^8),ROW(G4)))&amp;""</f>
        <v>30103</v>
      </c>
      <c r="B17" s="55"/>
      <c r="C17" s="56" t="str">
        <f t="shared" si="0"/>
        <v>奖金</v>
      </c>
      <c r="D17" s="57">
        <f t="shared" si="1"/>
        <v>163.19999999999999</v>
      </c>
      <c r="E17" s="57">
        <f t="shared" si="2"/>
        <v>163.19999999999999</v>
      </c>
      <c r="F17" s="58" t="str">
        <f t="shared" si="3"/>
        <v/>
      </c>
      <c r="G17" s="59" t="s">
        <v>125</v>
      </c>
      <c r="H17" s="61" t="s">
        <v>126</v>
      </c>
      <c r="I17" s="28">
        <f>('[1]Z08_1 一般公共预算财政拨款基本支出决算明细表(财决08-'!I9)*1</f>
        <v>163.19999999999999</v>
      </c>
      <c r="J17" s="8"/>
      <c r="K17" s="48"/>
      <c r="L17" s="8">
        <f t="shared" si="4"/>
        <v>17</v>
      </c>
      <c r="M17" s="48"/>
      <c r="N17" s="69"/>
    </row>
    <row r="18" spans="1:14" s="4" customFormat="1" ht="18" customHeight="1">
      <c r="A18" s="54" t="str">
        <f t="array" ref="A18">INDEX(G:G,SMALL(IF($I$14:$I$107&gt;0,ROW($14:$107),4^8),ROW(G5)))&amp;""</f>
        <v>30104</v>
      </c>
      <c r="B18" s="55"/>
      <c r="C18" s="56" t="str">
        <f t="shared" si="0"/>
        <v>其他社会保障缴费</v>
      </c>
      <c r="D18" s="57">
        <f t="shared" si="1"/>
        <v>105.29</v>
      </c>
      <c r="E18" s="57">
        <f t="shared" si="2"/>
        <v>105.29</v>
      </c>
      <c r="F18" s="58" t="str">
        <f t="shared" si="3"/>
        <v/>
      </c>
      <c r="G18" s="59" t="s">
        <v>127</v>
      </c>
      <c r="H18" s="61" t="s">
        <v>128</v>
      </c>
      <c r="I18" s="28">
        <f>('[1]Z08_1 一般公共预算财政拨款基本支出决算明细表(财决08-'!J9)*1</f>
        <v>105.29</v>
      </c>
      <c r="J18" s="8"/>
      <c r="K18" s="48"/>
      <c r="L18" s="8">
        <f t="shared" si="4"/>
        <v>18</v>
      </c>
      <c r="M18" s="48"/>
      <c r="N18" s="69"/>
    </row>
    <row r="19" spans="1:14" s="4" customFormat="1" ht="18" customHeight="1">
      <c r="A19" s="54" t="str">
        <f t="array" ref="A19">INDEX(G:G,SMALL(IF($I$14:$I$107&gt;0,ROW($14:$107),4^8),ROW(G6)))&amp;""</f>
        <v>302</v>
      </c>
      <c r="B19" s="55"/>
      <c r="C19" s="56" t="str">
        <f t="shared" si="0"/>
        <v>商品和服务支出</v>
      </c>
      <c r="D19" s="57">
        <f t="shared" si="1"/>
        <v>23.87</v>
      </c>
      <c r="E19" s="57" t="str">
        <f t="shared" si="2"/>
        <v/>
      </c>
      <c r="F19" s="58">
        <f t="shared" si="3"/>
        <v>23.87</v>
      </c>
      <c r="G19" s="59" t="s">
        <v>129</v>
      </c>
      <c r="H19" s="61" t="s">
        <v>130</v>
      </c>
      <c r="I19" s="28">
        <f>('[1]Z08_1 一般公共预算财政拨款基本支出决算明细表(财决08-'!K9)*1</f>
        <v>0</v>
      </c>
      <c r="J19" s="8"/>
      <c r="K19" s="48"/>
      <c r="L19" s="8">
        <f t="shared" si="4"/>
        <v>19</v>
      </c>
      <c r="M19" s="48"/>
      <c r="N19" s="69"/>
    </row>
    <row r="20" spans="1:14" s="4" customFormat="1" ht="18" customHeight="1">
      <c r="A20" s="54" t="str">
        <f t="array" ref="A20">INDEX(G:G,SMALL(IF($I$14:$I$107&gt;0,ROW($14:$107),4^8),ROW(G7)))&amp;""</f>
        <v>30201</v>
      </c>
      <c r="B20" s="55"/>
      <c r="C20" s="56" t="str">
        <f t="shared" si="0"/>
        <v>办公费</v>
      </c>
      <c r="D20" s="57">
        <f t="shared" si="1"/>
        <v>0.04</v>
      </c>
      <c r="E20" s="57" t="str">
        <f t="shared" si="2"/>
        <v/>
      </c>
      <c r="F20" s="58">
        <f t="shared" si="3"/>
        <v>0.04</v>
      </c>
      <c r="G20" s="59" t="s">
        <v>131</v>
      </c>
      <c r="H20" s="61" t="s">
        <v>132</v>
      </c>
      <c r="I20" s="28">
        <f>('[1]Z08_1 一般公共预算财政拨款基本支出决算明细表(财决08-'!L9)*1</f>
        <v>0</v>
      </c>
      <c r="J20" s="8"/>
      <c r="K20" s="48"/>
      <c r="L20" s="8">
        <f t="shared" si="4"/>
        <v>20</v>
      </c>
      <c r="M20" s="48"/>
      <c r="N20" s="69"/>
    </row>
    <row r="21" spans="1:14" s="4" customFormat="1" ht="18" customHeight="1">
      <c r="A21" s="54" t="str">
        <f t="array" ref="A21">INDEX(G:G,SMALL(IF($I$14:$I$107&gt;0,ROW($14:$107),4^8),ROW(G8)))&amp;""</f>
        <v>30207</v>
      </c>
      <c r="B21" s="55"/>
      <c r="C21" s="56" t="str">
        <f t="shared" si="0"/>
        <v>邮电费</v>
      </c>
      <c r="D21" s="57">
        <f t="shared" si="1"/>
        <v>0.47</v>
      </c>
      <c r="E21" s="57" t="str">
        <f t="shared" si="2"/>
        <v/>
      </c>
      <c r="F21" s="58">
        <f t="shared" si="3"/>
        <v>0.47</v>
      </c>
      <c r="G21" s="59" t="s">
        <v>133</v>
      </c>
      <c r="H21" s="61" t="s">
        <v>134</v>
      </c>
      <c r="I21" s="28">
        <f>('[1]Z08_1 一般公共预算财政拨款基本支出决算明细表(财决08-'!M9)*1</f>
        <v>0</v>
      </c>
      <c r="J21" s="8"/>
      <c r="K21" s="48"/>
      <c r="L21" s="8">
        <f t="shared" si="4"/>
        <v>21</v>
      </c>
      <c r="M21" s="48"/>
      <c r="N21" s="69"/>
    </row>
    <row r="22" spans="1:14" s="4" customFormat="1" ht="18" customHeight="1">
      <c r="A22" s="54" t="str">
        <f t="array" ref="A22">INDEX(G:G,SMALL(IF($I$14:$I$107&gt;0,ROW($14:$107),4^8),ROW(G9)))&amp;""</f>
        <v>30216</v>
      </c>
      <c r="B22" s="55"/>
      <c r="C22" s="56" t="str">
        <f t="shared" si="0"/>
        <v>培训费</v>
      </c>
      <c r="D22" s="57">
        <f t="shared" si="1"/>
        <v>0.06</v>
      </c>
      <c r="E22" s="57" t="str">
        <f t="shared" si="2"/>
        <v/>
      </c>
      <c r="F22" s="58">
        <f t="shared" si="3"/>
        <v>0.06</v>
      </c>
      <c r="G22" s="59" t="s">
        <v>135</v>
      </c>
      <c r="H22" s="61" t="s">
        <v>136</v>
      </c>
      <c r="I22" s="28">
        <f>('[1]Z08_1 一般公共预算财政拨款基本支出决算明细表(财决08-'!N9)*1</f>
        <v>0</v>
      </c>
      <c r="J22" s="8"/>
      <c r="K22" s="48"/>
      <c r="L22" s="8">
        <f t="shared" si="4"/>
        <v>22</v>
      </c>
      <c r="M22" s="48"/>
      <c r="N22" s="69"/>
    </row>
    <row r="23" spans="1:14" s="4" customFormat="1" ht="18" customHeight="1">
      <c r="A23" s="54" t="str">
        <f t="array" ref="A23">INDEX(G:G,SMALL(IF($I$14:$I$107&gt;0,ROW($14:$107),4^8),ROW(G10)))&amp;""</f>
        <v>30226</v>
      </c>
      <c r="B23" s="55"/>
      <c r="C23" s="56" t="str">
        <f t="shared" si="0"/>
        <v>劳务费</v>
      </c>
      <c r="D23" s="57">
        <f t="shared" si="1"/>
        <v>1.86</v>
      </c>
      <c r="E23" s="57" t="str">
        <f t="shared" si="2"/>
        <v/>
      </c>
      <c r="F23" s="58">
        <f t="shared" si="3"/>
        <v>1.86</v>
      </c>
      <c r="G23" s="59" t="s">
        <v>137</v>
      </c>
      <c r="H23" s="61" t="s">
        <v>138</v>
      </c>
      <c r="I23" s="28">
        <f>('[1]Z08_1 一般公共预算财政拨款基本支出决算明细表(财决08-'!O9)*1</f>
        <v>0</v>
      </c>
      <c r="J23" s="8"/>
      <c r="K23" s="48"/>
      <c r="L23" s="8">
        <f t="shared" si="4"/>
        <v>23</v>
      </c>
      <c r="M23" s="48"/>
      <c r="N23" s="69"/>
    </row>
    <row r="24" spans="1:14" s="4" customFormat="1" ht="18" customHeight="1">
      <c r="A24" s="54" t="str">
        <f t="array" ref="A24">INDEX(G:G,SMALL(IF($I$14:$I$107&gt;0,ROW($14:$107),4^8),ROW(G11)))&amp;""</f>
        <v>30228</v>
      </c>
      <c r="B24" s="55"/>
      <c r="C24" s="56" t="str">
        <f t="shared" si="0"/>
        <v>工会经费</v>
      </c>
      <c r="D24" s="57">
        <f t="shared" si="1"/>
        <v>7.94</v>
      </c>
      <c r="E24" s="57" t="str">
        <f t="shared" si="2"/>
        <v/>
      </c>
      <c r="F24" s="58">
        <f t="shared" si="3"/>
        <v>7.94</v>
      </c>
      <c r="G24" s="59" t="s">
        <v>139</v>
      </c>
      <c r="H24" s="60" t="s">
        <v>140</v>
      </c>
      <c r="I24" s="28">
        <f>('[1]Z08_1 一般公共预算财政拨款基本支出决算明细表(财决08-'!P9)*1</f>
        <v>23.87</v>
      </c>
      <c r="J24" s="8"/>
      <c r="K24" s="48"/>
      <c r="L24" s="8">
        <f t="shared" si="4"/>
        <v>24</v>
      </c>
      <c r="M24" s="48"/>
      <c r="N24" s="69"/>
    </row>
    <row r="25" spans="1:14" s="4" customFormat="1" ht="18" customHeight="1">
      <c r="A25" s="54" t="str">
        <f t="array" ref="A25">INDEX(G:G,SMALL(IF($I$14:$I$107&gt;0,ROW($14:$107),4^8),ROW(G12)))&amp;""</f>
        <v>30229</v>
      </c>
      <c r="B25" s="55"/>
      <c r="C25" s="56" t="str">
        <f t="shared" si="0"/>
        <v>福利费</v>
      </c>
      <c r="D25" s="57">
        <f t="shared" si="1"/>
        <v>10.38</v>
      </c>
      <c r="E25" s="57" t="str">
        <f t="shared" si="2"/>
        <v/>
      </c>
      <c r="F25" s="58">
        <f t="shared" si="3"/>
        <v>10.38</v>
      </c>
      <c r="G25" s="59" t="s">
        <v>141</v>
      </c>
      <c r="H25" s="61" t="s">
        <v>142</v>
      </c>
      <c r="I25" s="28">
        <f>('[1]Z08_1 一般公共预算财政拨款基本支出决算明细表(财决08-'!Q9)*1</f>
        <v>0.04</v>
      </c>
      <c r="J25" s="8"/>
      <c r="K25" s="48"/>
      <c r="L25" s="8">
        <f t="shared" si="4"/>
        <v>25</v>
      </c>
      <c r="M25" s="48"/>
      <c r="N25" s="69"/>
    </row>
    <row r="26" spans="1:14" s="4" customFormat="1" ht="18" customHeight="1">
      <c r="A26" s="54" t="str">
        <f t="array" ref="A26">INDEX(G:G,SMALL(IF($I$14:$I$107&gt;0,ROW($14:$107),4^8),ROW(G13)))&amp;""</f>
        <v>30239</v>
      </c>
      <c r="B26" s="55"/>
      <c r="C26" s="56" t="str">
        <f t="shared" si="0"/>
        <v>其他交通费用</v>
      </c>
      <c r="D26" s="57">
        <f t="shared" si="1"/>
        <v>2.73</v>
      </c>
      <c r="E26" s="57" t="str">
        <f t="shared" si="2"/>
        <v/>
      </c>
      <c r="F26" s="58">
        <f t="shared" si="3"/>
        <v>2.73</v>
      </c>
      <c r="G26" s="59" t="s">
        <v>143</v>
      </c>
      <c r="H26" s="61" t="s">
        <v>144</v>
      </c>
      <c r="I26" s="28">
        <f>('[1]Z08_1 一般公共预算财政拨款基本支出决算明细表(财决08-'!R9)*1</f>
        <v>0</v>
      </c>
      <c r="J26" s="8"/>
      <c r="K26" s="48"/>
      <c r="L26" s="8">
        <f t="shared" si="4"/>
        <v>26</v>
      </c>
      <c r="M26" s="48"/>
      <c r="N26" s="69"/>
    </row>
    <row r="27" spans="1:14" s="4" customFormat="1" ht="18" customHeight="1">
      <c r="A27" s="54" t="str">
        <f t="array" ref="A27">INDEX(G:G,SMALL(IF($I$14:$I$107&gt;0,ROW($14:$107),4^8),ROW(G14)))&amp;""</f>
        <v>30299</v>
      </c>
      <c r="B27" s="55"/>
      <c r="C27" s="56" t="str">
        <f t="shared" si="0"/>
        <v>其他商品和服务支出</v>
      </c>
      <c r="D27" s="57">
        <f t="shared" si="1"/>
        <v>0.4</v>
      </c>
      <c r="E27" s="57" t="str">
        <f t="shared" si="2"/>
        <v/>
      </c>
      <c r="F27" s="58">
        <f t="shared" si="3"/>
        <v>0.4</v>
      </c>
      <c r="G27" s="59" t="s">
        <v>145</v>
      </c>
      <c r="H27" s="61" t="s">
        <v>146</v>
      </c>
      <c r="I27" s="28">
        <f>('[1]Z08_1 一般公共预算财政拨款基本支出决算明细表(财决08-'!S9)*1</f>
        <v>0</v>
      </c>
      <c r="J27" s="8"/>
      <c r="K27" s="48"/>
      <c r="L27" s="8">
        <f t="shared" si="4"/>
        <v>27</v>
      </c>
      <c r="M27" s="48"/>
      <c r="N27" s="69"/>
    </row>
    <row r="28" spans="1:14" s="4" customFormat="1" ht="18" customHeight="1">
      <c r="A28" s="54" t="str">
        <f t="array" ref="A28">INDEX(G:G,SMALL(IF($I$14:$I$107&gt;0,ROW($14:$107),4^8),ROW(G15)))&amp;""</f>
        <v>303</v>
      </c>
      <c r="B28" s="55"/>
      <c r="C28" s="56" t="str">
        <f t="shared" si="0"/>
        <v>对个人和家庭的补助</v>
      </c>
      <c r="D28" s="57">
        <f t="shared" si="1"/>
        <v>251.41</v>
      </c>
      <c r="E28" s="57">
        <f t="shared" si="2"/>
        <v>251.41</v>
      </c>
      <c r="F28" s="58" t="str">
        <f t="shared" si="3"/>
        <v/>
      </c>
      <c r="G28" s="59" t="s">
        <v>147</v>
      </c>
      <c r="H28" s="61" t="s">
        <v>148</v>
      </c>
      <c r="I28" s="28">
        <f>('[1]Z08_1 一般公共预算财政拨款基本支出决算明细表(财决08-'!T9)*1</f>
        <v>0</v>
      </c>
      <c r="J28" s="8"/>
      <c r="K28" s="48"/>
      <c r="L28" s="8">
        <f t="shared" si="4"/>
        <v>28</v>
      </c>
      <c r="M28" s="48"/>
      <c r="N28" s="69"/>
    </row>
    <row r="29" spans="1:14" s="4" customFormat="1" ht="18" customHeight="1">
      <c r="A29" s="54" t="str">
        <f t="array" ref="A29">INDEX(G:G,SMALL(IF($I$14:$I$107&gt;0,ROW($14:$107),4^8),ROW(G16)))&amp;""</f>
        <v>30302</v>
      </c>
      <c r="B29" s="55"/>
      <c r="C29" s="56" t="str">
        <f t="shared" si="0"/>
        <v>退休费</v>
      </c>
      <c r="D29" s="57">
        <f t="shared" si="1"/>
        <v>145.54</v>
      </c>
      <c r="E29" s="57">
        <f t="shared" si="2"/>
        <v>145.54</v>
      </c>
      <c r="F29" s="58" t="str">
        <f t="shared" si="3"/>
        <v/>
      </c>
      <c r="G29" s="59" t="s">
        <v>149</v>
      </c>
      <c r="H29" s="61" t="s">
        <v>150</v>
      </c>
      <c r="I29" s="28">
        <f>('[1]Z08_1 一般公共预算财政拨款基本支出决算明细表(财决08-'!U9)*1</f>
        <v>0</v>
      </c>
      <c r="J29" s="8"/>
      <c r="K29" s="48"/>
      <c r="L29" s="8">
        <f t="shared" si="4"/>
        <v>29</v>
      </c>
      <c r="M29" s="48"/>
      <c r="N29" s="69"/>
    </row>
    <row r="30" spans="1:14" s="4" customFormat="1" ht="18" customHeight="1">
      <c r="A30" s="54" t="str">
        <f t="array" ref="A30">INDEX(G:G,SMALL(IF($I$14:$I$107&gt;0,ROW($14:$107),4^8),ROW(G17)))&amp;""</f>
        <v>30304</v>
      </c>
      <c r="B30" s="55"/>
      <c r="C30" s="56" t="str">
        <f t="shared" si="0"/>
        <v>抚恤金</v>
      </c>
      <c r="D30" s="57">
        <f t="shared" si="1"/>
        <v>15.37</v>
      </c>
      <c r="E30" s="57">
        <f t="shared" si="2"/>
        <v>15.37</v>
      </c>
      <c r="F30" s="58" t="str">
        <f t="shared" si="3"/>
        <v/>
      </c>
      <c r="G30" s="59" t="s">
        <v>151</v>
      </c>
      <c r="H30" s="61" t="s">
        <v>152</v>
      </c>
      <c r="I30" s="28">
        <f>('[1]Z08_1 一般公共预算财政拨款基本支出决算明细表(财决08-'!V9)*1</f>
        <v>0</v>
      </c>
      <c r="J30" s="8"/>
      <c r="K30" s="48"/>
      <c r="L30" s="8">
        <f t="shared" si="4"/>
        <v>30</v>
      </c>
      <c r="M30" s="48"/>
      <c r="N30" s="69"/>
    </row>
    <row r="31" spans="1:14" s="4" customFormat="1" ht="18" customHeight="1">
      <c r="A31" s="54" t="str">
        <f t="array" ref="A31">INDEX(G:G,SMALL(IF($I$14:$I$107&gt;0,ROW($14:$107),4^8),ROW(G18)))&amp;""</f>
        <v>30311</v>
      </c>
      <c r="B31" s="55"/>
      <c r="C31" s="56" t="str">
        <f t="shared" si="0"/>
        <v>住房公积金</v>
      </c>
      <c r="D31" s="57">
        <f t="shared" si="1"/>
        <v>86.3</v>
      </c>
      <c r="E31" s="57">
        <f t="shared" si="2"/>
        <v>86.3</v>
      </c>
      <c r="F31" s="58" t="str">
        <f t="shared" si="3"/>
        <v/>
      </c>
      <c r="G31" s="59" t="s">
        <v>153</v>
      </c>
      <c r="H31" s="61" t="s">
        <v>154</v>
      </c>
      <c r="I31" s="28">
        <f>('[1]Z08_1 一般公共预算财政拨款基本支出决算明细表(财决08-'!W9)*1</f>
        <v>0.47</v>
      </c>
      <c r="J31" s="8"/>
      <c r="K31" s="48"/>
      <c r="L31" s="8">
        <f t="shared" si="4"/>
        <v>31</v>
      </c>
      <c r="M31" s="48"/>
      <c r="N31" s="69"/>
    </row>
    <row r="32" spans="1:14" s="4" customFormat="1" ht="18" customHeight="1">
      <c r="A32" s="54" t="str">
        <f t="array" ref="A32">INDEX(G:G,SMALL(IF($I$14:$I$107&gt;0,ROW($14:$107),4^8),ROW(G19)))&amp;""</f>
        <v>30399</v>
      </c>
      <c r="B32" s="55"/>
      <c r="C32" s="56" t="str">
        <f t="shared" si="0"/>
        <v>其他对个人和家庭的补助支出</v>
      </c>
      <c r="D32" s="57">
        <f t="shared" si="1"/>
        <v>4.21</v>
      </c>
      <c r="E32" s="57">
        <f t="shared" si="2"/>
        <v>4.21</v>
      </c>
      <c r="F32" s="58" t="str">
        <f t="shared" si="3"/>
        <v/>
      </c>
      <c r="G32" s="59" t="s">
        <v>155</v>
      </c>
      <c r="H32" s="61" t="s">
        <v>156</v>
      </c>
      <c r="I32" s="28">
        <f>('[1]Z08_1 一般公共预算财政拨款基本支出决算明细表(财决08-'!X9)*1</f>
        <v>0</v>
      </c>
      <c r="J32" s="8"/>
      <c r="K32" s="48"/>
      <c r="L32" s="8">
        <f t="shared" si="4"/>
        <v>32</v>
      </c>
      <c r="M32" s="48"/>
      <c r="N32" s="69"/>
    </row>
    <row r="33" spans="1:14" s="4" customFormat="1" ht="18" customHeight="1">
      <c r="A33" s="54" t="str">
        <f t="array" ref="A33">INDEX(G:G,SMALL(IF($I$14:$I$107&gt;0,ROW($14:$107),4^8),ROW(G20)))&amp;""</f>
        <v/>
      </c>
      <c r="B33" s="55"/>
      <c r="C33" s="56" t="str">
        <f t="shared" si="0"/>
        <v/>
      </c>
      <c r="D33" s="57" t="str">
        <f t="shared" si="1"/>
        <v/>
      </c>
      <c r="E33" s="57" t="str">
        <f t="shared" si="2"/>
        <v/>
      </c>
      <c r="F33" s="58" t="str">
        <f t="shared" si="3"/>
        <v/>
      </c>
      <c r="G33" s="59" t="s">
        <v>157</v>
      </c>
      <c r="H33" s="61" t="s">
        <v>158</v>
      </c>
      <c r="I33" s="28">
        <f>('[1]Z08_1 一般公共预算财政拨款基本支出决算明细表(财决08-'!Y9)*1</f>
        <v>0</v>
      </c>
      <c r="J33" s="8"/>
      <c r="K33" s="48"/>
      <c r="L33" s="8" t="str">
        <f t="shared" si="4"/>
        <v/>
      </c>
      <c r="M33" s="48"/>
      <c r="N33" s="69"/>
    </row>
    <row r="34" spans="1:14" s="4" customFormat="1" ht="18" customHeight="1">
      <c r="A34" s="54" t="str">
        <f t="array" ref="A34">INDEX(G:G,SMALL(IF($I$14:$I$107&gt;0,ROW($14:$107),4^8),ROW(G21)))&amp;""</f>
        <v/>
      </c>
      <c r="B34" s="55"/>
      <c r="C34" s="56" t="str">
        <f t="shared" si="0"/>
        <v/>
      </c>
      <c r="D34" s="57" t="str">
        <f t="shared" si="1"/>
        <v/>
      </c>
      <c r="E34" s="57" t="str">
        <f t="shared" si="2"/>
        <v/>
      </c>
      <c r="F34" s="58" t="str">
        <f t="shared" si="3"/>
        <v/>
      </c>
      <c r="G34" s="59" t="s">
        <v>159</v>
      </c>
      <c r="H34" s="61" t="s">
        <v>160</v>
      </c>
      <c r="I34" s="28">
        <f>('[1]Z08_1 一般公共预算财政拨款基本支出决算明细表(财决08-'!Z9)*1</f>
        <v>0</v>
      </c>
      <c r="J34" s="8"/>
      <c r="K34" s="48"/>
      <c r="L34" s="8" t="str">
        <f t="shared" si="4"/>
        <v/>
      </c>
      <c r="M34" s="48"/>
      <c r="N34" s="69"/>
    </row>
    <row r="35" spans="1:14" s="4" customFormat="1" ht="18" customHeight="1">
      <c r="A35" s="54" t="str">
        <f t="array" ref="A35">INDEX(G:G,SMALL(IF($I$14:$I$107&gt;0,ROW($14:$107),4^8),ROW(G22)))&amp;""</f>
        <v/>
      </c>
      <c r="B35" s="55"/>
      <c r="C35" s="56" t="str">
        <f t="shared" si="0"/>
        <v/>
      </c>
      <c r="D35" s="57" t="str">
        <f t="shared" si="1"/>
        <v/>
      </c>
      <c r="E35" s="57" t="str">
        <f t="shared" si="2"/>
        <v/>
      </c>
      <c r="F35" s="58" t="str">
        <f t="shared" si="3"/>
        <v/>
      </c>
      <c r="G35" s="59" t="s">
        <v>161</v>
      </c>
      <c r="H35" s="61" t="s">
        <v>162</v>
      </c>
      <c r="I35" s="28">
        <f>('[1]Z08_1 一般公共预算财政拨款基本支出决算明细表(财决08-'!AA9)*1</f>
        <v>0</v>
      </c>
      <c r="J35" s="8"/>
      <c r="K35" s="48"/>
      <c r="L35" s="8" t="str">
        <f t="shared" si="4"/>
        <v/>
      </c>
      <c r="M35" s="48"/>
      <c r="N35" s="69"/>
    </row>
    <row r="36" spans="1:14" s="4" customFormat="1" ht="18" customHeight="1">
      <c r="A36" s="54" t="str">
        <f t="array" ref="A36">INDEX(G:G,SMALL(IF($I$14:$I$107&gt;0,ROW($14:$107),4^8),ROW(G23)))&amp;""</f>
        <v/>
      </c>
      <c r="B36" s="55"/>
      <c r="C36" s="56" t="str">
        <f t="shared" si="0"/>
        <v/>
      </c>
      <c r="D36" s="57" t="str">
        <f t="shared" si="1"/>
        <v/>
      </c>
      <c r="E36" s="57" t="str">
        <f t="shared" si="2"/>
        <v/>
      </c>
      <c r="F36" s="58" t="str">
        <f t="shared" si="3"/>
        <v/>
      </c>
      <c r="G36" s="59" t="s">
        <v>163</v>
      </c>
      <c r="H36" s="61" t="s">
        <v>164</v>
      </c>
      <c r="I36" s="28">
        <f>('[1]Z08_1 一般公共预算财政拨款基本支出决算明细表(财决08-'!AB9)*1</f>
        <v>0</v>
      </c>
      <c r="J36" s="8"/>
      <c r="K36" s="48"/>
      <c r="L36" s="8" t="str">
        <f t="shared" si="4"/>
        <v/>
      </c>
      <c r="M36" s="48"/>
      <c r="N36" s="69"/>
    </row>
    <row r="37" spans="1:14" s="4" customFormat="1" ht="18" customHeight="1">
      <c r="A37" s="54" t="str">
        <f t="array" ref="A37">INDEX(G:G,SMALL(IF($I$14:$I$107&gt;0,ROW($14:$107),4^8),ROW(G24)))&amp;""</f>
        <v/>
      </c>
      <c r="B37" s="55"/>
      <c r="C37" s="56" t="str">
        <f t="shared" si="0"/>
        <v/>
      </c>
      <c r="D37" s="57" t="str">
        <f t="shared" si="1"/>
        <v/>
      </c>
      <c r="E37" s="57" t="str">
        <f t="shared" si="2"/>
        <v/>
      </c>
      <c r="F37" s="58" t="str">
        <f t="shared" si="3"/>
        <v/>
      </c>
      <c r="G37" s="59" t="s">
        <v>165</v>
      </c>
      <c r="H37" s="61" t="s">
        <v>166</v>
      </c>
      <c r="I37" s="28">
        <f>('[1]Z08_1 一般公共预算财政拨款基本支出决算明细表(财决08-'!AC9)*1</f>
        <v>0</v>
      </c>
      <c r="J37" s="8"/>
      <c r="K37" s="48"/>
      <c r="L37" s="8" t="str">
        <f t="shared" si="4"/>
        <v/>
      </c>
      <c r="M37" s="48"/>
      <c r="N37" s="69"/>
    </row>
    <row r="38" spans="1:14" s="4" customFormat="1" ht="18" customHeight="1">
      <c r="A38" s="54" t="str">
        <f t="array" ref="A38">INDEX(G:G,SMALL(IF($I$14:$I$107&gt;0,ROW($14:$107),4^8),ROW(G25)))&amp;""</f>
        <v/>
      </c>
      <c r="B38" s="55"/>
      <c r="C38" s="56" t="str">
        <f t="shared" si="0"/>
        <v/>
      </c>
      <c r="D38" s="57" t="str">
        <f t="shared" si="1"/>
        <v/>
      </c>
      <c r="E38" s="57" t="str">
        <f t="shared" si="2"/>
        <v/>
      </c>
      <c r="F38" s="58" t="str">
        <f t="shared" si="3"/>
        <v/>
      </c>
      <c r="G38" s="59" t="s">
        <v>167</v>
      </c>
      <c r="H38" s="61" t="s">
        <v>168</v>
      </c>
      <c r="I38" s="28">
        <f>('[1]Z08_1 一般公共预算财政拨款基本支出决算明细表(财决08-'!AD9)*1</f>
        <v>0</v>
      </c>
      <c r="J38" s="8"/>
      <c r="K38" s="48"/>
      <c r="L38" s="8" t="str">
        <f t="shared" si="4"/>
        <v/>
      </c>
      <c r="M38" s="48"/>
      <c r="N38" s="69"/>
    </row>
    <row r="39" spans="1:14" s="4" customFormat="1" ht="18" customHeight="1">
      <c r="A39" s="54" t="str">
        <f t="array" ref="A39">INDEX(G:G,SMALL(IF($I$14:$I$107&gt;0,ROW($14:$107),4^8),ROW(G26)))&amp;""</f>
        <v/>
      </c>
      <c r="B39" s="55"/>
      <c r="C39" s="56" t="str">
        <f t="shared" si="0"/>
        <v/>
      </c>
      <c r="D39" s="57" t="str">
        <f t="shared" si="1"/>
        <v/>
      </c>
      <c r="E39" s="57" t="str">
        <f t="shared" si="2"/>
        <v/>
      </c>
      <c r="F39" s="58" t="str">
        <f t="shared" si="3"/>
        <v/>
      </c>
      <c r="G39" s="59" t="s">
        <v>169</v>
      </c>
      <c r="H39" s="61" t="s">
        <v>170</v>
      </c>
      <c r="I39" s="28">
        <f>('[1]Z08_1 一般公共预算财政拨款基本支出决算明细表(财决08-'!AE9)*1</f>
        <v>0.06</v>
      </c>
      <c r="J39" s="8"/>
      <c r="K39" s="48"/>
      <c r="L39" s="8" t="str">
        <f t="shared" si="4"/>
        <v/>
      </c>
      <c r="M39" s="48"/>
      <c r="N39" s="69"/>
    </row>
    <row r="40" spans="1:14" s="4" customFormat="1" ht="18" customHeight="1">
      <c r="A40" s="54" t="str">
        <f t="array" ref="A40">INDEX(G:G,SMALL(IF($I$14:$I$107&gt;0,ROW($14:$107),4^8),ROW(G27)))&amp;""</f>
        <v/>
      </c>
      <c r="B40" s="55"/>
      <c r="C40" s="56" t="str">
        <f t="shared" si="0"/>
        <v/>
      </c>
      <c r="D40" s="57" t="str">
        <f t="shared" si="1"/>
        <v/>
      </c>
      <c r="E40" s="57" t="str">
        <f t="shared" si="2"/>
        <v/>
      </c>
      <c r="F40" s="58" t="str">
        <f t="shared" si="3"/>
        <v/>
      </c>
      <c r="G40" s="59" t="s">
        <v>171</v>
      </c>
      <c r="H40" s="61" t="s">
        <v>172</v>
      </c>
      <c r="I40" s="28">
        <f>('[1]Z08_1 一般公共预算财政拨款基本支出决算明细表(财决08-'!AF9)*1</f>
        <v>0</v>
      </c>
      <c r="J40" s="8"/>
      <c r="K40" s="48"/>
      <c r="L40" s="8" t="str">
        <f t="shared" si="4"/>
        <v/>
      </c>
      <c r="M40" s="48"/>
      <c r="N40" s="69"/>
    </row>
    <row r="41" spans="1:14" s="4" customFormat="1" ht="18" customHeight="1">
      <c r="A41" s="54" t="str">
        <f t="array" ref="A41">INDEX(G:G,SMALL(IF($I$14:$I$107&gt;0,ROW($14:$107),4^8),ROW(G28)))&amp;""</f>
        <v/>
      </c>
      <c r="B41" s="55"/>
      <c r="C41" s="56" t="str">
        <f t="shared" si="0"/>
        <v/>
      </c>
      <c r="D41" s="57" t="str">
        <f t="shared" si="1"/>
        <v/>
      </c>
      <c r="E41" s="57" t="str">
        <f t="shared" si="2"/>
        <v/>
      </c>
      <c r="F41" s="58" t="str">
        <f t="shared" si="3"/>
        <v/>
      </c>
      <c r="G41" s="59" t="s">
        <v>173</v>
      </c>
      <c r="H41" s="61" t="s">
        <v>174</v>
      </c>
      <c r="I41" s="28">
        <f>('[1]Z08_1 一般公共预算财政拨款基本支出决算明细表(财决08-'!AG9)*1</f>
        <v>0</v>
      </c>
      <c r="J41" s="8"/>
      <c r="K41" s="48"/>
      <c r="L41" s="8" t="str">
        <f t="shared" si="4"/>
        <v/>
      </c>
      <c r="M41" s="48"/>
      <c r="N41" s="71"/>
    </row>
    <row r="42" spans="1:14" s="4" customFormat="1" ht="18" customHeight="1">
      <c r="A42" s="54" t="str">
        <f t="array" ref="A42">INDEX(G:G,SMALL(IF($I$14:$I$107&gt;0,ROW($14:$107),4^8),ROW(G29)))&amp;""</f>
        <v/>
      </c>
      <c r="B42" s="55"/>
      <c r="C42" s="56" t="str">
        <f t="shared" si="0"/>
        <v/>
      </c>
      <c r="D42" s="57" t="str">
        <f t="shared" si="1"/>
        <v/>
      </c>
      <c r="E42" s="57" t="str">
        <f t="shared" si="2"/>
        <v/>
      </c>
      <c r="F42" s="58" t="str">
        <f t="shared" si="3"/>
        <v/>
      </c>
      <c r="G42" s="59" t="s">
        <v>175</v>
      </c>
      <c r="H42" s="61" t="s">
        <v>176</v>
      </c>
      <c r="I42" s="28">
        <f>('[1]Z08_1 一般公共预算财政拨款基本支出决算明细表(财决08-'!AH9)*1</f>
        <v>0</v>
      </c>
      <c r="J42" s="8"/>
      <c r="K42" s="48"/>
      <c r="L42" s="8" t="str">
        <f t="shared" si="4"/>
        <v/>
      </c>
      <c r="M42" s="48"/>
      <c r="N42" s="69"/>
    </row>
    <row r="43" spans="1:14" s="4" customFormat="1" ht="18" customHeight="1">
      <c r="A43" s="54" t="str">
        <f t="array" ref="A43">INDEX(G:G,SMALL(IF($I$14:$I$107&gt;0,ROW($14:$107),4^8),ROW(G30)))&amp;""</f>
        <v/>
      </c>
      <c r="B43" s="55"/>
      <c r="C43" s="56" t="str">
        <f t="shared" si="0"/>
        <v/>
      </c>
      <c r="D43" s="57" t="str">
        <f t="shared" si="1"/>
        <v/>
      </c>
      <c r="E43" s="57" t="str">
        <f t="shared" si="2"/>
        <v/>
      </c>
      <c r="F43" s="58" t="str">
        <f t="shared" si="3"/>
        <v/>
      </c>
      <c r="G43" s="59" t="s">
        <v>177</v>
      </c>
      <c r="H43" s="61" t="s">
        <v>178</v>
      </c>
      <c r="I43" s="28">
        <f>('[1]Z08_1 一般公共预算财政拨款基本支出决算明细表(财决08-'!AI9)*1</f>
        <v>0</v>
      </c>
      <c r="J43" s="8"/>
      <c r="K43" s="48"/>
      <c r="L43" s="8" t="str">
        <f t="shared" si="4"/>
        <v/>
      </c>
      <c r="M43" s="48"/>
      <c r="N43" s="69"/>
    </row>
    <row r="44" spans="1:14" s="4" customFormat="1" ht="18" customHeight="1">
      <c r="A44" s="54" t="str">
        <f t="array" ref="A44">INDEX(G:G,SMALL(IF($I$14:$I$107&gt;0,ROW($14:$107),4^8),ROW(G31)))&amp;""</f>
        <v/>
      </c>
      <c r="B44" s="55"/>
      <c r="C44" s="56" t="str">
        <f t="shared" si="0"/>
        <v/>
      </c>
      <c r="D44" s="57" t="str">
        <f t="shared" si="1"/>
        <v/>
      </c>
      <c r="E44" s="57" t="str">
        <f t="shared" si="2"/>
        <v/>
      </c>
      <c r="F44" s="58" t="str">
        <f t="shared" si="3"/>
        <v/>
      </c>
      <c r="G44" s="59" t="s">
        <v>179</v>
      </c>
      <c r="H44" s="61" t="s">
        <v>180</v>
      </c>
      <c r="I44" s="28">
        <f>('[1]Z08_1 一般公共预算财政拨款基本支出决算明细表(财决08-'!AJ9)*1</f>
        <v>1.86</v>
      </c>
      <c r="J44" s="8"/>
      <c r="K44" s="48"/>
      <c r="L44" s="8" t="str">
        <f t="shared" si="4"/>
        <v/>
      </c>
      <c r="M44" s="48"/>
      <c r="N44" s="69"/>
    </row>
    <row r="45" spans="1:14" s="4" customFormat="1" ht="18" customHeight="1">
      <c r="A45" s="54" t="str">
        <f t="array" ref="A45">INDEX(G:G,SMALL(IF($I$14:$I$107&gt;0,ROW($14:$107),4^8),ROW(G32)))&amp;""</f>
        <v/>
      </c>
      <c r="B45" s="55"/>
      <c r="C45" s="56" t="str">
        <f t="shared" si="0"/>
        <v/>
      </c>
      <c r="D45" s="57" t="str">
        <f t="shared" si="1"/>
        <v/>
      </c>
      <c r="E45" s="57" t="str">
        <f t="shared" si="2"/>
        <v/>
      </c>
      <c r="F45" s="58" t="str">
        <f t="shared" si="3"/>
        <v/>
      </c>
      <c r="G45" s="59" t="s">
        <v>181</v>
      </c>
      <c r="H45" s="61" t="s">
        <v>182</v>
      </c>
      <c r="I45" s="28">
        <f>('[1]Z08_1 一般公共预算财政拨款基本支出决算明细表(财决08-'!AK9)*1</f>
        <v>0</v>
      </c>
      <c r="J45" s="8"/>
      <c r="K45" s="48"/>
      <c r="L45" s="8" t="str">
        <f t="shared" si="4"/>
        <v/>
      </c>
      <c r="M45" s="48"/>
      <c r="N45" s="69"/>
    </row>
    <row r="46" spans="1:14" s="4" customFormat="1" ht="18" customHeight="1">
      <c r="A46" s="54" t="str">
        <f t="array" ref="A46">INDEX(G:G,SMALL(IF($I$14:$I$107&gt;0,ROW($14:$107),4^8),ROW(G33)))&amp;""</f>
        <v/>
      </c>
      <c r="B46" s="55"/>
      <c r="C46" s="56" t="str">
        <f t="shared" si="0"/>
        <v/>
      </c>
      <c r="D46" s="57" t="str">
        <f t="shared" si="1"/>
        <v/>
      </c>
      <c r="E46" s="57" t="str">
        <f t="shared" si="2"/>
        <v/>
      </c>
      <c r="F46" s="58" t="str">
        <f t="shared" si="3"/>
        <v/>
      </c>
      <c r="G46" s="59" t="s">
        <v>183</v>
      </c>
      <c r="H46" s="61" t="s">
        <v>184</v>
      </c>
      <c r="I46" s="28">
        <f>('[1]Z08_1 一般公共预算财政拨款基本支出决算明细表(财决08-'!AL9)*1</f>
        <v>7.94</v>
      </c>
      <c r="J46" s="8"/>
      <c r="K46" s="48"/>
      <c r="L46" s="8" t="str">
        <f t="shared" si="4"/>
        <v/>
      </c>
      <c r="M46" s="48"/>
      <c r="N46" s="69"/>
    </row>
    <row r="47" spans="1:14" s="4" customFormat="1" ht="18" customHeight="1">
      <c r="A47" s="54" t="str">
        <f t="array" ref="A47">INDEX(G:G,SMALL(IF($I$14:$I$107&gt;0,ROW($14:$107),4^8),ROW(G34)))&amp;""</f>
        <v/>
      </c>
      <c r="B47" s="55"/>
      <c r="C47" s="56" t="str">
        <f t="shared" si="0"/>
        <v/>
      </c>
      <c r="D47" s="57" t="str">
        <f t="shared" si="1"/>
        <v/>
      </c>
      <c r="E47" s="57" t="str">
        <f t="shared" si="2"/>
        <v/>
      </c>
      <c r="F47" s="58" t="str">
        <f t="shared" si="3"/>
        <v/>
      </c>
      <c r="G47" s="59" t="s">
        <v>185</v>
      </c>
      <c r="H47" s="61" t="s">
        <v>186</v>
      </c>
      <c r="I47" s="28">
        <f>('[1]Z08_1 一般公共预算财政拨款基本支出决算明细表(财决08-'!AM9)*1</f>
        <v>10.38</v>
      </c>
      <c r="J47" s="8"/>
      <c r="K47" s="48"/>
      <c r="L47" s="8" t="str">
        <f t="shared" si="4"/>
        <v/>
      </c>
      <c r="M47" s="48"/>
      <c r="N47" s="69"/>
    </row>
    <row r="48" spans="1:14" s="4" customFormat="1" ht="18" customHeight="1">
      <c r="A48" s="54" t="str">
        <f t="array" ref="A48">INDEX(G:G,SMALL(IF($I$14:$I$107&gt;0,ROW($14:$107),4^8),ROW(G35)))&amp;""</f>
        <v/>
      </c>
      <c r="B48" s="55"/>
      <c r="C48" s="56" t="str">
        <f t="shared" si="0"/>
        <v/>
      </c>
      <c r="D48" s="57" t="str">
        <f t="shared" si="1"/>
        <v/>
      </c>
      <c r="E48" s="57" t="str">
        <f t="shared" si="2"/>
        <v/>
      </c>
      <c r="F48" s="58" t="str">
        <f t="shared" si="3"/>
        <v/>
      </c>
      <c r="G48" s="59" t="s">
        <v>187</v>
      </c>
      <c r="H48" s="61" t="s">
        <v>188</v>
      </c>
      <c r="I48" s="28">
        <f>('[1]Z08_1 一般公共预算财政拨款基本支出决算明细表(财决08-'!AN9)*1</f>
        <v>0</v>
      </c>
      <c r="J48" s="8"/>
      <c r="K48" s="48"/>
      <c r="L48" s="8" t="str">
        <f t="shared" si="4"/>
        <v/>
      </c>
      <c r="M48" s="48"/>
      <c r="N48" s="69"/>
    </row>
    <row r="49" spans="1:15" s="4" customFormat="1" ht="18" customHeight="1">
      <c r="A49" s="54" t="str">
        <f t="array" ref="A49">INDEX(G:G,SMALL(IF($I$14:$I$107&gt;0,ROW($14:$107),4^8),ROW(G36)))&amp;""</f>
        <v/>
      </c>
      <c r="B49" s="55"/>
      <c r="C49" s="56" t="str">
        <f t="shared" si="0"/>
        <v/>
      </c>
      <c r="D49" s="57" t="str">
        <f t="shared" si="1"/>
        <v/>
      </c>
      <c r="E49" s="57" t="str">
        <f t="shared" si="2"/>
        <v/>
      </c>
      <c r="F49" s="58" t="str">
        <f t="shared" si="3"/>
        <v/>
      </c>
      <c r="G49" s="59" t="s">
        <v>189</v>
      </c>
      <c r="H49" s="61" t="s">
        <v>190</v>
      </c>
      <c r="I49" s="28">
        <f>('[1]Z08_1 一般公共预算财政拨款基本支出决算明细表(财决08-'!AO9)*1</f>
        <v>2.73</v>
      </c>
      <c r="J49" s="8"/>
      <c r="K49" s="48"/>
      <c r="L49" s="8" t="str">
        <f t="shared" si="4"/>
        <v/>
      </c>
      <c r="M49" s="48"/>
      <c r="N49" s="69"/>
    </row>
    <row r="50" spans="1:15" s="4" customFormat="1" ht="18" customHeight="1">
      <c r="A50" s="54" t="str">
        <f t="array" ref="A50">INDEX(G:G,SMALL(IF($I$14:$I$107&gt;0,ROW($14:$107),4^8),ROW(G37)))&amp;""</f>
        <v/>
      </c>
      <c r="B50" s="55"/>
      <c r="C50" s="56" t="str">
        <f t="shared" si="0"/>
        <v/>
      </c>
      <c r="D50" s="57" t="str">
        <f t="shared" si="1"/>
        <v/>
      </c>
      <c r="E50" s="57" t="str">
        <f t="shared" si="2"/>
        <v/>
      </c>
      <c r="F50" s="58" t="str">
        <f t="shared" si="3"/>
        <v/>
      </c>
      <c r="G50" s="59" t="s">
        <v>191</v>
      </c>
      <c r="H50" s="61" t="s">
        <v>192</v>
      </c>
      <c r="I50" s="28">
        <f>('[1]Z08_1 一般公共预算财政拨款基本支出决算明细表(财决08-'!AP9)*1</f>
        <v>0</v>
      </c>
      <c r="J50" s="8"/>
      <c r="K50" s="48"/>
      <c r="L50" s="8" t="str">
        <f t="shared" si="4"/>
        <v/>
      </c>
      <c r="M50" s="48"/>
      <c r="N50" s="69"/>
    </row>
    <row r="51" spans="1:15" s="4" customFormat="1" ht="18" customHeight="1">
      <c r="A51" s="54" t="str">
        <f t="array" ref="A51">INDEX(G:G,SMALL(IF($I$14:$I$107&gt;0,ROW($14:$107),4^8),ROW(G38)))&amp;""</f>
        <v/>
      </c>
      <c r="B51" s="55"/>
      <c r="C51" s="56" t="str">
        <f t="shared" si="0"/>
        <v/>
      </c>
      <c r="D51" s="57" t="str">
        <f t="shared" si="1"/>
        <v/>
      </c>
      <c r="E51" s="57" t="str">
        <f t="shared" si="2"/>
        <v/>
      </c>
      <c r="F51" s="58" t="str">
        <f t="shared" si="3"/>
        <v/>
      </c>
      <c r="G51" s="59" t="s">
        <v>193</v>
      </c>
      <c r="H51" s="61" t="s">
        <v>194</v>
      </c>
      <c r="I51" s="28">
        <f>('[1]Z08_1 一般公共预算财政拨款基本支出决算明细表(财决08-'!AQ9)*1</f>
        <v>0.4</v>
      </c>
      <c r="J51" s="8"/>
      <c r="K51" s="48"/>
      <c r="L51" s="8" t="str">
        <f t="shared" si="4"/>
        <v/>
      </c>
      <c r="M51" s="48"/>
      <c r="N51" s="69"/>
    </row>
    <row r="52" spans="1:15" s="46" customFormat="1" ht="18" customHeight="1">
      <c r="A52" s="54" t="str">
        <f t="array" ref="A52">INDEX(G:G,SMALL(IF($I$14:$I$107&gt;0,ROW($14:$107),4^8),ROW(G39)))&amp;""</f>
        <v/>
      </c>
      <c r="B52" s="55"/>
      <c r="C52" s="56" t="str">
        <f t="shared" si="0"/>
        <v/>
      </c>
      <c r="D52" s="57" t="str">
        <f t="shared" si="1"/>
        <v/>
      </c>
      <c r="E52" s="57" t="str">
        <f t="shared" si="2"/>
        <v/>
      </c>
      <c r="F52" s="58" t="str">
        <f t="shared" si="3"/>
        <v/>
      </c>
      <c r="G52" s="59" t="s">
        <v>195</v>
      </c>
      <c r="H52" s="60" t="s">
        <v>196</v>
      </c>
      <c r="I52" s="28">
        <f>('[1]Z08_1 一般公共预算财政拨款基本支出决算明细表(财决08-'!AR9)*1</f>
        <v>251.41</v>
      </c>
      <c r="J52" s="8"/>
      <c r="K52" s="48"/>
      <c r="L52" s="8" t="str">
        <f t="shared" si="4"/>
        <v/>
      </c>
      <c r="M52" s="48"/>
      <c r="N52" s="69"/>
      <c r="O52" s="4"/>
    </row>
    <row r="53" spans="1:15" s="4" customFormat="1" ht="18" customHeight="1">
      <c r="A53" s="54" t="str">
        <f t="array" ref="A53">INDEX(G:G,SMALL(IF($I$14:$I$107&gt;0,ROW($14:$107),4^8),ROW(G40)))&amp;""</f>
        <v/>
      </c>
      <c r="B53" s="55"/>
      <c r="C53" s="56" t="str">
        <f t="shared" si="0"/>
        <v/>
      </c>
      <c r="D53" s="57" t="str">
        <f t="shared" si="1"/>
        <v/>
      </c>
      <c r="E53" s="57" t="str">
        <f t="shared" si="2"/>
        <v/>
      </c>
      <c r="F53" s="58" t="str">
        <f t="shared" si="3"/>
        <v/>
      </c>
      <c r="G53" s="59" t="s">
        <v>197</v>
      </c>
      <c r="H53" s="61" t="s">
        <v>198</v>
      </c>
      <c r="I53" s="28">
        <f>('[1]Z08_1 一般公共预算财政拨款基本支出决算明细表(财决08-'!AS9)*1</f>
        <v>0</v>
      </c>
      <c r="J53" s="8"/>
      <c r="K53" s="48"/>
      <c r="L53" s="8" t="str">
        <f t="shared" si="4"/>
        <v/>
      </c>
      <c r="M53" s="48"/>
      <c r="N53" s="69"/>
    </row>
    <row r="54" spans="1:15" s="4" customFormat="1" ht="18" customHeight="1">
      <c r="A54" s="54" t="str">
        <f t="array" ref="A54">INDEX(G:G,SMALL(IF($I$14:$I$107&gt;0,ROW($14:$107),4^8),ROW(G41)))&amp;""</f>
        <v/>
      </c>
      <c r="B54" s="55"/>
      <c r="C54" s="56" t="str">
        <f t="shared" si="0"/>
        <v/>
      </c>
      <c r="D54" s="57" t="str">
        <f t="shared" si="1"/>
        <v/>
      </c>
      <c r="E54" s="57" t="str">
        <f t="shared" si="2"/>
        <v/>
      </c>
      <c r="F54" s="58" t="str">
        <f t="shared" si="3"/>
        <v/>
      </c>
      <c r="G54" s="59" t="s">
        <v>199</v>
      </c>
      <c r="H54" s="61" t="s">
        <v>200</v>
      </c>
      <c r="I54" s="28">
        <f>('[1]Z08_1 一般公共预算财政拨款基本支出决算明细表(财决08-'!AT9)*1</f>
        <v>145.54</v>
      </c>
      <c r="J54" s="8"/>
      <c r="K54" s="48"/>
      <c r="L54" s="8" t="str">
        <f t="shared" si="4"/>
        <v/>
      </c>
      <c r="M54" s="48"/>
      <c r="N54" s="69"/>
    </row>
    <row r="55" spans="1:15" s="4" customFormat="1" ht="18" customHeight="1">
      <c r="A55" s="54" t="str">
        <f t="array" ref="A55">INDEX(G:G,SMALL(IF($I$14:$I$107&gt;0,ROW($14:$107),4^8),ROW(G42)))&amp;""</f>
        <v/>
      </c>
      <c r="B55" s="55"/>
      <c r="C55" s="56" t="str">
        <f t="shared" si="0"/>
        <v/>
      </c>
      <c r="D55" s="57" t="str">
        <f t="shared" si="1"/>
        <v/>
      </c>
      <c r="E55" s="57" t="str">
        <f t="shared" si="2"/>
        <v/>
      </c>
      <c r="F55" s="58" t="str">
        <f t="shared" si="3"/>
        <v/>
      </c>
      <c r="G55" s="59" t="s">
        <v>201</v>
      </c>
      <c r="H55" s="61" t="s">
        <v>202</v>
      </c>
      <c r="I55" s="28">
        <f>('[1]Z08_1 一般公共预算财政拨款基本支出决算明细表(财决08-'!AU9)*1</f>
        <v>0</v>
      </c>
      <c r="J55" s="8"/>
      <c r="K55" s="48"/>
      <c r="L55" s="8" t="str">
        <f t="shared" si="4"/>
        <v/>
      </c>
      <c r="M55" s="48"/>
      <c r="N55" s="69"/>
    </row>
    <row r="56" spans="1:15" s="4" customFormat="1" ht="18" customHeight="1">
      <c r="A56" s="54" t="str">
        <f t="array" ref="A56">INDEX(G:G,SMALL(IF($I$14:$I$107&gt;0,ROW($14:$107),4^8),ROW(G43)))&amp;""</f>
        <v/>
      </c>
      <c r="B56" s="55"/>
      <c r="C56" s="56" t="str">
        <f t="shared" si="0"/>
        <v/>
      </c>
      <c r="D56" s="57" t="str">
        <f t="shared" si="1"/>
        <v/>
      </c>
      <c r="E56" s="57" t="str">
        <f t="shared" si="2"/>
        <v/>
      </c>
      <c r="F56" s="58" t="str">
        <f t="shared" si="3"/>
        <v/>
      </c>
      <c r="G56" s="59" t="s">
        <v>203</v>
      </c>
      <c r="H56" s="61" t="s">
        <v>204</v>
      </c>
      <c r="I56" s="28">
        <f>('[1]Z08_1 一般公共预算财政拨款基本支出决算明细表(财决08-'!AV9)*1</f>
        <v>15.37</v>
      </c>
      <c r="J56" s="8"/>
      <c r="K56" s="48"/>
      <c r="L56" s="8" t="str">
        <f t="shared" si="4"/>
        <v/>
      </c>
      <c r="M56" s="48"/>
      <c r="N56" s="69"/>
    </row>
    <row r="57" spans="1:15" s="4" customFormat="1" ht="18" customHeight="1">
      <c r="A57" s="54" t="str">
        <f t="array" ref="A57">INDEX(G:G,SMALL(IF($I$14:$I$107&gt;0,ROW($14:$107),4^8),ROW(G44)))&amp;""</f>
        <v/>
      </c>
      <c r="B57" s="55"/>
      <c r="C57" s="56" t="str">
        <f t="shared" si="0"/>
        <v/>
      </c>
      <c r="D57" s="57" t="str">
        <f t="shared" si="1"/>
        <v/>
      </c>
      <c r="E57" s="57" t="str">
        <f t="shared" si="2"/>
        <v/>
      </c>
      <c r="F57" s="58" t="str">
        <f t="shared" si="3"/>
        <v/>
      </c>
      <c r="G57" s="59" t="s">
        <v>205</v>
      </c>
      <c r="H57" s="61" t="s">
        <v>206</v>
      </c>
      <c r="I57" s="28">
        <f>('[1]Z08_1 一般公共预算财政拨款基本支出决算明细表(财决08-'!AW9)*1</f>
        <v>0</v>
      </c>
      <c r="J57" s="8"/>
      <c r="K57" s="48"/>
      <c r="L57" s="8" t="str">
        <f t="shared" si="4"/>
        <v/>
      </c>
      <c r="M57" s="48"/>
      <c r="N57" s="69"/>
    </row>
    <row r="58" spans="1:15" s="4" customFormat="1" ht="18" customHeight="1">
      <c r="A58" s="54" t="str">
        <f t="array" ref="A58">INDEX(G:G,SMALL(IF($I$14:$I$107&gt;0,ROW($14:$107),4^8),ROW(G45)))&amp;""</f>
        <v/>
      </c>
      <c r="B58" s="55"/>
      <c r="C58" s="56" t="str">
        <f t="shared" si="0"/>
        <v/>
      </c>
      <c r="D58" s="57" t="str">
        <f t="shared" si="1"/>
        <v/>
      </c>
      <c r="E58" s="57" t="str">
        <f t="shared" si="2"/>
        <v/>
      </c>
      <c r="F58" s="58" t="str">
        <f t="shared" si="3"/>
        <v/>
      </c>
      <c r="G58" s="59" t="s">
        <v>207</v>
      </c>
      <c r="H58" s="61" t="s">
        <v>208</v>
      </c>
      <c r="I58" s="28">
        <f>('[1]Z08_1 一般公共预算财政拨款基本支出决算明细表(财决08-'!AX9)*1</f>
        <v>0</v>
      </c>
      <c r="J58" s="8"/>
      <c r="K58" s="48"/>
      <c r="L58" s="8" t="str">
        <f t="shared" si="4"/>
        <v/>
      </c>
      <c r="M58" s="48"/>
      <c r="N58" s="69"/>
    </row>
    <row r="59" spans="1:15" s="4" customFormat="1" ht="18" customHeight="1">
      <c r="A59" s="54" t="str">
        <f t="array" ref="A59">INDEX(G:G,SMALL(IF($I$14:$I$107&gt;0,ROW($14:$107),4^8),ROW(G46)))&amp;""</f>
        <v/>
      </c>
      <c r="B59" s="55"/>
      <c r="C59" s="56" t="str">
        <f t="shared" si="0"/>
        <v/>
      </c>
      <c r="D59" s="57" t="str">
        <f t="shared" si="1"/>
        <v/>
      </c>
      <c r="E59" s="57" t="str">
        <f t="shared" si="2"/>
        <v/>
      </c>
      <c r="F59" s="58" t="str">
        <f t="shared" si="3"/>
        <v/>
      </c>
      <c r="G59" s="59" t="s">
        <v>209</v>
      </c>
      <c r="H59" s="61" t="s">
        <v>210</v>
      </c>
      <c r="I59" s="28">
        <f>('[1]Z08_1 一般公共预算财政拨款基本支出决算明细表(财决08-'!AY9)*1</f>
        <v>0</v>
      </c>
      <c r="J59" s="8"/>
      <c r="K59" s="48"/>
      <c r="L59" s="8" t="str">
        <f t="shared" si="4"/>
        <v/>
      </c>
      <c r="M59" s="48"/>
      <c r="N59" s="69"/>
    </row>
    <row r="60" spans="1:15" s="4" customFormat="1" ht="18" customHeight="1">
      <c r="A60" s="54" t="str">
        <f t="array" ref="A60">INDEX(G:G,SMALL(IF($I$14:$I$107&gt;0,ROW($14:$107),4^8),ROW(G47)))&amp;""</f>
        <v/>
      </c>
      <c r="B60" s="55"/>
      <c r="C60" s="56" t="str">
        <f t="shared" si="0"/>
        <v/>
      </c>
      <c r="D60" s="57" t="str">
        <f t="shared" si="1"/>
        <v/>
      </c>
      <c r="E60" s="57" t="str">
        <f t="shared" si="2"/>
        <v/>
      </c>
      <c r="F60" s="58" t="str">
        <f t="shared" si="3"/>
        <v/>
      </c>
      <c r="G60" s="59" t="s">
        <v>211</v>
      </c>
      <c r="H60" s="61" t="s">
        <v>212</v>
      </c>
      <c r="I60" s="28">
        <f>('[1]Z08_1 一般公共预算财政拨款基本支出决算明细表(财决08-'!AZ9)*1</f>
        <v>0</v>
      </c>
      <c r="J60" s="8"/>
      <c r="K60" s="48"/>
      <c r="L60" s="8" t="str">
        <f t="shared" si="4"/>
        <v/>
      </c>
      <c r="M60" s="48"/>
      <c r="N60" s="69"/>
    </row>
    <row r="61" spans="1:15" s="4" customFormat="1" ht="18" customHeight="1">
      <c r="A61" s="54" t="str">
        <f t="array" ref="A61">INDEX(G:G,SMALL(IF($I$14:$I$107&gt;0,ROW($14:$107),4^8),ROW(G48)))&amp;""</f>
        <v/>
      </c>
      <c r="B61" s="55"/>
      <c r="C61" s="56" t="str">
        <f t="shared" si="0"/>
        <v/>
      </c>
      <c r="D61" s="57" t="str">
        <f t="shared" si="1"/>
        <v/>
      </c>
      <c r="E61" s="57" t="str">
        <f t="shared" si="2"/>
        <v/>
      </c>
      <c r="F61" s="58" t="str">
        <f t="shared" si="3"/>
        <v/>
      </c>
      <c r="G61" s="59" t="s">
        <v>213</v>
      </c>
      <c r="H61" s="61" t="s">
        <v>214</v>
      </c>
      <c r="I61" s="28">
        <f>('[1]Z08_1 一般公共预算财政拨款基本支出决算明细表(财决08-'!BA9)*1</f>
        <v>0</v>
      </c>
      <c r="J61" s="8"/>
      <c r="K61" s="48"/>
      <c r="L61" s="8" t="str">
        <f t="shared" si="4"/>
        <v/>
      </c>
      <c r="M61" s="48"/>
      <c r="N61" s="69"/>
    </row>
    <row r="62" spans="1:15" s="4" customFormat="1" ht="18" customHeight="1">
      <c r="A62" s="54" t="str">
        <f t="array" ref="A62">INDEX(G:G,SMALL(IF($I$14:$I$107&gt;0,ROW($14:$107),4^8),ROW(G49)))&amp;""</f>
        <v/>
      </c>
      <c r="B62" s="55"/>
      <c r="C62" s="56" t="str">
        <f t="shared" si="0"/>
        <v/>
      </c>
      <c r="D62" s="57" t="str">
        <f t="shared" si="1"/>
        <v/>
      </c>
      <c r="E62" s="57" t="str">
        <f t="shared" si="2"/>
        <v/>
      </c>
      <c r="F62" s="58" t="str">
        <f t="shared" si="3"/>
        <v/>
      </c>
      <c r="G62" s="59" t="s">
        <v>215</v>
      </c>
      <c r="H62" s="61" t="s">
        <v>216</v>
      </c>
      <c r="I62" s="28">
        <f>('[1]Z08_1 一般公共预算财政拨款基本支出决算明细表(财决08-'!BB9)*1</f>
        <v>0</v>
      </c>
      <c r="J62" s="8"/>
      <c r="K62" s="48"/>
      <c r="L62" s="8" t="str">
        <f t="shared" si="4"/>
        <v/>
      </c>
      <c r="M62" s="48"/>
      <c r="N62" s="69"/>
    </row>
    <row r="63" spans="1:15" s="4" customFormat="1" ht="18" customHeight="1">
      <c r="A63" s="54" t="str">
        <f t="array" ref="A63">INDEX(G:G,SMALL(IF($I$14:$I$107&gt;0,ROW($14:$107),4^8),ROW(G50)))&amp;""</f>
        <v/>
      </c>
      <c r="B63" s="55"/>
      <c r="C63" s="56" t="str">
        <f t="shared" si="0"/>
        <v/>
      </c>
      <c r="D63" s="57" t="str">
        <f t="shared" si="1"/>
        <v/>
      </c>
      <c r="E63" s="57" t="str">
        <f t="shared" si="2"/>
        <v/>
      </c>
      <c r="F63" s="58" t="str">
        <f t="shared" si="3"/>
        <v/>
      </c>
      <c r="G63" s="59" t="s">
        <v>217</v>
      </c>
      <c r="H63" s="61" t="s">
        <v>218</v>
      </c>
      <c r="I63" s="28">
        <f>('[1]Z08_1 一般公共预算财政拨款基本支出决算明细表(财决08-'!BC9)*1</f>
        <v>86.3</v>
      </c>
      <c r="J63" s="8"/>
      <c r="K63" s="48"/>
      <c r="L63" s="8" t="str">
        <f t="shared" si="4"/>
        <v/>
      </c>
      <c r="M63" s="48"/>
      <c r="N63" s="69"/>
    </row>
    <row r="64" spans="1:15" s="4" customFormat="1" ht="18" customHeight="1">
      <c r="A64" s="54" t="str">
        <f t="array" ref="A64">INDEX(G:G,SMALL(IF($I$14:$I$107&gt;0,ROW($14:$107),4^8),ROW(G51)))&amp;""</f>
        <v/>
      </c>
      <c r="B64" s="55"/>
      <c r="C64" s="56" t="str">
        <f t="shared" si="0"/>
        <v/>
      </c>
      <c r="D64" s="57" t="str">
        <f t="shared" si="1"/>
        <v/>
      </c>
      <c r="E64" s="57" t="str">
        <f t="shared" si="2"/>
        <v/>
      </c>
      <c r="F64" s="58" t="str">
        <f t="shared" si="3"/>
        <v/>
      </c>
      <c r="G64" s="59" t="s">
        <v>219</v>
      </c>
      <c r="H64" s="61" t="s">
        <v>220</v>
      </c>
      <c r="I64" s="28">
        <f>('[1]Z08_1 一般公共预算财政拨款基本支出决算明细表(财决08-'!BD9)*1</f>
        <v>0</v>
      </c>
      <c r="J64" s="8"/>
      <c r="K64" s="48"/>
      <c r="L64" s="8" t="str">
        <f t="shared" si="4"/>
        <v/>
      </c>
      <c r="M64" s="48"/>
      <c r="N64" s="69"/>
    </row>
    <row r="65" spans="1:14" s="4" customFormat="1" ht="18" customHeight="1">
      <c r="A65" s="54" t="str">
        <f t="array" ref="A65">INDEX(G:G,SMALL(IF($I$14:$I$107&gt;0,ROW($14:$107),4^8),ROW(G52)))&amp;""</f>
        <v/>
      </c>
      <c r="B65" s="55"/>
      <c r="C65" s="56" t="str">
        <f t="shared" si="0"/>
        <v/>
      </c>
      <c r="D65" s="57" t="str">
        <f t="shared" si="1"/>
        <v/>
      </c>
      <c r="E65" s="57" t="str">
        <f t="shared" si="2"/>
        <v/>
      </c>
      <c r="F65" s="58" t="str">
        <f t="shared" si="3"/>
        <v/>
      </c>
      <c r="G65" s="59" t="s">
        <v>221</v>
      </c>
      <c r="H65" s="61" t="s">
        <v>222</v>
      </c>
      <c r="I65" s="28">
        <f>('[1]Z08_1 一般公共预算财政拨款基本支出决算明细表(财决08-'!BE9)*1</f>
        <v>0</v>
      </c>
      <c r="J65" s="8"/>
      <c r="K65" s="48"/>
      <c r="L65" s="8" t="str">
        <f t="shared" si="4"/>
        <v/>
      </c>
      <c r="M65" s="48"/>
      <c r="N65" s="69"/>
    </row>
    <row r="66" spans="1:14" s="4" customFormat="1" ht="18" customHeight="1">
      <c r="A66" s="54" t="str">
        <f t="array" ref="A66">INDEX(G:G,SMALL(IF($I$14:$I$107&gt;0,ROW($14:$107),4^8),ROW(G53)))&amp;""</f>
        <v/>
      </c>
      <c r="B66" s="55"/>
      <c r="C66" s="56" t="str">
        <f t="shared" si="0"/>
        <v/>
      </c>
      <c r="D66" s="57" t="str">
        <f t="shared" si="1"/>
        <v/>
      </c>
      <c r="E66" s="57" t="str">
        <f t="shared" si="2"/>
        <v/>
      </c>
      <c r="F66" s="58" t="str">
        <f t="shared" si="3"/>
        <v/>
      </c>
      <c r="G66" s="59" t="s">
        <v>223</v>
      </c>
      <c r="H66" s="61" t="s">
        <v>224</v>
      </c>
      <c r="I66" s="28">
        <f>('[1]Z08_1 一般公共预算财政拨款基本支出决算明细表(财决08-'!BF9)*1</f>
        <v>0</v>
      </c>
      <c r="J66" s="8"/>
      <c r="K66" s="48"/>
      <c r="L66" s="8" t="str">
        <f t="shared" si="4"/>
        <v/>
      </c>
      <c r="M66" s="48"/>
      <c r="N66" s="69"/>
    </row>
    <row r="67" spans="1:14" s="4" customFormat="1" ht="18" customHeight="1">
      <c r="A67" s="54" t="str">
        <f t="array" ref="A67">INDEX(G:G,SMALL(IF($I$14:$I$107&gt;0,ROW($14:$107),4^8),ROW(G54)))&amp;""</f>
        <v/>
      </c>
      <c r="B67" s="55"/>
      <c r="C67" s="56" t="str">
        <f t="shared" si="0"/>
        <v/>
      </c>
      <c r="D67" s="57" t="str">
        <f t="shared" si="1"/>
        <v/>
      </c>
      <c r="E67" s="57" t="str">
        <f t="shared" si="2"/>
        <v/>
      </c>
      <c r="F67" s="58" t="str">
        <f t="shared" si="3"/>
        <v/>
      </c>
      <c r="G67" s="59" t="s">
        <v>225</v>
      </c>
      <c r="H67" s="61" t="s">
        <v>226</v>
      </c>
      <c r="I67" s="28">
        <f>('[1]Z08_1 一般公共预算财政拨款基本支出决算明细表(财决08-'!BG9)*1</f>
        <v>0</v>
      </c>
      <c r="J67" s="8"/>
      <c r="K67" s="48"/>
      <c r="L67" s="8" t="str">
        <f t="shared" si="4"/>
        <v/>
      </c>
      <c r="M67" s="48"/>
      <c r="N67" s="69"/>
    </row>
    <row r="68" spans="1:14" s="4" customFormat="1" ht="18" customHeight="1">
      <c r="A68" s="54" t="str">
        <f t="array" ref="A68">INDEX(G:G,SMALL(IF($I$14:$I$107&gt;0,ROW($14:$107),4^8),ROW(G55)))&amp;""</f>
        <v/>
      </c>
      <c r="B68" s="55"/>
      <c r="C68" s="56" t="str">
        <f t="shared" si="0"/>
        <v/>
      </c>
      <c r="D68" s="57" t="str">
        <f t="shared" si="1"/>
        <v/>
      </c>
      <c r="E68" s="57" t="str">
        <f t="shared" si="2"/>
        <v/>
      </c>
      <c r="F68" s="58" t="str">
        <f t="shared" si="3"/>
        <v/>
      </c>
      <c r="G68" s="59" t="s">
        <v>227</v>
      </c>
      <c r="H68" s="61" t="s">
        <v>228</v>
      </c>
      <c r="I68" s="28">
        <f>('[1]Z08_1 一般公共预算财政拨款基本支出决算明细表(财决08-'!BH9)*1</f>
        <v>4.21</v>
      </c>
      <c r="J68" s="8"/>
      <c r="K68" s="48"/>
      <c r="L68" s="8" t="str">
        <f t="shared" si="4"/>
        <v/>
      </c>
      <c r="M68" s="48"/>
      <c r="N68" s="69"/>
    </row>
    <row r="69" spans="1:14" s="4" customFormat="1" ht="18" customHeight="1">
      <c r="A69" s="54" t="str">
        <f t="array" ref="A69">INDEX(G:G,SMALL(IF($I$14:$I$107&gt;0,ROW($14:$107),4^8),ROW(G56)))&amp;""</f>
        <v/>
      </c>
      <c r="B69" s="55"/>
      <c r="C69" s="56" t="str">
        <f t="shared" si="0"/>
        <v/>
      </c>
      <c r="D69" s="57" t="str">
        <f t="shared" si="1"/>
        <v/>
      </c>
      <c r="E69" s="57" t="str">
        <f t="shared" si="2"/>
        <v/>
      </c>
      <c r="F69" s="58" t="str">
        <f t="shared" si="3"/>
        <v/>
      </c>
      <c r="G69" s="59" t="s">
        <v>229</v>
      </c>
      <c r="H69" s="60" t="s">
        <v>230</v>
      </c>
      <c r="I69" s="28">
        <v>0</v>
      </c>
      <c r="J69" s="8"/>
      <c r="K69" s="48"/>
      <c r="L69" s="8" t="str">
        <f t="shared" si="4"/>
        <v/>
      </c>
      <c r="M69" s="48"/>
      <c r="N69" s="69"/>
    </row>
    <row r="70" spans="1:14" s="4" customFormat="1" ht="18" customHeight="1">
      <c r="A70" s="54" t="str">
        <f t="array" ref="A70">INDEX(G:G,SMALL(IF($I$14:$I$107&gt;0,ROW($14:$107),4^8),ROW(G57)))&amp;""</f>
        <v/>
      </c>
      <c r="B70" s="55"/>
      <c r="C70" s="56" t="str">
        <f t="shared" si="0"/>
        <v/>
      </c>
      <c r="D70" s="57" t="str">
        <f t="shared" si="1"/>
        <v/>
      </c>
      <c r="E70" s="57" t="str">
        <f t="shared" si="2"/>
        <v/>
      </c>
      <c r="F70" s="58" t="str">
        <f t="shared" si="3"/>
        <v/>
      </c>
      <c r="G70" s="59" t="s">
        <v>231</v>
      </c>
      <c r="H70" s="61" t="s">
        <v>232</v>
      </c>
      <c r="I70" s="28">
        <v>0</v>
      </c>
      <c r="J70" s="8"/>
      <c r="K70" s="48"/>
      <c r="L70" s="8" t="str">
        <f t="shared" si="4"/>
        <v/>
      </c>
      <c r="M70" s="48"/>
      <c r="N70" s="69"/>
    </row>
    <row r="71" spans="1:14" s="4" customFormat="1" ht="18" customHeight="1">
      <c r="A71" s="54" t="str">
        <f t="array" ref="A71">INDEX(G:G,SMALL(IF($I$14:$I$107&gt;0,ROW($14:$107),4^8),ROW(G58)))&amp;""</f>
        <v/>
      </c>
      <c r="B71" s="55"/>
      <c r="C71" s="56" t="str">
        <f t="shared" si="0"/>
        <v/>
      </c>
      <c r="D71" s="57" t="str">
        <f t="shared" si="1"/>
        <v/>
      </c>
      <c r="E71" s="57" t="str">
        <f t="shared" si="2"/>
        <v/>
      </c>
      <c r="F71" s="58" t="str">
        <f t="shared" si="3"/>
        <v/>
      </c>
      <c r="G71" s="59" t="s">
        <v>233</v>
      </c>
      <c r="H71" s="61" t="s">
        <v>234</v>
      </c>
      <c r="I71" s="28">
        <v>0</v>
      </c>
      <c r="J71" s="8"/>
      <c r="K71" s="48"/>
      <c r="L71" s="8" t="str">
        <f t="shared" si="4"/>
        <v/>
      </c>
      <c r="M71" s="48"/>
      <c r="N71" s="69"/>
    </row>
    <row r="72" spans="1:14" s="4" customFormat="1" ht="18" customHeight="1">
      <c r="A72" s="54" t="str">
        <f t="array" ref="A72">INDEX(G:G,SMALL(IF($I$14:$I$107&gt;0,ROW($14:$107),4^8),ROW(G59)))&amp;""</f>
        <v/>
      </c>
      <c r="B72" s="55"/>
      <c r="C72" s="56" t="str">
        <f t="shared" si="0"/>
        <v/>
      </c>
      <c r="D72" s="57" t="str">
        <f t="shared" si="1"/>
        <v/>
      </c>
      <c r="E72" s="57" t="str">
        <f t="shared" si="2"/>
        <v/>
      </c>
      <c r="F72" s="58" t="str">
        <f t="shared" si="3"/>
        <v/>
      </c>
      <c r="G72" s="59" t="s">
        <v>235</v>
      </c>
      <c r="H72" s="61" t="s">
        <v>236</v>
      </c>
      <c r="I72" s="28">
        <v>0</v>
      </c>
      <c r="J72" s="8"/>
      <c r="K72" s="48"/>
      <c r="L72" s="8" t="str">
        <f t="shared" si="4"/>
        <v/>
      </c>
      <c r="M72" s="48"/>
      <c r="N72" s="69"/>
    </row>
    <row r="73" spans="1:14" s="4" customFormat="1" ht="18" customHeight="1">
      <c r="A73" s="54" t="str">
        <f t="array" ref="A73">INDEX(G:G,SMALL(IF($I$14:$I$107&gt;0,ROW($14:$107),4^8),ROW(G60)))&amp;""</f>
        <v/>
      </c>
      <c r="B73" s="55"/>
      <c r="C73" s="56" t="str">
        <f t="shared" si="0"/>
        <v/>
      </c>
      <c r="D73" s="57" t="str">
        <f t="shared" si="1"/>
        <v/>
      </c>
      <c r="E73" s="57" t="str">
        <f t="shared" si="2"/>
        <v/>
      </c>
      <c r="F73" s="58" t="str">
        <f t="shared" si="3"/>
        <v/>
      </c>
      <c r="G73" s="59" t="s">
        <v>237</v>
      </c>
      <c r="H73" s="61" t="s">
        <v>238</v>
      </c>
      <c r="I73" s="28">
        <v>0</v>
      </c>
      <c r="J73" s="8"/>
      <c r="K73" s="48"/>
      <c r="L73" s="8" t="str">
        <f t="shared" si="4"/>
        <v/>
      </c>
      <c r="M73" s="48"/>
      <c r="N73" s="69"/>
    </row>
    <row r="74" spans="1:14" s="4" customFormat="1" ht="18" customHeight="1">
      <c r="A74" s="54" t="str">
        <f t="array" ref="A74">INDEX(G:G,SMALL(IF($I$14:$I$107&gt;0,ROW($14:$107),4^8),ROW(G61)))&amp;""</f>
        <v/>
      </c>
      <c r="B74" s="55"/>
      <c r="C74" s="56" t="str">
        <f t="shared" si="0"/>
        <v/>
      </c>
      <c r="D74" s="57" t="str">
        <f t="shared" si="1"/>
        <v/>
      </c>
      <c r="E74" s="57" t="str">
        <f t="shared" si="2"/>
        <v/>
      </c>
      <c r="F74" s="58" t="str">
        <f t="shared" si="3"/>
        <v/>
      </c>
      <c r="G74" s="59" t="s">
        <v>239</v>
      </c>
      <c r="H74" s="61" t="s">
        <v>240</v>
      </c>
      <c r="I74" s="28">
        <v>0</v>
      </c>
      <c r="J74" s="8"/>
      <c r="K74" s="48"/>
      <c r="L74" s="8" t="str">
        <f t="shared" si="4"/>
        <v/>
      </c>
      <c r="M74" s="48"/>
      <c r="N74" s="69"/>
    </row>
    <row r="75" spans="1:14" s="4" customFormat="1" ht="18" customHeight="1">
      <c r="A75" s="54" t="str">
        <f t="array" ref="A75">INDEX(G:G,SMALL(IF($I$14:$I$107&gt;0,ROW($14:$107),4^8),ROW(G62)))&amp;""</f>
        <v/>
      </c>
      <c r="B75" s="55"/>
      <c r="C75" s="56" t="str">
        <f t="shared" si="0"/>
        <v/>
      </c>
      <c r="D75" s="57" t="str">
        <f t="shared" si="1"/>
        <v/>
      </c>
      <c r="E75" s="57" t="str">
        <f t="shared" si="2"/>
        <v/>
      </c>
      <c r="F75" s="58" t="str">
        <f t="shared" si="3"/>
        <v/>
      </c>
      <c r="G75" s="59" t="s">
        <v>241</v>
      </c>
      <c r="H75" s="61" t="s">
        <v>242</v>
      </c>
      <c r="I75" s="28">
        <v>0</v>
      </c>
      <c r="J75" s="8"/>
      <c r="K75" s="48"/>
      <c r="L75" s="8" t="str">
        <f t="shared" si="4"/>
        <v/>
      </c>
      <c r="M75" s="48"/>
      <c r="N75" s="69"/>
    </row>
    <row r="76" spans="1:14" s="4" customFormat="1" ht="18" customHeight="1">
      <c r="A76" s="54" t="str">
        <f t="array" ref="A76">INDEX(G:G,SMALL(IF($I$14:$I$107&gt;0,ROW($14:$107),4^8),ROW(G63)))&amp;""</f>
        <v/>
      </c>
      <c r="B76" s="55"/>
      <c r="C76" s="56" t="str">
        <f t="shared" si="0"/>
        <v/>
      </c>
      <c r="D76" s="57" t="str">
        <f t="shared" si="1"/>
        <v/>
      </c>
      <c r="E76" s="57" t="str">
        <f t="shared" si="2"/>
        <v/>
      </c>
      <c r="F76" s="58" t="str">
        <f t="shared" si="3"/>
        <v/>
      </c>
      <c r="G76" s="59" t="s">
        <v>243</v>
      </c>
      <c r="H76" s="61" t="s">
        <v>244</v>
      </c>
      <c r="I76" s="28">
        <v>0</v>
      </c>
      <c r="J76" s="8"/>
      <c r="K76" s="48"/>
      <c r="L76" s="8" t="str">
        <f t="shared" si="4"/>
        <v/>
      </c>
      <c r="M76" s="48"/>
      <c r="N76" s="69"/>
    </row>
    <row r="77" spans="1:14" s="4" customFormat="1" ht="18" customHeight="1">
      <c r="A77" s="54" t="str">
        <f t="array" ref="A77">INDEX(G:G,SMALL(IF($I$14:$I$107&gt;0,ROW($14:$107),4^8),ROW(G64)))&amp;""</f>
        <v/>
      </c>
      <c r="B77" s="55"/>
      <c r="C77" s="56" t="str">
        <f t="shared" si="0"/>
        <v/>
      </c>
      <c r="D77" s="57" t="str">
        <f t="shared" si="1"/>
        <v/>
      </c>
      <c r="E77" s="57" t="str">
        <f t="shared" si="2"/>
        <v/>
      </c>
      <c r="F77" s="58" t="str">
        <f t="shared" si="3"/>
        <v/>
      </c>
      <c r="G77" s="59" t="s">
        <v>245</v>
      </c>
      <c r="H77" s="61" t="s">
        <v>246</v>
      </c>
      <c r="I77" s="28">
        <v>0</v>
      </c>
      <c r="J77" s="8"/>
      <c r="K77" s="48"/>
      <c r="L77" s="8" t="str">
        <f t="shared" si="4"/>
        <v/>
      </c>
      <c r="M77" s="48"/>
      <c r="N77" s="69"/>
    </row>
    <row r="78" spans="1:14" s="4" customFormat="1" ht="18" customHeight="1">
      <c r="A78" s="54" t="str">
        <f t="array" ref="A78">INDEX(G:G,SMALL(IF($I$14:$I$107&gt;0,ROW($14:$107),4^8),ROW(G65)))&amp;""</f>
        <v/>
      </c>
      <c r="B78" s="55"/>
      <c r="C78" s="56" t="str">
        <f t="shared" si="0"/>
        <v/>
      </c>
      <c r="D78" s="57" t="str">
        <f t="shared" si="1"/>
        <v/>
      </c>
      <c r="E78" s="57" t="str">
        <f t="shared" si="2"/>
        <v/>
      </c>
      <c r="F78" s="58" t="str">
        <f t="shared" si="3"/>
        <v/>
      </c>
      <c r="G78" s="59" t="s">
        <v>247</v>
      </c>
      <c r="H78" s="61" t="s">
        <v>248</v>
      </c>
      <c r="I78" s="28">
        <v>0</v>
      </c>
      <c r="J78" s="8"/>
      <c r="K78" s="48"/>
      <c r="L78" s="8" t="str">
        <f t="shared" si="4"/>
        <v/>
      </c>
      <c r="M78" s="48"/>
      <c r="N78" s="69"/>
    </row>
    <row r="79" spans="1:14" s="4" customFormat="1" ht="18" customHeight="1">
      <c r="A79" s="54" t="str">
        <f t="array" ref="A79">INDEX(G:G,SMALL(IF($I$14:$I$107&gt;0,ROW($14:$107),4^8),ROW(G66)))&amp;""</f>
        <v/>
      </c>
      <c r="B79" s="55"/>
      <c r="C79" s="56" t="str">
        <f t="shared" ref="C79:C107" si="5">IF(ISERROR(VLOOKUP(A79,$G$14:$I$107,2,FALSE)),"",VLOOKUP(A79,$G$14:$I$107,2,FALSE))</f>
        <v/>
      </c>
      <c r="D79" s="57" t="str">
        <f t="shared" ref="D79:D107" si="6">IF(ISERROR(VLOOKUP(A79,$G$14:$I$107,3,FALSE)),"",VLOOKUP(A79,$G$14:$I$107,3,FALSE))</f>
        <v/>
      </c>
      <c r="E79" s="57" t="str">
        <f t="shared" ref="E79:E107" si="7">IF(OR(MID(A79,1,3)="301",MID(A79,1,3)="303"),D79,"")</f>
        <v/>
      </c>
      <c r="F79" s="58" t="str">
        <f t="shared" ref="F79:F107" si="8">IF(AND(MID(A79,1,3)&lt;&gt;"301",MID(A79,1,3)&lt;&gt;"303"),D79,"")</f>
        <v/>
      </c>
      <c r="G79" s="59" t="s">
        <v>249</v>
      </c>
      <c r="H79" s="61" t="s">
        <v>250</v>
      </c>
      <c r="I79" s="28">
        <v>0</v>
      </c>
      <c r="J79" s="8"/>
      <c r="K79" s="48"/>
      <c r="L79" s="8" t="str">
        <f t="shared" ref="L79:L107" si="9">IF(C79&lt;&gt;"",ROW(),"")</f>
        <v/>
      </c>
      <c r="M79" s="48"/>
      <c r="N79" s="69"/>
    </row>
    <row r="80" spans="1:14" s="4" customFormat="1" ht="18" customHeight="1">
      <c r="A80" s="54" t="str">
        <f t="array" ref="A80">INDEX(G:G,SMALL(IF($I$14:$I$107&gt;0,ROW($14:$107),4^8),ROW(G67)))&amp;""</f>
        <v/>
      </c>
      <c r="B80" s="55"/>
      <c r="C80" s="56" t="str">
        <f t="shared" si="5"/>
        <v/>
      </c>
      <c r="D80" s="57" t="str">
        <f t="shared" si="6"/>
        <v/>
      </c>
      <c r="E80" s="57" t="str">
        <f t="shared" si="7"/>
        <v/>
      </c>
      <c r="F80" s="58" t="str">
        <f t="shared" si="8"/>
        <v/>
      </c>
      <c r="G80" s="59" t="s">
        <v>251</v>
      </c>
      <c r="H80" s="60" t="s">
        <v>252</v>
      </c>
      <c r="I80" s="28">
        <f>('[1]Z08_1 一般公共预算财政拨款基本支出决算明细表(财决08-'!BT9)*1</f>
        <v>0</v>
      </c>
      <c r="J80" s="8"/>
      <c r="K80" s="48"/>
      <c r="L80" s="8" t="str">
        <f t="shared" si="9"/>
        <v/>
      </c>
      <c r="M80" s="48"/>
      <c r="N80" s="69"/>
    </row>
    <row r="81" spans="1:14" s="4" customFormat="1" ht="18" customHeight="1">
      <c r="A81" s="54" t="str">
        <f t="array" ref="A81">INDEX(G:G,SMALL(IF($I$14:$I$107&gt;0,ROW($14:$107),4^8),ROW(G68)))&amp;""</f>
        <v/>
      </c>
      <c r="B81" s="55"/>
      <c r="C81" s="56" t="str">
        <f t="shared" si="5"/>
        <v/>
      </c>
      <c r="D81" s="57" t="str">
        <f t="shared" si="6"/>
        <v/>
      </c>
      <c r="E81" s="57" t="str">
        <f t="shared" si="7"/>
        <v/>
      </c>
      <c r="F81" s="58" t="str">
        <f t="shared" si="8"/>
        <v/>
      </c>
      <c r="G81" s="59" t="s">
        <v>253</v>
      </c>
      <c r="H81" s="61" t="s">
        <v>232</v>
      </c>
      <c r="I81" s="28">
        <f>('[1]Z08_1 一般公共预算财政拨款基本支出决算明细表(财决08-'!BU9)*1</f>
        <v>0</v>
      </c>
      <c r="J81" s="8"/>
      <c r="K81" s="48"/>
      <c r="L81" s="8" t="str">
        <f t="shared" si="9"/>
        <v/>
      </c>
      <c r="M81" s="48"/>
      <c r="N81" s="69"/>
    </row>
    <row r="82" spans="1:14" s="4" customFormat="1" ht="18" customHeight="1">
      <c r="A82" s="54" t="str">
        <f t="array" ref="A82">INDEX(G:G,SMALL(IF($I$14:$I$107&gt;0,ROW($14:$107),4^8),ROW(G69)))&amp;""</f>
        <v/>
      </c>
      <c r="B82" s="55"/>
      <c r="C82" s="56" t="str">
        <f t="shared" si="5"/>
        <v/>
      </c>
      <c r="D82" s="57" t="str">
        <f t="shared" si="6"/>
        <v/>
      </c>
      <c r="E82" s="57" t="str">
        <f t="shared" si="7"/>
        <v/>
      </c>
      <c r="F82" s="58" t="str">
        <f t="shared" si="8"/>
        <v/>
      </c>
      <c r="G82" s="59" t="s">
        <v>254</v>
      </c>
      <c r="H82" s="61" t="s">
        <v>234</v>
      </c>
      <c r="I82" s="28">
        <f>('[1]Z08_1 一般公共预算财政拨款基本支出决算明细表(财决08-'!BV9)*1</f>
        <v>0</v>
      </c>
      <c r="J82" s="8"/>
      <c r="K82" s="48"/>
      <c r="L82" s="8" t="str">
        <f t="shared" si="9"/>
        <v/>
      </c>
      <c r="M82" s="48"/>
      <c r="N82" s="69"/>
    </row>
    <row r="83" spans="1:14" s="4" customFormat="1" ht="18" customHeight="1">
      <c r="A83" s="54" t="str">
        <f t="array" ref="A83">INDEX(G:G,SMALL(IF($I$14:$I$107&gt;0,ROW($14:$107),4^8),ROW(G70)))&amp;""</f>
        <v/>
      </c>
      <c r="B83" s="55"/>
      <c r="C83" s="56" t="str">
        <f t="shared" si="5"/>
        <v/>
      </c>
      <c r="D83" s="57" t="str">
        <f t="shared" si="6"/>
        <v/>
      </c>
      <c r="E83" s="57" t="str">
        <f t="shared" si="7"/>
        <v/>
      </c>
      <c r="F83" s="58" t="str">
        <f t="shared" si="8"/>
        <v/>
      </c>
      <c r="G83" s="59" t="s">
        <v>255</v>
      </c>
      <c r="H83" s="61" t="s">
        <v>236</v>
      </c>
      <c r="I83" s="28">
        <f>('[1]Z08_1 一般公共预算财政拨款基本支出决算明细表(财决08-'!BW9)*1</f>
        <v>0</v>
      </c>
      <c r="J83" s="8"/>
      <c r="K83" s="48"/>
      <c r="L83" s="8" t="str">
        <f t="shared" si="9"/>
        <v/>
      </c>
      <c r="M83" s="48"/>
      <c r="N83" s="69"/>
    </row>
    <row r="84" spans="1:14" s="4" customFormat="1" ht="18" customHeight="1">
      <c r="A84" s="54" t="str">
        <f t="array" ref="A84">INDEX(G:G,SMALL(IF($I$14:$I$107&gt;0,ROW($14:$107),4^8),ROW(G71)))&amp;""</f>
        <v/>
      </c>
      <c r="B84" s="55"/>
      <c r="C84" s="56" t="str">
        <f t="shared" si="5"/>
        <v/>
      </c>
      <c r="D84" s="57" t="str">
        <f t="shared" si="6"/>
        <v/>
      </c>
      <c r="E84" s="57" t="str">
        <f t="shared" si="7"/>
        <v/>
      </c>
      <c r="F84" s="58" t="str">
        <f t="shared" si="8"/>
        <v/>
      </c>
      <c r="G84" s="59" t="s">
        <v>256</v>
      </c>
      <c r="H84" s="61" t="s">
        <v>238</v>
      </c>
      <c r="I84" s="28">
        <f>('[1]Z08_1 一般公共预算财政拨款基本支出决算明细表(财决08-'!BX9)*1</f>
        <v>0</v>
      </c>
      <c r="J84" s="8"/>
      <c r="K84" s="48"/>
      <c r="L84" s="8" t="str">
        <f t="shared" si="9"/>
        <v/>
      </c>
      <c r="M84" s="48"/>
      <c r="N84" s="69"/>
    </row>
    <row r="85" spans="1:14" s="4" customFormat="1" ht="18" customHeight="1">
      <c r="A85" s="54" t="str">
        <f t="array" ref="A85">INDEX(G:G,SMALL(IF($I$14:$I$107&gt;0,ROW($14:$107),4^8),ROW(G72)))&amp;""</f>
        <v/>
      </c>
      <c r="B85" s="55"/>
      <c r="C85" s="56" t="str">
        <f t="shared" si="5"/>
        <v/>
      </c>
      <c r="D85" s="57" t="str">
        <f t="shared" si="6"/>
        <v/>
      </c>
      <c r="E85" s="57" t="str">
        <f t="shared" si="7"/>
        <v/>
      </c>
      <c r="F85" s="58" t="str">
        <f t="shared" si="8"/>
        <v/>
      </c>
      <c r="G85" s="59" t="s">
        <v>257</v>
      </c>
      <c r="H85" s="61" t="s">
        <v>240</v>
      </c>
      <c r="I85" s="28">
        <f>('[1]Z08_1 一般公共预算财政拨款基本支出决算明细表(财决08-'!BY9)*1</f>
        <v>0</v>
      </c>
      <c r="J85" s="8"/>
      <c r="K85" s="48"/>
      <c r="L85" s="8" t="str">
        <f t="shared" si="9"/>
        <v/>
      </c>
      <c r="M85" s="48"/>
      <c r="N85" s="69"/>
    </row>
    <row r="86" spans="1:14" s="4" customFormat="1" ht="18" customHeight="1">
      <c r="A86" s="54" t="str">
        <f t="array" ref="A86">INDEX(G:G,SMALL(IF($I$14:$I$107&gt;0,ROW($14:$107),4^8),ROW(G73)))&amp;""</f>
        <v/>
      </c>
      <c r="B86" s="55"/>
      <c r="C86" s="56" t="str">
        <f t="shared" si="5"/>
        <v/>
      </c>
      <c r="D86" s="57" t="str">
        <f t="shared" si="6"/>
        <v/>
      </c>
      <c r="E86" s="57" t="str">
        <f t="shared" si="7"/>
        <v/>
      </c>
      <c r="F86" s="58" t="str">
        <f t="shared" si="8"/>
        <v/>
      </c>
      <c r="G86" s="59" t="s">
        <v>258</v>
      </c>
      <c r="H86" s="61" t="s">
        <v>242</v>
      </c>
      <c r="I86" s="28">
        <f>('[1]Z08_1 一般公共预算财政拨款基本支出决算明细表(财决08-'!BZ9)*1</f>
        <v>0</v>
      </c>
      <c r="J86" s="8"/>
      <c r="K86" s="48"/>
      <c r="L86" s="8" t="str">
        <f t="shared" si="9"/>
        <v/>
      </c>
      <c r="M86" s="48"/>
      <c r="N86" s="69"/>
    </row>
    <row r="87" spans="1:14" s="4" customFormat="1" ht="18" customHeight="1">
      <c r="A87" s="54" t="str">
        <f t="array" ref="A87">INDEX(G:G,SMALL(IF($I$14:$I$107&gt;0,ROW($14:$107),4^8),ROW(G74)))&amp;""</f>
        <v/>
      </c>
      <c r="B87" s="55"/>
      <c r="C87" s="56" t="str">
        <f t="shared" si="5"/>
        <v/>
      </c>
      <c r="D87" s="57" t="str">
        <f t="shared" si="6"/>
        <v/>
      </c>
      <c r="E87" s="57" t="str">
        <f t="shared" si="7"/>
        <v/>
      </c>
      <c r="F87" s="58" t="str">
        <f t="shared" si="8"/>
        <v/>
      </c>
      <c r="G87" s="59" t="s">
        <v>259</v>
      </c>
      <c r="H87" s="61" t="s">
        <v>244</v>
      </c>
      <c r="I87" s="28">
        <f>('[1]Z08_1 一般公共预算财政拨款基本支出决算明细表(财决08-'!CA9)*1</f>
        <v>0</v>
      </c>
      <c r="J87" s="8"/>
      <c r="K87" s="48"/>
      <c r="L87" s="8" t="str">
        <f t="shared" si="9"/>
        <v/>
      </c>
      <c r="M87" s="48"/>
      <c r="N87" s="69"/>
    </row>
    <row r="88" spans="1:14" s="4" customFormat="1" ht="18" customHeight="1">
      <c r="A88" s="54" t="str">
        <f t="array" ref="A88">INDEX(G:G,SMALL(IF($I$14:$I$107&gt;0,ROW($14:$107),4^8),ROW(G75)))&amp;""</f>
        <v/>
      </c>
      <c r="B88" s="55"/>
      <c r="C88" s="56" t="str">
        <f t="shared" si="5"/>
        <v/>
      </c>
      <c r="D88" s="57" t="str">
        <f t="shared" si="6"/>
        <v/>
      </c>
      <c r="E88" s="57" t="str">
        <f t="shared" si="7"/>
        <v/>
      </c>
      <c r="F88" s="58" t="str">
        <f t="shared" si="8"/>
        <v/>
      </c>
      <c r="G88" s="59" t="s">
        <v>260</v>
      </c>
      <c r="H88" s="61" t="s">
        <v>261</v>
      </c>
      <c r="I88" s="28">
        <f>('[1]Z08_1 一般公共预算财政拨款基本支出决算明细表(财决08-'!CB9)*1</f>
        <v>0</v>
      </c>
      <c r="J88" s="8"/>
      <c r="K88" s="48"/>
      <c r="L88" s="8" t="str">
        <f t="shared" si="9"/>
        <v/>
      </c>
      <c r="M88" s="48"/>
      <c r="N88" s="69"/>
    </row>
    <row r="89" spans="1:14" s="4" customFormat="1" ht="18" customHeight="1">
      <c r="A89" s="54" t="str">
        <f t="array" ref="A89">INDEX(G:G,SMALL(IF($I$14:$I$107&gt;0,ROW($14:$107),4^8),ROW(G76)))&amp;""</f>
        <v/>
      </c>
      <c r="B89" s="55"/>
      <c r="C89" s="56" t="str">
        <f t="shared" si="5"/>
        <v/>
      </c>
      <c r="D89" s="57" t="str">
        <f t="shared" si="6"/>
        <v/>
      </c>
      <c r="E89" s="57" t="str">
        <f t="shared" si="7"/>
        <v/>
      </c>
      <c r="F89" s="58" t="str">
        <f t="shared" si="8"/>
        <v/>
      </c>
      <c r="G89" s="59" t="s">
        <v>262</v>
      </c>
      <c r="H89" s="61" t="s">
        <v>263</v>
      </c>
      <c r="I89" s="28">
        <f>('[1]Z08_1 一般公共预算财政拨款基本支出决算明细表(财决08-'!CC9)*1</f>
        <v>0</v>
      </c>
      <c r="J89" s="8"/>
      <c r="K89" s="48"/>
      <c r="L89" s="8" t="str">
        <f t="shared" si="9"/>
        <v/>
      </c>
      <c r="M89" s="48"/>
      <c r="N89" s="69"/>
    </row>
    <row r="90" spans="1:14" s="4" customFormat="1" ht="18" customHeight="1">
      <c r="A90" s="54" t="str">
        <f t="array" ref="A90">INDEX(G:G,SMALL(IF($I$14:$I$107&gt;0,ROW($14:$107),4^8),ROW(G77)))&amp;""</f>
        <v/>
      </c>
      <c r="B90" s="55"/>
      <c r="C90" s="56" t="str">
        <f t="shared" si="5"/>
        <v/>
      </c>
      <c r="D90" s="57" t="str">
        <f t="shared" si="6"/>
        <v/>
      </c>
      <c r="E90" s="57" t="str">
        <f t="shared" si="7"/>
        <v/>
      </c>
      <c r="F90" s="58" t="str">
        <f t="shared" si="8"/>
        <v/>
      </c>
      <c r="G90" s="59" t="s">
        <v>264</v>
      </c>
      <c r="H90" s="61" t="s">
        <v>265</v>
      </c>
      <c r="I90" s="28">
        <f>('[1]Z08_1 一般公共预算财政拨款基本支出决算明细表(财决08-'!CD9)*1</f>
        <v>0</v>
      </c>
      <c r="J90" s="8"/>
      <c r="K90" s="48"/>
      <c r="L90" s="8" t="str">
        <f t="shared" si="9"/>
        <v/>
      </c>
      <c r="M90" s="48"/>
      <c r="N90" s="69"/>
    </row>
    <row r="91" spans="1:14" s="4" customFormat="1" ht="18" customHeight="1">
      <c r="A91" s="54" t="str">
        <f t="array" ref="A91">INDEX(G:G,SMALL(IF($I$14:$I$107&gt;0,ROW($14:$107),4^8),ROW(G78)))&amp;""</f>
        <v/>
      </c>
      <c r="B91" s="55"/>
      <c r="C91" s="56" t="str">
        <f t="shared" si="5"/>
        <v/>
      </c>
      <c r="D91" s="57" t="str">
        <f t="shared" si="6"/>
        <v/>
      </c>
      <c r="E91" s="57" t="str">
        <f t="shared" si="7"/>
        <v/>
      </c>
      <c r="F91" s="58" t="str">
        <f t="shared" si="8"/>
        <v/>
      </c>
      <c r="G91" s="59" t="s">
        <v>266</v>
      </c>
      <c r="H91" s="61" t="s">
        <v>267</v>
      </c>
      <c r="I91" s="28">
        <f>('[1]Z08_1 一般公共预算财政拨款基本支出决算明细表(财决08-'!CE9)*1</f>
        <v>0</v>
      </c>
      <c r="J91" s="8"/>
      <c r="K91" s="48"/>
      <c r="L91" s="8" t="str">
        <f t="shared" si="9"/>
        <v/>
      </c>
      <c r="M91" s="48"/>
      <c r="N91" s="69"/>
    </row>
    <row r="92" spans="1:14" s="4" customFormat="1" ht="18" customHeight="1">
      <c r="A92" s="54" t="str">
        <f t="array" ref="A92">INDEX(G:G,SMALL(IF($I$14:$I$107&gt;0,ROW($14:$107),4^8),ROW(G79)))&amp;""</f>
        <v/>
      </c>
      <c r="B92" s="55"/>
      <c r="C92" s="56" t="str">
        <f t="shared" si="5"/>
        <v/>
      </c>
      <c r="D92" s="57" t="str">
        <f t="shared" si="6"/>
        <v/>
      </c>
      <c r="E92" s="57" t="str">
        <f t="shared" si="7"/>
        <v/>
      </c>
      <c r="F92" s="58" t="str">
        <f t="shared" si="8"/>
        <v/>
      </c>
      <c r="G92" s="59" t="s">
        <v>268</v>
      </c>
      <c r="H92" s="61" t="s">
        <v>246</v>
      </c>
      <c r="I92" s="28">
        <f>('[1]Z08_1 一般公共预算财政拨款基本支出决算明细表(财决08-'!CF9)*1</f>
        <v>0</v>
      </c>
      <c r="J92" s="8"/>
      <c r="K92" s="48"/>
      <c r="L92" s="8" t="str">
        <f t="shared" si="9"/>
        <v/>
      </c>
      <c r="M92" s="48"/>
      <c r="N92" s="69"/>
    </row>
    <row r="93" spans="1:14" s="4" customFormat="1" ht="18" customHeight="1">
      <c r="A93" s="54" t="str">
        <f t="array" ref="A93">INDEX(G:G,SMALL(IF($I$14:$I$107&gt;0,ROW($14:$107),4^8),ROW(G80)))&amp;""</f>
        <v/>
      </c>
      <c r="B93" s="55"/>
      <c r="C93" s="56" t="str">
        <f t="shared" si="5"/>
        <v/>
      </c>
      <c r="D93" s="57" t="str">
        <f t="shared" si="6"/>
        <v/>
      </c>
      <c r="E93" s="57" t="str">
        <f t="shared" si="7"/>
        <v/>
      </c>
      <c r="F93" s="58" t="str">
        <f t="shared" si="8"/>
        <v/>
      </c>
      <c r="G93" s="59" t="s">
        <v>269</v>
      </c>
      <c r="H93" s="61" t="s">
        <v>248</v>
      </c>
      <c r="I93" s="28">
        <f>('[1]Z08_1 一般公共预算财政拨款基本支出决算明细表(财决08-'!CG9)*1</f>
        <v>0</v>
      </c>
      <c r="J93" s="8"/>
      <c r="K93" s="48"/>
      <c r="L93" s="8" t="str">
        <f t="shared" si="9"/>
        <v/>
      </c>
      <c r="M93" s="48"/>
      <c r="N93" s="69"/>
    </row>
    <row r="94" spans="1:14" s="4" customFormat="1" ht="18" customHeight="1">
      <c r="A94" s="54" t="str">
        <f t="array" ref="A94">INDEX(G:G,SMALL(IF($I$14:$I$107&gt;0,ROW($14:$107),4^8),ROW(G81)))&amp;""</f>
        <v/>
      </c>
      <c r="B94" s="55"/>
      <c r="C94" s="56" t="str">
        <f t="shared" si="5"/>
        <v/>
      </c>
      <c r="D94" s="57" t="str">
        <f t="shared" si="6"/>
        <v/>
      </c>
      <c r="E94" s="57" t="str">
        <f t="shared" si="7"/>
        <v/>
      </c>
      <c r="F94" s="58" t="str">
        <f t="shared" si="8"/>
        <v/>
      </c>
      <c r="G94" s="59" t="s">
        <v>270</v>
      </c>
      <c r="H94" s="61" t="s">
        <v>271</v>
      </c>
      <c r="I94" s="28">
        <v>0</v>
      </c>
      <c r="J94" s="8"/>
      <c r="K94" s="48"/>
      <c r="L94" s="8" t="str">
        <f t="shared" si="9"/>
        <v/>
      </c>
      <c r="M94" s="48"/>
      <c r="N94" s="69"/>
    </row>
    <row r="95" spans="1:14" s="4" customFormat="1" ht="18" customHeight="1">
      <c r="A95" s="54" t="str">
        <f t="array" ref="A95">INDEX(G:G,SMALL(IF($I$14:$I$107&gt;0,ROW($14:$107),4^8),ROW(G82)))&amp;""</f>
        <v/>
      </c>
      <c r="B95" s="55"/>
      <c r="C95" s="56" t="str">
        <f t="shared" si="5"/>
        <v/>
      </c>
      <c r="D95" s="57" t="str">
        <f t="shared" si="6"/>
        <v/>
      </c>
      <c r="E95" s="57" t="str">
        <f t="shared" si="7"/>
        <v/>
      </c>
      <c r="F95" s="58" t="str">
        <f t="shared" si="8"/>
        <v/>
      </c>
      <c r="G95" s="59" t="s">
        <v>272</v>
      </c>
      <c r="H95" s="61" t="s">
        <v>252</v>
      </c>
      <c r="I95" s="28">
        <f>('[1]Z08_1 一般公共预算财政拨款基本支出决算明细表(财决08-'!CI9)*1</f>
        <v>0</v>
      </c>
      <c r="J95" s="8"/>
      <c r="K95" s="48"/>
      <c r="L95" s="8" t="str">
        <f t="shared" si="9"/>
        <v/>
      </c>
      <c r="M95" s="48"/>
      <c r="N95" s="69"/>
    </row>
    <row r="96" spans="1:14" s="4" customFormat="1" ht="18" customHeight="1">
      <c r="A96" s="54" t="str">
        <f t="array" ref="A96">INDEX(G:G,SMALL(IF($I$14:$I$107&gt;0,ROW($14:$107),4^8),ROW(G83)))&amp;""</f>
        <v/>
      </c>
      <c r="B96" s="55"/>
      <c r="C96" s="56" t="str">
        <f t="shared" si="5"/>
        <v/>
      </c>
      <c r="D96" s="57" t="str">
        <f t="shared" si="6"/>
        <v/>
      </c>
      <c r="E96" s="57" t="str">
        <f t="shared" si="7"/>
        <v/>
      </c>
      <c r="F96" s="58" t="str">
        <f t="shared" si="8"/>
        <v/>
      </c>
      <c r="G96" s="59" t="s">
        <v>273</v>
      </c>
      <c r="H96" s="60" t="s">
        <v>274</v>
      </c>
      <c r="I96" s="28">
        <f>('[1]Z08_1 一般公共预算财政拨款基本支出决算明细表(财决08-'!CJ9)*1</f>
        <v>0</v>
      </c>
      <c r="J96" s="8"/>
      <c r="K96" s="48"/>
      <c r="L96" s="8" t="str">
        <f t="shared" si="9"/>
        <v/>
      </c>
      <c r="M96" s="48"/>
      <c r="N96" s="69"/>
    </row>
    <row r="97" spans="1:14" s="4" customFormat="1" ht="18" customHeight="1">
      <c r="A97" s="54" t="str">
        <f t="array" ref="A97">INDEX(G:G,SMALL(IF($I$14:$I$107&gt;0,ROW($14:$107),4^8),ROW(G84)))&amp;""</f>
        <v/>
      </c>
      <c r="B97" s="55"/>
      <c r="C97" s="56" t="str">
        <f t="shared" si="5"/>
        <v/>
      </c>
      <c r="D97" s="57" t="str">
        <f t="shared" si="6"/>
        <v/>
      </c>
      <c r="E97" s="57" t="str">
        <f t="shared" si="7"/>
        <v/>
      </c>
      <c r="F97" s="58" t="str">
        <f t="shared" si="8"/>
        <v/>
      </c>
      <c r="G97" s="59" t="s">
        <v>275</v>
      </c>
      <c r="H97" s="61" t="s">
        <v>276</v>
      </c>
      <c r="I97" s="28">
        <f>('[1]Z08_1 一般公共预算财政拨款基本支出决算明细表(财决08-'!CK9)*1</f>
        <v>0</v>
      </c>
      <c r="J97" s="8"/>
      <c r="K97" s="48"/>
      <c r="L97" s="8" t="str">
        <f t="shared" si="9"/>
        <v/>
      </c>
      <c r="M97" s="48"/>
      <c r="N97" s="69"/>
    </row>
    <row r="98" spans="1:14" s="4" customFormat="1" ht="18" customHeight="1">
      <c r="A98" s="54" t="str">
        <f t="array" ref="A98">INDEX(G:G,SMALL(IF($I$14:$I$107&gt;0,ROW($14:$107),4^8),ROW(G85)))&amp;""</f>
        <v/>
      </c>
      <c r="B98" s="55"/>
      <c r="C98" s="56" t="str">
        <f t="shared" si="5"/>
        <v/>
      </c>
      <c r="D98" s="57" t="str">
        <f t="shared" si="6"/>
        <v/>
      </c>
      <c r="E98" s="57" t="str">
        <f t="shared" si="7"/>
        <v/>
      </c>
      <c r="F98" s="58" t="str">
        <f t="shared" si="8"/>
        <v/>
      </c>
      <c r="G98" s="59" t="s">
        <v>277</v>
      </c>
      <c r="H98" s="61" t="s">
        <v>278</v>
      </c>
      <c r="I98" s="28">
        <f>('[1]Z08_1 一般公共预算财政拨款基本支出决算明细表(财决08-'!CL9)*1</f>
        <v>0</v>
      </c>
      <c r="J98" s="8"/>
      <c r="K98" s="48"/>
      <c r="L98" s="8" t="str">
        <f t="shared" si="9"/>
        <v/>
      </c>
      <c r="M98" s="48"/>
      <c r="N98" s="69"/>
    </row>
    <row r="99" spans="1:14" s="4" customFormat="1" ht="18" customHeight="1">
      <c r="A99" s="54" t="str">
        <f t="array" ref="A99">INDEX(G:G,SMALL(IF($I$14:$I$107&gt;0,ROW($14:$107),4^8),ROW(G86)))&amp;""</f>
        <v/>
      </c>
      <c r="B99" s="55"/>
      <c r="C99" s="56" t="str">
        <f t="shared" si="5"/>
        <v/>
      </c>
      <c r="D99" s="57" t="str">
        <f t="shared" si="6"/>
        <v/>
      </c>
      <c r="E99" s="57" t="str">
        <f t="shared" si="7"/>
        <v/>
      </c>
      <c r="F99" s="58" t="str">
        <f t="shared" si="8"/>
        <v/>
      </c>
      <c r="G99" s="59" t="s">
        <v>279</v>
      </c>
      <c r="H99" s="61" t="s">
        <v>280</v>
      </c>
      <c r="I99" s="28">
        <f>('[1]Z08_1 一般公共预算财政拨款基本支出决算明细表(财决08-'!CM9)*1</f>
        <v>0</v>
      </c>
      <c r="J99" s="8"/>
      <c r="K99" s="48"/>
      <c r="L99" s="8" t="str">
        <f t="shared" si="9"/>
        <v/>
      </c>
      <c r="M99" s="48"/>
      <c r="N99" s="69"/>
    </row>
    <row r="100" spans="1:14" s="4" customFormat="1" ht="18" customHeight="1">
      <c r="A100" s="54" t="str">
        <f t="array" ref="A100">INDEX(G:G,SMALL(IF($I$14:$I$107&gt;0,ROW($14:$107),4^8),ROW(G87)))&amp;""</f>
        <v/>
      </c>
      <c r="B100" s="55"/>
      <c r="C100" s="56" t="str">
        <f t="shared" si="5"/>
        <v/>
      </c>
      <c r="D100" s="57" t="str">
        <f t="shared" si="6"/>
        <v/>
      </c>
      <c r="E100" s="57" t="str">
        <f t="shared" si="7"/>
        <v/>
      </c>
      <c r="F100" s="58" t="str">
        <f t="shared" si="8"/>
        <v/>
      </c>
      <c r="G100" s="59" t="s">
        <v>281</v>
      </c>
      <c r="H100" s="61" t="s">
        <v>282</v>
      </c>
      <c r="I100" s="28">
        <f>('[1]Z08_1 一般公共预算财政拨款基本支出决算明细表(财决08-'!CN9)*1</f>
        <v>0</v>
      </c>
      <c r="J100" s="8"/>
      <c r="K100" s="48"/>
      <c r="L100" s="8" t="str">
        <f t="shared" si="9"/>
        <v/>
      </c>
      <c r="M100" s="48"/>
      <c r="N100" s="69"/>
    </row>
    <row r="101" spans="1:14" s="4" customFormat="1" ht="18" customHeight="1">
      <c r="A101" s="54" t="str">
        <f t="array" ref="A101">INDEX(G:G,SMALL(IF($I$14:$I$107&gt;0,ROW($14:$107),4^8),ROW(G88)))&amp;""</f>
        <v/>
      </c>
      <c r="B101" s="55"/>
      <c r="C101" s="56" t="str">
        <f t="shared" si="5"/>
        <v/>
      </c>
      <c r="D101" s="57" t="str">
        <f t="shared" si="6"/>
        <v/>
      </c>
      <c r="E101" s="57" t="str">
        <f t="shared" si="7"/>
        <v/>
      </c>
      <c r="F101" s="58" t="str">
        <f t="shared" si="8"/>
        <v/>
      </c>
      <c r="G101" s="59" t="s">
        <v>283</v>
      </c>
      <c r="H101" s="60" t="s">
        <v>284</v>
      </c>
      <c r="I101" s="28">
        <f>('[1]Z08_1 一般公共预算财政拨款基本支出决算明细表(财决08-'!CO9)*1</f>
        <v>0</v>
      </c>
      <c r="J101" s="8"/>
      <c r="K101" s="48"/>
      <c r="L101" s="8" t="str">
        <f t="shared" si="9"/>
        <v/>
      </c>
      <c r="M101" s="48"/>
      <c r="N101" s="69"/>
    </row>
    <row r="102" spans="1:14" s="4" customFormat="1" ht="18" customHeight="1">
      <c r="A102" s="54" t="str">
        <f t="array" ref="A102">INDEX(G:G,SMALL(IF($I$14:$I$107&gt;0,ROW($14:$107),4^8),ROW(G89)))&amp;""</f>
        <v/>
      </c>
      <c r="B102" s="55"/>
      <c r="C102" s="56" t="str">
        <f t="shared" si="5"/>
        <v/>
      </c>
      <c r="D102" s="57" t="str">
        <f t="shared" si="6"/>
        <v/>
      </c>
      <c r="E102" s="57" t="str">
        <f t="shared" si="7"/>
        <v/>
      </c>
      <c r="F102" s="58" t="str">
        <f t="shared" si="8"/>
        <v/>
      </c>
      <c r="G102" s="59" t="s">
        <v>285</v>
      </c>
      <c r="H102" s="61" t="s">
        <v>286</v>
      </c>
      <c r="I102" s="28">
        <f>('[1]Z08_1 一般公共预算财政拨款基本支出决算明细表(财决08-'!CP9)*1</f>
        <v>0</v>
      </c>
      <c r="J102" s="8"/>
      <c r="K102" s="48"/>
      <c r="L102" s="8" t="str">
        <f t="shared" si="9"/>
        <v/>
      </c>
      <c r="M102" s="48"/>
      <c r="N102" s="69"/>
    </row>
    <row r="103" spans="1:14" s="4" customFormat="1" ht="18" customHeight="1">
      <c r="A103" s="54" t="str">
        <f t="array" ref="A103">INDEX(G:G,SMALL(IF($I$14:$I$107&gt;0,ROW($14:$107),4^8),ROW(G90)))&amp;""</f>
        <v/>
      </c>
      <c r="B103" s="55"/>
      <c r="C103" s="56" t="str">
        <f t="shared" si="5"/>
        <v/>
      </c>
      <c r="D103" s="57" t="str">
        <f t="shared" si="6"/>
        <v/>
      </c>
      <c r="E103" s="57" t="str">
        <f t="shared" si="7"/>
        <v/>
      </c>
      <c r="F103" s="58" t="str">
        <f t="shared" si="8"/>
        <v/>
      </c>
      <c r="G103" s="59" t="s">
        <v>287</v>
      </c>
      <c r="H103" s="61" t="s">
        <v>288</v>
      </c>
      <c r="I103" s="28">
        <f>('[1]Z08_1 一般公共预算财政拨款基本支出决算明细表(财决08-'!CQ9)*1</f>
        <v>0</v>
      </c>
      <c r="J103" s="8"/>
      <c r="K103" s="48"/>
      <c r="L103" s="8" t="str">
        <f t="shared" si="9"/>
        <v/>
      </c>
      <c r="M103" s="48"/>
      <c r="N103" s="69"/>
    </row>
    <row r="104" spans="1:14" s="4" customFormat="1" ht="18" customHeight="1">
      <c r="A104" s="54" t="str">
        <f t="array" ref="A104">INDEX(G:G,SMALL(IF($I$14:$I$107&gt;0,ROW($14:$107),4^8),ROW(G91)))&amp;""</f>
        <v/>
      </c>
      <c r="B104" s="55"/>
      <c r="C104" s="56" t="str">
        <f t="shared" si="5"/>
        <v/>
      </c>
      <c r="D104" s="57" t="str">
        <f t="shared" si="6"/>
        <v/>
      </c>
      <c r="E104" s="57" t="str">
        <f t="shared" si="7"/>
        <v/>
      </c>
      <c r="F104" s="58" t="str">
        <f t="shared" si="8"/>
        <v/>
      </c>
      <c r="G104" s="59" t="s">
        <v>289</v>
      </c>
      <c r="H104" s="60" t="s">
        <v>290</v>
      </c>
      <c r="I104" s="28">
        <f>('[1]Z08_1 一般公共预算财政拨款基本支出决算明细表(财决08-'!CR9)*1</f>
        <v>0</v>
      </c>
      <c r="J104" s="8"/>
      <c r="K104" s="48"/>
      <c r="L104" s="8" t="str">
        <f t="shared" si="9"/>
        <v/>
      </c>
      <c r="M104" s="48"/>
      <c r="N104" s="69"/>
    </row>
    <row r="105" spans="1:14" s="4" customFormat="1" ht="18" customHeight="1">
      <c r="A105" s="54" t="str">
        <f t="array" ref="A105">INDEX(G:G,SMALL(IF($I$14:$I$107&gt;0,ROW($14:$107),4^8),ROW(G92)))&amp;""</f>
        <v/>
      </c>
      <c r="B105" s="55"/>
      <c r="C105" s="56" t="str">
        <f t="shared" si="5"/>
        <v/>
      </c>
      <c r="D105" s="57" t="str">
        <f t="shared" si="6"/>
        <v/>
      </c>
      <c r="E105" s="57" t="str">
        <f t="shared" si="7"/>
        <v/>
      </c>
      <c r="F105" s="58" t="str">
        <f t="shared" si="8"/>
        <v/>
      </c>
      <c r="G105" s="59" t="s">
        <v>291</v>
      </c>
      <c r="H105" s="61" t="s">
        <v>292</v>
      </c>
      <c r="I105" s="28">
        <f>('[1]Z08_1 一般公共预算财政拨款基本支出决算明细表(财决08-'!CS9)*1</f>
        <v>0</v>
      </c>
      <c r="J105" s="8"/>
      <c r="K105" s="48"/>
      <c r="L105" s="8" t="str">
        <f t="shared" si="9"/>
        <v/>
      </c>
      <c r="M105" s="48"/>
      <c r="N105" s="69"/>
    </row>
    <row r="106" spans="1:14" s="4" customFormat="1" ht="18" customHeight="1">
      <c r="A106" s="54" t="str">
        <f t="array" ref="A106">INDEX(G:G,SMALL(IF($I$14:$I$107&gt;0,ROW($14:$107),4^8),ROW(G93)))&amp;""</f>
        <v/>
      </c>
      <c r="B106" s="55"/>
      <c r="C106" s="56" t="str">
        <f t="shared" si="5"/>
        <v/>
      </c>
      <c r="D106" s="57" t="str">
        <f t="shared" si="6"/>
        <v/>
      </c>
      <c r="E106" s="57" t="str">
        <f t="shared" si="7"/>
        <v/>
      </c>
      <c r="F106" s="58" t="str">
        <f t="shared" si="8"/>
        <v/>
      </c>
      <c r="G106" s="59" t="s">
        <v>293</v>
      </c>
      <c r="H106" s="61" t="s">
        <v>294</v>
      </c>
      <c r="I106" s="28">
        <v>0</v>
      </c>
      <c r="J106" s="8"/>
      <c r="K106" s="48"/>
      <c r="L106" s="8" t="str">
        <f t="shared" si="9"/>
        <v/>
      </c>
      <c r="M106" s="48"/>
      <c r="N106" s="69"/>
    </row>
    <row r="107" spans="1:14" s="4" customFormat="1" ht="18" customHeight="1">
      <c r="A107" s="54" t="str">
        <f t="array" ref="A107">INDEX(G:G,SMALL(IF($I$14:$I$107&gt;0,ROW($14:$107),4^8),ROW(G94)))&amp;""</f>
        <v/>
      </c>
      <c r="B107" s="55"/>
      <c r="C107" s="56" t="str">
        <f t="shared" si="5"/>
        <v/>
      </c>
      <c r="D107" s="57" t="str">
        <f t="shared" si="6"/>
        <v/>
      </c>
      <c r="E107" s="57" t="str">
        <f t="shared" si="7"/>
        <v/>
      </c>
      <c r="F107" s="58" t="str">
        <f t="shared" si="8"/>
        <v/>
      </c>
      <c r="G107" s="59" t="s">
        <v>295</v>
      </c>
      <c r="H107" s="61" t="s">
        <v>290</v>
      </c>
      <c r="I107" s="28">
        <v>0</v>
      </c>
      <c r="J107" s="8"/>
      <c r="K107" s="48"/>
      <c r="L107" s="8" t="str">
        <f t="shared" si="9"/>
        <v/>
      </c>
      <c r="M107" s="48"/>
      <c r="N107" s="69"/>
    </row>
    <row r="108" spans="1:14">
      <c r="A108" s="72"/>
      <c r="B108" s="72"/>
      <c r="C108" s="73"/>
    </row>
    <row r="109" spans="1:14">
      <c r="A109" s="74"/>
      <c r="B109" s="74"/>
      <c r="C109" s="75"/>
    </row>
    <row r="110" spans="1:14">
      <c r="A110" s="74"/>
      <c r="B110" s="74"/>
      <c r="C110" s="75"/>
    </row>
    <row r="111" spans="1:14">
      <c r="A111" s="74"/>
      <c r="B111" s="74"/>
      <c r="C111" s="75"/>
      <c r="D111" s="76"/>
    </row>
  </sheetData>
  <sheetCalcPr fullCalcOnLoad="1"/>
  <sheetProtection password="CF7A"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 right="0.35" top="0.39" bottom="0.39" header="0.51" footer="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E12" sqref="E12"/>
    </sheetView>
  </sheetViews>
  <sheetFormatPr defaultRowHeight="14.25"/>
  <cols>
    <col min="1" max="1" width="53" style="6" customWidth="1"/>
    <col min="2" max="2" width="54.25" style="6" customWidth="1"/>
    <col min="3" max="16384" width="9" style="6"/>
  </cols>
  <sheetData>
    <row r="1" spans="1:226" ht="25.5">
      <c r="A1" s="210" t="s">
        <v>296</v>
      </c>
      <c r="B1" s="210"/>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row>
    <row r="2" spans="1:226" ht="22.5">
      <c r="A2" s="34"/>
      <c r="B2" s="24" t="s">
        <v>297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row>
    <row r="3" spans="1:226">
      <c r="A3" s="9" t="str">
        <f>'01收入支出决算总表'!A3</f>
        <v>部门：中国共产党益阳市纪律检查委员会</v>
      </c>
      <c r="B3" s="35" t="s">
        <v>298</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row>
    <row r="4" spans="1:226" ht="23.1" customHeight="1">
      <c r="A4" s="36" t="s">
        <v>299</v>
      </c>
      <c r="B4" s="36" t="s">
        <v>10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row>
    <row r="5" spans="1:226" ht="23.1" customHeight="1">
      <c r="A5" s="38" t="s">
        <v>300</v>
      </c>
      <c r="B5" s="39">
        <f>'[1]CS05 部门决算相关信息统计表'!$D$6</f>
        <v>103.3</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row>
    <row r="6" spans="1:226" ht="23.1" customHeight="1">
      <c r="A6" s="40" t="s">
        <v>301</v>
      </c>
      <c r="B6" s="39">
        <f>'[1]CS05 部门决算相关信息统计表'!$D$7</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row>
    <row r="7" spans="1:226" ht="23.1" customHeight="1">
      <c r="A7" s="40" t="s">
        <v>302</v>
      </c>
      <c r="B7" s="39">
        <f>'[1]CS05 部门决算相关信息统计表'!$D$8</f>
        <v>55.48</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row>
    <row r="8" spans="1:226" ht="23.1" customHeight="1">
      <c r="A8" s="40" t="s">
        <v>303</v>
      </c>
      <c r="B8" s="39">
        <f>'[1]CS05 部门决算相关信息统计表'!$D$9</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row>
    <row r="9" spans="1:226" ht="23.1" customHeight="1">
      <c r="A9" s="40" t="s">
        <v>304</v>
      </c>
      <c r="B9" s="39">
        <f>'[1]CS05 部门决算相关信息统计表'!$D$10</f>
        <v>55.48</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row>
    <row r="10" spans="1:226" ht="23.1" customHeight="1">
      <c r="A10" s="40" t="s">
        <v>305</v>
      </c>
      <c r="B10" s="39">
        <f>'[1]CS05 部门决算相关信息统计表'!$D$11</f>
        <v>47.82</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row>
    <row r="11" spans="1:226" ht="23.1" customHeight="1">
      <c r="A11" s="38" t="s">
        <v>306</v>
      </c>
      <c r="B11" s="41"/>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row>
    <row r="12" spans="1:226" ht="23.1" customHeight="1">
      <c r="A12" s="40" t="s">
        <v>307</v>
      </c>
      <c r="B12" s="42">
        <f>'[1]CS05 部门决算相关信息统计表'!$D$16</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row>
    <row r="13" spans="1:226" ht="23.1" customHeight="1">
      <c r="A13" s="40" t="s">
        <v>308</v>
      </c>
      <c r="B13" s="42">
        <f>'[1]CS05 部门决算相关信息统计表'!$D$17</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row>
    <row r="14" spans="1:226" ht="23.1" customHeight="1">
      <c r="A14" s="40" t="s">
        <v>309</v>
      </c>
      <c r="B14" s="42">
        <f>'[1]CS05 部门决算相关信息统计表'!$D$18</f>
        <v>0</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row>
    <row r="15" spans="1:226" ht="23.1" customHeight="1">
      <c r="A15" s="40" t="s">
        <v>310</v>
      </c>
      <c r="B15" s="42">
        <f>'[1]CS05 部门决算相关信息统计表'!$D$19</f>
        <v>15</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row>
    <row r="16" spans="1:226" ht="23.1" customHeight="1">
      <c r="A16" s="40" t="s">
        <v>311</v>
      </c>
      <c r="B16" s="42">
        <f>'[1]CS05 部门决算相关信息统计表'!$D$20+'[1]CS05 部门决算相关信息统计表'!$D$24</f>
        <v>240</v>
      </c>
    </row>
    <row r="17" spans="1:2" ht="23.1" customHeight="1">
      <c r="A17" s="40" t="s">
        <v>312</v>
      </c>
      <c r="B17" s="42">
        <f>'[1]CS05 部门决算相关信息统计表'!$D$22+'[1]CS05 部门决算相关信息统计表'!$D$25</f>
        <v>2400</v>
      </c>
    </row>
    <row r="18" spans="1:2" s="5" customFormat="1" ht="15.75" customHeight="1">
      <c r="A18" s="14" t="s">
        <v>313</v>
      </c>
      <c r="B18" s="43"/>
    </row>
    <row r="19" spans="1:2" s="5" customFormat="1" ht="15.75" customHeight="1">
      <c r="A19" s="15" t="s">
        <v>99</v>
      </c>
      <c r="B19" s="43"/>
    </row>
    <row r="20" spans="1:2" ht="15.75" customHeight="1">
      <c r="A20" s="15" t="s">
        <v>314</v>
      </c>
      <c r="B20" s="44"/>
    </row>
    <row r="21" spans="1:2" ht="15.75" customHeight="1">
      <c r="A21" s="15" t="s">
        <v>315</v>
      </c>
      <c r="B21" s="45"/>
    </row>
    <row r="22" spans="1:2" ht="15.75" customHeight="1">
      <c r="A22" s="211" t="s">
        <v>316</v>
      </c>
      <c r="B22" s="211"/>
    </row>
    <row r="23" spans="1:2" ht="15.75" customHeight="1">
      <c r="A23" s="15" t="s">
        <v>317</v>
      </c>
      <c r="B23" s="15"/>
    </row>
  </sheetData>
  <sheetProtection password="CF7A" sheet="1"/>
  <mergeCells count="2">
    <mergeCell ref="A1:B1"/>
    <mergeCell ref="A22:B22"/>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topLeftCell="A7" workbookViewId="0">
      <selection activeCell="G24" sqref="F24:G24"/>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195" t="s">
        <v>318</v>
      </c>
      <c r="B1" s="195"/>
      <c r="C1" s="195"/>
      <c r="D1" s="195"/>
      <c r="E1" s="195"/>
      <c r="F1" s="195"/>
      <c r="G1" s="195"/>
      <c r="H1" s="195"/>
      <c r="I1" s="195"/>
      <c r="J1" s="22"/>
      <c r="K1" s="22"/>
      <c r="L1" s="23"/>
      <c r="M1" s="23" t="str">
        <f>"a1:"&amp;"I"&amp;MAX(L12:L200)</f>
        <v>a1:I12</v>
      </c>
    </row>
    <row r="2" spans="1:15" s="2" customFormat="1" ht="13.5" customHeight="1">
      <c r="A2" s="9" t="str">
        <f>'01收入支出决算总表'!A3</f>
        <v>部门：中国共产党益阳市纪律检查委员会</v>
      </c>
      <c r="B2" s="10"/>
      <c r="C2" s="10"/>
      <c r="H2" s="11"/>
      <c r="I2" s="24" t="s">
        <v>319</v>
      </c>
      <c r="J2" s="22"/>
      <c r="K2" s="22"/>
      <c r="L2" s="25"/>
      <c r="M2" s="25"/>
    </row>
    <row r="3" spans="1:15" s="2" customFormat="1" ht="15" customHeight="1">
      <c r="A3" s="9"/>
      <c r="B3" s="10"/>
      <c r="C3" s="10"/>
      <c r="D3" s="12"/>
      <c r="E3" s="12"/>
      <c r="F3" s="12"/>
      <c r="G3" s="12"/>
      <c r="H3" s="13"/>
      <c r="I3" s="24" t="s">
        <v>5</v>
      </c>
      <c r="J3" s="22"/>
      <c r="K3" s="22"/>
      <c r="L3" s="25"/>
      <c r="M3" s="26" t="s">
        <v>320</v>
      </c>
    </row>
    <row r="4" spans="1:15" s="2" customFormat="1" ht="15" customHeight="1">
      <c r="A4" s="14" t="s">
        <v>321</v>
      </c>
      <c r="B4" s="10"/>
      <c r="C4" s="10"/>
      <c r="D4" s="12"/>
      <c r="E4" s="12"/>
      <c r="F4" s="12"/>
      <c r="G4" s="12"/>
      <c r="H4" s="13"/>
      <c r="I4" s="24"/>
      <c r="J4" s="22"/>
      <c r="K4" s="22"/>
      <c r="L4" s="25"/>
      <c r="M4" s="27"/>
    </row>
    <row r="5" spans="1:15" s="2" customFormat="1" ht="15" customHeight="1">
      <c r="A5" s="15" t="s">
        <v>99</v>
      </c>
      <c r="B5" s="10"/>
      <c r="C5" s="10"/>
      <c r="D5" s="12"/>
      <c r="E5" s="12"/>
      <c r="F5" s="12"/>
      <c r="G5" s="12"/>
      <c r="H5" s="13"/>
      <c r="I5" s="24"/>
      <c r="J5" s="22"/>
      <c r="K5" s="22"/>
      <c r="L5" s="25"/>
      <c r="M5" s="25"/>
    </row>
    <row r="6" spans="1:15" s="2" customFormat="1" ht="15" customHeight="1">
      <c r="A6" s="16" t="s">
        <v>322</v>
      </c>
      <c r="B6" s="10"/>
      <c r="C6" s="10"/>
      <c r="D6" s="12"/>
      <c r="E6" s="12"/>
      <c r="F6" s="12"/>
      <c r="G6" s="12"/>
      <c r="H6" s="13"/>
      <c r="I6" s="24"/>
      <c r="J6" s="22"/>
      <c r="K6" s="22"/>
      <c r="L6" s="25"/>
      <c r="M6" s="25"/>
    </row>
    <row r="7" spans="1:15" s="3" customFormat="1" ht="20.25" customHeight="1">
      <c r="A7" s="196" t="s">
        <v>107</v>
      </c>
      <c r="B7" s="196"/>
      <c r="C7" s="196"/>
      <c r="D7" s="199" t="s">
        <v>323</v>
      </c>
      <c r="E7" s="199" t="s">
        <v>324</v>
      </c>
      <c r="F7" s="199" t="s">
        <v>325</v>
      </c>
      <c r="G7" s="199"/>
      <c r="H7" s="199"/>
      <c r="I7" s="199" t="s">
        <v>326</v>
      </c>
      <c r="J7" s="28"/>
      <c r="K7" s="28"/>
      <c r="L7" s="28"/>
      <c r="M7" s="28"/>
    </row>
    <row r="8" spans="1:15" s="3" customFormat="1" ht="27" customHeight="1">
      <c r="A8" s="196" t="s">
        <v>69</v>
      </c>
      <c r="B8" s="196"/>
      <c r="C8" s="196" t="s">
        <v>70</v>
      </c>
      <c r="D8" s="199"/>
      <c r="E8" s="199"/>
      <c r="F8" s="199" t="s">
        <v>327</v>
      </c>
      <c r="G8" s="199" t="s">
        <v>108</v>
      </c>
      <c r="H8" s="212" t="s">
        <v>80</v>
      </c>
      <c r="I8" s="199"/>
      <c r="J8" s="28"/>
      <c r="K8" s="28"/>
      <c r="L8" s="28"/>
      <c r="M8" s="28"/>
    </row>
    <row r="9" spans="1:15" s="3" customFormat="1" ht="18" customHeight="1">
      <c r="A9" s="196"/>
      <c r="B9" s="196"/>
      <c r="C9" s="196"/>
      <c r="D9" s="199"/>
      <c r="E9" s="199"/>
      <c r="F9" s="199"/>
      <c r="G9" s="199"/>
      <c r="H9" s="212"/>
      <c r="I9" s="199"/>
      <c r="J9" s="28"/>
      <c r="K9" s="28"/>
      <c r="L9" s="28"/>
      <c r="M9" s="28"/>
    </row>
    <row r="10" spans="1:15" s="3" customFormat="1" ht="22.5" customHeight="1">
      <c r="A10" s="196"/>
      <c r="B10" s="196"/>
      <c r="C10" s="196"/>
      <c r="D10" s="199"/>
      <c r="E10" s="199"/>
      <c r="F10" s="199"/>
      <c r="G10" s="199"/>
      <c r="H10" s="212"/>
      <c r="I10" s="199"/>
      <c r="J10" s="28"/>
      <c r="K10" s="28"/>
      <c r="L10" s="28"/>
      <c r="M10" s="28"/>
    </row>
    <row r="11" spans="1:15" s="3" customFormat="1" ht="22.5" customHeight="1">
      <c r="A11" s="196" t="s">
        <v>71</v>
      </c>
      <c r="B11" s="196"/>
      <c r="C11" s="196"/>
      <c r="D11" s="17">
        <v>1</v>
      </c>
      <c r="E11" s="17">
        <v>2</v>
      </c>
      <c r="F11" s="17">
        <v>3</v>
      </c>
      <c r="G11" s="17">
        <v>4</v>
      </c>
      <c r="H11" s="17">
        <v>5</v>
      </c>
      <c r="I11" s="17">
        <v>6</v>
      </c>
      <c r="J11" s="28"/>
      <c r="K11" s="28"/>
      <c r="L11" s="28"/>
      <c r="M11" s="28"/>
    </row>
    <row r="12" spans="1:15" s="3" customFormat="1" ht="22.5" customHeight="1">
      <c r="A12" s="196" t="s">
        <v>48</v>
      </c>
      <c r="B12" s="196"/>
      <c r="C12" s="196"/>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F7A" sheet="1"/>
  <mergeCells count="13">
    <mergeCell ref="H8:H10"/>
    <mergeCell ref="I7:I10"/>
    <mergeCell ref="A8:B10"/>
    <mergeCell ref="A1:I1"/>
    <mergeCell ref="A7:C7"/>
    <mergeCell ref="F7:H7"/>
    <mergeCell ref="A11:C11"/>
    <mergeCell ref="A12:C12"/>
    <mergeCell ref="C8:C10"/>
    <mergeCell ref="D7:D10"/>
    <mergeCell ref="E7:E10"/>
    <mergeCell ref="F8:F10"/>
    <mergeCell ref="G8:G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7" right="0.35" top="0.39" bottom="0.39" header="0.51" footer="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HP</cp:lastModifiedBy>
  <cp:lastPrinted>2017-06-20T06:02:46Z</cp:lastPrinted>
  <dcterms:created xsi:type="dcterms:W3CDTF">2011-12-26T04:36:18Z</dcterms:created>
  <dcterms:modified xsi:type="dcterms:W3CDTF">2017-07-28T02:46:13Z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