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32760" yWindow="32760" windowWidth="24120" windowHeight="12165" activeTab="3"/>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'02收入决算表'!$A$1:$J$30</definedName>
    <definedName name="_xlnm.Print_Area" localSheetId="3">'03支出决算表'!$A$1:$I$23</definedName>
    <definedName name="_xlnm.Print_Area" localSheetId="5">'05一般公共预算财政拨款支出决算表'!$A$1:$F$22</definedName>
    <definedName name="_xlnm.Print_Area" localSheetId="8">'08政府性基金预算财政拨款支出决算表'!$A$1:$I$12</definedName>
    <definedName name="_xlnm.Print_Area" localSheetId="6">g06一般公共预算财政拨款基本支出决算表!$A$1:$F$27</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4519"/>
</workbook>
</file>

<file path=xl/calcChain.xml><?xml version="1.0" encoding="utf-8"?>
<calcChain xmlns="http://schemas.openxmlformats.org/spreadsheetml/2006/main">
  <c r="I105" i="14"/>
  <c r="I104"/>
  <c r="I103"/>
  <c r="I102"/>
  <c r="I101"/>
  <c r="I100"/>
  <c r="I99"/>
  <c r="I98"/>
  <c r="I97"/>
  <c r="I96"/>
  <c r="I95"/>
  <c r="I93"/>
  <c r="I92"/>
  <c r="I91"/>
  <c r="I90"/>
  <c r="I89"/>
  <c r="I88"/>
  <c r="I87"/>
  <c r="I86"/>
  <c r="I85"/>
  <c r="I84"/>
  <c r="I83"/>
  <c r="I82"/>
  <c r="I81"/>
  <c r="I80"/>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E13"/>
  <c r="D13"/>
  <c r="K200" i="11"/>
  <c r="J200"/>
  <c r="A200" s="1"/>
  <c r="K199"/>
  <c r="J199"/>
  <c r="K198"/>
  <c r="J198"/>
  <c r="K197"/>
  <c r="J197"/>
  <c r="K196"/>
  <c r="J196"/>
  <c r="A196" s="1"/>
  <c r="K195"/>
  <c r="J195"/>
  <c r="K194"/>
  <c r="J194"/>
  <c r="A194" s="1"/>
  <c r="K193"/>
  <c r="J193"/>
  <c r="A193" s="1"/>
  <c r="K192"/>
  <c r="J192"/>
  <c r="A192"/>
  <c r="D192" s="1"/>
  <c r="K191"/>
  <c r="J191"/>
  <c r="A191" s="1"/>
  <c r="I191" s="1"/>
  <c r="K190"/>
  <c r="J190"/>
  <c r="A190"/>
  <c r="K189"/>
  <c r="J189"/>
  <c r="K188"/>
  <c r="J188"/>
  <c r="A188" s="1"/>
  <c r="K187"/>
  <c r="J187"/>
  <c r="K186"/>
  <c r="J186"/>
  <c r="A186" s="1"/>
  <c r="K185"/>
  <c r="J185"/>
  <c r="K184"/>
  <c r="J184"/>
  <c r="A184" s="1"/>
  <c r="K183"/>
  <c r="J183"/>
  <c r="K182"/>
  <c r="J182"/>
  <c r="K181"/>
  <c r="J181"/>
  <c r="K180"/>
  <c r="J180"/>
  <c r="A180"/>
  <c r="K179"/>
  <c r="J179"/>
  <c r="K178"/>
  <c r="J178"/>
  <c r="A178" s="1"/>
  <c r="K177"/>
  <c r="J177"/>
  <c r="K176"/>
  <c r="J176"/>
  <c r="A176" s="1"/>
  <c r="K175"/>
  <c r="J175"/>
  <c r="K174"/>
  <c r="J174"/>
  <c r="A174" s="1"/>
  <c r="K173"/>
  <c r="J173"/>
  <c r="A173"/>
  <c r="E173" s="1"/>
  <c r="K172"/>
  <c r="J172"/>
  <c r="A172" s="1"/>
  <c r="K171"/>
  <c r="J171"/>
  <c r="A171" s="1"/>
  <c r="K170"/>
  <c r="J170"/>
  <c r="K169"/>
  <c r="J169"/>
  <c r="A169"/>
  <c r="I169" s="1"/>
  <c r="K168"/>
  <c r="J168"/>
  <c r="A168" s="1"/>
  <c r="K167"/>
  <c r="J167"/>
  <c r="K166"/>
  <c r="J166"/>
  <c r="K165"/>
  <c r="J165"/>
  <c r="K164"/>
  <c r="J164"/>
  <c r="A164" s="1"/>
  <c r="K163"/>
  <c r="J163"/>
  <c r="K162"/>
  <c r="J162"/>
  <c r="A162"/>
  <c r="K161"/>
  <c r="J161"/>
  <c r="K160"/>
  <c r="J160"/>
  <c r="A160" s="1"/>
  <c r="G160" s="1"/>
  <c r="K159"/>
  <c r="J159"/>
  <c r="K158"/>
  <c r="J158"/>
  <c r="A158" s="1"/>
  <c r="D158" s="1"/>
  <c r="K157"/>
  <c r="J157"/>
  <c r="K156"/>
  <c r="J156"/>
  <c r="A156" s="1"/>
  <c r="K155"/>
  <c r="J155"/>
  <c r="K154"/>
  <c r="J154"/>
  <c r="K153"/>
  <c r="J153"/>
  <c r="K152"/>
  <c r="J152"/>
  <c r="A152" s="1"/>
  <c r="G152" s="1"/>
  <c r="K151"/>
  <c r="J151"/>
  <c r="A151"/>
  <c r="H151" s="1"/>
  <c r="K150"/>
  <c r="J150"/>
  <c r="K149"/>
  <c r="J149"/>
  <c r="A149" s="1"/>
  <c r="K148"/>
  <c r="J148"/>
  <c r="A148" s="1"/>
  <c r="K147"/>
  <c r="J147"/>
  <c r="K146"/>
  <c r="J146"/>
  <c r="A146"/>
  <c r="K145"/>
  <c r="J145"/>
  <c r="K144"/>
  <c r="J144"/>
  <c r="A144" s="1"/>
  <c r="K143"/>
  <c r="J143"/>
  <c r="K142"/>
  <c r="J142"/>
  <c r="A142" s="1"/>
  <c r="E142" s="1"/>
  <c r="K141"/>
  <c r="J141"/>
  <c r="K140"/>
  <c r="J140"/>
  <c r="A140"/>
  <c r="K139"/>
  <c r="J139"/>
  <c r="K138"/>
  <c r="J138"/>
  <c r="K137"/>
  <c r="J137"/>
  <c r="K136"/>
  <c r="J136"/>
  <c r="A136" s="1"/>
  <c r="K135"/>
  <c r="J135"/>
  <c r="K134"/>
  <c r="J134"/>
  <c r="K133"/>
  <c r="J133"/>
  <c r="K132"/>
  <c r="J132"/>
  <c r="A132" s="1"/>
  <c r="E132" s="1"/>
  <c r="K131"/>
  <c r="J131"/>
  <c r="A131"/>
  <c r="K130"/>
  <c r="J130"/>
  <c r="A130" s="1"/>
  <c r="K129"/>
  <c r="J129"/>
  <c r="A129" s="1"/>
  <c r="K128"/>
  <c r="J128"/>
  <c r="A128" s="1"/>
  <c r="K127"/>
  <c r="J127"/>
  <c r="K126"/>
  <c r="J126"/>
  <c r="A126"/>
  <c r="K125"/>
  <c r="J125"/>
  <c r="K124"/>
  <c r="J124"/>
  <c r="A124" s="1"/>
  <c r="K123"/>
  <c r="J123"/>
  <c r="K122"/>
  <c r="J122"/>
  <c r="K121"/>
  <c r="J121"/>
  <c r="K120"/>
  <c r="J120"/>
  <c r="A120" s="1"/>
  <c r="D120" s="1"/>
  <c r="K119"/>
  <c r="J119"/>
  <c r="K118"/>
  <c r="J118"/>
  <c r="K117"/>
  <c r="J117"/>
  <c r="K116"/>
  <c r="J116"/>
  <c r="A116"/>
  <c r="K115"/>
  <c r="J115"/>
  <c r="K114"/>
  <c r="J114"/>
  <c r="A114" s="1"/>
  <c r="K113"/>
  <c r="J113"/>
  <c r="K112"/>
  <c r="J112"/>
  <c r="A112" s="1"/>
  <c r="K111"/>
  <c r="J111"/>
  <c r="A111" s="1"/>
  <c r="K110"/>
  <c r="J110"/>
  <c r="A110"/>
  <c r="K109"/>
  <c r="J109"/>
  <c r="A109" s="1"/>
  <c r="K108"/>
  <c r="J108"/>
  <c r="A108" s="1"/>
  <c r="K107"/>
  <c r="J107"/>
  <c r="K106"/>
  <c r="J106"/>
  <c r="K105"/>
  <c r="J105"/>
  <c r="K104"/>
  <c r="J104"/>
  <c r="A104" s="1"/>
  <c r="K103"/>
  <c r="J103"/>
  <c r="K102"/>
  <c r="J102"/>
  <c r="A102"/>
  <c r="K101"/>
  <c r="J101"/>
  <c r="K100"/>
  <c r="J100"/>
  <c r="A100" s="1"/>
  <c r="K99"/>
  <c r="J99"/>
  <c r="K98"/>
  <c r="J98"/>
  <c r="A98" s="1"/>
  <c r="K97"/>
  <c r="J97"/>
  <c r="K96"/>
  <c r="J96"/>
  <c r="A96" s="1"/>
  <c r="K95"/>
  <c r="J95"/>
  <c r="K94"/>
  <c r="J94"/>
  <c r="A94"/>
  <c r="K93"/>
  <c r="J93"/>
  <c r="K92"/>
  <c r="J92"/>
  <c r="A92" s="1"/>
  <c r="K91"/>
  <c r="J91"/>
  <c r="A91" s="1"/>
  <c r="K90"/>
  <c r="J90"/>
  <c r="K89"/>
  <c r="J89"/>
  <c r="A89" s="1"/>
  <c r="K88"/>
  <c r="J88"/>
  <c r="A88"/>
  <c r="K87"/>
  <c r="J87"/>
  <c r="A87" s="1"/>
  <c r="K86"/>
  <c r="J86"/>
  <c r="K85"/>
  <c r="J85"/>
  <c r="A85" s="1"/>
  <c r="K84"/>
  <c r="J84"/>
  <c r="A84" s="1"/>
  <c r="K83"/>
  <c r="J83"/>
  <c r="K82"/>
  <c r="J82"/>
  <c r="A82"/>
  <c r="H82" s="1"/>
  <c r="K81"/>
  <c r="J81"/>
  <c r="K80"/>
  <c r="J80"/>
  <c r="A80" s="1"/>
  <c r="K79"/>
  <c r="J79"/>
  <c r="K78"/>
  <c r="J78"/>
  <c r="A78" s="1"/>
  <c r="K77"/>
  <c r="J77"/>
  <c r="K76"/>
  <c r="J76"/>
  <c r="A76"/>
  <c r="K75"/>
  <c r="J75"/>
  <c r="K74"/>
  <c r="J74"/>
  <c r="K73"/>
  <c r="J73"/>
  <c r="K72"/>
  <c r="J72"/>
  <c r="A72" s="1"/>
  <c r="K71"/>
  <c r="J71"/>
  <c r="K70"/>
  <c r="J70"/>
  <c r="K69"/>
  <c r="J69"/>
  <c r="K68"/>
  <c r="J68"/>
  <c r="A68" s="1"/>
  <c r="E68" s="1"/>
  <c r="K67"/>
  <c r="J67"/>
  <c r="A67"/>
  <c r="K66"/>
  <c r="J66"/>
  <c r="A66" s="1"/>
  <c r="K65"/>
  <c r="J65"/>
  <c r="K64"/>
  <c r="J64"/>
  <c r="A64" s="1"/>
  <c r="K63"/>
  <c r="J63"/>
  <c r="K62"/>
  <c r="J62"/>
  <c r="A62" s="1"/>
  <c r="K61"/>
  <c r="J61"/>
  <c r="K60"/>
  <c r="J60"/>
  <c r="A60"/>
  <c r="K59"/>
  <c r="J59"/>
  <c r="K58"/>
  <c r="J58"/>
  <c r="K57"/>
  <c r="J57"/>
  <c r="K56"/>
  <c r="J56"/>
  <c r="A56" s="1"/>
  <c r="K55"/>
  <c r="J55"/>
  <c r="K54"/>
  <c r="J54"/>
  <c r="K53"/>
  <c r="J53"/>
  <c r="K52"/>
  <c r="J52"/>
  <c r="A52" s="1"/>
  <c r="I52" s="1"/>
  <c r="K51"/>
  <c r="J51"/>
  <c r="A51"/>
  <c r="K50"/>
  <c r="J50"/>
  <c r="A50" s="1"/>
  <c r="K49"/>
  <c r="J49"/>
  <c r="A49" s="1"/>
  <c r="K48"/>
  <c r="J48"/>
  <c r="A48" s="1"/>
  <c r="K47"/>
  <c r="J47"/>
  <c r="K46"/>
  <c r="J46"/>
  <c r="A46"/>
  <c r="K45"/>
  <c r="J45"/>
  <c r="K44"/>
  <c r="J44"/>
  <c r="A44" s="1"/>
  <c r="K43"/>
  <c r="J43"/>
  <c r="K42"/>
  <c r="J42"/>
  <c r="K41"/>
  <c r="J41"/>
  <c r="K40"/>
  <c r="J40"/>
  <c r="A40" s="1"/>
  <c r="K39"/>
  <c r="J39"/>
  <c r="K38"/>
  <c r="J38"/>
  <c r="K37"/>
  <c r="J37"/>
  <c r="K36"/>
  <c r="J36"/>
  <c r="A36" s="1"/>
  <c r="I36" s="1"/>
  <c r="K35"/>
  <c r="J35"/>
  <c r="A35" s="1"/>
  <c r="K34"/>
  <c r="J34"/>
  <c r="A34"/>
  <c r="K33"/>
  <c r="J33"/>
  <c r="A33" s="1"/>
  <c r="K32"/>
  <c r="J32"/>
  <c r="K31"/>
  <c r="J31"/>
  <c r="K30"/>
  <c r="J30"/>
  <c r="A30" s="1"/>
  <c r="K29"/>
  <c r="J29"/>
  <c r="A29" s="1"/>
  <c r="K28"/>
  <c r="J28"/>
  <c r="A28"/>
  <c r="K27"/>
  <c r="J27"/>
  <c r="K26"/>
  <c r="J26"/>
  <c r="A26" s="1"/>
  <c r="K25"/>
  <c r="J25"/>
  <c r="A25" s="1"/>
  <c r="K24"/>
  <c r="J24"/>
  <c r="K23"/>
  <c r="J23"/>
  <c r="K22"/>
  <c r="J22"/>
  <c r="A22" s="1"/>
  <c r="K21"/>
  <c r="J21"/>
  <c r="A21"/>
  <c r="K20"/>
  <c r="J20"/>
  <c r="A20"/>
  <c r="K19"/>
  <c r="J19"/>
  <c r="K18"/>
  <c r="J18"/>
  <c r="K17"/>
  <c r="J17"/>
  <c r="A17" s="1"/>
  <c r="K16"/>
  <c r="J16"/>
  <c r="A16" s="1"/>
  <c r="K15"/>
  <c r="J15"/>
  <c r="K14"/>
  <c r="J14"/>
  <c r="K13"/>
  <c r="J13"/>
  <c r="A13" s="1"/>
  <c r="I12"/>
  <c r="H12"/>
  <c r="G12"/>
  <c r="F12"/>
  <c r="E12"/>
  <c r="D12"/>
  <c r="B17" i="12"/>
  <c r="B16"/>
  <c r="B15"/>
  <c r="B14"/>
  <c r="B13"/>
  <c r="B12"/>
  <c r="B10"/>
  <c r="B9"/>
  <c r="B8"/>
  <c r="B7"/>
  <c r="B6"/>
  <c r="B5"/>
  <c r="H500" i="6"/>
  <c r="G500"/>
  <c r="H499"/>
  <c r="J499" s="1"/>
  <c r="G499"/>
  <c r="I499" s="1"/>
  <c r="H498"/>
  <c r="G498"/>
  <c r="H497"/>
  <c r="J497" s="1"/>
  <c r="G497"/>
  <c r="H496"/>
  <c r="G496"/>
  <c r="I496" s="1"/>
  <c r="H495"/>
  <c r="J495" s="1"/>
  <c r="G495"/>
  <c r="H494"/>
  <c r="G494"/>
  <c r="I494" s="1"/>
  <c r="H493"/>
  <c r="J493" s="1"/>
  <c r="G493"/>
  <c r="H492"/>
  <c r="G492"/>
  <c r="H491"/>
  <c r="J491" s="1"/>
  <c r="G491"/>
  <c r="H490"/>
  <c r="G490"/>
  <c r="I490" s="1"/>
  <c r="H489"/>
  <c r="J489" s="1"/>
  <c r="G489"/>
  <c r="H488"/>
  <c r="G488"/>
  <c r="H487"/>
  <c r="J487"/>
  <c r="G487"/>
  <c r="I487"/>
  <c r="H486"/>
  <c r="J486"/>
  <c r="G486"/>
  <c r="H485"/>
  <c r="J485" s="1"/>
  <c r="G485"/>
  <c r="H484"/>
  <c r="G484"/>
  <c r="H483"/>
  <c r="J483" s="1"/>
  <c r="K483" s="1"/>
  <c r="G483"/>
  <c r="H482"/>
  <c r="G482"/>
  <c r="H481"/>
  <c r="J481" s="1"/>
  <c r="G481"/>
  <c r="H480"/>
  <c r="G480"/>
  <c r="H479"/>
  <c r="J479"/>
  <c r="G479"/>
  <c r="H478"/>
  <c r="J478" s="1"/>
  <c r="G478"/>
  <c r="I478" s="1"/>
  <c r="H477"/>
  <c r="G477"/>
  <c r="H476"/>
  <c r="J476" s="1"/>
  <c r="G476"/>
  <c r="I476" s="1"/>
  <c r="H475"/>
  <c r="J475" s="1"/>
  <c r="G475"/>
  <c r="H474"/>
  <c r="J474" s="1"/>
  <c r="G474"/>
  <c r="I474" s="1"/>
  <c r="H473"/>
  <c r="G473"/>
  <c r="H472"/>
  <c r="J472" s="1"/>
  <c r="G472"/>
  <c r="I472" s="1"/>
  <c r="K472" s="1"/>
  <c r="H471"/>
  <c r="G471"/>
  <c r="H470"/>
  <c r="J470" s="1"/>
  <c r="G470"/>
  <c r="H469"/>
  <c r="J469" s="1"/>
  <c r="G469"/>
  <c r="I469" s="1"/>
  <c r="K469" s="1"/>
  <c r="H468"/>
  <c r="G468"/>
  <c r="H467"/>
  <c r="J467" s="1"/>
  <c r="G467"/>
  <c r="H466"/>
  <c r="G466"/>
  <c r="H465"/>
  <c r="J465" s="1"/>
  <c r="G465"/>
  <c r="I465" s="1"/>
  <c r="K465" s="1"/>
  <c r="H464"/>
  <c r="G464"/>
  <c r="I464"/>
  <c r="H463"/>
  <c r="J463"/>
  <c r="G463"/>
  <c r="H462"/>
  <c r="G462"/>
  <c r="I462"/>
  <c r="H461"/>
  <c r="J461"/>
  <c r="G461"/>
  <c r="H460"/>
  <c r="J460" s="1"/>
  <c r="G460"/>
  <c r="H459"/>
  <c r="J459" s="1"/>
  <c r="G459"/>
  <c r="I459" s="1"/>
  <c r="H458"/>
  <c r="G458"/>
  <c r="H457"/>
  <c r="J457" s="1"/>
  <c r="G457"/>
  <c r="H456"/>
  <c r="J456" s="1"/>
  <c r="G456"/>
  <c r="H455"/>
  <c r="J455"/>
  <c r="G455"/>
  <c r="H454"/>
  <c r="G454"/>
  <c r="H453"/>
  <c r="J453" s="1"/>
  <c r="G453"/>
  <c r="H452"/>
  <c r="G452"/>
  <c r="H451"/>
  <c r="J451" s="1"/>
  <c r="G451"/>
  <c r="H450"/>
  <c r="G450"/>
  <c r="H449"/>
  <c r="J449" s="1"/>
  <c r="G449"/>
  <c r="I449" s="1"/>
  <c r="H448"/>
  <c r="G448"/>
  <c r="I448" s="1"/>
  <c r="H447"/>
  <c r="J447" s="1"/>
  <c r="G447"/>
  <c r="I447" s="1"/>
  <c r="H446"/>
  <c r="J446" s="1"/>
  <c r="G446"/>
  <c r="I446" s="1"/>
  <c r="H445"/>
  <c r="J445" s="1"/>
  <c r="G445"/>
  <c r="H444"/>
  <c r="J444" s="1"/>
  <c r="G444"/>
  <c r="H443"/>
  <c r="J443"/>
  <c r="G443"/>
  <c r="I443"/>
  <c r="H442"/>
  <c r="G442"/>
  <c r="I442" s="1"/>
  <c r="H441"/>
  <c r="J441" s="1"/>
  <c r="G441"/>
  <c r="H440"/>
  <c r="G440"/>
  <c r="I440" s="1"/>
  <c r="H439"/>
  <c r="J439" s="1"/>
  <c r="G439"/>
  <c r="H438"/>
  <c r="G438"/>
  <c r="I438" s="1"/>
  <c r="H437"/>
  <c r="J437" s="1"/>
  <c r="G437"/>
  <c r="H436"/>
  <c r="J436"/>
  <c r="G436"/>
  <c r="H435"/>
  <c r="J435" s="1"/>
  <c r="G435"/>
  <c r="H434"/>
  <c r="G434"/>
  <c r="H433"/>
  <c r="J433" s="1"/>
  <c r="G433"/>
  <c r="H432"/>
  <c r="G432"/>
  <c r="H431"/>
  <c r="J431" s="1"/>
  <c r="G431"/>
  <c r="I431" s="1"/>
  <c r="H430"/>
  <c r="G430"/>
  <c r="H429"/>
  <c r="J429" s="1"/>
  <c r="G429"/>
  <c r="I429" s="1"/>
  <c r="H428"/>
  <c r="G428"/>
  <c r="H427"/>
  <c r="J427" s="1"/>
  <c r="G427"/>
  <c r="H426"/>
  <c r="G426"/>
  <c r="H425"/>
  <c r="J425"/>
  <c r="G425"/>
  <c r="H424"/>
  <c r="G424"/>
  <c r="H423"/>
  <c r="G423"/>
  <c r="H422"/>
  <c r="J422" s="1"/>
  <c r="G422"/>
  <c r="H421"/>
  <c r="J421" s="1"/>
  <c r="G421"/>
  <c r="H420"/>
  <c r="J420" s="1"/>
  <c r="G420"/>
  <c r="H419"/>
  <c r="J419"/>
  <c r="G419"/>
  <c r="I419"/>
  <c r="H418"/>
  <c r="G418"/>
  <c r="H417"/>
  <c r="J417"/>
  <c r="G417"/>
  <c r="I417"/>
  <c r="H416"/>
  <c r="G416"/>
  <c r="H415"/>
  <c r="J415"/>
  <c r="G415"/>
  <c r="H414"/>
  <c r="J414" s="1"/>
  <c r="G414"/>
  <c r="H413"/>
  <c r="J413" s="1"/>
  <c r="G413"/>
  <c r="H412"/>
  <c r="J412" s="1"/>
  <c r="G412"/>
  <c r="I412" s="1"/>
  <c r="H411"/>
  <c r="J411" s="1"/>
  <c r="G411"/>
  <c r="H410"/>
  <c r="J410" s="1"/>
  <c r="G410"/>
  <c r="H409"/>
  <c r="J409"/>
  <c r="G409"/>
  <c r="H408"/>
  <c r="J408" s="1"/>
  <c r="G408"/>
  <c r="H407"/>
  <c r="G407"/>
  <c r="H406"/>
  <c r="J406" s="1"/>
  <c r="G406"/>
  <c r="H405"/>
  <c r="G405"/>
  <c r="H404"/>
  <c r="J404" s="1"/>
  <c r="G404"/>
  <c r="H403"/>
  <c r="J403"/>
  <c r="G403"/>
  <c r="I403"/>
  <c r="H402"/>
  <c r="G402"/>
  <c r="I402" s="1"/>
  <c r="H401"/>
  <c r="J401"/>
  <c r="G401"/>
  <c r="H400"/>
  <c r="G400"/>
  <c r="H399"/>
  <c r="J399" s="1"/>
  <c r="G399"/>
  <c r="H398"/>
  <c r="G398"/>
  <c r="I398" s="1"/>
  <c r="H397"/>
  <c r="J397" s="1"/>
  <c r="G397"/>
  <c r="H396"/>
  <c r="G396"/>
  <c r="H395"/>
  <c r="J395" s="1"/>
  <c r="G395"/>
  <c r="H394"/>
  <c r="G394"/>
  <c r="H393"/>
  <c r="J393" s="1"/>
  <c r="G393"/>
  <c r="I393" s="1"/>
  <c r="K393" s="1"/>
  <c r="H392"/>
  <c r="G392"/>
  <c r="H391"/>
  <c r="J391"/>
  <c r="G391"/>
  <c r="H390"/>
  <c r="G390"/>
  <c r="H389"/>
  <c r="J389" s="1"/>
  <c r="G389"/>
  <c r="H388"/>
  <c r="G388"/>
  <c r="I388" s="1"/>
  <c r="H387"/>
  <c r="J387" s="1"/>
  <c r="G387"/>
  <c r="H386"/>
  <c r="J386" s="1"/>
  <c r="G386"/>
  <c r="H385"/>
  <c r="J385" s="1"/>
  <c r="G385"/>
  <c r="I385" s="1"/>
  <c r="K385" s="1"/>
  <c r="H384"/>
  <c r="J384"/>
  <c r="G384"/>
  <c r="H383"/>
  <c r="J383" s="1"/>
  <c r="G383"/>
  <c r="H382"/>
  <c r="G382"/>
  <c r="H381"/>
  <c r="J381" s="1"/>
  <c r="G381"/>
  <c r="H380"/>
  <c r="G380"/>
  <c r="H379"/>
  <c r="J379"/>
  <c r="G379"/>
  <c r="H378"/>
  <c r="J378" s="1"/>
  <c r="G378"/>
  <c r="I378" s="1"/>
  <c r="H377"/>
  <c r="J377" s="1"/>
  <c r="G377"/>
  <c r="I377" s="1"/>
  <c r="H376"/>
  <c r="J376" s="1"/>
  <c r="G376"/>
  <c r="H375"/>
  <c r="J375" s="1"/>
  <c r="K375" s="1"/>
  <c r="G375"/>
  <c r="H374"/>
  <c r="J374" s="1"/>
  <c r="G374"/>
  <c r="I374" s="1"/>
  <c r="H373"/>
  <c r="J373" s="1"/>
  <c r="G373"/>
  <c r="I373" s="1"/>
  <c r="K373" s="1"/>
  <c r="H372"/>
  <c r="J372" s="1"/>
  <c r="G372"/>
  <c r="I372" s="1"/>
  <c r="H371"/>
  <c r="J371" s="1"/>
  <c r="G371"/>
  <c r="I371" s="1"/>
  <c r="H370"/>
  <c r="G370"/>
  <c r="H369"/>
  <c r="J369" s="1"/>
  <c r="G369"/>
  <c r="I369" s="1"/>
  <c r="H368"/>
  <c r="J368" s="1"/>
  <c r="G368"/>
  <c r="I368" s="1"/>
  <c r="H367"/>
  <c r="J367" s="1"/>
  <c r="G367"/>
  <c r="H366"/>
  <c r="J366"/>
  <c r="G366"/>
  <c r="I366"/>
  <c r="H365"/>
  <c r="J365"/>
  <c r="G365"/>
  <c r="I365"/>
  <c r="H364"/>
  <c r="G364"/>
  <c r="H363"/>
  <c r="J363"/>
  <c r="G363"/>
  <c r="H362"/>
  <c r="G362"/>
  <c r="H361"/>
  <c r="J361" s="1"/>
  <c r="G361"/>
  <c r="I361" s="1"/>
  <c r="H360"/>
  <c r="G360"/>
  <c r="I360"/>
  <c r="H359"/>
  <c r="J359"/>
  <c r="G359"/>
  <c r="H358"/>
  <c r="G358"/>
  <c r="H357"/>
  <c r="J357" s="1"/>
  <c r="G357"/>
  <c r="H356"/>
  <c r="G356"/>
  <c r="H355"/>
  <c r="G355"/>
  <c r="H354"/>
  <c r="G354"/>
  <c r="H353"/>
  <c r="J353" s="1"/>
  <c r="G353"/>
  <c r="H352"/>
  <c r="G352"/>
  <c r="H351"/>
  <c r="J351" s="1"/>
  <c r="G351"/>
  <c r="H350"/>
  <c r="G350"/>
  <c r="H349"/>
  <c r="J349"/>
  <c r="G349"/>
  <c r="H348"/>
  <c r="G348"/>
  <c r="I348"/>
  <c r="H347"/>
  <c r="J347"/>
  <c r="G347"/>
  <c r="H346"/>
  <c r="G346"/>
  <c r="H345"/>
  <c r="J345" s="1"/>
  <c r="G345"/>
  <c r="H344"/>
  <c r="G344"/>
  <c r="I344" s="1"/>
  <c r="H343"/>
  <c r="G343"/>
  <c r="H342"/>
  <c r="G342"/>
  <c r="I342"/>
  <c r="H341"/>
  <c r="G341"/>
  <c r="H340"/>
  <c r="G340"/>
  <c r="I340" s="1"/>
  <c r="H339"/>
  <c r="G339"/>
  <c r="H338"/>
  <c r="J338" s="1"/>
  <c r="G338"/>
  <c r="H337"/>
  <c r="J337"/>
  <c r="G337"/>
  <c r="H336"/>
  <c r="G336"/>
  <c r="H335"/>
  <c r="J335" s="1"/>
  <c r="G335"/>
  <c r="H334"/>
  <c r="G334"/>
  <c r="H333"/>
  <c r="G333"/>
  <c r="H332"/>
  <c r="J332" s="1"/>
  <c r="G332"/>
  <c r="H331"/>
  <c r="J331" s="1"/>
  <c r="G331"/>
  <c r="H330"/>
  <c r="J330"/>
  <c r="G330"/>
  <c r="I330"/>
  <c r="H329"/>
  <c r="J329"/>
  <c r="G329"/>
  <c r="H328"/>
  <c r="G328"/>
  <c r="H327"/>
  <c r="J327" s="1"/>
  <c r="G327"/>
  <c r="H326"/>
  <c r="G326"/>
  <c r="H325"/>
  <c r="J325" s="1"/>
  <c r="G325"/>
  <c r="H324"/>
  <c r="G324"/>
  <c r="H323"/>
  <c r="J323" s="1"/>
  <c r="G323"/>
  <c r="H322"/>
  <c r="G322"/>
  <c r="I322" s="1"/>
  <c r="H321"/>
  <c r="J321" s="1"/>
  <c r="G321"/>
  <c r="H320"/>
  <c r="G320"/>
  <c r="H319"/>
  <c r="J319"/>
  <c r="G319"/>
  <c r="I319"/>
  <c r="H318"/>
  <c r="G318"/>
  <c r="H317"/>
  <c r="J317"/>
  <c r="G317"/>
  <c r="H316"/>
  <c r="G316"/>
  <c r="H315"/>
  <c r="J315" s="1"/>
  <c r="G315"/>
  <c r="H314"/>
  <c r="G314"/>
  <c r="H313"/>
  <c r="J313" s="1"/>
  <c r="K313" s="1"/>
  <c r="G313"/>
  <c r="H312"/>
  <c r="G312"/>
  <c r="H311"/>
  <c r="J311" s="1"/>
  <c r="G311"/>
  <c r="H310"/>
  <c r="J310"/>
  <c r="G310"/>
  <c r="H309"/>
  <c r="J309" s="1"/>
  <c r="G309"/>
  <c r="H308"/>
  <c r="J308" s="1"/>
  <c r="G308"/>
  <c r="I308" s="1"/>
  <c r="H307"/>
  <c r="J307" s="1"/>
  <c r="K307" s="1"/>
  <c r="G307"/>
  <c r="H306"/>
  <c r="G306"/>
  <c r="I306" s="1"/>
  <c r="H305"/>
  <c r="J305" s="1"/>
  <c r="G305"/>
  <c r="H304"/>
  <c r="J304" s="1"/>
  <c r="G304"/>
  <c r="I304" s="1"/>
  <c r="H303"/>
  <c r="J303" s="1"/>
  <c r="G303"/>
  <c r="I303" s="1"/>
  <c r="K303" s="1"/>
  <c r="H302"/>
  <c r="J302" s="1"/>
  <c r="G302"/>
  <c r="H301"/>
  <c r="J301" s="1"/>
  <c r="G301"/>
  <c r="I301" s="1"/>
  <c r="H300"/>
  <c r="G300"/>
  <c r="H299"/>
  <c r="J299" s="1"/>
  <c r="G299"/>
  <c r="H298"/>
  <c r="G298"/>
  <c r="I298" s="1"/>
  <c r="H297"/>
  <c r="J297" s="1"/>
  <c r="G297"/>
  <c r="H296"/>
  <c r="G296"/>
  <c r="I296" s="1"/>
  <c r="H295"/>
  <c r="J295" s="1"/>
  <c r="G295"/>
  <c r="H294"/>
  <c r="J294"/>
  <c r="G294"/>
  <c r="I294"/>
  <c r="H293"/>
  <c r="J293"/>
  <c r="G293"/>
  <c r="I293"/>
  <c r="K293" s="1"/>
  <c r="H292"/>
  <c r="J292" s="1"/>
  <c r="G292"/>
  <c r="H291"/>
  <c r="J291"/>
  <c r="G291"/>
  <c r="I291"/>
  <c r="H290"/>
  <c r="G290"/>
  <c r="H289"/>
  <c r="J289"/>
  <c r="G289"/>
  <c r="I289" s="1"/>
  <c r="H288"/>
  <c r="J288" s="1"/>
  <c r="G288"/>
  <c r="H287"/>
  <c r="J287" s="1"/>
  <c r="G287"/>
  <c r="I287" s="1"/>
  <c r="H286"/>
  <c r="J286" s="1"/>
  <c r="G286"/>
  <c r="I286" s="1"/>
  <c r="H285"/>
  <c r="J285" s="1"/>
  <c r="G285"/>
  <c r="I285" s="1"/>
  <c r="H284"/>
  <c r="J284" s="1"/>
  <c r="G284"/>
  <c r="I284" s="1"/>
  <c r="H283"/>
  <c r="J283" s="1"/>
  <c r="G283"/>
  <c r="H282"/>
  <c r="J282" s="1"/>
  <c r="G282"/>
  <c r="I282" s="1"/>
  <c r="H281"/>
  <c r="J281" s="1"/>
  <c r="G281"/>
  <c r="I281" s="1"/>
  <c r="K281" s="1"/>
  <c r="H280"/>
  <c r="J280"/>
  <c r="G280"/>
  <c r="I280"/>
  <c r="H279"/>
  <c r="J279"/>
  <c r="G279"/>
  <c r="I279"/>
  <c r="K279" s="1"/>
  <c r="H278"/>
  <c r="G278"/>
  <c r="H277"/>
  <c r="J277" s="1"/>
  <c r="G277"/>
  <c r="I277" s="1"/>
  <c r="H276"/>
  <c r="J276" s="1"/>
  <c r="G276"/>
  <c r="H275"/>
  <c r="J275"/>
  <c r="G275"/>
  <c r="H274"/>
  <c r="J274" s="1"/>
  <c r="G274"/>
  <c r="H273"/>
  <c r="J273" s="1"/>
  <c r="G273"/>
  <c r="H272"/>
  <c r="G272"/>
  <c r="H271"/>
  <c r="J271" s="1"/>
  <c r="G271"/>
  <c r="H270"/>
  <c r="J270"/>
  <c r="G270"/>
  <c r="H269"/>
  <c r="J269" s="1"/>
  <c r="G269"/>
  <c r="H268"/>
  <c r="G268"/>
  <c r="H267"/>
  <c r="J267" s="1"/>
  <c r="G267"/>
  <c r="H266"/>
  <c r="J266" s="1"/>
  <c r="G266"/>
  <c r="H265"/>
  <c r="J265" s="1"/>
  <c r="G265"/>
  <c r="H264"/>
  <c r="G264"/>
  <c r="I264" s="1"/>
  <c r="H263"/>
  <c r="J263" s="1"/>
  <c r="G263"/>
  <c r="H262"/>
  <c r="J262"/>
  <c r="G262"/>
  <c r="I262"/>
  <c r="H261"/>
  <c r="J261"/>
  <c r="G261"/>
  <c r="I261"/>
  <c r="H260"/>
  <c r="J260"/>
  <c r="G260"/>
  <c r="I260"/>
  <c r="H259"/>
  <c r="J259"/>
  <c r="G259"/>
  <c r="H258"/>
  <c r="G258"/>
  <c r="I258"/>
  <c r="H257"/>
  <c r="J257"/>
  <c r="G257"/>
  <c r="H256"/>
  <c r="J256" s="1"/>
  <c r="G256"/>
  <c r="I256" s="1"/>
  <c r="H255"/>
  <c r="J255" s="1"/>
  <c r="G255"/>
  <c r="H254"/>
  <c r="G254"/>
  <c r="H253"/>
  <c r="J253" s="1"/>
  <c r="G253"/>
  <c r="I253" s="1"/>
  <c r="H252"/>
  <c r="G252"/>
  <c r="H251"/>
  <c r="J251" s="1"/>
  <c r="G251"/>
  <c r="H250"/>
  <c r="G250"/>
  <c r="H249"/>
  <c r="J249" s="1"/>
  <c r="G249"/>
  <c r="H248"/>
  <c r="G248"/>
  <c r="I248" s="1"/>
  <c r="H247"/>
  <c r="J247" s="1"/>
  <c r="G247"/>
  <c r="H246"/>
  <c r="J246"/>
  <c r="G246"/>
  <c r="H245"/>
  <c r="J245" s="1"/>
  <c r="G245"/>
  <c r="H244"/>
  <c r="G244"/>
  <c r="I244" s="1"/>
  <c r="H243"/>
  <c r="J243" s="1"/>
  <c r="G243"/>
  <c r="I243" s="1"/>
  <c r="H242"/>
  <c r="G242"/>
  <c r="I242"/>
  <c r="H241"/>
  <c r="J241"/>
  <c r="G241"/>
  <c r="I241"/>
  <c r="H240"/>
  <c r="J240"/>
  <c r="G240"/>
  <c r="H239"/>
  <c r="G239"/>
  <c r="I239"/>
  <c r="H238"/>
  <c r="J238"/>
  <c r="G238"/>
  <c r="H237"/>
  <c r="G237"/>
  <c r="I237"/>
  <c r="H236"/>
  <c r="J236"/>
  <c r="G236"/>
  <c r="H235"/>
  <c r="J235" s="1"/>
  <c r="G235"/>
  <c r="I235" s="1"/>
  <c r="H234"/>
  <c r="G234"/>
  <c r="H233"/>
  <c r="J233" s="1"/>
  <c r="G233"/>
  <c r="I233" s="1"/>
  <c r="H232"/>
  <c r="G232"/>
  <c r="H231"/>
  <c r="J231" s="1"/>
  <c r="G231"/>
  <c r="H230"/>
  <c r="G230"/>
  <c r="H229"/>
  <c r="J229" s="1"/>
  <c r="G229"/>
  <c r="H228"/>
  <c r="G228"/>
  <c r="H227"/>
  <c r="J227"/>
  <c r="G227"/>
  <c r="H226"/>
  <c r="J226" s="1"/>
  <c r="G226"/>
  <c r="H225"/>
  <c r="G225"/>
  <c r="H224"/>
  <c r="J224" s="1"/>
  <c r="G224"/>
  <c r="H223"/>
  <c r="J223" s="1"/>
  <c r="G223"/>
  <c r="I223" s="1"/>
  <c r="H222"/>
  <c r="G222"/>
  <c r="H221"/>
  <c r="J221" s="1"/>
  <c r="G221"/>
  <c r="H220"/>
  <c r="J220"/>
  <c r="G220"/>
  <c r="I220"/>
  <c r="H219"/>
  <c r="G219"/>
  <c r="I219" s="1"/>
  <c r="H218"/>
  <c r="J218" s="1"/>
  <c r="G218"/>
  <c r="H217"/>
  <c r="G217"/>
  <c r="I217" s="1"/>
  <c r="H216"/>
  <c r="J216" s="1"/>
  <c r="G216"/>
  <c r="I216" s="1"/>
  <c r="K216" s="1"/>
  <c r="H215"/>
  <c r="J215"/>
  <c r="G215"/>
  <c r="I215"/>
  <c r="H214"/>
  <c r="G214"/>
  <c r="H213"/>
  <c r="J213"/>
  <c r="G213"/>
  <c r="H212"/>
  <c r="G212"/>
  <c r="H211"/>
  <c r="J211" s="1"/>
  <c r="G211"/>
  <c r="H210"/>
  <c r="G210"/>
  <c r="I210" s="1"/>
  <c r="H209"/>
  <c r="J209" s="1"/>
  <c r="G209"/>
  <c r="I209" s="1"/>
  <c r="H208"/>
  <c r="G208"/>
  <c r="I208"/>
  <c r="H207"/>
  <c r="J207"/>
  <c r="G207"/>
  <c r="I207"/>
  <c r="H206"/>
  <c r="G206"/>
  <c r="I206" s="1"/>
  <c r="H205"/>
  <c r="J205" s="1"/>
  <c r="G205"/>
  <c r="H204"/>
  <c r="G204"/>
  <c r="I204" s="1"/>
  <c r="H203"/>
  <c r="J203" s="1"/>
  <c r="G203"/>
  <c r="I203" s="1"/>
  <c r="H202"/>
  <c r="J202" s="1"/>
  <c r="G202"/>
  <c r="H201"/>
  <c r="J201"/>
  <c r="G201"/>
  <c r="H200"/>
  <c r="G200"/>
  <c r="H199"/>
  <c r="J199" s="1"/>
  <c r="G199"/>
  <c r="H198"/>
  <c r="G198"/>
  <c r="H197"/>
  <c r="J197" s="1"/>
  <c r="G197"/>
  <c r="H196"/>
  <c r="G196"/>
  <c r="H195"/>
  <c r="J195" s="1"/>
  <c r="G195"/>
  <c r="H194"/>
  <c r="G194"/>
  <c r="H193"/>
  <c r="J193"/>
  <c r="G193"/>
  <c r="I193"/>
  <c r="H192"/>
  <c r="J192"/>
  <c r="G192"/>
  <c r="H191"/>
  <c r="J191" s="1"/>
  <c r="G191"/>
  <c r="I191" s="1"/>
  <c r="H190"/>
  <c r="J190" s="1"/>
  <c r="G190"/>
  <c r="H189"/>
  <c r="J189" s="1"/>
  <c r="G189"/>
  <c r="H188"/>
  <c r="J188" s="1"/>
  <c r="G188"/>
  <c r="I188" s="1"/>
  <c r="H187"/>
  <c r="J187" s="1"/>
  <c r="G187"/>
  <c r="I187" s="1"/>
  <c r="H186"/>
  <c r="J186" s="1"/>
  <c r="G186"/>
  <c r="H185"/>
  <c r="J185"/>
  <c r="G185"/>
  <c r="I185"/>
  <c r="H184"/>
  <c r="G184"/>
  <c r="H183"/>
  <c r="J183"/>
  <c r="G183"/>
  <c r="H182"/>
  <c r="G182"/>
  <c r="I182"/>
  <c r="H181"/>
  <c r="J181"/>
  <c r="G181"/>
  <c r="H180"/>
  <c r="J180" s="1"/>
  <c r="G180"/>
  <c r="H179"/>
  <c r="J179" s="1"/>
  <c r="G179"/>
  <c r="I179" s="1"/>
  <c r="H178"/>
  <c r="J178" s="1"/>
  <c r="G178"/>
  <c r="H177"/>
  <c r="J177" s="1"/>
  <c r="G177"/>
  <c r="I177" s="1"/>
  <c r="H176"/>
  <c r="G176"/>
  <c r="H175"/>
  <c r="J175" s="1"/>
  <c r="G175"/>
  <c r="H174"/>
  <c r="J174"/>
  <c r="G174"/>
  <c r="I174"/>
  <c r="H173"/>
  <c r="J173"/>
  <c r="G173"/>
  <c r="H172"/>
  <c r="G172"/>
  <c r="I172"/>
  <c r="H171"/>
  <c r="J171"/>
  <c r="G171"/>
  <c r="I171"/>
  <c r="H170"/>
  <c r="G170"/>
  <c r="H169"/>
  <c r="J169"/>
  <c r="G169"/>
  <c r="H168"/>
  <c r="G168"/>
  <c r="I168"/>
  <c r="H167"/>
  <c r="J167"/>
  <c r="G167"/>
  <c r="I167"/>
  <c r="H166"/>
  <c r="G166"/>
  <c r="H165"/>
  <c r="J165"/>
  <c r="G165"/>
  <c r="I165"/>
  <c r="H164"/>
  <c r="J164"/>
  <c r="G164"/>
  <c r="I164"/>
  <c r="H163"/>
  <c r="J163"/>
  <c r="G163"/>
  <c r="H162"/>
  <c r="J162" s="1"/>
  <c r="G162"/>
  <c r="H161"/>
  <c r="J161" s="1"/>
  <c r="G161"/>
  <c r="I161" s="1"/>
  <c r="H160"/>
  <c r="J160" s="1"/>
  <c r="G160"/>
  <c r="I160" s="1"/>
  <c r="H159"/>
  <c r="J159" s="1"/>
  <c r="G159"/>
  <c r="I159" s="1"/>
  <c r="H158"/>
  <c r="G158"/>
  <c r="I158" s="1"/>
  <c r="H157"/>
  <c r="J157" s="1"/>
  <c r="G157"/>
  <c r="I157" s="1"/>
  <c r="H156"/>
  <c r="J156" s="1"/>
  <c r="G156"/>
  <c r="I156" s="1"/>
  <c r="H155"/>
  <c r="J155" s="1"/>
  <c r="G155"/>
  <c r="I155" s="1"/>
  <c r="H154"/>
  <c r="J154" s="1"/>
  <c r="G154"/>
  <c r="I154" s="1"/>
  <c r="H153"/>
  <c r="J153" s="1"/>
  <c r="G153"/>
  <c r="H152"/>
  <c r="J152" s="1"/>
  <c r="G152"/>
  <c r="H151"/>
  <c r="J151"/>
  <c r="G151"/>
  <c r="H150"/>
  <c r="G150"/>
  <c r="I150"/>
  <c r="H149"/>
  <c r="J149"/>
  <c r="G149"/>
  <c r="I149"/>
  <c r="H148"/>
  <c r="G148"/>
  <c r="H147"/>
  <c r="J147"/>
  <c r="G147"/>
  <c r="I147"/>
  <c r="H146"/>
  <c r="G146"/>
  <c r="H145"/>
  <c r="J145"/>
  <c r="G145"/>
  <c r="I145"/>
  <c r="H144"/>
  <c r="G144"/>
  <c r="I144" s="1"/>
  <c r="H143"/>
  <c r="J143" s="1"/>
  <c r="G143"/>
  <c r="H142"/>
  <c r="J142"/>
  <c r="G142"/>
  <c r="H141"/>
  <c r="J141" s="1"/>
  <c r="G141"/>
  <c r="I141" s="1"/>
  <c r="H140"/>
  <c r="J140" s="1"/>
  <c r="G140"/>
  <c r="H139"/>
  <c r="J139" s="1"/>
  <c r="G139"/>
  <c r="H138"/>
  <c r="J138" s="1"/>
  <c r="G138"/>
  <c r="H137"/>
  <c r="J137"/>
  <c r="G137"/>
  <c r="I137"/>
  <c r="H136"/>
  <c r="G136"/>
  <c r="I136" s="1"/>
  <c r="H135"/>
  <c r="J135" s="1"/>
  <c r="G135"/>
  <c r="H134"/>
  <c r="J134"/>
  <c r="G134"/>
  <c r="I134"/>
  <c r="H133"/>
  <c r="J133"/>
  <c r="G133"/>
  <c r="I133"/>
  <c r="H132"/>
  <c r="G132"/>
  <c r="I132" s="1"/>
  <c r="H131"/>
  <c r="J131" s="1"/>
  <c r="G131"/>
  <c r="I131" s="1"/>
  <c r="K131" s="1"/>
  <c r="H130"/>
  <c r="G130"/>
  <c r="I130" s="1"/>
  <c r="H129"/>
  <c r="J129" s="1"/>
  <c r="G129"/>
  <c r="I129" s="1"/>
  <c r="H128"/>
  <c r="G128"/>
  <c r="I128" s="1"/>
  <c r="H127"/>
  <c r="J127" s="1"/>
  <c r="G127"/>
  <c r="H126"/>
  <c r="J126" s="1"/>
  <c r="G126"/>
  <c r="I126" s="1"/>
  <c r="H125"/>
  <c r="J125" s="1"/>
  <c r="G125"/>
  <c r="H124"/>
  <c r="G124"/>
  <c r="I124" s="1"/>
  <c r="H123"/>
  <c r="J123" s="1"/>
  <c r="K123" s="1"/>
  <c r="G123"/>
  <c r="H122"/>
  <c r="G122"/>
  <c r="I122" s="1"/>
  <c r="H121"/>
  <c r="J121" s="1"/>
  <c r="G121"/>
  <c r="H120"/>
  <c r="J120" s="1"/>
  <c r="G120"/>
  <c r="I120" s="1"/>
  <c r="H119"/>
  <c r="J119" s="1"/>
  <c r="G119"/>
  <c r="I119" s="1"/>
  <c r="H118"/>
  <c r="G118"/>
  <c r="H117"/>
  <c r="J117" s="1"/>
  <c r="G117"/>
  <c r="H116"/>
  <c r="J116"/>
  <c r="G116"/>
  <c r="H115"/>
  <c r="J115" s="1"/>
  <c r="G115"/>
  <c r="I115" s="1"/>
  <c r="H114"/>
  <c r="G114"/>
  <c r="I114"/>
  <c r="H113"/>
  <c r="J113"/>
  <c r="G113"/>
  <c r="I113"/>
  <c r="H112"/>
  <c r="G112"/>
  <c r="H111"/>
  <c r="J111"/>
  <c r="G111"/>
  <c r="I111"/>
  <c r="H110"/>
  <c r="J110"/>
  <c r="G110"/>
  <c r="H109"/>
  <c r="J109" s="1"/>
  <c r="G109"/>
  <c r="I109" s="1"/>
  <c r="H108"/>
  <c r="G108"/>
  <c r="H107"/>
  <c r="J107" s="1"/>
  <c r="G107"/>
  <c r="H106"/>
  <c r="G106"/>
  <c r="I106" s="1"/>
  <c r="H105"/>
  <c r="J105" s="1"/>
  <c r="G105"/>
  <c r="I105" s="1"/>
  <c r="H104"/>
  <c r="G104"/>
  <c r="I104"/>
  <c r="H103"/>
  <c r="J103"/>
  <c r="G103"/>
  <c r="I103"/>
  <c r="H102"/>
  <c r="G102"/>
  <c r="H101"/>
  <c r="J101"/>
  <c r="G101"/>
  <c r="I101"/>
  <c r="H100"/>
  <c r="J100"/>
  <c r="G100"/>
  <c r="I100"/>
  <c r="H99"/>
  <c r="J99"/>
  <c r="G99"/>
  <c r="H98"/>
  <c r="G98"/>
  <c r="H97"/>
  <c r="J97" s="1"/>
  <c r="G97"/>
  <c r="I97" s="1"/>
  <c r="H96"/>
  <c r="G96"/>
  <c r="I96"/>
  <c r="H95"/>
  <c r="J95"/>
  <c r="G95"/>
  <c r="I95"/>
  <c r="H94"/>
  <c r="G94"/>
  <c r="H93"/>
  <c r="J93"/>
  <c r="G93"/>
  <c r="I93"/>
  <c r="H92"/>
  <c r="J92"/>
  <c r="G92"/>
  <c r="H91"/>
  <c r="J91" s="1"/>
  <c r="G91"/>
  <c r="I91" s="1"/>
  <c r="H90"/>
  <c r="G90"/>
  <c r="H89"/>
  <c r="J89" s="1"/>
  <c r="G89"/>
  <c r="H88"/>
  <c r="G88"/>
  <c r="I88" s="1"/>
  <c r="H87"/>
  <c r="J87" s="1"/>
  <c r="G87"/>
  <c r="I87" s="1"/>
  <c r="H86"/>
  <c r="G86"/>
  <c r="I86"/>
  <c r="H85"/>
  <c r="J85"/>
  <c r="G85"/>
  <c r="I85"/>
  <c r="H84"/>
  <c r="J84"/>
  <c r="G84"/>
  <c r="I84" s="1"/>
  <c r="H83"/>
  <c r="J83" s="1"/>
  <c r="G83"/>
  <c r="H82"/>
  <c r="J82" s="1"/>
  <c r="G82"/>
  <c r="I82" s="1"/>
  <c r="H81"/>
  <c r="J81" s="1"/>
  <c r="G81"/>
  <c r="H80"/>
  <c r="G80"/>
  <c r="I80" s="1"/>
  <c r="H79"/>
  <c r="J79" s="1"/>
  <c r="G79"/>
  <c r="I79" s="1"/>
  <c r="K79" s="1"/>
  <c r="H78"/>
  <c r="J78" s="1"/>
  <c r="G78"/>
  <c r="H77"/>
  <c r="J77" s="1"/>
  <c r="G77"/>
  <c r="I77" s="1"/>
  <c r="H76"/>
  <c r="J76" s="1"/>
  <c r="G76"/>
  <c r="I76" s="1"/>
  <c r="H75"/>
  <c r="J75" s="1"/>
  <c r="G75"/>
  <c r="H74"/>
  <c r="J74" s="1"/>
  <c r="G74"/>
  <c r="H73"/>
  <c r="J73"/>
  <c r="G73"/>
  <c r="I73"/>
  <c r="H72"/>
  <c r="J72"/>
  <c r="G72"/>
  <c r="H71"/>
  <c r="J71" s="1"/>
  <c r="G71"/>
  <c r="H70"/>
  <c r="J70" s="1"/>
  <c r="G70"/>
  <c r="I70" s="1"/>
  <c r="H69"/>
  <c r="J69" s="1"/>
  <c r="G69"/>
  <c r="H68"/>
  <c r="J68" s="1"/>
  <c r="G68"/>
  <c r="H67"/>
  <c r="J67"/>
  <c r="G67"/>
  <c r="I67"/>
  <c r="H66"/>
  <c r="J66"/>
  <c r="G66"/>
  <c r="H65"/>
  <c r="J65" s="1"/>
  <c r="G65"/>
  <c r="I65" s="1"/>
  <c r="H64"/>
  <c r="G64"/>
  <c r="H63"/>
  <c r="J63" s="1"/>
  <c r="G63"/>
  <c r="H62"/>
  <c r="G62"/>
  <c r="H61"/>
  <c r="J61" s="1"/>
  <c r="G61"/>
  <c r="H60"/>
  <c r="G60"/>
  <c r="H59"/>
  <c r="J59" s="1"/>
  <c r="G59"/>
  <c r="H58"/>
  <c r="J58"/>
  <c r="G58"/>
  <c r="I58"/>
  <c r="H57"/>
  <c r="J57"/>
  <c r="G57"/>
  <c r="H56"/>
  <c r="J56" s="1"/>
  <c r="G56"/>
  <c r="H55"/>
  <c r="J55" s="1"/>
  <c r="G55"/>
  <c r="I55" s="1"/>
  <c r="H54"/>
  <c r="G54"/>
  <c r="H53"/>
  <c r="J53" s="1"/>
  <c r="G53"/>
  <c r="H52"/>
  <c r="G52"/>
  <c r="H51"/>
  <c r="J51" s="1"/>
  <c r="G51"/>
  <c r="I51" s="1"/>
  <c r="H50"/>
  <c r="J50" s="1"/>
  <c r="G50"/>
  <c r="I50" s="1"/>
  <c r="H49"/>
  <c r="J49" s="1"/>
  <c r="G49"/>
  <c r="I49" s="1"/>
  <c r="H48"/>
  <c r="J48" s="1"/>
  <c r="G48"/>
  <c r="H47"/>
  <c r="J47"/>
  <c r="G47"/>
  <c r="I47"/>
  <c r="H46"/>
  <c r="J46"/>
  <c r="G46"/>
  <c r="H45"/>
  <c r="J45" s="1"/>
  <c r="G45"/>
  <c r="I45" s="1"/>
  <c r="H44"/>
  <c r="G44"/>
  <c r="H43"/>
  <c r="J43" s="1"/>
  <c r="G43"/>
  <c r="I43"/>
  <c r="K43" s="1"/>
  <c r="H42"/>
  <c r="J42"/>
  <c r="G42"/>
  <c r="H41"/>
  <c r="J41" s="1"/>
  <c r="G41"/>
  <c r="I41" s="1"/>
  <c r="H40"/>
  <c r="J40" s="1"/>
  <c r="G40"/>
  <c r="H39"/>
  <c r="J39" s="1"/>
  <c r="G39"/>
  <c r="I39" s="1"/>
  <c r="H38"/>
  <c r="G38"/>
  <c r="I38" s="1"/>
  <c r="H37"/>
  <c r="J37" s="1"/>
  <c r="G37"/>
  <c r="I37" s="1"/>
  <c r="H36"/>
  <c r="J36" s="1"/>
  <c r="G36"/>
  <c r="H35"/>
  <c r="J35" s="1"/>
  <c r="G35"/>
  <c r="I35" s="1"/>
  <c r="H34"/>
  <c r="G34"/>
  <c r="I34" s="1"/>
  <c r="H33"/>
  <c r="G33"/>
  <c r="I33"/>
  <c r="H32"/>
  <c r="G32"/>
  <c r="H31"/>
  <c r="J31"/>
  <c r="G31"/>
  <c r="I31"/>
  <c r="H30"/>
  <c r="G30"/>
  <c r="H29"/>
  <c r="J29"/>
  <c r="G29"/>
  <c r="H28"/>
  <c r="J28" s="1"/>
  <c r="G28"/>
  <c r="I28" s="1"/>
  <c r="H27"/>
  <c r="J27" s="1"/>
  <c r="G27"/>
  <c r="H26"/>
  <c r="G26"/>
  <c r="I26" s="1"/>
  <c r="H25"/>
  <c r="J25" s="1"/>
  <c r="G25"/>
  <c r="I25" s="1"/>
  <c r="H24"/>
  <c r="G24"/>
  <c r="H23"/>
  <c r="J23" s="1"/>
  <c r="G23"/>
  <c r="I23" s="1"/>
  <c r="H22"/>
  <c r="J22" s="1"/>
  <c r="G22"/>
  <c r="I22" s="1"/>
  <c r="H21"/>
  <c r="J21" s="1"/>
  <c r="G21"/>
  <c r="I21" s="1"/>
  <c r="H20"/>
  <c r="G20"/>
  <c r="I20"/>
  <c r="H19"/>
  <c r="J19"/>
  <c r="G19"/>
  <c r="I19"/>
  <c r="H18"/>
  <c r="G18"/>
  <c r="I18" s="1"/>
  <c r="H17"/>
  <c r="J17" s="1"/>
  <c r="G17"/>
  <c r="I17" s="1"/>
  <c r="H16"/>
  <c r="J16" s="1"/>
  <c r="G16"/>
  <c r="H15"/>
  <c r="J15"/>
  <c r="G15"/>
  <c r="I15"/>
  <c r="H14"/>
  <c r="J14"/>
  <c r="G14"/>
  <c r="I14"/>
  <c r="H13"/>
  <c r="J13"/>
  <c r="G13"/>
  <c r="I13"/>
  <c r="H12"/>
  <c r="G12"/>
  <c r="I12" s="1"/>
  <c r="F11"/>
  <c r="E11"/>
  <c r="D11"/>
  <c r="D29" i="13" a="1"/>
  <c r="D29" s="1"/>
  <c r="H29" s="1"/>
  <c r="D28" a="1"/>
  <c r="D28"/>
  <c r="D27" a="1"/>
  <c r="D27" s="1"/>
  <c r="D26" a="1"/>
  <c r="D26" s="1"/>
  <c r="D25" a="1"/>
  <c r="D25" s="1"/>
  <c r="F25" s="1"/>
  <c r="D24" a="1"/>
  <c r="D24" s="1"/>
  <c r="D23" a="1"/>
  <c r="D23" s="1"/>
  <c r="D22" a="1"/>
  <c r="D22" s="1"/>
  <c r="D21" a="1"/>
  <c r="D21" s="1"/>
  <c r="F21" s="1"/>
  <c r="D20" a="1"/>
  <c r="D20"/>
  <c r="H20" s="1"/>
  <c r="D19" a="1"/>
  <c r="D19" s="1"/>
  <c r="F19" s="1"/>
  <c r="D18" a="1"/>
  <c r="D18" s="1"/>
  <c r="D17" a="1"/>
  <c r="D17" s="1"/>
  <c r="D16" a="1"/>
  <c r="D16" s="1"/>
  <c r="D15" a="1"/>
  <c r="D15" s="1"/>
  <c r="D14" a="1"/>
  <c r="D14" s="1"/>
  <c r="F14" s="1"/>
  <c r="D13" a="1"/>
  <c r="D13" s="1"/>
  <c r="H13" s="1"/>
  <c r="D12" a="1"/>
  <c r="D12"/>
  <c r="D11" a="1"/>
  <c r="D11"/>
  <c r="D10" a="1"/>
  <c r="D10" s="1"/>
  <c r="G10" s="1"/>
  <c r="D9" a="1"/>
  <c r="D9" s="1"/>
  <c r="D8" a="1"/>
  <c r="D8" s="1"/>
  <c r="D7" a="1"/>
  <c r="D7" s="1"/>
  <c r="F7" s="1"/>
  <c r="H36"/>
  <c r="G36"/>
  <c r="F36"/>
  <c r="C36"/>
  <c r="C34"/>
  <c r="C33"/>
  <c r="H32"/>
  <c r="G32"/>
  <c r="F32"/>
  <c r="C32"/>
  <c r="H30"/>
  <c r="G30"/>
  <c r="F30"/>
  <c r="C30"/>
  <c r="G20"/>
  <c r="F20"/>
  <c r="C8"/>
  <c r="C7"/>
  <c r="K500" i="5"/>
  <c r="J500"/>
  <c r="K499"/>
  <c r="J499"/>
  <c r="K498"/>
  <c r="J498"/>
  <c r="K497"/>
  <c r="J497"/>
  <c r="K496"/>
  <c r="J496"/>
  <c r="K495"/>
  <c r="J495"/>
  <c r="K494"/>
  <c r="J494"/>
  <c r="K493"/>
  <c r="J493"/>
  <c r="K492"/>
  <c r="J492"/>
  <c r="K491"/>
  <c r="J491"/>
  <c r="K490"/>
  <c r="J490"/>
  <c r="K489"/>
  <c r="J489"/>
  <c r="K488"/>
  <c r="J488"/>
  <c r="K487"/>
  <c r="J487"/>
  <c r="K486"/>
  <c r="J486"/>
  <c r="K485"/>
  <c r="J485"/>
  <c r="K484"/>
  <c r="J484"/>
  <c r="K483"/>
  <c r="J483"/>
  <c r="K482"/>
  <c r="J482"/>
  <c r="K481"/>
  <c r="J481"/>
  <c r="K480"/>
  <c r="J480"/>
  <c r="K479"/>
  <c r="J479"/>
  <c r="K478"/>
  <c r="J478"/>
  <c r="K477"/>
  <c r="J477"/>
  <c r="K476"/>
  <c r="J476"/>
  <c r="K475"/>
  <c r="J475"/>
  <c r="K474"/>
  <c r="J474"/>
  <c r="K473"/>
  <c r="J473"/>
  <c r="K472"/>
  <c r="J472"/>
  <c r="K471"/>
  <c r="J471"/>
  <c r="K470"/>
  <c r="J470"/>
  <c r="K469"/>
  <c r="J469"/>
  <c r="K468"/>
  <c r="J468"/>
  <c r="K467"/>
  <c r="J467"/>
  <c r="K466"/>
  <c r="J466"/>
  <c r="K465"/>
  <c r="J465"/>
  <c r="K464"/>
  <c r="J464"/>
  <c r="K463"/>
  <c r="J463"/>
  <c r="K462"/>
  <c r="J462"/>
  <c r="K461"/>
  <c r="J461"/>
  <c r="K460"/>
  <c r="J460"/>
  <c r="K459"/>
  <c r="J459"/>
  <c r="K458"/>
  <c r="J458"/>
  <c r="K457"/>
  <c r="J457"/>
  <c r="K456"/>
  <c r="J456"/>
  <c r="K455"/>
  <c r="J455"/>
  <c r="K454"/>
  <c r="J454"/>
  <c r="K453"/>
  <c r="J453"/>
  <c r="K452"/>
  <c r="J452"/>
  <c r="K451"/>
  <c r="J451"/>
  <c r="K450"/>
  <c r="J450"/>
  <c r="K449"/>
  <c r="J449"/>
  <c r="K448"/>
  <c r="J448"/>
  <c r="K447"/>
  <c r="J447"/>
  <c r="K446"/>
  <c r="J446"/>
  <c r="K445"/>
  <c r="J445"/>
  <c r="K444"/>
  <c r="J444"/>
  <c r="K443"/>
  <c r="J443"/>
  <c r="K442"/>
  <c r="J442"/>
  <c r="K441"/>
  <c r="J441"/>
  <c r="K440"/>
  <c r="J440"/>
  <c r="K439"/>
  <c r="J439"/>
  <c r="K438"/>
  <c r="J438"/>
  <c r="K437"/>
  <c r="J437"/>
  <c r="K436"/>
  <c r="J436"/>
  <c r="K435"/>
  <c r="J435"/>
  <c r="K434"/>
  <c r="J434"/>
  <c r="K433"/>
  <c r="J433"/>
  <c r="K432"/>
  <c r="J432"/>
  <c r="K431"/>
  <c r="J431"/>
  <c r="K430"/>
  <c r="J430"/>
  <c r="K429"/>
  <c r="J429"/>
  <c r="K428"/>
  <c r="J428"/>
  <c r="K427"/>
  <c r="J427"/>
  <c r="K426"/>
  <c r="J426"/>
  <c r="K425"/>
  <c r="J425"/>
  <c r="K424"/>
  <c r="J424"/>
  <c r="K423"/>
  <c r="J423"/>
  <c r="K422"/>
  <c r="J422"/>
  <c r="K421"/>
  <c r="J421"/>
  <c r="K420"/>
  <c r="J420"/>
  <c r="K419"/>
  <c r="J419"/>
  <c r="K418"/>
  <c r="J418"/>
  <c r="K417"/>
  <c r="J417"/>
  <c r="K416"/>
  <c r="J416"/>
  <c r="K415"/>
  <c r="J415"/>
  <c r="K414"/>
  <c r="J414"/>
  <c r="K413"/>
  <c r="J413"/>
  <c r="K412"/>
  <c r="J412"/>
  <c r="K411"/>
  <c r="J411"/>
  <c r="K410"/>
  <c r="J410"/>
  <c r="K409"/>
  <c r="J409"/>
  <c r="K408"/>
  <c r="J408"/>
  <c r="K407"/>
  <c r="J407"/>
  <c r="K406"/>
  <c r="J406"/>
  <c r="K405"/>
  <c r="J405"/>
  <c r="K404"/>
  <c r="J404"/>
  <c r="K403"/>
  <c r="J403"/>
  <c r="K402"/>
  <c r="J402"/>
  <c r="K401"/>
  <c r="J401"/>
  <c r="K400"/>
  <c r="J400"/>
  <c r="K399"/>
  <c r="J399"/>
  <c r="K398"/>
  <c r="J398"/>
  <c r="K397"/>
  <c r="J397"/>
  <c r="K396"/>
  <c r="J396"/>
  <c r="K395"/>
  <c r="J395"/>
  <c r="K394"/>
  <c r="J394"/>
  <c r="K393"/>
  <c r="J393"/>
  <c r="K392"/>
  <c r="J392"/>
  <c r="K391"/>
  <c r="J391"/>
  <c r="K390"/>
  <c r="J390"/>
  <c r="K389"/>
  <c r="J389"/>
  <c r="K388"/>
  <c r="J388"/>
  <c r="K387"/>
  <c r="J387"/>
  <c r="K386"/>
  <c r="J386"/>
  <c r="K385"/>
  <c r="J385"/>
  <c r="K384"/>
  <c r="J384"/>
  <c r="K383"/>
  <c r="J383"/>
  <c r="K382"/>
  <c r="J382"/>
  <c r="K381"/>
  <c r="J381"/>
  <c r="K380"/>
  <c r="J380"/>
  <c r="K379"/>
  <c r="J379"/>
  <c r="K378"/>
  <c r="J378"/>
  <c r="K377"/>
  <c r="J377"/>
  <c r="K376"/>
  <c r="J376"/>
  <c r="K375"/>
  <c r="J375"/>
  <c r="K374"/>
  <c r="J374"/>
  <c r="K373"/>
  <c r="J373"/>
  <c r="K372"/>
  <c r="J372"/>
  <c r="K371"/>
  <c r="J371"/>
  <c r="K370"/>
  <c r="J370"/>
  <c r="K369"/>
  <c r="J369"/>
  <c r="K368"/>
  <c r="J368"/>
  <c r="K367"/>
  <c r="J367"/>
  <c r="K366"/>
  <c r="J366"/>
  <c r="K365"/>
  <c r="J365"/>
  <c r="K364"/>
  <c r="J364"/>
  <c r="K363"/>
  <c r="J363"/>
  <c r="K362"/>
  <c r="J362"/>
  <c r="K361"/>
  <c r="J361"/>
  <c r="K360"/>
  <c r="J360"/>
  <c r="K359"/>
  <c r="J359"/>
  <c r="K358"/>
  <c r="J358"/>
  <c r="K357"/>
  <c r="J357"/>
  <c r="K356"/>
  <c r="J356"/>
  <c r="K355"/>
  <c r="J355"/>
  <c r="K354"/>
  <c r="J354"/>
  <c r="K353"/>
  <c r="J353"/>
  <c r="K352"/>
  <c r="J352"/>
  <c r="K351"/>
  <c r="J351"/>
  <c r="K350"/>
  <c r="J350"/>
  <c r="K349"/>
  <c r="J349"/>
  <c r="K348"/>
  <c r="J348"/>
  <c r="K347"/>
  <c r="J347"/>
  <c r="K346"/>
  <c r="J346"/>
  <c r="K345"/>
  <c r="J345"/>
  <c r="K344"/>
  <c r="J344"/>
  <c r="K343"/>
  <c r="J343"/>
  <c r="K342"/>
  <c r="J342"/>
  <c r="K341"/>
  <c r="J341"/>
  <c r="K340"/>
  <c r="J340"/>
  <c r="K339"/>
  <c r="J339"/>
  <c r="K338"/>
  <c r="J338"/>
  <c r="K337"/>
  <c r="J337"/>
  <c r="K336"/>
  <c r="J336"/>
  <c r="K335"/>
  <c r="J335"/>
  <c r="K334"/>
  <c r="J334"/>
  <c r="K333"/>
  <c r="J333"/>
  <c r="K332"/>
  <c r="J332"/>
  <c r="K331"/>
  <c r="J331"/>
  <c r="K330"/>
  <c r="J330"/>
  <c r="K329"/>
  <c r="J329"/>
  <c r="K328"/>
  <c r="J328"/>
  <c r="K327"/>
  <c r="J327"/>
  <c r="K326"/>
  <c r="J326"/>
  <c r="K325"/>
  <c r="J325"/>
  <c r="K324"/>
  <c r="J324"/>
  <c r="K323"/>
  <c r="J323"/>
  <c r="K322"/>
  <c r="J322"/>
  <c r="K321"/>
  <c r="J321"/>
  <c r="K320"/>
  <c r="J320"/>
  <c r="K319"/>
  <c r="J319"/>
  <c r="K318"/>
  <c r="J318"/>
  <c r="K317"/>
  <c r="J317"/>
  <c r="K316"/>
  <c r="J316"/>
  <c r="K315"/>
  <c r="J315"/>
  <c r="K314"/>
  <c r="J314"/>
  <c r="K313"/>
  <c r="J313"/>
  <c r="K312"/>
  <c r="J312"/>
  <c r="K311"/>
  <c r="J311"/>
  <c r="K310"/>
  <c r="J310"/>
  <c r="K309"/>
  <c r="J309"/>
  <c r="K308"/>
  <c r="J308"/>
  <c r="K307"/>
  <c r="J307"/>
  <c r="K306"/>
  <c r="J306"/>
  <c r="K305"/>
  <c r="J305"/>
  <c r="K304"/>
  <c r="J304"/>
  <c r="K303"/>
  <c r="J303"/>
  <c r="K302"/>
  <c r="J302"/>
  <c r="K301"/>
  <c r="J301"/>
  <c r="K300"/>
  <c r="J300"/>
  <c r="K299"/>
  <c r="J299"/>
  <c r="K298"/>
  <c r="J298"/>
  <c r="K297"/>
  <c r="J297"/>
  <c r="A297" s="1"/>
  <c r="K296"/>
  <c r="J296"/>
  <c r="K295"/>
  <c r="J295"/>
  <c r="A295" s="1"/>
  <c r="K294"/>
  <c r="J294"/>
  <c r="K293"/>
  <c r="J293"/>
  <c r="A293" s="1"/>
  <c r="K292"/>
  <c r="J292"/>
  <c r="A292"/>
  <c r="K291"/>
  <c r="J291"/>
  <c r="A291" s="1"/>
  <c r="K290"/>
  <c r="J290"/>
  <c r="K289"/>
  <c r="J289"/>
  <c r="K288"/>
  <c r="J288"/>
  <c r="A288" s="1"/>
  <c r="K287"/>
  <c r="J287"/>
  <c r="K286"/>
  <c r="J286"/>
  <c r="K285"/>
  <c r="J285"/>
  <c r="K284"/>
  <c r="J284"/>
  <c r="A284" s="1"/>
  <c r="K283"/>
  <c r="J283"/>
  <c r="K282"/>
  <c r="J282"/>
  <c r="K281"/>
  <c r="J281"/>
  <c r="A281"/>
  <c r="K280"/>
  <c r="J280"/>
  <c r="A280" s="1"/>
  <c r="K279"/>
  <c r="J279"/>
  <c r="A279" s="1"/>
  <c r="K278"/>
  <c r="J278"/>
  <c r="K277"/>
  <c r="J277"/>
  <c r="A277" s="1"/>
  <c r="K276"/>
  <c r="J276"/>
  <c r="K275"/>
  <c r="J275"/>
  <c r="A275"/>
  <c r="K274"/>
  <c r="J274"/>
  <c r="A274" s="1"/>
  <c r="K273"/>
  <c r="J273"/>
  <c r="A273" s="1"/>
  <c r="K272"/>
  <c r="J272"/>
  <c r="K271"/>
  <c r="J271"/>
  <c r="A271" s="1"/>
  <c r="K270"/>
  <c r="J270"/>
  <c r="K269"/>
  <c r="J269"/>
  <c r="A269"/>
  <c r="K268"/>
  <c r="J268"/>
  <c r="A268" s="1"/>
  <c r="K267"/>
  <c r="J267"/>
  <c r="A267" s="1"/>
  <c r="K266"/>
  <c r="J266"/>
  <c r="K265"/>
  <c r="J265"/>
  <c r="A265" s="1"/>
  <c r="K264"/>
  <c r="J264"/>
  <c r="K263"/>
  <c r="J263"/>
  <c r="K262"/>
  <c r="J262"/>
  <c r="K261"/>
  <c r="J261"/>
  <c r="A261"/>
  <c r="K260"/>
  <c r="J260"/>
  <c r="K259"/>
  <c r="J259"/>
  <c r="A259" s="1"/>
  <c r="K258"/>
  <c r="J258"/>
  <c r="A258" s="1"/>
  <c r="K257"/>
  <c r="J257"/>
  <c r="A257" s="1"/>
  <c r="K256"/>
  <c r="J256"/>
  <c r="K255"/>
  <c r="J255"/>
  <c r="K254"/>
  <c r="J254"/>
  <c r="K253"/>
  <c r="J253"/>
  <c r="A253"/>
  <c r="K252"/>
  <c r="J252"/>
  <c r="A252" s="1"/>
  <c r="K251"/>
  <c r="J251"/>
  <c r="A251" s="1"/>
  <c r="D251" s="1"/>
  <c r="K250"/>
  <c r="J250"/>
  <c r="A250"/>
  <c r="K249"/>
  <c r="J249"/>
  <c r="A249" s="1"/>
  <c r="D249" s="1"/>
  <c r="K248"/>
  <c r="J248"/>
  <c r="A248" s="1"/>
  <c r="K247"/>
  <c r="J247"/>
  <c r="A247" s="1"/>
  <c r="K246"/>
  <c r="J246"/>
  <c r="A246" s="1"/>
  <c r="C246" s="1"/>
  <c r="L246" s="1"/>
  <c r="K245"/>
  <c r="J245"/>
  <c r="K244"/>
  <c r="J244"/>
  <c r="K243"/>
  <c r="J243"/>
  <c r="K242"/>
  <c r="J242"/>
  <c r="A242"/>
  <c r="K241"/>
  <c r="J241"/>
  <c r="K240"/>
  <c r="J240"/>
  <c r="A240" s="1"/>
  <c r="K239"/>
  <c r="J239"/>
  <c r="K238"/>
  <c r="J238"/>
  <c r="A238" s="1"/>
  <c r="K237"/>
  <c r="J237"/>
  <c r="K236"/>
  <c r="J236"/>
  <c r="A236" s="1"/>
  <c r="K235"/>
  <c r="J235"/>
  <c r="K234"/>
  <c r="J234"/>
  <c r="A234"/>
  <c r="K233"/>
  <c r="J233"/>
  <c r="K232"/>
  <c r="J232"/>
  <c r="A232" s="1"/>
  <c r="G232" s="1"/>
  <c r="K231"/>
  <c r="J231"/>
  <c r="A231" s="1"/>
  <c r="K230"/>
  <c r="J230"/>
  <c r="A230" s="1"/>
  <c r="K229"/>
  <c r="J229"/>
  <c r="K228"/>
  <c r="J228"/>
  <c r="K227"/>
  <c r="J227"/>
  <c r="K226"/>
  <c r="J226"/>
  <c r="K225"/>
  <c r="J225"/>
  <c r="K224"/>
  <c r="J224"/>
  <c r="A224" s="1"/>
  <c r="K223"/>
  <c r="J223"/>
  <c r="K222"/>
  <c r="J222"/>
  <c r="K221"/>
  <c r="J221"/>
  <c r="A221"/>
  <c r="E221" s="1"/>
  <c r="K220"/>
  <c r="J220"/>
  <c r="K219"/>
  <c r="J219"/>
  <c r="K218"/>
  <c r="J218"/>
  <c r="K217"/>
  <c r="J217"/>
  <c r="A217" s="1"/>
  <c r="K216"/>
  <c r="J216"/>
  <c r="A216" s="1"/>
  <c r="K215"/>
  <c r="J215"/>
  <c r="K214"/>
  <c r="J214"/>
  <c r="K213"/>
  <c r="J213"/>
  <c r="A213"/>
  <c r="K212"/>
  <c r="J212"/>
  <c r="A212" s="1"/>
  <c r="K211"/>
  <c r="J211"/>
  <c r="A211" s="1"/>
  <c r="K210"/>
  <c r="J210"/>
  <c r="K209"/>
  <c r="J209"/>
  <c r="A209" s="1"/>
  <c r="K208"/>
  <c r="J208"/>
  <c r="K207"/>
  <c r="J207"/>
  <c r="K206"/>
  <c r="J206"/>
  <c r="A206"/>
  <c r="K205"/>
  <c r="J205"/>
  <c r="A205" s="1"/>
  <c r="K204"/>
  <c r="J204"/>
  <c r="K203"/>
  <c r="J203"/>
  <c r="K202"/>
  <c r="J202"/>
  <c r="A202" s="1"/>
  <c r="K201"/>
  <c r="J201"/>
  <c r="A201" s="1"/>
  <c r="K200"/>
  <c r="J200"/>
  <c r="K199"/>
  <c r="J199"/>
  <c r="A199"/>
  <c r="K198"/>
  <c r="J198"/>
  <c r="A198" s="1"/>
  <c r="K197"/>
  <c r="J197"/>
  <c r="K196"/>
  <c r="J196"/>
  <c r="A196" s="1"/>
  <c r="K195"/>
  <c r="J195"/>
  <c r="A195" s="1"/>
  <c r="K194"/>
  <c r="J194"/>
  <c r="A194" s="1"/>
  <c r="K193"/>
  <c r="J193"/>
  <c r="A193"/>
  <c r="K192"/>
  <c r="J192"/>
  <c r="A192" s="1"/>
  <c r="K191"/>
  <c r="J191"/>
  <c r="A191" s="1"/>
  <c r="K190"/>
  <c r="J190"/>
  <c r="A190" s="1"/>
  <c r="C190" s="1"/>
  <c r="L190" s="1"/>
  <c r="K189"/>
  <c r="J189"/>
  <c r="K188"/>
  <c r="J188"/>
  <c r="K187"/>
  <c r="J187"/>
  <c r="A187"/>
  <c r="K186"/>
  <c r="J186"/>
  <c r="K185"/>
  <c r="J185"/>
  <c r="K184"/>
  <c r="J184"/>
  <c r="A184" s="1"/>
  <c r="K183"/>
  <c r="J183"/>
  <c r="K182"/>
  <c r="J182"/>
  <c r="K181"/>
  <c r="J181"/>
  <c r="A181" s="1"/>
  <c r="K180"/>
  <c r="J180"/>
  <c r="A180" s="1"/>
  <c r="K179"/>
  <c r="J179"/>
  <c r="K178"/>
  <c r="J178"/>
  <c r="A178"/>
  <c r="K177"/>
  <c r="J177"/>
  <c r="K176"/>
  <c r="J176"/>
  <c r="A176" s="1"/>
  <c r="E176" s="1"/>
  <c r="K175"/>
  <c r="J175"/>
  <c r="K174"/>
  <c r="J174"/>
  <c r="A174" s="1"/>
  <c r="K173"/>
  <c r="J173"/>
  <c r="A173" s="1"/>
  <c r="K172"/>
  <c r="J172"/>
  <c r="K171"/>
  <c r="J171"/>
  <c r="A171" s="1"/>
  <c r="K170"/>
  <c r="J170"/>
  <c r="K169"/>
  <c r="J169"/>
  <c r="A169"/>
  <c r="K168"/>
  <c r="J168"/>
  <c r="A168" s="1"/>
  <c r="K167"/>
  <c r="J167"/>
  <c r="K166"/>
  <c r="J166"/>
  <c r="A166" s="1"/>
  <c r="K165"/>
  <c r="J165"/>
  <c r="A165" s="1"/>
  <c r="K164"/>
  <c r="J164"/>
  <c r="A164"/>
  <c r="K163"/>
  <c r="J163"/>
  <c r="K162"/>
  <c r="J162"/>
  <c r="A162" s="1"/>
  <c r="K161"/>
  <c r="J161"/>
  <c r="K160"/>
  <c r="J160"/>
  <c r="A160" s="1"/>
  <c r="K159"/>
  <c r="J159"/>
  <c r="K158"/>
  <c r="J158"/>
  <c r="K157"/>
  <c r="J157"/>
  <c r="A157" s="1"/>
  <c r="K156"/>
  <c r="J156"/>
  <c r="A156"/>
  <c r="K155"/>
  <c r="J155"/>
  <c r="K154"/>
  <c r="J154"/>
  <c r="K153"/>
  <c r="J153"/>
  <c r="A153" s="1"/>
  <c r="K152"/>
  <c r="J152"/>
  <c r="A152" s="1"/>
  <c r="K151"/>
  <c r="J151"/>
  <c r="K150"/>
  <c r="J150"/>
  <c r="A150" s="1"/>
  <c r="K149"/>
  <c r="J149"/>
  <c r="K148"/>
  <c r="J148"/>
  <c r="A148"/>
  <c r="K147"/>
  <c r="J147"/>
  <c r="A147" s="1"/>
  <c r="K146"/>
  <c r="J146"/>
  <c r="A146" s="1"/>
  <c r="G146" s="1"/>
  <c r="K145"/>
  <c r="J145"/>
  <c r="K144"/>
  <c r="J144"/>
  <c r="A144"/>
  <c r="K143"/>
  <c r="J143"/>
  <c r="A143" s="1"/>
  <c r="K142"/>
  <c r="J142"/>
  <c r="K141"/>
  <c r="J141"/>
  <c r="A141" s="1"/>
  <c r="K140"/>
  <c r="J140"/>
  <c r="A140" s="1"/>
  <c r="K139"/>
  <c r="J139"/>
  <c r="K138"/>
  <c r="J138"/>
  <c r="A138" s="1"/>
  <c r="K137"/>
  <c r="J137"/>
  <c r="K136"/>
  <c r="J136"/>
  <c r="A136"/>
  <c r="K135"/>
  <c r="J135"/>
  <c r="K134"/>
  <c r="J134"/>
  <c r="A134" s="1"/>
  <c r="K133"/>
  <c r="J133"/>
  <c r="K132"/>
  <c r="J132"/>
  <c r="A132" s="1"/>
  <c r="K131"/>
  <c r="J131"/>
  <c r="K130"/>
  <c r="J130"/>
  <c r="A130" s="1"/>
  <c r="K129"/>
  <c r="J129"/>
  <c r="K128"/>
  <c r="J128"/>
  <c r="A128"/>
  <c r="K127"/>
  <c r="J127"/>
  <c r="K126"/>
  <c r="J126"/>
  <c r="A126" s="1"/>
  <c r="K125"/>
  <c r="J125"/>
  <c r="K124"/>
  <c r="J124"/>
  <c r="A124" s="1"/>
  <c r="K123"/>
  <c r="J123"/>
  <c r="K122"/>
  <c r="J122"/>
  <c r="K121"/>
  <c r="J121"/>
  <c r="A121" s="1"/>
  <c r="D121" s="1"/>
  <c r="K120"/>
  <c r="J120"/>
  <c r="A120" s="1"/>
  <c r="K119"/>
  <c r="J119"/>
  <c r="A119"/>
  <c r="K118"/>
  <c r="J118"/>
  <c r="A118" s="1"/>
  <c r="K117"/>
  <c r="J117"/>
  <c r="A117" s="1"/>
  <c r="K116"/>
  <c r="J116"/>
  <c r="A116" s="1"/>
  <c r="C116" s="1"/>
  <c r="L116" s="1"/>
  <c r="K115"/>
  <c r="J115"/>
  <c r="K114"/>
  <c r="J114"/>
  <c r="A114"/>
  <c r="K113"/>
  <c r="J113"/>
  <c r="A113" s="1"/>
  <c r="K112"/>
  <c r="J112"/>
  <c r="A112" s="1"/>
  <c r="K111"/>
  <c r="J111"/>
  <c r="A111" s="1"/>
  <c r="C111" s="1"/>
  <c r="L111" s="1"/>
  <c r="K110"/>
  <c r="J110"/>
  <c r="K109"/>
  <c r="J109"/>
  <c r="A109" s="1"/>
  <c r="K108"/>
  <c r="J108"/>
  <c r="A108" s="1"/>
  <c r="K107"/>
  <c r="J107"/>
  <c r="K106"/>
  <c r="J106"/>
  <c r="A106" s="1"/>
  <c r="K105"/>
  <c r="J105"/>
  <c r="A105"/>
  <c r="I105" s="1"/>
  <c r="K104"/>
  <c r="J104"/>
  <c r="A104" s="1"/>
  <c r="K103"/>
  <c r="J103"/>
  <c r="A103" s="1"/>
  <c r="H103" s="1"/>
  <c r="K102"/>
  <c r="J102"/>
  <c r="K101"/>
  <c r="J101"/>
  <c r="A101" s="1"/>
  <c r="K100"/>
  <c r="J100"/>
  <c r="A100"/>
  <c r="K99"/>
  <c r="J99"/>
  <c r="A99" s="1"/>
  <c r="E99" s="1"/>
  <c r="K98"/>
  <c r="J98"/>
  <c r="A98" s="1"/>
  <c r="K97"/>
  <c r="J97"/>
  <c r="A97" s="1"/>
  <c r="K96"/>
  <c r="J96"/>
  <c r="K95"/>
  <c r="J95"/>
  <c r="A95"/>
  <c r="D95" s="1"/>
  <c r="K94"/>
  <c r="J94"/>
  <c r="A94" s="1"/>
  <c r="K93"/>
  <c r="J93"/>
  <c r="A93" s="1"/>
  <c r="I93" s="1"/>
  <c r="K92"/>
  <c r="J92"/>
  <c r="K91"/>
  <c r="J91"/>
  <c r="K90"/>
  <c r="J90"/>
  <c r="K89"/>
  <c r="J89"/>
  <c r="A89" s="1"/>
  <c r="K88"/>
  <c r="J88"/>
  <c r="K87"/>
  <c r="J87"/>
  <c r="A87"/>
  <c r="K86"/>
  <c r="J86"/>
  <c r="K85"/>
  <c r="J85"/>
  <c r="A85" s="1"/>
  <c r="E85" s="1"/>
  <c r="K84"/>
  <c r="J84"/>
  <c r="K83"/>
  <c r="J83"/>
  <c r="A83" s="1"/>
  <c r="H83" s="1"/>
  <c r="K82"/>
  <c r="J82"/>
  <c r="A82" s="1"/>
  <c r="K81"/>
  <c r="J81"/>
  <c r="A81" s="1"/>
  <c r="K80"/>
  <c r="J80"/>
  <c r="A80" s="1"/>
  <c r="K79"/>
  <c r="J79"/>
  <c r="A79"/>
  <c r="K78"/>
  <c r="J78"/>
  <c r="K77"/>
  <c r="J77"/>
  <c r="A77" s="1"/>
  <c r="K76"/>
  <c r="J76"/>
  <c r="A76" s="1"/>
  <c r="K75"/>
  <c r="J75"/>
  <c r="A75" s="1"/>
  <c r="K74"/>
  <c r="J74"/>
  <c r="K73"/>
  <c r="J73"/>
  <c r="A73"/>
  <c r="G73" s="1"/>
  <c r="K72"/>
  <c r="J72"/>
  <c r="A72" s="1"/>
  <c r="K71"/>
  <c r="J71"/>
  <c r="A71" s="1"/>
  <c r="K70"/>
  <c r="J70"/>
  <c r="A70"/>
  <c r="K69"/>
  <c r="J69"/>
  <c r="A69" s="1"/>
  <c r="K68"/>
  <c r="J68"/>
  <c r="K67"/>
  <c r="J67"/>
  <c r="A67" s="1"/>
  <c r="K66"/>
  <c r="J66"/>
  <c r="A66" s="1"/>
  <c r="K65"/>
  <c r="J65"/>
  <c r="A65"/>
  <c r="E65" s="1"/>
  <c r="K64"/>
  <c r="J64"/>
  <c r="K63"/>
  <c r="J63"/>
  <c r="A63" s="1"/>
  <c r="K62"/>
  <c r="J62"/>
  <c r="K61"/>
  <c r="J61"/>
  <c r="A61" s="1"/>
  <c r="K60"/>
  <c r="J60"/>
  <c r="A60"/>
  <c r="G60" s="1"/>
  <c r="K59"/>
  <c r="J59"/>
  <c r="A59" s="1"/>
  <c r="K58"/>
  <c r="J58"/>
  <c r="K57"/>
  <c r="J57"/>
  <c r="A57" s="1"/>
  <c r="K56"/>
  <c r="J56"/>
  <c r="K55"/>
  <c r="J55"/>
  <c r="A55"/>
  <c r="K54"/>
  <c r="J54"/>
  <c r="A54" s="1"/>
  <c r="I54" s="1"/>
  <c r="K53"/>
  <c r="J53"/>
  <c r="A53" s="1"/>
  <c r="K52"/>
  <c r="J52"/>
  <c r="K51"/>
  <c r="J51"/>
  <c r="A51" s="1"/>
  <c r="K50"/>
  <c r="J50"/>
  <c r="A50" s="1"/>
  <c r="K49"/>
  <c r="J49"/>
  <c r="A49"/>
  <c r="K48"/>
  <c r="J48"/>
  <c r="A48" s="1"/>
  <c r="D48" s="1"/>
  <c r="K47"/>
  <c r="J47"/>
  <c r="A47" s="1"/>
  <c r="K46"/>
  <c r="J46"/>
  <c r="K45"/>
  <c r="J45"/>
  <c r="A45" s="1"/>
  <c r="G45" s="1"/>
  <c r="K44"/>
  <c r="J44"/>
  <c r="A44" s="1"/>
  <c r="K43"/>
  <c r="J43"/>
  <c r="A43"/>
  <c r="K42"/>
  <c r="J42"/>
  <c r="A42" s="1"/>
  <c r="K41"/>
  <c r="J41"/>
  <c r="A41" s="1"/>
  <c r="K40"/>
  <c r="J40"/>
  <c r="K39"/>
  <c r="J39"/>
  <c r="A39" s="1"/>
  <c r="K38"/>
  <c r="J38"/>
  <c r="A38"/>
  <c r="I38" s="1"/>
  <c r="K37"/>
  <c r="J37"/>
  <c r="A37" s="1"/>
  <c r="K36"/>
  <c r="J36"/>
  <c r="A36" s="1"/>
  <c r="K35"/>
  <c r="J35"/>
  <c r="A35"/>
  <c r="K34"/>
  <c r="J34"/>
  <c r="A34" s="1"/>
  <c r="K33"/>
  <c r="J33"/>
  <c r="A33" s="1"/>
  <c r="K32"/>
  <c r="J32"/>
  <c r="A32" s="1"/>
  <c r="K31"/>
  <c r="J31"/>
  <c r="A31"/>
  <c r="K30"/>
  <c r="J30"/>
  <c r="A30" s="1"/>
  <c r="K29"/>
  <c r="J29"/>
  <c r="A29" s="1"/>
  <c r="K28"/>
  <c r="J28"/>
  <c r="A28" s="1"/>
  <c r="K27"/>
  <c r="J27"/>
  <c r="A27"/>
  <c r="K26"/>
  <c r="J26"/>
  <c r="A26" s="1"/>
  <c r="K25"/>
  <c r="J25"/>
  <c r="A25" s="1"/>
  <c r="K24"/>
  <c r="J24"/>
  <c r="A24" s="1"/>
  <c r="G24" s="1"/>
  <c r="K23"/>
  <c r="J23"/>
  <c r="A23" s="1"/>
  <c r="K22"/>
  <c r="J22"/>
  <c r="K21"/>
  <c r="J21"/>
  <c r="A21"/>
  <c r="G21" s="1"/>
  <c r="K20"/>
  <c r="J20"/>
  <c r="A20" s="1"/>
  <c r="C20" s="1"/>
  <c r="L20" s="1"/>
  <c r="K19"/>
  <c r="J19"/>
  <c r="A19" s="1"/>
  <c r="D19" s="1"/>
  <c r="K18"/>
  <c r="J18"/>
  <c r="A18" s="1"/>
  <c r="K17"/>
  <c r="J17"/>
  <c r="A17"/>
  <c r="K16"/>
  <c r="J16"/>
  <c r="A16" s="1"/>
  <c r="K15"/>
  <c r="J15"/>
  <c r="A15" s="1"/>
  <c r="K14"/>
  <c r="J14"/>
  <c r="A14" s="1"/>
  <c r="K13"/>
  <c r="J13"/>
  <c r="K12"/>
  <c r="J12"/>
  <c r="K11"/>
  <c r="J11"/>
  <c r="A11"/>
  <c r="I10"/>
  <c r="H10"/>
  <c r="G10"/>
  <c r="F10"/>
  <c r="E10"/>
  <c r="D10"/>
  <c r="L302" i="4"/>
  <c r="K302"/>
  <c r="L301"/>
  <c r="K301"/>
  <c r="L300"/>
  <c r="K300"/>
  <c r="L299"/>
  <c r="K299"/>
  <c r="L298"/>
  <c r="K298"/>
  <c r="A298" s="1"/>
  <c r="D298" s="1"/>
  <c r="L297"/>
  <c r="K297"/>
  <c r="L296"/>
  <c r="K296"/>
  <c r="A296" s="1"/>
  <c r="H296" s="1"/>
  <c r="L295"/>
  <c r="K295"/>
  <c r="L294"/>
  <c r="K294"/>
  <c r="L293"/>
  <c r="K293"/>
  <c r="A293" s="1"/>
  <c r="L292"/>
  <c r="K292"/>
  <c r="L291"/>
  <c r="K291"/>
  <c r="A291" s="1"/>
  <c r="F291" s="1"/>
  <c r="L290"/>
  <c r="K290"/>
  <c r="A290"/>
  <c r="L289"/>
  <c r="K289"/>
  <c r="A289" s="1"/>
  <c r="L288"/>
  <c r="K288"/>
  <c r="A288" s="1"/>
  <c r="F288" s="1"/>
  <c r="L287"/>
  <c r="K287"/>
  <c r="L286"/>
  <c r="K286"/>
  <c r="A286"/>
  <c r="F286" s="1"/>
  <c r="L285"/>
  <c r="K285"/>
  <c r="L284"/>
  <c r="K284"/>
  <c r="L283"/>
  <c r="K283"/>
  <c r="L282"/>
  <c r="K282"/>
  <c r="A282" s="1"/>
  <c r="D282" s="1"/>
  <c r="L281"/>
  <c r="K281"/>
  <c r="L280"/>
  <c r="K280"/>
  <c r="L279"/>
  <c r="K279"/>
  <c r="L278"/>
  <c r="K278"/>
  <c r="L277"/>
  <c r="K277"/>
  <c r="A277"/>
  <c r="L276"/>
  <c r="K276"/>
  <c r="L275"/>
  <c r="K275"/>
  <c r="A275" s="1"/>
  <c r="F275" s="1"/>
  <c r="L274"/>
  <c r="K274"/>
  <c r="L273"/>
  <c r="K273"/>
  <c r="A273" s="1"/>
  <c r="L272"/>
  <c r="K272"/>
  <c r="L271"/>
  <c r="K271"/>
  <c r="L270"/>
  <c r="K270"/>
  <c r="L269"/>
  <c r="K269"/>
  <c r="L268"/>
  <c r="K268"/>
  <c r="L267"/>
  <c r="K267"/>
  <c r="A267" s="1"/>
  <c r="L266"/>
  <c r="K266"/>
  <c r="L265"/>
  <c r="K265"/>
  <c r="L264"/>
  <c r="K264"/>
  <c r="L263"/>
  <c r="K263"/>
  <c r="L262"/>
  <c r="K262"/>
  <c r="L261"/>
  <c r="K261"/>
  <c r="L260"/>
  <c r="K260"/>
  <c r="L259"/>
  <c r="K259"/>
  <c r="A259" s="1"/>
  <c r="F259" s="1"/>
  <c r="L258"/>
  <c r="K258"/>
  <c r="L257"/>
  <c r="K257"/>
  <c r="L256"/>
  <c r="K256"/>
  <c r="L255"/>
  <c r="K255"/>
  <c r="A255" s="1"/>
  <c r="H255" s="1"/>
  <c r="L254"/>
  <c r="K254"/>
  <c r="A254"/>
  <c r="L253"/>
  <c r="K253"/>
  <c r="A253" s="1"/>
  <c r="L252"/>
  <c r="K252"/>
  <c r="L251"/>
  <c r="K251"/>
  <c r="A251" s="1"/>
  <c r="L250"/>
  <c r="K250"/>
  <c r="L249"/>
  <c r="K249"/>
  <c r="A249" s="1"/>
  <c r="E249" s="1"/>
  <c r="L248"/>
  <c r="K248"/>
  <c r="L247"/>
  <c r="K247"/>
  <c r="A247"/>
  <c r="L246"/>
  <c r="K246"/>
  <c r="L245"/>
  <c r="K245"/>
  <c r="A245" s="1"/>
  <c r="L244"/>
  <c r="K244"/>
  <c r="A244" s="1"/>
  <c r="L243"/>
  <c r="K243"/>
  <c r="A243" s="1"/>
  <c r="F243" s="1"/>
  <c r="L242"/>
  <c r="K242"/>
  <c r="L241"/>
  <c r="K241"/>
  <c r="L240"/>
  <c r="K240"/>
  <c r="A240" s="1"/>
  <c r="F240" s="1"/>
  <c r="L239"/>
  <c r="K239"/>
  <c r="L238"/>
  <c r="K238"/>
  <c r="A238" s="1"/>
  <c r="D238" s="1"/>
  <c r="L237"/>
  <c r="K237"/>
  <c r="A237" s="1"/>
  <c r="G237" s="1"/>
  <c r="L236"/>
  <c r="K236"/>
  <c r="L235"/>
  <c r="K235"/>
  <c r="A235"/>
  <c r="L234"/>
  <c r="K234"/>
  <c r="L233"/>
  <c r="K233"/>
  <c r="A233" s="1"/>
  <c r="L232"/>
  <c r="K232"/>
  <c r="L231"/>
  <c r="K231"/>
  <c r="A231" s="1"/>
  <c r="L230"/>
  <c r="K230"/>
  <c r="L229"/>
  <c r="K229"/>
  <c r="L228"/>
  <c r="K228"/>
  <c r="L227"/>
  <c r="K227"/>
  <c r="A227" s="1"/>
  <c r="F227" s="1"/>
  <c r="L226"/>
  <c r="K226"/>
  <c r="A226" s="1"/>
  <c r="L225"/>
  <c r="K225"/>
  <c r="A225"/>
  <c r="C225" s="1"/>
  <c r="M225" s="1"/>
  <c r="L224"/>
  <c r="K224"/>
  <c r="L223"/>
  <c r="K223"/>
  <c r="L222"/>
  <c r="K222"/>
  <c r="L221"/>
  <c r="K221"/>
  <c r="A221" s="1"/>
  <c r="L220"/>
  <c r="K220"/>
  <c r="L219"/>
  <c r="K219"/>
  <c r="A219" s="1"/>
  <c r="F219" s="1"/>
  <c r="L218"/>
  <c r="K218"/>
  <c r="L217"/>
  <c r="K217"/>
  <c r="A217"/>
  <c r="L216"/>
  <c r="K216"/>
  <c r="L215"/>
  <c r="K215"/>
  <c r="A215" s="1"/>
  <c r="L214"/>
  <c r="K214"/>
  <c r="L213"/>
  <c r="K213"/>
  <c r="A213" s="1"/>
  <c r="L212"/>
  <c r="K212"/>
  <c r="L211"/>
  <c r="K211"/>
  <c r="A211" s="1"/>
  <c r="F211" s="1"/>
  <c r="L210"/>
  <c r="K210"/>
  <c r="L209"/>
  <c r="K209"/>
  <c r="L208"/>
  <c r="K208"/>
  <c r="L207"/>
  <c r="K207"/>
  <c r="A207" s="1"/>
  <c r="L206"/>
  <c r="K206"/>
  <c r="L205"/>
  <c r="K205"/>
  <c r="A205" s="1"/>
  <c r="C205" s="1"/>
  <c r="M205" s="1"/>
  <c r="L204"/>
  <c r="K204"/>
  <c r="A204"/>
  <c r="L203"/>
  <c r="K203"/>
  <c r="A203" s="1"/>
  <c r="J203" s="1"/>
  <c r="L202"/>
  <c r="K202"/>
  <c r="A202" s="1"/>
  <c r="L201"/>
  <c r="K201"/>
  <c r="L200"/>
  <c r="K200"/>
  <c r="A200" s="1"/>
  <c r="E200" s="1"/>
  <c r="L199"/>
  <c r="K199"/>
  <c r="L198"/>
  <c r="K198"/>
  <c r="L197"/>
  <c r="K197"/>
  <c r="A197" s="1"/>
  <c r="L196"/>
  <c r="K196"/>
  <c r="L195"/>
  <c r="K195"/>
  <c r="A195"/>
  <c r="L194"/>
  <c r="K194"/>
  <c r="L193"/>
  <c r="K193"/>
  <c r="A193" s="1"/>
  <c r="L192"/>
  <c r="K192"/>
  <c r="L191"/>
  <c r="K191"/>
  <c r="A191" s="1"/>
  <c r="C191" s="1"/>
  <c r="M191" s="1"/>
  <c r="L190"/>
  <c r="K190"/>
  <c r="L189"/>
  <c r="K189"/>
  <c r="L188"/>
  <c r="K188"/>
  <c r="L187"/>
  <c r="K187"/>
  <c r="A187" s="1"/>
  <c r="J187" s="1"/>
  <c r="L186"/>
  <c r="K186"/>
  <c r="L185"/>
  <c r="K185"/>
  <c r="L184"/>
  <c r="K184"/>
  <c r="L183"/>
  <c r="K183"/>
  <c r="L182"/>
  <c r="K182"/>
  <c r="L181"/>
  <c r="K181"/>
  <c r="L180"/>
  <c r="K180"/>
  <c r="L179"/>
  <c r="K179"/>
  <c r="L178"/>
  <c r="K178"/>
  <c r="L177"/>
  <c r="K177"/>
  <c r="L176"/>
  <c r="K176"/>
  <c r="L175"/>
  <c r="K175"/>
  <c r="L174"/>
  <c r="K174"/>
  <c r="L173"/>
  <c r="K173"/>
  <c r="L172"/>
  <c r="K172"/>
  <c r="L171"/>
  <c r="K171"/>
  <c r="L170"/>
  <c r="K170"/>
  <c r="L169"/>
  <c r="K169"/>
  <c r="L168"/>
  <c r="K168"/>
  <c r="L167"/>
  <c r="K167"/>
  <c r="L166"/>
  <c r="K166"/>
  <c r="A166" s="1"/>
  <c r="L165"/>
  <c r="K165"/>
  <c r="A165"/>
  <c r="C165" s="1"/>
  <c r="M165" s="1"/>
  <c r="L164"/>
  <c r="K164"/>
  <c r="A164" s="1"/>
  <c r="L163"/>
  <c r="K163"/>
  <c r="L162"/>
  <c r="K162"/>
  <c r="A162" s="1"/>
  <c r="J162" s="1"/>
  <c r="L161"/>
  <c r="K161"/>
  <c r="L160"/>
  <c r="K160"/>
  <c r="A160"/>
  <c r="L159"/>
  <c r="K159"/>
  <c r="A159" s="1"/>
  <c r="L158"/>
  <c r="K158"/>
  <c r="A158" s="1"/>
  <c r="G158" s="1"/>
  <c r="L157"/>
  <c r="K157"/>
  <c r="L156"/>
  <c r="K156"/>
  <c r="A156"/>
  <c r="L155"/>
  <c r="K155"/>
  <c r="A155" s="1"/>
  <c r="I155" s="1"/>
  <c r="L154"/>
  <c r="K154"/>
  <c r="A154" s="1"/>
  <c r="L153"/>
  <c r="K153"/>
  <c r="L152"/>
  <c r="K152"/>
  <c r="A152" s="1"/>
  <c r="L151"/>
  <c r="K151"/>
  <c r="A151" s="1"/>
  <c r="H151" s="1"/>
  <c r="L150"/>
  <c r="K150"/>
  <c r="A150" s="1"/>
  <c r="L149"/>
  <c r="K149"/>
  <c r="A149"/>
  <c r="I149" s="1"/>
  <c r="L148"/>
  <c r="K148"/>
  <c r="A148" s="1"/>
  <c r="L147"/>
  <c r="K147"/>
  <c r="L146"/>
  <c r="K146"/>
  <c r="A146" s="1"/>
  <c r="L145"/>
  <c r="K145"/>
  <c r="L144"/>
  <c r="K144"/>
  <c r="A144"/>
  <c r="L143"/>
  <c r="K143"/>
  <c r="L142"/>
  <c r="K142"/>
  <c r="A142" s="1"/>
  <c r="L141"/>
  <c r="K141"/>
  <c r="A141" s="1"/>
  <c r="I141" s="1"/>
  <c r="L140"/>
  <c r="K140"/>
  <c r="A140"/>
  <c r="E140" s="1"/>
  <c r="L139"/>
  <c r="K139"/>
  <c r="A139" s="1"/>
  <c r="L138"/>
  <c r="K138"/>
  <c r="A138" s="1"/>
  <c r="L137"/>
  <c r="K137"/>
  <c r="L136"/>
  <c r="K136"/>
  <c r="A136"/>
  <c r="J136" s="1"/>
  <c r="L135"/>
  <c r="K135"/>
  <c r="L134"/>
  <c r="K134"/>
  <c r="A134" s="1"/>
  <c r="H134" s="1"/>
  <c r="L133"/>
  <c r="K133"/>
  <c r="L132"/>
  <c r="K132"/>
  <c r="A132"/>
  <c r="L131"/>
  <c r="K131"/>
  <c r="A131" s="1"/>
  <c r="L130"/>
  <c r="K130"/>
  <c r="A130" s="1"/>
  <c r="L129"/>
  <c r="K129"/>
  <c r="A129" s="1"/>
  <c r="G129" s="1"/>
  <c r="L128"/>
  <c r="K128"/>
  <c r="A128" s="1"/>
  <c r="C128" s="1"/>
  <c r="M128" s="1"/>
  <c r="L127"/>
  <c r="K127"/>
  <c r="A127"/>
  <c r="L126"/>
  <c r="K126"/>
  <c r="A126" s="1"/>
  <c r="L125"/>
  <c r="K125"/>
  <c r="A125" s="1"/>
  <c r="L124"/>
  <c r="K124"/>
  <c r="L123"/>
  <c r="K123"/>
  <c r="A123" s="1"/>
  <c r="L122"/>
  <c r="K122"/>
  <c r="A122"/>
  <c r="L121"/>
  <c r="K121"/>
  <c r="L120"/>
  <c r="K120"/>
  <c r="A120" s="1"/>
  <c r="L119"/>
  <c r="K119"/>
  <c r="L118"/>
  <c r="K118"/>
  <c r="A118" s="1"/>
  <c r="D118" s="1"/>
  <c r="L117"/>
  <c r="K117"/>
  <c r="A117"/>
  <c r="L116"/>
  <c r="K116"/>
  <c r="A116" s="1"/>
  <c r="L115"/>
  <c r="K115"/>
  <c r="A115" s="1"/>
  <c r="L114"/>
  <c r="K114"/>
  <c r="A114" s="1"/>
  <c r="D114" s="1"/>
  <c r="L113"/>
  <c r="K113"/>
  <c r="A113" s="1"/>
  <c r="L112"/>
  <c r="K112"/>
  <c r="A112"/>
  <c r="L111"/>
  <c r="K111"/>
  <c r="L110"/>
  <c r="K110"/>
  <c r="A110" s="1"/>
  <c r="L109"/>
  <c r="K109"/>
  <c r="A109" s="1"/>
  <c r="L108"/>
  <c r="K108"/>
  <c r="A108" s="1"/>
  <c r="F108" s="1"/>
  <c r="L107"/>
  <c r="K107"/>
  <c r="L106"/>
  <c r="K106"/>
  <c r="A106"/>
  <c r="D106" s="1"/>
  <c r="L105"/>
  <c r="K105"/>
  <c r="L104"/>
  <c r="K104"/>
  <c r="A104" s="1"/>
  <c r="L103"/>
  <c r="K103"/>
  <c r="A103" s="1"/>
  <c r="L102"/>
  <c r="K102"/>
  <c r="A102"/>
  <c r="L101"/>
  <c r="K101"/>
  <c r="A101" s="1"/>
  <c r="L100"/>
  <c r="K100"/>
  <c r="A100" s="1"/>
  <c r="L99"/>
  <c r="K99"/>
  <c r="A99" s="1"/>
  <c r="I99" s="1"/>
  <c r="L98"/>
  <c r="K98"/>
  <c r="A98" s="1"/>
  <c r="L97"/>
  <c r="K97"/>
  <c r="L96"/>
  <c r="K96"/>
  <c r="A96"/>
  <c r="L95"/>
  <c r="K95"/>
  <c r="L94"/>
  <c r="K94"/>
  <c r="A94" s="1"/>
  <c r="L93"/>
  <c r="K93"/>
  <c r="A93" s="1"/>
  <c r="L92"/>
  <c r="K92"/>
  <c r="L91"/>
  <c r="K91"/>
  <c r="A91" s="1"/>
  <c r="I91" s="1"/>
  <c r="L90"/>
  <c r="K90"/>
  <c r="A90" s="1"/>
  <c r="L89"/>
  <c r="K89"/>
  <c r="A89"/>
  <c r="L88"/>
  <c r="K88"/>
  <c r="A88" s="1"/>
  <c r="H88" s="1"/>
  <c r="L87"/>
  <c r="K87"/>
  <c r="L86"/>
  <c r="K86"/>
  <c r="L85"/>
  <c r="K85"/>
  <c r="A85" s="1"/>
  <c r="L84"/>
  <c r="K84"/>
  <c r="A84" s="1"/>
  <c r="D84" s="1"/>
  <c r="L83"/>
  <c r="K83"/>
  <c r="A83" s="1"/>
  <c r="L82"/>
  <c r="K82"/>
  <c r="A82"/>
  <c r="L81"/>
  <c r="K81"/>
  <c r="A81" s="1"/>
  <c r="L80"/>
  <c r="K80"/>
  <c r="A80" s="1"/>
  <c r="L79"/>
  <c r="K79"/>
  <c r="A79" s="1"/>
  <c r="I79" s="1"/>
  <c r="L78"/>
  <c r="K78"/>
  <c r="A78" s="1"/>
  <c r="L77"/>
  <c r="K77"/>
  <c r="L76"/>
  <c r="K76"/>
  <c r="A76" s="1"/>
  <c r="L75"/>
  <c r="K75"/>
  <c r="A75"/>
  <c r="L74"/>
  <c r="K74"/>
  <c r="A74" s="1"/>
  <c r="L73"/>
  <c r="K73"/>
  <c r="A73" s="1"/>
  <c r="C73" s="1"/>
  <c r="M73" s="1"/>
  <c r="L72"/>
  <c r="K72"/>
  <c r="A72" s="1"/>
  <c r="L71"/>
  <c r="K71"/>
  <c r="A71"/>
  <c r="I71" s="1"/>
  <c r="L70"/>
  <c r="K70"/>
  <c r="A70" s="1"/>
  <c r="L69"/>
  <c r="K69"/>
  <c r="L68"/>
  <c r="K68"/>
  <c r="A68" s="1"/>
  <c r="L67"/>
  <c r="K67"/>
  <c r="L66"/>
  <c r="K66"/>
  <c r="A66"/>
  <c r="D66" s="1"/>
  <c r="L65"/>
  <c r="K65"/>
  <c r="L64"/>
  <c r="K64"/>
  <c r="A64" s="1"/>
  <c r="L63"/>
  <c r="K63"/>
  <c r="A63" s="1"/>
  <c r="L62"/>
  <c r="K62"/>
  <c r="A62"/>
  <c r="I62" s="1"/>
  <c r="L61"/>
  <c r="K61"/>
  <c r="A61" s="1"/>
  <c r="L60"/>
  <c r="K60"/>
  <c r="A60" s="1"/>
  <c r="J60" s="1"/>
  <c r="L59"/>
  <c r="K59"/>
  <c r="A59" s="1"/>
  <c r="I59" s="1"/>
  <c r="L58"/>
  <c r="K58"/>
  <c r="A58" s="1"/>
  <c r="D58" s="1"/>
  <c r="L57"/>
  <c r="K57"/>
  <c r="L56"/>
  <c r="K56"/>
  <c r="A56" s="1"/>
  <c r="L55"/>
  <c r="K55"/>
  <c r="L54"/>
  <c r="K54"/>
  <c r="A54" s="1"/>
  <c r="L53"/>
  <c r="K53"/>
  <c r="A53" s="1"/>
  <c r="L52"/>
  <c r="K52"/>
  <c r="A52"/>
  <c r="L51"/>
  <c r="K51"/>
  <c r="L50"/>
  <c r="K50"/>
  <c r="A50" s="1"/>
  <c r="E50" s="1"/>
  <c r="L49"/>
  <c r="K49"/>
  <c r="A49" s="1"/>
  <c r="L48"/>
  <c r="K48"/>
  <c r="A48" s="1"/>
  <c r="L47"/>
  <c r="K47"/>
  <c r="A47" s="1"/>
  <c r="G47" s="1"/>
  <c r="L46"/>
  <c r="K46"/>
  <c r="A46" s="1"/>
  <c r="L45"/>
  <c r="K45"/>
  <c r="A45"/>
  <c r="L44"/>
  <c r="K44"/>
  <c r="A44" s="1"/>
  <c r="L43"/>
  <c r="K43"/>
  <c r="L42"/>
  <c r="K42"/>
  <c r="A42" s="1"/>
  <c r="L41"/>
  <c r="K41"/>
  <c r="L40"/>
  <c r="K40"/>
  <c r="A40" s="1"/>
  <c r="L39"/>
  <c r="K39"/>
  <c r="A39" s="1"/>
  <c r="I39" s="1"/>
  <c r="L38"/>
  <c r="K38"/>
  <c r="A38" s="1"/>
  <c r="L37"/>
  <c r="K37"/>
  <c r="L36"/>
  <c r="K36"/>
  <c r="A36" s="1"/>
  <c r="L35"/>
  <c r="K35"/>
  <c r="A35" s="1"/>
  <c r="L34"/>
  <c r="K34"/>
  <c r="A34"/>
  <c r="L33"/>
  <c r="K33"/>
  <c r="A33" s="1"/>
  <c r="L32"/>
  <c r="K32"/>
  <c r="A32" s="1"/>
  <c r="L31"/>
  <c r="K31"/>
  <c r="L30"/>
  <c r="K30"/>
  <c r="A30" s="1"/>
  <c r="L29"/>
  <c r="K29"/>
  <c r="A29"/>
  <c r="L28"/>
  <c r="K28"/>
  <c r="A28" s="1"/>
  <c r="L27"/>
  <c r="K27"/>
  <c r="L26"/>
  <c r="K26"/>
  <c r="A26" s="1"/>
  <c r="L25"/>
  <c r="K25"/>
  <c r="A25" s="1"/>
  <c r="L24"/>
  <c r="K24"/>
  <c r="A24"/>
  <c r="F24" s="1"/>
  <c r="L23"/>
  <c r="K23"/>
  <c r="A23" s="1"/>
  <c r="L22"/>
  <c r="K22"/>
  <c r="L21"/>
  <c r="K21"/>
  <c r="A21" s="1"/>
  <c r="L20"/>
  <c r="K20"/>
  <c r="A20"/>
  <c r="L19"/>
  <c r="K19"/>
  <c r="A19" s="1"/>
  <c r="F19" s="1"/>
  <c r="L18"/>
  <c r="K18"/>
  <c r="A18" s="1"/>
  <c r="L17"/>
  <c r="K17"/>
  <c r="A17" s="1"/>
  <c r="L16"/>
  <c r="K16"/>
  <c r="A16"/>
  <c r="D16" s="1"/>
  <c r="L15"/>
  <c r="K15"/>
  <c r="A15" s="1"/>
  <c r="L14"/>
  <c r="K14"/>
  <c r="A14" s="1"/>
  <c r="L13"/>
  <c r="K13"/>
  <c r="A13"/>
  <c r="L12"/>
  <c r="K12"/>
  <c r="A12" s="1"/>
  <c r="L11"/>
  <c r="K11"/>
  <c r="A11" s="1"/>
  <c r="J10"/>
  <c r="I10"/>
  <c r="H10"/>
  <c r="G10"/>
  <c r="F10"/>
  <c r="E10"/>
  <c r="D10"/>
  <c r="D14" i="3" a="1"/>
  <c r="D14" s="1"/>
  <c r="F14" s="1"/>
  <c r="D13" a="1"/>
  <c r="D13" s="1"/>
  <c r="F13" s="1"/>
  <c r="D9" a="1"/>
  <c r="D9" s="1"/>
  <c r="F9" s="1"/>
  <c r="D12" a="1"/>
  <c r="D12"/>
  <c r="F12" s="1"/>
  <c r="D7" a="1"/>
  <c r="D7" s="1"/>
  <c r="F7" s="1"/>
  <c r="D10" a="1"/>
  <c r="D10" s="1"/>
  <c r="F10" s="1"/>
  <c r="D11" a="1"/>
  <c r="D11" s="1"/>
  <c r="F11" s="1"/>
  <c r="D8" a="1"/>
  <c r="D8"/>
  <c r="F8" s="1"/>
  <c r="D29" a="1"/>
  <c r="D29" s="1"/>
  <c r="F29" s="1"/>
  <c r="D28" a="1"/>
  <c r="D28" s="1"/>
  <c r="F28" s="1"/>
  <c r="D27" a="1"/>
  <c r="D27" s="1"/>
  <c r="F27" s="1"/>
  <c r="D26" a="1"/>
  <c r="D26"/>
  <c r="F26" s="1"/>
  <c r="D25" a="1"/>
  <c r="D25" s="1"/>
  <c r="F25" s="1"/>
  <c r="D24" a="1"/>
  <c r="D24" s="1"/>
  <c r="F24" s="1"/>
  <c r="D23" a="1"/>
  <c r="D23" s="1"/>
  <c r="F23" s="1"/>
  <c r="D22" a="1"/>
  <c r="D22"/>
  <c r="F22" s="1"/>
  <c r="D21" a="1"/>
  <c r="D21" s="1"/>
  <c r="F21" s="1"/>
  <c r="D20" a="1"/>
  <c r="D20" s="1"/>
  <c r="F20" s="1"/>
  <c r="D16" a="1"/>
  <c r="D16" s="1"/>
  <c r="F16" s="1"/>
  <c r="D15" a="1"/>
  <c r="D15"/>
  <c r="F15" s="1"/>
  <c r="D19" a="1"/>
  <c r="D19" s="1"/>
  <c r="F19" s="1"/>
  <c r="D18" a="1"/>
  <c r="D18" s="1"/>
  <c r="F18" s="1"/>
  <c r="D17" a="1"/>
  <c r="D17" s="1"/>
  <c r="F17" s="1"/>
  <c r="F33"/>
  <c r="C33"/>
  <c r="F31"/>
  <c r="C31"/>
  <c r="F30"/>
  <c r="C30"/>
  <c r="C12"/>
  <c r="C11"/>
  <c r="C10"/>
  <c r="C9"/>
  <c r="C8"/>
  <c r="C7"/>
  <c r="C3"/>
  <c r="A3"/>
  <c r="B3"/>
  <c r="I16" i="6"/>
  <c r="K16" s="1"/>
  <c r="J18"/>
  <c r="J20"/>
  <c r="I24"/>
  <c r="J24"/>
  <c r="J26"/>
  <c r="I27"/>
  <c r="I29"/>
  <c r="K29" s="1"/>
  <c r="I30"/>
  <c r="K30" s="1"/>
  <c r="J30"/>
  <c r="I32"/>
  <c r="K32" s="1"/>
  <c r="J32"/>
  <c r="J33"/>
  <c r="J34"/>
  <c r="I36"/>
  <c r="K36" s="1"/>
  <c r="J38"/>
  <c r="I40"/>
  <c r="K40"/>
  <c r="I42"/>
  <c r="I44"/>
  <c r="J44"/>
  <c r="I46"/>
  <c r="I48"/>
  <c r="I52"/>
  <c r="J52"/>
  <c r="I53"/>
  <c r="I54"/>
  <c r="K54"/>
  <c r="J54"/>
  <c r="I56"/>
  <c r="K56" s="1"/>
  <c r="I57"/>
  <c r="K57" s="1"/>
  <c r="I59"/>
  <c r="K59" s="1"/>
  <c r="I60"/>
  <c r="J60"/>
  <c r="I61"/>
  <c r="I62"/>
  <c r="K62" s="1"/>
  <c r="J62"/>
  <c r="I63"/>
  <c r="K63" s="1"/>
  <c r="I64"/>
  <c r="J64"/>
  <c r="I66"/>
  <c r="I68"/>
  <c r="I69"/>
  <c r="K69" s="1"/>
  <c r="I71"/>
  <c r="K71" s="1"/>
  <c r="I72"/>
  <c r="K72" s="1"/>
  <c r="I74"/>
  <c r="I75"/>
  <c r="I78"/>
  <c r="J80"/>
  <c r="I81"/>
  <c r="I83"/>
  <c r="K83"/>
  <c r="J86"/>
  <c r="K86"/>
  <c r="J88"/>
  <c r="I89"/>
  <c r="K89" s="1"/>
  <c r="I90"/>
  <c r="J90"/>
  <c r="I92"/>
  <c r="I94"/>
  <c r="J94"/>
  <c r="J96"/>
  <c r="I98"/>
  <c r="J98"/>
  <c r="I99"/>
  <c r="K99" s="1"/>
  <c r="I102"/>
  <c r="K102" s="1"/>
  <c r="J102"/>
  <c r="J104"/>
  <c r="J106"/>
  <c r="I107"/>
  <c r="I108"/>
  <c r="J108"/>
  <c r="I110"/>
  <c r="K110" s="1"/>
  <c r="I112"/>
  <c r="K112" s="1"/>
  <c r="J112"/>
  <c r="J114"/>
  <c r="I116"/>
  <c r="I117"/>
  <c r="I118"/>
  <c r="J118"/>
  <c r="I121"/>
  <c r="J122"/>
  <c r="I123"/>
  <c r="J124"/>
  <c r="I125"/>
  <c r="I127"/>
  <c r="J128"/>
  <c r="J130"/>
  <c r="J132"/>
  <c r="K132" s="1"/>
  <c r="I135"/>
  <c r="K135" s="1"/>
  <c r="J136"/>
  <c r="I138"/>
  <c r="I139"/>
  <c r="I140"/>
  <c r="K141"/>
  <c r="I142"/>
  <c r="K142" s="1"/>
  <c r="I143"/>
  <c r="J144"/>
  <c r="I146"/>
  <c r="K146" s="1"/>
  <c r="J146"/>
  <c r="I148"/>
  <c r="K148" s="1"/>
  <c r="J148"/>
  <c r="J150"/>
  <c r="I151"/>
  <c r="K151" s="1"/>
  <c r="I152"/>
  <c r="I153"/>
  <c r="J158"/>
  <c r="I162"/>
  <c r="I163"/>
  <c r="K163" s="1"/>
  <c r="I166"/>
  <c r="K166" s="1"/>
  <c r="J166"/>
  <c r="J168"/>
  <c r="I169"/>
  <c r="I170"/>
  <c r="J170"/>
  <c r="J172"/>
  <c r="K172" s="1"/>
  <c r="I173"/>
  <c r="K173" s="1"/>
  <c r="I175"/>
  <c r="K175" s="1"/>
  <c r="I176"/>
  <c r="K176" s="1"/>
  <c r="J176"/>
  <c r="I178"/>
  <c r="K178" s="1"/>
  <c r="I180"/>
  <c r="K180" s="1"/>
  <c r="I181"/>
  <c r="J182"/>
  <c r="I183"/>
  <c r="I184"/>
  <c r="J184"/>
  <c r="I186"/>
  <c r="I189"/>
  <c r="I190"/>
  <c r="I192"/>
  <c r="I194"/>
  <c r="J194"/>
  <c r="I195"/>
  <c r="K195"/>
  <c r="I196"/>
  <c r="K196"/>
  <c r="J196"/>
  <c r="I197"/>
  <c r="I198"/>
  <c r="J198"/>
  <c r="I199"/>
  <c r="K199" s="1"/>
  <c r="I200"/>
  <c r="K200" s="1"/>
  <c r="J200"/>
  <c r="I201"/>
  <c r="K201" s="1"/>
  <c r="I202"/>
  <c r="J204"/>
  <c r="K204" s="1"/>
  <c r="I205"/>
  <c r="K205" s="1"/>
  <c r="J206"/>
  <c r="J208"/>
  <c r="K208" s="1"/>
  <c r="J210"/>
  <c r="I211"/>
  <c r="K211" s="1"/>
  <c r="I212"/>
  <c r="J212"/>
  <c r="I213"/>
  <c r="K213" s="1"/>
  <c r="I214"/>
  <c r="J214"/>
  <c r="J217"/>
  <c r="K217" s="1"/>
  <c r="I218"/>
  <c r="K218" s="1"/>
  <c r="J219"/>
  <c r="K219" s="1"/>
  <c r="I221"/>
  <c r="I222"/>
  <c r="J222"/>
  <c r="I224"/>
  <c r="I225"/>
  <c r="K225" s="1"/>
  <c r="J225"/>
  <c r="I226"/>
  <c r="K226" s="1"/>
  <c r="I227"/>
  <c r="K227" s="1"/>
  <c r="I228"/>
  <c r="K228" s="1"/>
  <c r="J228"/>
  <c r="I229"/>
  <c r="I230"/>
  <c r="J230"/>
  <c r="I231"/>
  <c r="K231" s="1"/>
  <c r="I232"/>
  <c r="K232" s="1"/>
  <c r="J232"/>
  <c r="I234"/>
  <c r="J234"/>
  <c r="I236"/>
  <c r="K236" s="1"/>
  <c r="J237"/>
  <c r="K237" s="1"/>
  <c r="I238"/>
  <c r="K238" s="1"/>
  <c r="J239"/>
  <c r="K239" s="1"/>
  <c r="I240"/>
  <c r="K240" s="1"/>
  <c r="J242"/>
  <c r="K242" s="1"/>
  <c r="J244"/>
  <c r="K244" s="1"/>
  <c r="I245"/>
  <c r="I246"/>
  <c r="K246"/>
  <c r="I247"/>
  <c r="K247"/>
  <c r="J248"/>
  <c r="I249"/>
  <c r="K249" s="1"/>
  <c r="I250"/>
  <c r="J250"/>
  <c r="I251"/>
  <c r="I252"/>
  <c r="K252" s="1"/>
  <c r="J252"/>
  <c r="I254"/>
  <c r="J254"/>
  <c r="I255"/>
  <c r="K255" s="1"/>
  <c r="I257"/>
  <c r="K257" s="1"/>
  <c r="J258"/>
  <c r="I259"/>
  <c r="I263"/>
  <c r="K263" s="1"/>
  <c r="J264"/>
  <c r="I265"/>
  <c r="I266"/>
  <c r="I267"/>
  <c r="K267" s="1"/>
  <c r="I268"/>
  <c r="J268"/>
  <c r="I269"/>
  <c r="K269" s="1"/>
  <c r="I270"/>
  <c r="I271"/>
  <c r="K271" s="1"/>
  <c r="I272"/>
  <c r="J272"/>
  <c r="I273"/>
  <c r="I274"/>
  <c r="I275"/>
  <c r="K275"/>
  <c r="I276"/>
  <c r="I278"/>
  <c r="J278"/>
  <c r="I283"/>
  <c r="I288"/>
  <c r="I290"/>
  <c r="K290" s="1"/>
  <c r="J290"/>
  <c r="I292"/>
  <c r="K292" s="1"/>
  <c r="I295"/>
  <c r="K295" s="1"/>
  <c r="J296"/>
  <c r="I297"/>
  <c r="K297" s="1"/>
  <c r="J298"/>
  <c r="I299"/>
  <c r="I300"/>
  <c r="J300"/>
  <c r="I302"/>
  <c r="I305"/>
  <c r="J306"/>
  <c r="I307"/>
  <c r="I309"/>
  <c r="K309"/>
  <c r="I310"/>
  <c r="K310"/>
  <c r="I311"/>
  <c r="K311"/>
  <c r="I312"/>
  <c r="J312"/>
  <c r="I313"/>
  <c r="I314"/>
  <c r="K314"/>
  <c r="J314"/>
  <c r="I315"/>
  <c r="I316"/>
  <c r="J316"/>
  <c r="I317"/>
  <c r="K317"/>
  <c r="I318"/>
  <c r="J318"/>
  <c r="I320"/>
  <c r="J320"/>
  <c r="I321"/>
  <c r="J322"/>
  <c r="K322" s="1"/>
  <c r="I323"/>
  <c r="K323" s="1"/>
  <c r="I324"/>
  <c r="J324"/>
  <c r="I325"/>
  <c r="I326"/>
  <c r="J326"/>
  <c r="I327"/>
  <c r="K327" s="1"/>
  <c r="I328"/>
  <c r="J328"/>
  <c r="I329"/>
  <c r="K329" s="1"/>
  <c r="K330"/>
  <c r="I331"/>
  <c r="K331" s="1"/>
  <c r="I332"/>
  <c r="I333"/>
  <c r="J333"/>
  <c r="I334"/>
  <c r="J334"/>
  <c r="I335"/>
  <c r="I336"/>
  <c r="J336"/>
  <c r="I337"/>
  <c r="I338"/>
  <c r="I339"/>
  <c r="K339" s="1"/>
  <c r="J339"/>
  <c r="J340"/>
  <c r="I341"/>
  <c r="J341"/>
  <c r="J342"/>
  <c r="I343"/>
  <c r="K343" s="1"/>
  <c r="J343"/>
  <c r="J344"/>
  <c r="I345"/>
  <c r="K345" s="1"/>
  <c r="I346"/>
  <c r="K346" s="1"/>
  <c r="J346"/>
  <c r="I347"/>
  <c r="K347" s="1"/>
  <c r="J348"/>
  <c r="K348" s="1"/>
  <c r="I349"/>
  <c r="I350"/>
  <c r="J350"/>
  <c r="I351"/>
  <c r="K351" s="1"/>
  <c r="I352"/>
  <c r="K352" s="1"/>
  <c r="J352"/>
  <c r="I353"/>
  <c r="K353" s="1"/>
  <c r="I354"/>
  <c r="J354"/>
  <c r="I355"/>
  <c r="J355"/>
  <c r="I356"/>
  <c r="J356"/>
  <c r="I357"/>
  <c r="K357" s="1"/>
  <c r="I358"/>
  <c r="J358"/>
  <c r="I359"/>
  <c r="J360"/>
  <c r="I362"/>
  <c r="J362"/>
  <c r="I363"/>
  <c r="K363"/>
  <c r="I364"/>
  <c r="K364"/>
  <c r="J364"/>
  <c r="I367"/>
  <c r="I370"/>
  <c r="J370"/>
  <c r="I375"/>
  <c r="I376"/>
  <c r="I379"/>
  <c r="K379" s="1"/>
  <c r="I380"/>
  <c r="J380"/>
  <c r="I381"/>
  <c r="K381" s="1"/>
  <c r="I382"/>
  <c r="K382" s="1"/>
  <c r="J382"/>
  <c r="I383"/>
  <c r="K383" s="1"/>
  <c r="I384"/>
  <c r="K384" s="1"/>
  <c r="I386"/>
  <c r="I387"/>
  <c r="K387" s="1"/>
  <c r="J388"/>
  <c r="K388" s="1"/>
  <c r="I389"/>
  <c r="K389" s="1"/>
  <c r="I390"/>
  <c r="K390" s="1"/>
  <c r="J390"/>
  <c r="I391"/>
  <c r="K391" s="1"/>
  <c r="I392"/>
  <c r="J392"/>
  <c r="I394"/>
  <c r="J394"/>
  <c r="I395"/>
  <c r="I396"/>
  <c r="K396"/>
  <c r="J396"/>
  <c r="I397"/>
  <c r="J398"/>
  <c r="K398"/>
  <c r="I399"/>
  <c r="I400"/>
  <c r="K400" s="1"/>
  <c r="J400"/>
  <c r="I401"/>
  <c r="J402"/>
  <c r="I404"/>
  <c r="I405"/>
  <c r="J405"/>
  <c r="I406"/>
  <c r="I407"/>
  <c r="J407"/>
  <c r="I408"/>
  <c r="I409"/>
  <c r="K409"/>
  <c r="I410"/>
  <c r="I411"/>
  <c r="K411" s="1"/>
  <c r="I413"/>
  <c r="I414"/>
  <c r="K414" s="1"/>
  <c r="I415"/>
  <c r="K415" s="1"/>
  <c r="I416"/>
  <c r="K416" s="1"/>
  <c r="J416"/>
  <c r="I418"/>
  <c r="K418" s="1"/>
  <c r="J418"/>
  <c r="I420"/>
  <c r="K420" s="1"/>
  <c r="I421"/>
  <c r="I422"/>
  <c r="K422" s="1"/>
  <c r="I423"/>
  <c r="K423" s="1"/>
  <c r="J423"/>
  <c r="I424"/>
  <c r="K424" s="1"/>
  <c r="J424"/>
  <c r="I425"/>
  <c r="K425" s="1"/>
  <c r="I426"/>
  <c r="J426"/>
  <c r="I427"/>
  <c r="K427" s="1"/>
  <c r="I428"/>
  <c r="J428"/>
  <c r="I430"/>
  <c r="J430"/>
  <c r="I432"/>
  <c r="K432"/>
  <c r="J432"/>
  <c r="I433"/>
  <c r="I434"/>
  <c r="J434"/>
  <c r="I435"/>
  <c r="K435"/>
  <c r="I436"/>
  <c r="K436"/>
  <c r="I437"/>
  <c r="K437"/>
  <c r="J438"/>
  <c r="I439"/>
  <c r="J440"/>
  <c r="I441"/>
  <c r="K441" s="1"/>
  <c r="J442"/>
  <c r="I444"/>
  <c r="I445"/>
  <c r="J448"/>
  <c r="I450"/>
  <c r="J450"/>
  <c r="I451"/>
  <c r="I452"/>
  <c r="J452"/>
  <c r="I453"/>
  <c r="K453" s="1"/>
  <c r="I454"/>
  <c r="K454" s="1"/>
  <c r="J454"/>
  <c r="I455"/>
  <c r="K455" s="1"/>
  <c r="I456"/>
  <c r="K456" s="1"/>
  <c r="I457"/>
  <c r="I458"/>
  <c r="J458"/>
  <c r="I460"/>
  <c r="K460" s="1"/>
  <c r="I461"/>
  <c r="K461" s="1"/>
  <c r="J462"/>
  <c r="I463"/>
  <c r="K463"/>
  <c r="J464"/>
  <c r="I466"/>
  <c r="J466"/>
  <c r="I467"/>
  <c r="K467" s="1"/>
  <c r="I468"/>
  <c r="J468"/>
  <c r="I470"/>
  <c r="I471"/>
  <c r="J471"/>
  <c r="I473"/>
  <c r="K473" s="1"/>
  <c r="J473"/>
  <c r="I475"/>
  <c r="K475" s="1"/>
  <c r="I477"/>
  <c r="J477"/>
  <c r="I479"/>
  <c r="K479" s="1"/>
  <c r="I480"/>
  <c r="J480"/>
  <c r="I481"/>
  <c r="I482"/>
  <c r="J482"/>
  <c r="I483"/>
  <c r="I484"/>
  <c r="J484"/>
  <c r="I485"/>
  <c r="K485"/>
  <c r="I486"/>
  <c r="K486"/>
  <c r="I488"/>
  <c r="K488"/>
  <c r="J488"/>
  <c r="I489"/>
  <c r="K489" s="1"/>
  <c r="J490"/>
  <c r="I491"/>
  <c r="I492"/>
  <c r="J492"/>
  <c r="I493"/>
  <c r="J494"/>
  <c r="I495"/>
  <c r="J496"/>
  <c r="I497"/>
  <c r="K497"/>
  <c r="I498"/>
  <c r="K498"/>
  <c r="J498"/>
  <c r="I500"/>
  <c r="K500" s="1"/>
  <c r="J500"/>
  <c r="J12"/>
  <c r="A14" i="11"/>
  <c r="E14" s="1"/>
  <c r="A15"/>
  <c r="A18"/>
  <c r="A19"/>
  <c r="A23"/>
  <c r="A24"/>
  <c r="A27"/>
  <c r="A31"/>
  <c r="A32"/>
  <c r="I32"/>
  <c r="A37"/>
  <c r="A38"/>
  <c r="A39"/>
  <c r="A41"/>
  <c r="A42"/>
  <c r="A43"/>
  <c r="A45"/>
  <c r="A47"/>
  <c r="A53"/>
  <c r="H53"/>
  <c r="A54"/>
  <c r="A55"/>
  <c r="A57"/>
  <c r="A58"/>
  <c r="G58" s="1"/>
  <c r="A59"/>
  <c r="E59" s="1"/>
  <c r="A61"/>
  <c r="I61" s="1"/>
  <c r="A63"/>
  <c r="A65"/>
  <c r="E65" s="1"/>
  <c r="A69"/>
  <c r="A70"/>
  <c r="A71"/>
  <c r="A73"/>
  <c r="A74"/>
  <c r="C74" s="1"/>
  <c r="L74" s="1"/>
  <c r="A75"/>
  <c r="A77"/>
  <c r="A79"/>
  <c r="A81"/>
  <c r="D81"/>
  <c r="A83"/>
  <c r="A86"/>
  <c r="A90"/>
  <c r="E90"/>
  <c r="A93"/>
  <c r="A95"/>
  <c r="A97"/>
  <c r="C97"/>
  <c r="L97" s="1"/>
  <c r="A99"/>
  <c r="A101"/>
  <c r="A103"/>
  <c r="A105"/>
  <c r="A106"/>
  <c r="A107"/>
  <c r="A113"/>
  <c r="D113" s="1"/>
  <c r="A115"/>
  <c r="A117"/>
  <c r="E117"/>
  <c r="A118"/>
  <c r="A119"/>
  <c r="A121"/>
  <c r="A122"/>
  <c r="I122" s="1"/>
  <c r="A123"/>
  <c r="A125"/>
  <c r="A127"/>
  <c r="G127" s="1"/>
  <c r="A133"/>
  <c r="A134"/>
  <c r="A135"/>
  <c r="A137"/>
  <c r="A138"/>
  <c r="A139"/>
  <c r="A141"/>
  <c r="A143"/>
  <c r="A145"/>
  <c r="A147"/>
  <c r="A150"/>
  <c r="A153"/>
  <c r="A154"/>
  <c r="H154" s="1"/>
  <c r="A155"/>
  <c r="A157"/>
  <c r="A159"/>
  <c r="A161"/>
  <c r="A163"/>
  <c r="A165"/>
  <c r="A166"/>
  <c r="A167"/>
  <c r="A170"/>
  <c r="A175"/>
  <c r="A177"/>
  <c r="A179"/>
  <c r="A181"/>
  <c r="F181" s="1"/>
  <c r="A182"/>
  <c r="A183"/>
  <c r="A185"/>
  <c r="A187"/>
  <c r="A189"/>
  <c r="A195"/>
  <c r="A197"/>
  <c r="A198"/>
  <c r="A199"/>
  <c r="L301" i="6"/>
  <c r="L302"/>
  <c r="L303"/>
  <c r="L304"/>
  <c r="L305"/>
  <c r="L306"/>
  <c r="L307"/>
  <c r="L308"/>
  <c r="L309"/>
  <c r="L310"/>
  <c r="L311"/>
  <c r="L312"/>
  <c r="L313"/>
  <c r="L314"/>
  <c r="L315"/>
  <c r="L316"/>
  <c r="L317"/>
  <c r="L318"/>
  <c r="L319"/>
  <c r="L320"/>
  <c r="L321"/>
  <c r="L322"/>
  <c r="L323"/>
  <c r="L324"/>
  <c r="L325"/>
  <c r="L326"/>
  <c r="L327"/>
  <c r="L328"/>
  <c r="L329"/>
  <c r="L330"/>
  <c r="L331"/>
  <c r="L332"/>
  <c r="A12" i="5"/>
  <c r="A13"/>
  <c r="A22"/>
  <c r="A40"/>
  <c r="A46"/>
  <c r="A52"/>
  <c r="A56"/>
  <c r="D56"/>
  <c r="A58"/>
  <c r="A62"/>
  <c r="A64"/>
  <c r="A68"/>
  <c r="A74"/>
  <c r="A78"/>
  <c r="A84"/>
  <c r="A86"/>
  <c r="G86" s="1"/>
  <c r="A88"/>
  <c r="A90"/>
  <c r="A91"/>
  <c r="A92"/>
  <c r="A96"/>
  <c r="A102"/>
  <c r="A107"/>
  <c r="A110"/>
  <c r="F110" s="1"/>
  <c r="A115"/>
  <c r="E115" s="1"/>
  <c r="A122"/>
  <c r="G122" s="1"/>
  <c r="A123"/>
  <c r="A125"/>
  <c r="I125"/>
  <c r="A127"/>
  <c r="E127"/>
  <c r="A129"/>
  <c r="I129"/>
  <c r="A131"/>
  <c r="A133"/>
  <c r="G133" s="1"/>
  <c r="A135"/>
  <c r="A137"/>
  <c r="A139"/>
  <c r="A142"/>
  <c r="D142" s="1"/>
  <c r="A145"/>
  <c r="F145" s="1"/>
  <c r="A149"/>
  <c r="F149" s="1"/>
  <c r="A151"/>
  <c r="A154"/>
  <c r="A155"/>
  <c r="A158"/>
  <c r="A159"/>
  <c r="A161"/>
  <c r="A163"/>
  <c r="A167"/>
  <c r="G169"/>
  <c r="A170"/>
  <c r="A172"/>
  <c r="H172" s="1"/>
  <c r="A175"/>
  <c r="D175" s="1"/>
  <c r="A177"/>
  <c r="A179"/>
  <c r="E179" s="1"/>
  <c r="A182"/>
  <c r="G182" s="1"/>
  <c r="A183"/>
  <c r="E183" s="1"/>
  <c r="A185"/>
  <c r="A186"/>
  <c r="D186"/>
  <c r="A188"/>
  <c r="A189"/>
  <c r="A197"/>
  <c r="A200"/>
  <c r="A203"/>
  <c r="A204"/>
  <c r="A207"/>
  <c r="A208"/>
  <c r="C208" s="1"/>
  <c r="L208" s="1"/>
  <c r="A210"/>
  <c r="A214"/>
  <c r="A215"/>
  <c r="G215"/>
  <c r="A218"/>
  <c r="A219"/>
  <c r="A220"/>
  <c r="C220"/>
  <c r="L220" s="1"/>
  <c r="A222"/>
  <c r="H222" s="1"/>
  <c r="A223"/>
  <c r="I223" s="1"/>
  <c r="A225"/>
  <c r="A226"/>
  <c r="A227"/>
  <c r="G227" s="1"/>
  <c r="A228"/>
  <c r="A229"/>
  <c r="A233"/>
  <c r="A235"/>
  <c r="A237"/>
  <c r="A239"/>
  <c r="A241"/>
  <c r="A243"/>
  <c r="H243"/>
  <c r="A244"/>
  <c r="A245"/>
  <c r="A254"/>
  <c r="A255"/>
  <c r="A256"/>
  <c r="A260"/>
  <c r="A262"/>
  <c r="A263"/>
  <c r="A264"/>
  <c r="A266"/>
  <c r="A270"/>
  <c r="A272"/>
  <c r="A276"/>
  <c r="A278"/>
  <c r="A282"/>
  <c r="H282"/>
  <c r="A283"/>
  <c r="A285"/>
  <c r="A286"/>
  <c r="A287"/>
  <c r="F287" s="1"/>
  <c r="A289"/>
  <c r="A290"/>
  <c r="A294"/>
  <c r="A296"/>
  <c r="A298"/>
  <c r="A299"/>
  <c r="A300"/>
  <c r="C300" s="1"/>
  <c r="L300" s="1"/>
  <c r="L301"/>
  <c r="L302"/>
  <c r="L303"/>
  <c r="L304"/>
  <c r="L305"/>
  <c r="L306"/>
  <c r="L307"/>
  <c r="L308"/>
  <c r="L309"/>
  <c r="L310"/>
  <c r="L311"/>
  <c r="L312"/>
  <c r="L313"/>
  <c r="L314"/>
  <c r="L315"/>
  <c r="L316"/>
  <c r="L317"/>
  <c r="L318"/>
  <c r="L319"/>
  <c r="L320"/>
  <c r="L321"/>
  <c r="L322"/>
  <c r="L323"/>
  <c r="L324"/>
  <c r="L325"/>
  <c r="L326"/>
  <c r="L327"/>
  <c r="L328"/>
  <c r="L329"/>
  <c r="L330"/>
  <c r="L331"/>
  <c r="A22" i="4"/>
  <c r="A27"/>
  <c r="I27" s="1"/>
  <c r="A31"/>
  <c r="D31" s="1"/>
  <c r="A37"/>
  <c r="A41"/>
  <c r="I41" s="1"/>
  <c r="A43"/>
  <c r="G43" s="1"/>
  <c r="A51"/>
  <c r="A55"/>
  <c r="A57"/>
  <c r="A65"/>
  <c r="A67"/>
  <c r="I67" s="1"/>
  <c r="A69"/>
  <c r="G69" s="1"/>
  <c r="A77"/>
  <c r="A86"/>
  <c r="C86" s="1"/>
  <c r="M86" s="1"/>
  <c r="A87"/>
  <c r="A92"/>
  <c r="H92"/>
  <c r="A95"/>
  <c r="A97"/>
  <c r="E97" s="1"/>
  <c r="A105"/>
  <c r="I105" s="1"/>
  <c r="A107"/>
  <c r="A111"/>
  <c r="A119"/>
  <c r="H119" s="1"/>
  <c r="A121"/>
  <c r="A124"/>
  <c r="A133"/>
  <c r="A135"/>
  <c r="C135" s="1"/>
  <c r="M135" s="1"/>
  <c r="A137"/>
  <c r="A143"/>
  <c r="I143"/>
  <c r="A145"/>
  <c r="A147"/>
  <c r="A153"/>
  <c r="A157"/>
  <c r="C157" s="1"/>
  <c r="M157" s="1"/>
  <c r="A161"/>
  <c r="E161"/>
  <c r="A163"/>
  <c r="A167"/>
  <c r="C167" s="1"/>
  <c r="M167" s="1"/>
  <c r="A168"/>
  <c r="A169"/>
  <c r="A170"/>
  <c r="E170"/>
  <c r="A171"/>
  <c r="J171"/>
  <c r="A172"/>
  <c r="J172"/>
  <c r="A173"/>
  <c r="A174"/>
  <c r="A175"/>
  <c r="A176"/>
  <c r="C176" s="1"/>
  <c r="M176" s="1"/>
  <c r="A177"/>
  <c r="A178"/>
  <c r="A179"/>
  <c r="J179"/>
  <c r="A180"/>
  <c r="A181"/>
  <c r="A182"/>
  <c r="A183"/>
  <c r="E183" s="1"/>
  <c r="A184"/>
  <c r="E184" s="1"/>
  <c r="A185"/>
  <c r="E185" s="1"/>
  <c r="A186"/>
  <c r="A188"/>
  <c r="E188" s="1"/>
  <c r="A189"/>
  <c r="F189" s="1"/>
  <c r="A190"/>
  <c r="A192"/>
  <c r="A194"/>
  <c r="A196"/>
  <c r="D196" s="1"/>
  <c r="A198"/>
  <c r="A199"/>
  <c r="E199"/>
  <c r="A201"/>
  <c r="A206"/>
  <c r="D206" s="1"/>
  <c r="A208"/>
  <c r="A209"/>
  <c r="A210"/>
  <c r="I210" s="1"/>
  <c r="A212"/>
  <c r="C212" s="1"/>
  <c r="M212" s="1"/>
  <c r="A214"/>
  <c r="H214" s="1"/>
  <c r="A216"/>
  <c r="D216" s="1"/>
  <c r="A218"/>
  <c r="H218" s="1"/>
  <c r="A220"/>
  <c r="A222"/>
  <c r="A223"/>
  <c r="A224"/>
  <c r="A228"/>
  <c r="A229"/>
  <c r="A230"/>
  <c r="E230" s="1"/>
  <c r="A232"/>
  <c r="A234"/>
  <c r="A236"/>
  <c r="D236" s="1"/>
  <c r="A239"/>
  <c r="A241"/>
  <c r="A242"/>
  <c r="A246"/>
  <c r="G246" s="1"/>
  <c r="A248"/>
  <c r="D248" s="1"/>
  <c r="A250"/>
  <c r="A252"/>
  <c r="D252" s="1"/>
  <c r="A256"/>
  <c r="E256" s="1"/>
  <c r="A257"/>
  <c r="A258"/>
  <c r="A260"/>
  <c r="A261"/>
  <c r="A262"/>
  <c r="C262" s="1"/>
  <c r="M262" s="1"/>
  <c r="A263"/>
  <c r="F263" s="1"/>
  <c r="A264"/>
  <c r="D264" s="1"/>
  <c r="A265"/>
  <c r="A266"/>
  <c r="A268"/>
  <c r="D268"/>
  <c r="A269"/>
  <c r="A270"/>
  <c r="D270" s="1"/>
  <c r="A271"/>
  <c r="D271" s="1"/>
  <c r="A272"/>
  <c r="A274"/>
  <c r="G274"/>
  <c r="A276"/>
  <c r="A278"/>
  <c r="J278" s="1"/>
  <c r="A279"/>
  <c r="F279" s="1"/>
  <c r="A280"/>
  <c r="A281"/>
  <c r="A283"/>
  <c r="F283" s="1"/>
  <c r="A284"/>
  <c r="A285"/>
  <c r="A287"/>
  <c r="F287" s="1"/>
  <c r="A292"/>
  <c r="A294"/>
  <c r="A295"/>
  <c r="F295" s="1"/>
  <c r="A297"/>
  <c r="A299"/>
  <c r="A300"/>
  <c r="H300" s="1"/>
  <c r="M301"/>
  <c r="M302"/>
  <c r="M10"/>
  <c r="L10" i="5"/>
  <c r="L11" i="6"/>
  <c r="L13" i="14"/>
  <c r="L12" i="11"/>
  <c r="L333" i="6"/>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4"/>
  <c r="L332" i="5"/>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F13" i="14"/>
  <c r="K374" i="6"/>
  <c r="K212"/>
  <c r="H28" i="13"/>
  <c r="G28"/>
  <c r="F28"/>
  <c r="K117" i="6"/>
  <c r="K401"/>
  <c r="K144"/>
  <c r="K349"/>
  <c r="K245"/>
  <c r="H14" i="13"/>
  <c r="K333" i="6"/>
  <c r="K155"/>
  <c r="K443"/>
  <c r="K342"/>
  <c r="K198"/>
  <c r="K134"/>
  <c r="H264" i="5"/>
  <c r="I127" i="11"/>
  <c r="H61"/>
  <c r="D61"/>
  <c r="E61"/>
  <c r="F61"/>
  <c r="G61"/>
  <c r="I80" i="4"/>
  <c r="D80"/>
  <c r="J80"/>
  <c r="G80"/>
  <c r="D100"/>
  <c r="I130"/>
  <c r="J130"/>
  <c r="G130"/>
  <c r="F140"/>
  <c r="F18" i="13"/>
  <c r="H18"/>
  <c r="G18"/>
  <c r="F230" i="4"/>
  <c r="D189"/>
  <c r="C172"/>
  <c r="M172" s="1"/>
  <c r="E172"/>
  <c r="I124"/>
  <c r="E124"/>
  <c r="H124"/>
  <c r="D124"/>
  <c r="J124"/>
  <c r="F124"/>
  <c r="C124"/>
  <c r="M124" s="1"/>
  <c r="G124"/>
  <c r="G118"/>
  <c r="F261" i="5"/>
  <c r="H261"/>
  <c r="E261"/>
  <c r="D261"/>
  <c r="E218"/>
  <c r="G128"/>
  <c r="F128"/>
  <c r="E128"/>
  <c r="H117"/>
  <c r="D117"/>
  <c r="E117"/>
  <c r="G167" i="11"/>
  <c r="F167"/>
  <c r="H155"/>
  <c r="D155"/>
  <c r="G155"/>
  <c r="C155"/>
  <c r="L155" s="1"/>
  <c r="I155"/>
  <c r="F155"/>
  <c r="E155"/>
  <c r="D139"/>
  <c r="H135"/>
  <c r="D135"/>
  <c r="G135"/>
  <c r="F135"/>
  <c r="E81"/>
  <c r="F81"/>
  <c r="H74"/>
  <c r="F74"/>
  <c r="G70"/>
  <c r="C70"/>
  <c r="L70" s="1"/>
  <c r="D70"/>
  <c r="E70"/>
  <c r="C47"/>
  <c r="L47" s="1"/>
  <c r="E47"/>
  <c r="G22"/>
  <c r="C22"/>
  <c r="H22"/>
  <c r="D22"/>
  <c r="F22"/>
  <c r="E22"/>
  <c r="I22"/>
  <c r="C161" i="5"/>
  <c r="L161" s="1"/>
  <c r="H161"/>
  <c r="E161"/>
  <c r="F102"/>
  <c r="I102"/>
  <c r="E102"/>
  <c r="G102"/>
  <c r="C102"/>
  <c r="L102" s="1"/>
  <c r="D102"/>
  <c r="H102"/>
  <c r="G94"/>
  <c r="D94"/>
  <c r="F58"/>
  <c r="I58"/>
  <c r="D58"/>
  <c r="H13"/>
  <c r="D13"/>
  <c r="G13"/>
  <c r="C13"/>
  <c r="L13" s="1"/>
  <c r="I13"/>
  <c r="E13"/>
  <c r="F13"/>
  <c r="E158" i="11"/>
  <c r="G158"/>
  <c r="F115"/>
  <c r="G50"/>
  <c r="C50"/>
  <c r="L50" s="1"/>
  <c r="H50"/>
  <c r="D50"/>
  <c r="I50"/>
  <c r="E50"/>
  <c r="F50"/>
  <c r="D70" i="4"/>
  <c r="F262"/>
  <c r="G198"/>
  <c r="D198"/>
  <c r="I191"/>
  <c r="D153"/>
  <c r="C147"/>
  <c r="M147" s="1"/>
  <c r="H147"/>
  <c r="D147"/>
  <c r="C127"/>
  <c r="M127" s="1"/>
  <c r="D127"/>
  <c r="E121"/>
  <c r="G95"/>
  <c r="C95"/>
  <c r="M95" s="1"/>
  <c r="J95"/>
  <c r="F95"/>
  <c r="H95"/>
  <c r="D95"/>
  <c r="E95"/>
  <c r="I95"/>
  <c r="G89"/>
  <c r="C89"/>
  <c r="M89" s="1"/>
  <c r="F89"/>
  <c r="H89"/>
  <c r="D89"/>
  <c r="I89"/>
  <c r="E57"/>
  <c r="G51"/>
  <c r="C51"/>
  <c r="M51" s="1"/>
  <c r="J51"/>
  <c r="F51"/>
  <c r="H51"/>
  <c r="D51"/>
  <c r="E51"/>
  <c r="I51"/>
  <c r="G31"/>
  <c r="C31"/>
  <c r="M31" s="1"/>
  <c r="J31"/>
  <c r="F31"/>
  <c r="H31"/>
  <c r="E31"/>
  <c r="I31"/>
  <c r="G241" i="5"/>
  <c r="C241"/>
  <c r="L241" s="1"/>
  <c r="I241"/>
  <c r="D241"/>
  <c r="H241"/>
  <c r="E241"/>
  <c r="F241"/>
  <c r="H220"/>
  <c r="I220"/>
  <c r="G220"/>
  <c r="F220"/>
  <c r="H200"/>
  <c r="D200"/>
  <c r="E200"/>
  <c r="I200"/>
  <c r="C200"/>
  <c r="L200" s="1"/>
  <c r="F200"/>
  <c r="G200"/>
  <c r="H151"/>
  <c r="F177" i="11"/>
  <c r="I177"/>
  <c r="E177"/>
  <c r="G177"/>
  <c r="C177"/>
  <c r="L177" s="1"/>
  <c r="F145"/>
  <c r="G145"/>
  <c r="C145"/>
  <c r="L145" s="1"/>
  <c r="D145"/>
  <c r="E145"/>
  <c r="I145"/>
  <c r="H145"/>
  <c r="D98"/>
  <c r="F98"/>
  <c r="E76"/>
  <c r="D76"/>
  <c r="D72"/>
  <c r="G30"/>
  <c r="C30"/>
  <c r="L30" s="1"/>
  <c r="H30"/>
  <c r="D30"/>
  <c r="F30"/>
  <c r="E30"/>
  <c r="I30"/>
  <c r="E16"/>
  <c r="F16"/>
  <c r="G16"/>
  <c r="H16"/>
  <c r="C16"/>
  <c r="L16"/>
  <c r="K361" i="6"/>
  <c r="E300" i="4"/>
  <c r="G292"/>
  <c r="J288"/>
  <c r="C288"/>
  <c r="M288"/>
  <c r="H288"/>
  <c r="I284"/>
  <c r="E284"/>
  <c r="G280"/>
  <c r="D280"/>
  <c r="G269"/>
  <c r="C269"/>
  <c r="M269"/>
  <c r="J269"/>
  <c r="F269"/>
  <c r="J182"/>
  <c r="G182"/>
  <c r="H182"/>
  <c r="D182"/>
  <c r="I175"/>
  <c r="E175"/>
  <c r="G175"/>
  <c r="I45" i="5"/>
  <c r="D174" i="11"/>
  <c r="I84"/>
  <c r="G84"/>
  <c r="D57"/>
  <c r="I66" i="4"/>
  <c r="E66"/>
  <c r="H66"/>
  <c r="J66"/>
  <c r="F66"/>
  <c r="C66"/>
  <c r="M66" s="1"/>
  <c r="G66"/>
  <c r="H15" i="13"/>
  <c r="F294" i="4"/>
  <c r="I294"/>
  <c r="E294"/>
  <c r="C294"/>
  <c r="M294" s="1"/>
  <c r="H294"/>
  <c r="E282"/>
  <c r="C271"/>
  <c r="M271" s="1"/>
  <c r="C244"/>
  <c r="M244" s="1"/>
  <c r="J237"/>
  <c r="J180"/>
  <c r="F180"/>
  <c r="G180"/>
  <c r="I180"/>
  <c r="H180"/>
  <c r="E180"/>
  <c r="D295" i="5"/>
  <c r="I295"/>
  <c r="C282"/>
  <c r="L282" s="1"/>
  <c r="F269"/>
  <c r="E269"/>
  <c r="G269"/>
  <c r="D269"/>
  <c r="H269"/>
  <c r="I269"/>
  <c r="C269"/>
  <c r="L269" s="1"/>
  <c r="I231"/>
  <c r="F223"/>
  <c r="D195"/>
  <c r="C195"/>
  <c r="L195" s="1"/>
  <c r="F195"/>
  <c r="G177"/>
  <c r="E177"/>
  <c r="F177"/>
  <c r="H138"/>
  <c r="G125"/>
  <c r="E125"/>
  <c r="F125"/>
  <c r="H125"/>
  <c r="I115"/>
  <c r="D115"/>
  <c r="H115"/>
  <c r="C115"/>
  <c r="L115"/>
  <c r="F115"/>
  <c r="G115"/>
  <c r="F81"/>
  <c r="H60"/>
  <c r="E60"/>
  <c r="H37"/>
  <c r="D37"/>
  <c r="I37"/>
  <c r="E37"/>
  <c r="D200" i="11"/>
  <c r="I196"/>
  <c r="I148"/>
  <c r="C110"/>
  <c r="L110" s="1"/>
  <c r="E110"/>
  <c r="H101"/>
  <c r="D101"/>
  <c r="I101"/>
  <c r="E101"/>
  <c r="F101"/>
  <c r="G101"/>
  <c r="C101"/>
  <c r="L101"/>
  <c r="F59"/>
  <c r="F19"/>
  <c r="C19"/>
  <c r="M19"/>
  <c r="H19"/>
  <c r="I19"/>
  <c r="D19"/>
  <c r="K328" i="6"/>
  <c r="E52" i="4"/>
  <c r="F62"/>
  <c r="J64"/>
  <c r="G64"/>
  <c r="C88"/>
  <c r="M88" s="1"/>
  <c r="J114"/>
  <c r="D116"/>
  <c r="D120"/>
  <c r="G120"/>
  <c r="F122"/>
  <c r="E126"/>
  <c r="C126"/>
  <c r="M126" s="1"/>
  <c r="I148"/>
  <c r="J148"/>
  <c r="G148"/>
  <c r="H152"/>
  <c r="C152"/>
  <c r="M152" s="1"/>
  <c r="I154"/>
  <c r="H154"/>
  <c r="J154"/>
  <c r="C154"/>
  <c r="M154"/>
  <c r="G154"/>
  <c r="C160"/>
  <c r="M160" s="1"/>
  <c r="J191"/>
  <c r="F255"/>
  <c r="F274"/>
  <c r="J272"/>
  <c r="F272"/>
  <c r="I272"/>
  <c r="E272"/>
  <c r="G272"/>
  <c r="C272"/>
  <c r="M272" s="1"/>
  <c r="H272"/>
  <c r="D267"/>
  <c r="J267"/>
  <c r="H265"/>
  <c r="D265"/>
  <c r="G265"/>
  <c r="C265"/>
  <c r="M265" s="1"/>
  <c r="I265"/>
  <c r="E265"/>
  <c r="J265"/>
  <c r="H263"/>
  <c r="D263"/>
  <c r="G263"/>
  <c r="C263"/>
  <c r="M263" s="1"/>
  <c r="I263"/>
  <c r="E263"/>
  <c r="J263"/>
  <c r="J258"/>
  <c r="F258"/>
  <c r="I258"/>
  <c r="E258"/>
  <c r="G258"/>
  <c r="C258"/>
  <c r="M258" s="1"/>
  <c r="H258"/>
  <c r="F256"/>
  <c r="C256"/>
  <c r="M256" s="1"/>
  <c r="F242"/>
  <c r="E242"/>
  <c r="I240"/>
  <c r="C240"/>
  <c r="M240"/>
  <c r="D235"/>
  <c r="G235"/>
  <c r="C235"/>
  <c r="M235"/>
  <c r="I235"/>
  <c r="E235"/>
  <c r="J235"/>
  <c r="H233"/>
  <c r="G233"/>
  <c r="E233"/>
  <c r="H231"/>
  <c r="G231"/>
  <c r="C231"/>
  <c r="M231"/>
  <c r="I231"/>
  <c r="E231"/>
  <c r="J231"/>
  <c r="J226"/>
  <c r="F226"/>
  <c r="I226"/>
  <c r="E226"/>
  <c r="G226"/>
  <c r="C226"/>
  <c r="M226"/>
  <c r="H226"/>
  <c r="F224"/>
  <c r="I224"/>
  <c r="H219"/>
  <c r="D219"/>
  <c r="G219"/>
  <c r="C219"/>
  <c r="M219"/>
  <c r="I219"/>
  <c r="E219"/>
  <c r="J219"/>
  <c r="H217"/>
  <c r="D217"/>
  <c r="G217"/>
  <c r="C217"/>
  <c r="M217"/>
  <c r="I217"/>
  <c r="E217"/>
  <c r="J217"/>
  <c r="H215"/>
  <c r="D215"/>
  <c r="C215"/>
  <c r="M215" s="1"/>
  <c r="I215"/>
  <c r="J215"/>
  <c r="J208"/>
  <c r="F208"/>
  <c r="I208"/>
  <c r="E208"/>
  <c r="G208"/>
  <c r="C208"/>
  <c r="M208" s="1"/>
  <c r="H208"/>
  <c r="H203"/>
  <c r="D203"/>
  <c r="I203"/>
  <c r="E203"/>
  <c r="F203"/>
  <c r="C203"/>
  <c r="M203" s="1"/>
  <c r="G203"/>
  <c r="D201"/>
  <c r="I201"/>
  <c r="C201"/>
  <c r="M201" s="1"/>
  <c r="D199"/>
  <c r="C199"/>
  <c r="M199"/>
  <c r="J194"/>
  <c r="F194"/>
  <c r="G194"/>
  <c r="C194"/>
  <c r="M194" s="1"/>
  <c r="I194"/>
  <c r="H194"/>
  <c r="D194"/>
  <c r="F192"/>
  <c r="G192"/>
  <c r="I192"/>
  <c r="H192"/>
  <c r="D187"/>
  <c r="C187"/>
  <c r="M187" s="1"/>
  <c r="D185"/>
  <c r="C185"/>
  <c r="M185"/>
  <c r="D183"/>
  <c r="C183"/>
  <c r="M183" s="1"/>
  <c r="F178"/>
  <c r="G178"/>
  <c r="I178"/>
  <c r="H178"/>
  <c r="F176"/>
  <c r="I176"/>
  <c r="H173"/>
  <c r="D173"/>
  <c r="I173"/>
  <c r="E173"/>
  <c r="F173"/>
  <c r="C173"/>
  <c r="M173" s="1"/>
  <c r="G173"/>
  <c r="J157"/>
  <c r="C151"/>
  <c r="M151" s="1"/>
  <c r="G133"/>
  <c r="C133"/>
  <c r="M133" s="1"/>
  <c r="J133"/>
  <c r="F133"/>
  <c r="H133"/>
  <c r="D133"/>
  <c r="G107"/>
  <c r="C107"/>
  <c r="M107"/>
  <c r="J107"/>
  <c r="F107"/>
  <c r="H107"/>
  <c r="D107"/>
  <c r="C101"/>
  <c r="M101"/>
  <c r="H101"/>
  <c r="G93"/>
  <c r="J87"/>
  <c r="G75"/>
  <c r="C75"/>
  <c r="M75"/>
  <c r="J75"/>
  <c r="F75"/>
  <c r="H75"/>
  <c r="D75"/>
  <c r="D69"/>
  <c r="C61"/>
  <c r="M61" s="1"/>
  <c r="G55"/>
  <c r="C55"/>
  <c r="M55" s="1"/>
  <c r="J55"/>
  <c r="F55"/>
  <c r="H55"/>
  <c r="D55"/>
  <c r="D43"/>
  <c r="H300" i="5"/>
  <c r="I300"/>
  <c r="I298"/>
  <c r="E298"/>
  <c r="D298"/>
  <c r="H298"/>
  <c r="C298"/>
  <c r="L298" s="1"/>
  <c r="G298"/>
  <c r="F298"/>
  <c r="G288"/>
  <c r="C288"/>
  <c r="L288"/>
  <c r="F288"/>
  <c r="E288"/>
  <c r="I288"/>
  <c r="D288"/>
  <c r="H288"/>
  <c r="F285"/>
  <c r="H285"/>
  <c r="C285"/>
  <c r="L285" s="1"/>
  <c r="G285"/>
  <c r="E285"/>
  <c r="D285"/>
  <c r="I285"/>
  <c r="G280"/>
  <c r="C280"/>
  <c r="L280" s="1"/>
  <c r="H280"/>
  <c r="F280"/>
  <c r="I280"/>
  <c r="E280"/>
  <c r="D280"/>
  <c r="F277"/>
  <c r="I277"/>
  <c r="D277"/>
  <c r="H277"/>
  <c r="C277"/>
  <c r="L277" s="1"/>
  <c r="E277"/>
  <c r="G277"/>
  <c r="H275"/>
  <c r="D275"/>
  <c r="G275"/>
  <c r="F275"/>
  <c r="C275"/>
  <c r="L275" s="1"/>
  <c r="E275"/>
  <c r="I275"/>
  <c r="I270"/>
  <c r="E270"/>
  <c r="F270"/>
  <c r="H270"/>
  <c r="G270"/>
  <c r="C270"/>
  <c r="L270" s="1"/>
  <c r="H262"/>
  <c r="C262"/>
  <c r="L262" s="1"/>
  <c r="G257"/>
  <c r="C257"/>
  <c r="L257"/>
  <c r="I257"/>
  <c r="D257"/>
  <c r="H257"/>
  <c r="E257"/>
  <c r="F257"/>
  <c r="F239"/>
  <c r="D239"/>
  <c r="C239"/>
  <c r="L239" s="1"/>
  <c r="H236"/>
  <c r="D236"/>
  <c r="I236"/>
  <c r="C236"/>
  <c r="L236" s="1"/>
  <c r="G236"/>
  <c r="E236"/>
  <c r="F236"/>
  <c r="E234"/>
  <c r="H234"/>
  <c r="D234"/>
  <c r="I234"/>
  <c r="H224"/>
  <c r="D224"/>
  <c r="G224"/>
  <c r="F224"/>
  <c r="I224"/>
  <c r="C224"/>
  <c r="L224" s="1"/>
  <c r="E224"/>
  <c r="C221"/>
  <c r="L221" s="1"/>
  <c r="D221"/>
  <c r="H216"/>
  <c r="D216"/>
  <c r="E216"/>
  <c r="I216"/>
  <c r="C216"/>
  <c r="L216"/>
  <c r="F216"/>
  <c r="G216"/>
  <c r="G213"/>
  <c r="C213"/>
  <c r="L213" s="1"/>
  <c r="H213"/>
  <c r="F213"/>
  <c r="I213"/>
  <c r="D213"/>
  <c r="E213"/>
  <c r="I211"/>
  <c r="E211"/>
  <c r="D211"/>
  <c r="H211"/>
  <c r="C211"/>
  <c r="L211" s="1"/>
  <c r="F211"/>
  <c r="G211"/>
  <c r="F206"/>
  <c r="E206"/>
  <c r="I206"/>
  <c r="D206"/>
  <c r="G206"/>
  <c r="C206"/>
  <c r="L206" s="1"/>
  <c r="H206"/>
  <c r="F198"/>
  <c r="H198"/>
  <c r="C198"/>
  <c r="L198"/>
  <c r="G198"/>
  <c r="I198"/>
  <c r="D198"/>
  <c r="E198"/>
  <c r="I193"/>
  <c r="E193"/>
  <c r="C183"/>
  <c r="L183"/>
  <c r="F183"/>
  <c r="H175"/>
  <c r="I172"/>
  <c r="E172"/>
  <c r="I167"/>
  <c r="E167"/>
  <c r="H167"/>
  <c r="C167"/>
  <c r="L167" s="1"/>
  <c r="G167"/>
  <c r="D167"/>
  <c r="F167"/>
  <c r="I159"/>
  <c r="E159"/>
  <c r="F159"/>
  <c r="D159"/>
  <c r="G159"/>
  <c r="C159"/>
  <c r="L159" s="1"/>
  <c r="H159"/>
  <c r="H156"/>
  <c r="D156"/>
  <c r="I156"/>
  <c r="C156"/>
  <c r="L156" s="1"/>
  <c r="G156"/>
  <c r="E156"/>
  <c r="F156"/>
  <c r="F154"/>
  <c r="G154"/>
  <c r="E154"/>
  <c r="H154"/>
  <c r="C154"/>
  <c r="L154" s="1"/>
  <c r="D154"/>
  <c r="I154"/>
  <c r="H144"/>
  <c r="D144"/>
  <c r="G144"/>
  <c r="F144"/>
  <c r="I144"/>
  <c r="C144"/>
  <c r="L144" s="1"/>
  <c r="E144"/>
  <c r="D133"/>
  <c r="I131"/>
  <c r="E131"/>
  <c r="D131"/>
  <c r="H131"/>
  <c r="C131"/>
  <c r="L131" s="1"/>
  <c r="F131"/>
  <c r="G131"/>
  <c r="F126"/>
  <c r="E126"/>
  <c r="I126"/>
  <c r="D126"/>
  <c r="G126"/>
  <c r="H126"/>
  <c r="C126"/>
  <c r="L126" s="1"/>
  <c r="G113"/>
  <c r="C113"/>
  <c r="L113"/>
  <c r="I113"/>
  <c r="D113"/>
  <c r="H113"/>
  <c r="E113"/>
  <c r="F113"/>
  <c r="E97"/>
  <c r="I87"/>
  <c r="F87"/>
  <c r="C87"/>
  <c r="L87"/>
  <c r="E74"/>
  <c r="G74"/>
  <c r="H74"/>
  <c r="D74"/>
  <c r="H64"/>
  <c r="D64"/>
  <c r="G64"/>
  <c r="C64"/>
  <c r="L64" s="1"/>
  <c r="I64"/>
  <c r="E64"/>
  <c r="F64"/>
  <c r="G61"/>
  <c r="C61"/>
  <c r="L61" s="1"/>
  <c r="H61"/>
  <c r="D61"/>
  <c r="I61"/>
  <c r="C56"/>
  <c r="L56"/>
  <c r="F56"/>
  <c r="G53"/>
  <c r="C53"/>
  <c r="L53"/>
  <c r="I46"/>
  <c r="E46"/>
  <c r="G46"/>
  <c r="H46"/>
  <c r="D46"/>
  <c r="I178" i="11"/>
  <c r="E178"/>
  <c r="H178"/>
  <c r="D178"/>
  <c r="C178"/>
  <c r="L178" s="1"/>
  <c r="F178"/>
  <c r="G178"/>
  <c r="C168"/>
  <c r="L168" s="1"/>
  <c r="F168"/>
  <c r="D168"/>
  <c r="H168"/>
  <c r="E168"/>
  <c r="F152"/>
  <c r="I152"/>
  <c r="C152"/>
  <c r="L152" s="1"/>
  <c r="D152"/>
  <c r="H152"/>
  <c r="E152"/>
  <c r="C136"/>
  <c r="L136" s="1"/>
  <c r="H136"/>
  <c r="F136"/>
  <c r="I136"/>
  <c r="E136"/>
  <c r="I130"/>
  <c r="E130"/>
  <c r="F130"/>
  <c r="G130"/>
  <c r="H130"/>
  <c r="D130"/>
  <c r="C130"/>
  <c r="L130" s="1"/>
  <c r="E116"/>
  <c r="F116"/>
  <c r="H116"/>
  <c r="G116"/>
  <c r="D116"/>
  <c r="E113"/>
  <c r="F113"/>
  <c r="E108"/>
  <c r="F108"/>
  <c r="H108"/>
  <c r="D108"/>
  <c r="G108"/>
  <c r="G106"/>
  <c r="C106"/>
  <c r="L106" s="1"/>
  <c r="H106"/>
  <c r="D106"/>
  <c r="I106"/>
  <c r="E106"/>
  <c r="F106"/>
  <c r="F99"/>
  <c r="G99"/>
  <c r="C99"/>
  <c r="L99"/>
  <c r="E99"/>
  <c r="H99"/>
  <c r="I99"/>
  <c r="D99"/>
  <c r="E96"/>
  <c r="F96"/>
  <c r="D96"/>
  <c r="H96"/>
  <c r="C96"/>
  <c r="L96"/>
  <c r="H93"/>
  <c r="D93"/>
  <c r="I93"/>
  <c r="E93"/>
  <c r="F93"/>
  <c r="G93"/>
  <c r="C93"/>
  <c r="L93"/>
  <c r="I89"/>
  <c r="E89"/>
  <c r="F79"/>
  <c r="G79"/>
  <c r="C79"/>
  <c r="L79"/>
  <c r="I79"/>
  <c r="D79"/>
  <c r="H79"/>
  <c r="E79"/>
  <c r="I53"/>
  <c r="C53"/>
  <c r="L53" s="1"/>
  <c r="E48"/>
  <c r="F48"/>
  <c r="G48"/>
  <c r="H48"/>
  <c r="C48"/>
  <c r="L48" s="1"/>
  <c r="E36"/>
  <c r="F36"/>
  <c r="C36"/>
  <c r="L36" s="1"/>
  <c r="H36"/>
  <c r="D36"/>
  <c r="G36"/>
  <c r="F31"/>
  <c r="G31"/>
  <c r="C31"/>
  <c r="L31" s="1"/>
  <c r="D31"/>
  <c r="I31"/>
  <c r="E31"/>
  <c r="H31"/>
  <c r="H25"/>
  <c r="D25"/>
  <c r="I25"/>
  <c r="E25"/>
  <c r="C25"/>
  <c r="F25"/>
  <c r="G25"/>
  <c r="G14"/>
  <c r="D14"/>
  <c r="K445" i="6"/>
  <c r="K408"/>
  <c r="K359"/>
  <c r="K335"/>
  <c r="K261"/>
  <c r="K158"/>
  <c r="K125"/>
  <c r="K120"/>
  <c r="K113"/>
  <c r="K53"/>
  <c r="K24"/>
  <c r="I55" i="4"/>
  <c r="I69"/>
  <c r="I75"/>
  <c r="I93"/>
  <c r="I107"/>
  <c r="I133"/>
  <c r="I151"/>
  <c r="D208"/>
  <c r="D240"/>
  <c r="D272"/>
  <c r="H273"/>
  <c r="D273"/>
  <c r="G273"/>
  <c r="C273"/>
  <c r="M273" s="1"/>
  <c r="I273"/>
  <c r="E273"/>
  <c r="J273"/>
  <c r="F266"/>
  <c r="C266"/>
  <c r="M266" s="1"/>
  <c r="C264"/>
  <c r="M264" s="1"/>
  <c r="D257"/>
  <c r="G257"/>
  <c r="I257"/>
  <c r="E257"/>
  <c r="J250"/>
  <c r="F250"/>
  <c r="I250"/>
  <c r="E250"/>
  <c r="G250"/>
  <c r="C250"/>
  <c r="M250"/>
  <c r="H250"/>
  <c r="J248"/>
  <c r="F248"/>
  <c r="I248"/>
  <c r="E248"/>
  <c r="G248"/>
  <c r="C248"/>
  <c r="M248"/>
  <c r="H248"/>
  <c r="D241"/>
  <c r="G241"/>
  <c r="I241"/>
  <c r="E241"/>
  <c r="J232"/>
  <c r="F232"/>
  <c r="G232"/>
  <c r="C232"/>
  <c r="M232"/>
  <c r="D225"/>
  <c r="E225"/>
  <c r="J216"/>
  <c r="F216"/>
  <c r="I216"/>
  <c r="E216"/>
  <c r="G216"/>
  <c r="C216"/>
  <c r="M216" s="1"/>
  <c r="H216"/>
  <c r="I209"/>
  <c r="J202"/>
  <c r="F202"/>
  <c r="G202"/>
  <c r="C202"/>
  <c r="M202" s="1"/>
  <c r="I202"/>
  <c r="H202"/>
  <c r="D202"/>
  <c r="J200"/>
  <c r="F200"/>
  <c r="G200"/>
  <c r="C200"/>
  <c r="M200" s="1"/>
  <c r="I200"/>
  <c r="H200"/>
  <c r="D200"/>
  <c r="J186"/>
  <c r="F186"/>
  <c r="G186"/>
  <c r="C186"/>
  <c r="M186" s="1"/>
  <c r="I186"/>
  <c r="H186"/>
  <c r="D186"/>
  <c r="J184"/>
  <c r="F184"/>
  <c r="G184"/>
  <c r="C184"/>
  <c r="M184" s="1"/>
  <c r="I184"/>
  <c r="H184"/>
  <c r="D184"/>
  <c r="H177"/>
  <c r="D177"/>
  <c r="I177"/>
  <c r="E177"/>
  <c r="F177"/>
  <c r="C177"/>
  <c r="M177" s="1"/>
  <c r="G177"/>
  <c r="J174"/>
  <c r="F174"/>
  <c r="I174"/>
  <c r="H171"/>
  <c r="D171"/>
  <c r="F171"/>
  <c r="C171"/>
  <c r="M171" s="1"/>
  <c r="H169"/>
  <c r="D169"/>
  <c r="F169"/>
  <c r="C169"/>
  <c r="M169"/>
  <c r="J167"/>
  <c r="G155"/>
  <c r="C155"/>
  <c r="M155"/>
  <c r="J155"/>
  <c r="F155"/>
  <c r="H155"/>
  <c r="D155"/>
  <c r="G149"/>
  <c r="C149"/>
  <c r="M149" s="1"/>
  <c r="J149"/>
  <c r="F149"/>
  <c r="H149"/>
  <c r="D149"/>
  <c r="G141"/>
  <c r="C141"/>
  <c r="M141" s="1"/>
  <c r="J141"/>
  <c r="F141"/>
  <c r="H141"/>
  <c r="D141"/>
  <c r="J135"/>
  <c r="C103"/>
  <c r="M103" s="1"/>
  <c r="J103"/>
  <c r="H103"/>
  <c r="D103"/>
  <c r="G91"/>
  <c r="C91"/>
  <c r="M91" s="1"/>
  <c r="J91"/>
  <c r="F91"/>
  <c r="H91"/>
  <c r="D91"/>
  <c r="J85"/>
  <c r="G71"/>
  <c r="C71"/>
  <c r="M71" s="1"/>
  <c r="J71"/>
  <c r="F71"/>
  <c r="H71"/>
  <c r="D71"/>
  <c r="G59"/>
  <c r="C59"/>
  <c r="M59"/>
  <c r="J59"/>
  <c r="F59"/>
  <c r="H59"/>
  <c r="D59"/>
  <c r="D53"/>
  <c r="G39"/>
  <c r="C39"/>
  <c r="M39"/>
  <c r="J39"/>
  <c r="F39"/>
  <c r="H39"/>
  <c r="D39"/>
  <c r="G27"/>
  <c r="C27"/>
  <c r="M27" s="1"/>
  <c r="J27"/>
  <c r="F27"/>
  <c r="H27"/>
  <c r="D27"/>
  <c r="F289" i="5"/>
  <c r="G289"/>
  <c r="E289"/>
  <c r="I289"/>
  <c r="D289"/>
  <c r="C289"/>
  <c r="L289" s="1"/>
  <c r="H289"/>
  <c r="H279"/>
  <c r="D279"/>
  <c r="F279"/>
  <c r="E279"/>
  <c r="I279"/>
  <c r="C279"/>
  <c r="L279" s="1"/>
  <c r="G279"/>
  <c r="H271"/>
  <c r="D271"/>
  <c r="G271"/>
  <c r="E271"/>
  <c r="C271"/>
  <c r="L271" s="1"/>
  <c r="F271"/>
  <c r="I271"/>
  <c r="G268"/>
  <c r="C268"/>
  <c r="L268"/>
  <c r="E268"/>
  <c r="D268"/>
  <c r="I268"/>
  <c r="F268"/>
  <c r="H268"/>
  <c r="I266"/>
  <c r="C266"/>
  <c r="L266"/>
  <c r="H256"/>
  <c r="D256"/>
  <c r="G256"/>
  <c r="F256"/>
  <c r="I256"/>
  <c r="C256"/>
  <c r="L256" s="1"/>
  <c r="E256"/>
  <c r="G253"/>
  <c r="C253"/>
  <c r="L253" s="1"/>
  <c r="E253"/>
  <c r="I253"/>
  <c r="D253"/>
  <c r="F253"/>
  <c r="H253"/>
  <c r="H248"/>
  <c r="D248"/>
  <c r="E248"/>
  <c r="I248"/>
  <c r="C248"/>
  <c r="L248"/>
  <c r="F248"/>
  <c r="G248"/>
  <c r="G245"/>
  <c r="C245"/>
  <c r="L245" s="1"/>
  <c r="F245"/>
  <c r="I245"/>
  <c r="E243"/>
  <c r="F238"/>
  <c r="E238"/>
  <c r="I238"/>
  <c r="D238"/>
  <c r="G238"/>
  <c r="H238"/>
  <c r="C238"/>
  <c r="L238" s="1"/>
  <c r="F230"/>
  <c r="H230"/>
  <c r="C230"/>
  <c r="L230" s="1"/>
  <c r="G230"/>
  <c r="I230"/>
  <c r="D230"/>
  <c r="E230"/>
  <c r="G225"/>
  <c r="C225"/>
  <c r="L225" s="1"/>
  <c r="I225"/>
  <c r="D225"/>
  <c r="H225"/>
  <c r="E225"/>
  <c r="F225"/>
  <c r="E215"/>
  <c r="I207"/>
  <c r="E207"/>
  <c r="F207"/>
  <c r="D207"/>
  <c r="G207"/>
  <c r="C207"/>
  <c r="L207"/>
  <c r="H207"/>
  <c r="D204"/>
  <c r="I204"/>
  <c r="G204"/>
  <c r="E204"/>
  <c r="F202"/>
  <c r="G202"/>
  <c r="E202"/>
  <c r="H202"/>
  <c r="C202"/>
  <c r="L202" s="1"/>
  <c r="I202"/>
  <c r="D202"/>
  <c r="G192"/>
  <c r="F192"/>
  <c r="E192"/>
  <c r="E189"/>
  <c r="F189"/>
  <c r="H189"/>
  <c r="H184"/>
  <c r="D184"/>
  <c r="E184"/>
  <c r="I184"/>
  <c r="C184"/>
  <c r="L184" s="1"/>
  <c r="F184"/>
  <c r="G184"/>
  <c r="G181"/>
  <c r="C181"/>
  <c r="L181"/>
  <c r="H181"/>
  <c r="F181"/>
  <c r="I181"/>
  <c r="D181"/>
  <c r="I174"/>
  <c r="D174"/>
  <c r="C174"/>
  <c r="L174"/>
  <c r="H168"/>
  <c r="D168"/>
  <c r="E168"/>
  <c r="I168"/>
  <c r="C168"/>
  <c r="L168"/>
  <c r="F168"/>
  <c r="G168"/>
  <c r="G165"/>
  <c r="C165"/>
  <c r="L165" s="1"/>
  <c r="H165"/>
  <c r="F165"/>
  <c r="I165"/>
  <c r="D165"/>
  <c r="E165"/>
  <c r="F158"/>
  <c r="E158"/>
  <c r="I158"/>
  <c r="D158"/>
  <c r="G158"/>
  <c r="C158"/>
  <c r="L158" s="1"/>
  <c r="H158"/>
  <c r="F150"/>
  <c r="H150"/>
  <c r="C150"/>
  <c r="L150"/>
  <c r="G150"/>
  <c r="I150"/>
  <c r="D150"/>
  <c r="E150"/>
  <c r="E145"/>
  <c r="I135"/>
  <c r="E135"/>
  <c r="H135"/>
  <c r="C135"/>
  <c r="L135"/>
  <c r="G135"/>
  <c r="D135"/>
  <c r="F135"/>
  <c r="D127"/>
  <c r="H124"/>
  <c r="D124"/>
  <c r="I124"/>
  <c r="C124"/>
  <c r="L124" s="1"/>
  <c r="G124"/>
  <c r="E124"/>
  <c r="F124"/>
  <c r="H122"/>
  <c r="D122"/>
  <c r="H112"/>
  <c r="D112"/>
  <c r="G112"/>
  <c r="F112"/>
  <c r="I112"/>
  <c r="C112"/>
  <c r="L112" s="1"/>
  <c r="E112"/>
  <c r="F109"/>
  <c r="I109"/>
  <c r="E109"/>
  <c r="G104"/>
  <c r="C104"/>
  <c r="L104"/>
  <c r="I96"/>
  <c r="E96"/>
  <c r="G93"/>
  <c r="C93"/>
  <c r="L93" s="1"/>
  <c r="F93"/>
  <c r="H93"/>
  <c r="D93"/>
  <c r="E93"/>
  <c r="H88"/>
  <c r="D88"/>
  <c r="G88"/>
  <c r="C88"/>
  <c r="L88" s="1"/>
  <c r="I88"/>
  <c r="E88"/>
  <c r="F88"/>
  <c r="G85"/>
  <c r="C85"/>
  <c r="L85" s="1"/>
  <c r="F85"/>
  <c r="H85"/>
  <c r="D85"/>
  <c r="I85"/>
  <c r="I83"/>
  <c r="E83"/>
  <c r="D83"/>
  <c r="F83"/>
  <c r="C83"/>
  <c r="L83" s="1"/>
  <c r="G83"/>
  <c r="F78"/>
  <c r="I78"/>
  <c r="E78"/>
  <c r="G78"/>
  <c r="C78"/>
  <c r="L78" s="1"/>
  <c r="H78"/>
  <c r="D78"/>
  <c r="F70"/>
  <c r="I70"/>
  <c r="E70"/>
  <c r="G70"/>
  <c r="C70"/>
  <c r="L70" s="1"/>
  <c r="D70"/>
  <c r="H70"/>
  <c r="G65"/>
  <c r="C65"/>
  <c r="L65" s="1"/>
  <c r="F65"/>
  <c r="H65"/>
  <c r="D65"/>
  <c r="I65"/>
  <c r="I47"/>
  <c r="E47"/>
  <c r="D47"/>
  <c r="F47"/>
  <c r="G47"/>
  <c r="G44"/>
  <c r="F42"/>
  <c r="I42"/>
  <c r="E42"/>
  <c r="G42"/>
  <c r="C42"/>
  <c r="L42" s="1"/>
  <c r="H42"/>
  <c r="D42"/>
  <c r="H36"/>
  <c r="C34"/>
  <c r="L34" s="1"/>
  <c r="F31"/>
  <c r="I31"/>
  <c r="D31"/>
  <c r="I28"/>
  <c r="E28"/>
  <c r="H28"/>
  <c r="D28"/>
  <c r="F28"/>
  <c r="C28"/>
  <c r="L28" s="1"/>
  <c r="G28"/>
  <c r="G26"/>
  <c r="C26"/>
  <c r="L26" s="1"/>
  <c r="F26"/>
  <c r="H26"/>
  <c r="D26"/>
  <c r="E26"/>
  <c r="I26"/>
  <c r="F23"/>
  <c r="I23"/>
  <c r="I20"/>
  <c r="E20"/>
  <c r="H20"/>
  <c r="D20"/>
  <c r="F20"/>
  <c r="G20"/>
  <c r="F18"/>
  <c r="F15"/>
  <c r="I15"/>
  <c r="E15"/>
  <c r="G15"/>
  <c r="C15"/>
  <c r="L15" s="1"/>
  <c r="H15"/>
  <c r="D15"/>
  <c r="I12"/>
  <c r="E12"/>
  <c r="H12"/>
  <c r="D12"/>
  <c r="F12"/>
  <c r="C12"/>
  <c r="L12" s="1"/>
  <c r="G12"/>
  <c r="H199" i="11"/>
  <c r="D199"/>
  <c r="G199"/>
  <c r="C199"/>
  <c r="L199" s="1"/>
  <c r="E199"/>
  <c r="F199"/>
  <c r="I199"/>
  <c r="H195"/>
  <c r="D195"/>
  <c r="G195"/>
  <c r="C195"/>
  <c r="L195" s="1"/>
  <c r="I195"/>
  <c r="E195"/>
  <c r="F195"/>
  <c r="H187"/>
  <c r="D187"/>
  <c r="G187"/>
  <c r="C187"/>
  <c r="L187" s="1"/>
  <c r="I187"/>
  <c r="F187"/>
  <c r="E187"/>
  <c r="H183"/>
  <c r="D183"/>
  <c r="C183"/>
  <c r="L183" s="1"/>
  <c r="E183"/>
  <c r="I183"/>
  <c r="C176"/>
  <c r="L176" s="1"/>
  <c r="F176"/>
  <c r="D176"/>
  <c r="E176"/>
  <c r="H176"/>
  <c r="E170"/>
  <c r="H170"/>
  <c r="D170"/>
  <c r="G170"/>
  <c r="F170"/>
  <c r="I154"/>
  <c r="C154"/>
  <c r="L154" s="1"/>
  <c r="I144"/>
  <c r="I138"/>
  <c r="E138"/>
  <c r="F138"/>
  <c r="G138"/>
  <c r="H138"/>
  <c r="C138"/>
  <c r="L138" s="1"/>
  <c r="D138"/>
  <c r="H117"/>
  <c r="F117"/>
  <c r="E112"/>
  <c r="F112"/>
  <c r="D112"/>
  <c r="H112"/>
  <c r="C112"/>
  <c r="L112" s="1"/>
  <c r="F100"/>
  <c r="F95"/>
  <c r="G95"/>
  <c r="C95"/>
  <c r="L95" s="1"/>
  <c r="I95"/>
  <c r="D95"/>
  <c r="H95"/>
  <c r="E95"/>
  <c r="F83"/>
  <c r="G83"/>
  <c r="C83"/>
  <c r="L83" s="1"/>
  <c r="E83"/>
  <c r="H83"/>
  <c r="I83"/>
  <c r="D83"/>
  <c r="D78"/>
  <c r="H69"/>
  <c r="D69"/>
  <c r="I69"/>
  <c r="E69"/>
  <c r="F69"/>
  <c r="G69"/>
  <c r="C69"/>
  <c r="L69" s="1"/>
  <c r="G66"/>
  <c r="C66"/>
  <c r="L66" s="1"/>
  <c r="H66"/>
  <c r="D66"/>
  <c r="I66"/>
  <c r="F66"/>
  <c r="E66"/>
  <c r="E52"/>
  <c r="F52"/>
  <c r="C52"/>
  <c r="L52"/>
  <c r="H52"/>
  <c r="D52"/>
  <c r="G52"/>
  <c r="G42"/>
  <c r="H42"/>
  <c r="D42"/>
  <c r="E42"/>
  <c r="F42"/>
  <c r="E40"/>
  <c r="F40"/>
  <c r="G40"/>
  <c r="H40"/>
  <c r="C40"/>
  <c r="L40"/>
  <c r="E38"/>
  <c r="E35"/>
  <c r="E32"/>
  <c r="H32"/>
  <c r="H29"/>
  <c r="D29"/>
  <c r="I29"/>
  <c r="E29"/>
  <c r="G29"/>
  <c r="F29"/>
  <c r="C29"/>
  <c r="L29"/>
  <c r="F27"/>
  <c r="G27"/>
  <c r="C27"/>
  <c r="L27"/>
  <c r="H27"/>
  <c r="E27"/>
  <c r="I27"/>
  <c r="D27"/>
  <c r="I24"/>
  <c r="E24"/>
  <c r="F24"/>
  <c r="G24"/>
  <c r="D24"/>
  <c r="H24"/>
  <c r="C24"/>
  <c r="G18"/>
  <c r="C18"/>
  <c r="L18"/>
  <c r="H18"/>
  <c r="D18"/>
  <c r="I18"/>
  <c r="E18"/>
  <c r="F18"/>
  <c r="F15"/>
  <c r="G15"/>
  <c r="C15"/>
  <c r="L15" s="1"/>
  <c r="D15"/>
  <c r="I15"/>
  <c r="E15"/>
  <c r="H15"/>
  <c r="K451" i="6"/>
  <c r="K446"/>
  <c r="K404"/>
  <c r="K378"/>
  <c r="K370"/>
  <c r="K338"/>
  <c r="K336"/>
  <c r="K301"/>
  <c r="K288"/>
  <c r="K265"/>
  <c r="K262"/>
  <c r="K140"/>
  <c r="K114"/>
  <c r="K48"/>
  <c r="K13"/>
  <c r="E174" i="4"/>
  <c r="E178"/>
  <c r="E186"/>
  <c r="E194"/>
  <c r="E202"/>
  <c r="D210"/>
  <c r="D218"/>
  <c r="D226"/>
  <c r="D242"/>
  <c r="D250"/>
  <c r="D258"/>
  <c r="D274"/>
  <c r="H23" i="5"/>
  <c r="E34"/>
  <c r="F171"/>
  <c r="D270"/>
  <c r="H299" i="4"/>
  <c r="G299"/>
  <c r="E299"/>
  <c r="H297"/>
  <c r="D297"/>
  <c r="G297"/>
  <c r="C297"/>
  <c r="M297" s="1"/>
  <c r="I297"/>
  <c r="E297"/>
  <c r="J297"/>
  <c r="H295"/>
  <c r="D295"/>
  <c r="G295"/>
  <c r="C295"/>
  <c r="M295" s="1"/>
  <c r="I295"/>
  <c r="E295"/>
  <c r="J295"/>
  <c r="H293"/>
  <c r="E293"/>
  <c r="H291"/>
  <c r="D291"/>
  <c r="G291"/>
  <c r="C291"/>
  <c r="M291" s="1"/>
  <c r="I291"/>
  <c r="E291"/>
  <c r="J291"/>
  <c r="H289"/>
  <c r="D289"/>
  <c r="G289"/>
  <c r="C289"/>
  <c r="M289" s="1"/>
  <c r="I289"/>
  <c r="E289"/>
  <c r="J289"/>
  <c r="H287"/>
  <c r="D287"/>
  <c r="G287"/>
  <c r="C287"/>
  <c r="M287" s="1"/>
  <c r="I287"/>
  <c r="E287"/>
  <c r="J287"/>
  <c r="H285"/>
  <c r="D285"/>
  <c r="G285"/>
  <c r="C285"/>
  <c r="M285" s="1"/>
  <c r="I285"/>
  <c r="E285"/>
  <c r="J285"/>
  <c r="H283"/>
  <c r="D283"/>
  <c r="G283"/>
  <c r="C283"/>
  <c r="M283" s="1"/>
  <c r="I283"/>
  <c r="E283"/>
  <c r="J283"/>
  <c r="H281"/>
  <c r="D281"/>
  <c r="I281"/>
  <c r="H279"/>
  <c r="D279"/>
  <c r="G279"/>
  <c r="C279"/>
  <c r="M279" s="1"/>
  <c r="I279"/>
  <c r="E279"/>
  <c r="J279"/>
  <c r="H277"/>
  <c r="D277"/>
  <c r="G277"/>
  <c r="C277"/>
  <c r="M277" s="1"/>
  <c r="I277"/>
  <c r="E277"/>
  <c r="J277"/>
  <c r="H275"/>
  <c r="D275"/>
  <c r="G275"/>
  <c r="C275"/>
  <c r="M275" s="1"/>
  <c r="I275"/>
  <c r="E275"/>
  <c r="J275"/>
  <c r="J270"/>
  <c r="F270"/>
  <c r="I270"/>
  <c r="E270"/>
  <c r="G270"/>
  <c r="C270"/>
  <c r="M270" s="1"/>
  <c r="H270"/>
  <c r="J268"/>
  <c r="F268"/>
  <c r="I268"/>
  <c r="E268"/>
  <c r="G268"/>
  <c r="C268"/>
  <c r="M268" s="1"/>
  <c r="H268"/>
  <c r="C261"/>
  <c r="M261"/>
  <c r="H259"/>
  <c r="D259"/>
  <c r="G259"/>
  <c r="C259"/>
  <c r="M259" s="1"/>
  <c r="I259"/>
  <c r="E259"/>
  <c r="J259"/>
  <c r="F254"/>
  <c r="J252"/>
  <c r="F252"/>
  <c r="I252"/>
  <c r="E252"/>
  <c r="G252"/>
  <c r="C252"/>
  <c r="M252" s="1"/>
  <c r="H252"/>
  <c r="H245"/>
  <c r="D245"/>
  <c r="G245"/>
  <c r="C245"/>
  <c r="M245" s="1"/>
  <c r="I245"/>
  <c r="E245"/>
  <c r="J245"/>
  <c r="G243"/>
  <c r="J243"/>
  <c r="J238"/>
  <c r="F238"/>
  <c r="I238"/>
  <c r="E238"/>
  <c r="G238"/>
  <c r="C238"/>
  <c r="M238" s="1"/>
  <c r="H238"/>
  <c r="J236"/>
  <c r="F236"/>
  <c r="I236"/>
  <c r="E236"/>
  <c r="G236"/>
  <c r="C236"/>
  <c r="M236" s="1"/>
  <c r="H236"/>
  <c r="H229"/>
  <c r="D229"/>
  <c r="I229"/>
  <c r="H227"/>
  <c r="D227"/>
  <c r="G227"/>
  <c r="C227"/>
  <c r="M227" s="1"/>
  <c r="I227"/>
  <c r="E227"/>
  <c r="J227"/>
  <c r="F222"/>
  <c r="I222"/>
  <c r="E222"/>
  <c r="C222"/>
  <c r="M222" s="1"/>
  <c r="H222"/>
  <c r="I220"/>
  <c r="E220"/>
  <c r="H220"/>
  <c r="H213"/>
  <c r="D213"/>
  <c r="G213"/>
  <c r="C213"/>
  <c r="M213" s="1"/>
  <c r="I213"/>
  <c r="E213"/>
  <c r="J213"/>
  <c r="H211"/>
  <c r="D211"/>
  <c r="G211"/>
  <c r="C211"/>
  <c r="M211" s="1"/>
  <c r="I211"/>
  <c r="E211"/>
  <c r="J211"/>
  <c r="J206"/>
  <c r="F206"/>
  <c r="I206"/>
  <c r="E206"/>
  <c r="G206"/>
  <c r="C206"/>
  <c r="M206" s="1"/>
  <c r="H206"/>
  <c r="I204"/>
  <c r="D197"/>
  <c r="G197"/>
  <c r="F195"/>
  <c r="J190"/>
  <c r="F190"/>
  <c r="C190"/>
  <c r="M190" s="1"/>
  <c r="I190"/>
  <c r="D190"/>
  <c r="J188"/>
  <c r="F188"/>
  <c r="G188"/>
  <c r="C188"/>
  <c r="M188"/>
  <c r="I188"/>
  <c r="H188"/>
  <c r="D188"/>
  <c r="H181"/>
  <c r="D181"/>
  <c r="I181"/>
  <c r="E181"/>
  <c r="F181"/>
  <c r="C181"/>
  <c r="M181"/>
  <c r="G181"/>
  <c r="H179"/>
  <c r="D179"/>
  <c r="I179"/>
  <c r="E179"/>
  <c r="F179"/>
  <c r="C179"/>
  <c r="M179"/>
  <c r="G179"/>
  <c r="C163"/>
  <c r="M163" s="1"/>
  <c r="J163"/>
  <c r="H163"/>
  <c r="D163"/>
  <c r="G143"/>
  <c r="C143"/>
  <c r="M143" s="1"/>
  <c r="J143"/>
  <c r="F143"/>
  <c r="H143"/>
  <c r="D143"/>
  <c r="G137"/>
  <c r="C137"/>
  <c r="M137"/>
  <c r="J137"/>
  <c r="F137"/>
  <c r="H137"/>
  <c r="G131"/>
  <c r="J131"/>
  <c r="G111"/>
  <c r="C111"/>
  <c r="M111"/>
  <c r="F111"/>
  <c r="H111"/>
  <c r="G105"/>
  <c r="C105"/>
  <c r="M105" s="1"/>
  <c r="J105"/>
  <c r="F105"/>
  <c r="H105"/>
  <c r="D105"/>
  <c r="G99"/>
  <c r="C99"/>
  <c r="M99" s="1"/>
  <c r="J99"/>
  <c r="F99"/>
  <c r="H99"/>
  <c r="D99"/>
  <c r="G79"/>
  <c r="C79"/>
  <c r="M79" s="1"/>
  <c r="J79"/>
  <c r="F79"/>
  <c r="H79"/>
  <c r="D79"/>
  <c r="G73"/>
  <c r="F73"/>
  <c r="H73"/>
  <c r="G67"/>
  <c r="C67"/>
  <c r="M67" s="1"/>
  <c r="J67"/>
  <c r="F67"/>
  <c r="H67"/>
  <c r="D67"/>
  <c r="J47"/>
  <c r="F47"/>
  <c r="G41"/>
  <c r="C41"/>
  <c r="M41" s="1"/>
  <c r="J41"/>
  <c r="F41"/>
  <c r="H41"/>
  <c r="D41"/>
  <c r="J15"/>
  <c r="G296" i="5"/>
  <c r="C296"/>
  <c r="L296" s="1"/>
  <c r="I296"/>
  <c r="D296"/>
  <c r="H296"/>
  <c r="F296"/>
  <c r="E296"/>
  <c r="F293"/>
  <c r="E293"/>
  <c r="I293"/>
  <c r="D293"/>
  <c r="H293"/>
  <c r="C293"/>
  <c r="L293" s="1"/>
  <c r="G293"/>
  <c r="I286"/>
  <c r="D286"/>
  <c r="I278"/>
  <c r="E278"/>
  <c r="D278"/>
  <c r="H278"/>
  <c r="C278"/>
  <c r="L278" s="1"/>
  <c r="F278"/>
  <c r="G278"/>
  <c r="F273"/>
  <c r="E273"/>
  <c r="I273"/>
  <c r="D273"/>
  <c r="H273"/>
  <c r="G273"/>
  <c r="C273"/>
  <c r="L273" s="1"/>
  <c r="H263"/>
  <c r="D263"/>
  <c r="G263"/>
  <c r="F263"/>
  <c r="I263"/>
  <c r="I255"/>
  <c r="E255"/>
  <c r="D255"/>
  <c r="G255"/>
  <c r="H255"/>
  <c r="H252"/>
  <c r="D252"/>
  <c r="I252"/>
  <c r="C252"/>
  <c r="L252" s="1"/>
  <c r="G252"/>
  <c r="E252"/>
  <c r="F252"/>
  <c r="F250"/>
  <c r="G250"/>
  <c r="E250"/>
  <c r="H250"/>
  <c r="C250"/>
  <c r="L250" s="1"/>
  <c r="I250"/>
  <c r="D250"/>
  <c r="H240"/>
  <c r="D240"/>
  <c r="G240"/>
  <c r="F240"/>
  <c r="I240"/>
  <c r="C240"/>
  <c r="L240"/>
  <c r="E240"/>
  <c r="I237"/>
  <c r="H237"/>
  <c r="H232"/>
  <c r="D232"/>
  <c r="E232"/>
  <c r="I232"/>
  <c r="C232"/>
  <c r="L232" s="1"/>
  <c r="F232"/>
  <c r="G229"/>
  <c r="C229"/>
  <c r="L229" s="1"/>
  <c r="I227"/>
  <c r="E227"/>
  <c r="D227"/>
  <c r="H227"/>
  <c r="C227"/>
  <c r="L227" s="1"/>
  <c r="F227"/>
  <c r="F222"/>
  <c r="E222"/>
  <c r="I222"/>
  <c r="D222"/>
  <c r="G222"/>
  <c r="C222"/>
  <c r="L222" s="1"/>
  <c r="F214"/>
  <c r="H214"/>
  <c r="C214"/>
  <c r="L214" s="1"/>
  <c r="G214"/>
  <c r="I214"/>
  <c r="D214"/>
  <c r="E214"/>
  <c r="G209"/>
  <c r="C209"/>
  <c r="L209" s="1"/>
  <c r="I209"/>
  <c r="D209"/>
  <c r="H209"/>
  <c r="E209"/>
  <c r="F209"/>
  <c r="I199"/>
  <c r="E199"/>
  <c r="H199"/>
  <c r="C199"/>
  <c r="L199" s="1"/>
  <c r="G199"/>
  <c r="D199"/>
  <c r="F199"/>
  <c r="I191"/>
  <c r="E191"/>
  <c r="F191"/>
  <c r="D191"/>
  <c r="G191"/>
  <c r="H191"/>
  <c r="C191"/>
  <c r="L191" s="1"/>
  <c r="H188"/>
  <c r="D188"/>
  <c r="I188"/>
  <c r="C188"/>
  <c r="L188"/>
  <c r="G188"/>
  <c r="E188"/>
  <c r="F188"/>
  <c r="F186"/>
  <c r="G186"/>
  <c r="E186"/>
  <c r="H186"/>
  <c r="C186"/>
  <c r="L186" s="1"/>
  <c r="I186"/>
  <c r="H176"/>
  <c r="D176"/>
  <c r="G176"/>
  <c r="F176"/>
  <c r="I176"/>
  <c r="C176"/>
  <c r="L176" s="1"/>
  <c r="I173"/>
  <c r="F170"/>
  <c r="G170"/>
  <c r="E170"/>
  <c r="H170"/>
  <c r="C170"/>
  <c r="L170"/>
  <c r="D170"/>
  <c r="I170"/>
  <c r="H160"/>
  <c r="D160"/>
  <c r="G160"/>
  <c r="F160"/>
  <c r="I160"/>
  <c r="C160"/>
  <c r="L160" s="1"/>
  <c r="E160"/>
  <c r="F157"/>
  <c r="H152"/>
  <c r="D152"/>
  <c r="E152"/>
  <c r="I152"/>
  <c r="C152"/>
  <c r="L152" s="1"/>
  <c r="F152"/>
  <c r="G152"/>
  <c r="G149"/>
  <c r="E149"/>
  <c r="I147"/>
  <c r="E147"/>
  <c r="D147"/>
  <c r="H147"/>
  <c r="C147"/>
  <c r="L147" s="1"/>
  <c r="F147"/>
  <c r="G147"/>
  <c r="F142"/>
  <c r="G142"/>
  <c r="G129"/>
  <c r="I119"/>
  <c r="E119"/>
  <c r="H119"/>
  <c r="C119"/>
  <c r="L119" s="1"/>
  <c r="G119"/>
  <c r="D119"/>
  <c r="F119"/>
  <c r="I111"/>
  <c r="E111"/>
  <c r="F111"/>
  <c r="D111"/>
  <c r="G111"/>
  <c r="H111"/>
  <c r="I95"/>
  <c r="E95"/>
  <c r="H95"/>
  <c r="F95"/>
  <c r="G95"/>
  <c r="C95"/>
  <c r="L95" s="1"/>
  <c r="H92"/>
  <c r="D92"/>
  <c r="G92"/>
  <c r="C92"/>
  <c r="L92" s="1"/>
  <c r="I92"/>
  <c r="E92"/>
  <c r="F92"/>
  <c r="G90"/>
  <c r="H80"/>
  <c r="D80"/>
  <c r="G80"/>
  <c r="C80"/>
  <c r="L80" s="1"/>
  <c r="I80"/>
  <c r="E80"/>
  <c r="F80"/>
  <c r="G77"/>
  <c r="C77"/>
  <c r="L77" s="1"/>
  <c r="H77"/>
  <c r="D77"/>
  <c r="I77"/>
  <c r="H72"/>
  <c r="D72"/>
  <c r="G72"/>
  <c r="C72"/>
  <c r="L72" s="1"/>
  <c r="I72"/>
  <c r="E72"/>
  <c r="F72"/>
  <c r="C69"/>
  <c r="L69"/>
  <c r="F69"/>
  <c r="D69"/>
  <c r="E69"/>
  <c r="I69"/>
  <c r="E67"/>
  <c r="H67"/>
  <c r="D67"/>
  <c r="C67"/>
  <c r="L67" s="1"/>
  <c r="G67"/>
  <c r="I62"/>
  <c r="E62"/>
  <c r="G62"/>
  <c r="H62"/>
  <c r="F54"/>
  <c r="E54"/>
  <c r="G54"/>
  <c r="C54"/>
  <c r="L54" s="1"/>
  <c r="D54"/>
  <c r="H54"/>
  <c r="G49"/>
  <c r="F49"/>
  <c r="H49"/>
  <c r="E49"/>
  <c r="I49"/>
  <c r="I41"/>
  <c r="H33"/>
  <c r="C33"/>
  <c r="L33"/>
  <c r="F33"/>
  <c r="H25"/>
  <c r="D25"/>
  <c r="G25"/>
  <c r="C25"/>
  <c r="L25"/>
  <c r="I25"/>
  <c r="E25"/>
  <c r="F25"/>
  <c r="H17"/>
  <c r="D17"/>
  <c r="G17"/>
  <c r="C17"/>
  <c r="L17"/>
  <c r="I17"/>
  <c r="E17"/>
  <c r="F17"/>
  <c r="I198" i="11"/>
  <c r="E198"/>
  <c r="H198"/>
  <c r="D198"/>
  <c r="F198"/>
  <c r="G198"/>
  <c r="C198"/>
  <c r="L198" s="1"/>
  <c r="I194"/>
  <c r="E194"/>
  <c r="H194"/>
  <c r="D194"/>
  <c r="C194"/>
  <c r="L194" s="1"/>
  <c r="F194"/>
  <c r="G194"/>
  <c r="I190"/>
  <c r="E190"/>
  <c r="H190"/>
  <c r="D190"/>
  <c r="F190"/>
  <c r="G190"/>
  <c r="C190"/>
  <c r="L190" s="1"/>
  <c r="E186"/>
  <c r="I182"/>
  <c r="E182"/>
  <c r="H182"/>
  <c r="D182"/>
  <c r="F182"/>
  <c r="G182"/>
  <c r="C182"/>
  <c r="L182" s="1"/>
  <c r="H179"/>
  <c r="D179"/>
  <c r="G179"/>
  <c r="C179"/>
  <c r="L179" s="1"/>
  <c r="I179"/>
  <c r="E179"/>
  <c r="F179"/>
  <c r="H175"/>
  <c r="D175"/>
  <c r="G175"/>
  <c r="C175"/>
  <c r="L175" s="1"/>
  <c r="E175"/>
  <c r="F175"/>
  <c r="I175"/>
  <c r="G172"/>
  <c r="F172"/>
  <c r="E172"/>
  <c r="I172"/>
  <c r="D172"/>
  <c r="G169"/>
  <c r="I166"/>
  <c r="E166"/>
  <c r="H166"/>
  <c r="D166"/>
  <c r="F166"/>
  <c r="G166"/>
  <c r="C166"/>
  <c r="L166" s="1"/>
  <c r="H163"/>
  <c r="D163"/>
  <c r="G163"/>
  <c r="C163"/>
  <c r="L163" s="1"/>
  <c r="I163"/>
  <c r="E163"/>
  <c r="F163"/>
  <c r="H159"/>
  <c r="D159"/>
  <c r="G159"/>
  <c r="C159"/>
  <c r="L159" s="1"/>
  <c r="E159"/>
  <c r="F159"/>
  <c r="I159"/>
  <c r="G156"/>
  <c r="F156"/>
  <c r="E156"/>
  <c r="I156"/>
  <c r="D156"/>
  <c r="F153"/>
  <c r="I153"/>
  <c r="E153"/>
  <c r="D153"/>
  <c r="G153"/>
  <c r="H153"/>
  <c r="C153"/>
  <c r="L153" s="1"/>
  <c r="I150"/>
  <c r="E150"/>
  <c r="F150"/>
  <c r="C150"/>
  <c r="L150"/>
  <c r="D150"/>
  <c r="G150"/>
  <c r="H150"/>
  <c r="H147"/>
  <c r="D147"/>
  <c r="I147"/>
  <c r="E147"/>
  <c r="C147"/>
  <c r="L147" s="1"/>
  <c r="F147"/>
  <c r="G147"/>
  <c r="H143"/>
  <c r="E143"/>
  <c r="G143"/>
  <c r="F143"/>
  <c r="G140"/>
  <c r="H140"/>
  <c r="D140"/>
  <c r="F140"/>
  <c r="I140"/>
  <c r="C137"/>
  <c r="L137" s="1"/>
  <c r="H137"/>
  <c r="I137"/>
  <c r="I134"/>
  <c r="E134"/>
  <c r="F134"/>
  <c r="C134"/>
  <c r="L134" s="1"/>
  <c r="D134"/>
  <c r="H134"/>
  <c r="G134"/>
  <c r="F131"/>
  <c r="G131"/>
  <c r="G128"/>
  <c r="D128"/>
  <c r="F128"/>
  <c r="I128"/>
  <c r="C128"/>
  <c r="L128"/>
  <c r="H125"/>
  <c r="D125"/>
  <c r="I125"/>
  <c r="E125"/>
  <c r="F125"/>
  <c r="G125"/>
  <c r="C125"/>
  <c r="L125"/>
  <c r="E123"/>
  <c r="H123"/>
  <c r="H121"/>
  <c r="D121"/>
  <c r="I121"/>
  <c r="E121"/>
  <c r="C121"/>
  <c r="L121"/>
  <c r="F121"/>
  <c r="G121"/>
  <c r="I119"/>
  <c r="D119"/>
  <c r="G114"/>
  <c r="C114"/>
  <c r="L114" s="1"/>
  <c r="H114"/>
  <c r="D114"/>
  <c r="I114"/>
  <c r="F114"/>
  <c r="E114"/>
  <c r="F111"/>
  <c r="D97"/>
  <c r="G97"/>
  <c r="G94"/>
  <c r="C94"/>
  <c r="L94" s="1"/>
  <c r="H94"/>
  <c r="D94"/>
  <c r="E94"/>
  <c r="F94"/>
  <c r="I94"/>
  <c r="I80"/>
  <c r="I68"/>
  <c r="F68"/>
  <c r="H68"/>
  <c r="C68"/>
  <c r="L68" s="1"/>
  <c r="G68"/>
  <c r="D68"/>
  <c r="F63"/>
  <c r="G63"/>
  <c r="C63"/>
  <c r="L63" s="1"/>
  <c r="I63"/>
  <c r="D63"/>
  <c r="H63"/>
  <c r="E63"/>
  <c r="I46"/>
  <c r="H37"/>
  <c r="D37"/>
  <c r="I37"/>
  <c r="E37"/>
  <c r="G37"/>
  <c r="F37"/>
  <c r="C37"/>
  <c r="L37" s="1"/>
  <c r="G34"/>
  <c r="C34"/>
  <c r="L34" s="1"/>
  <c r="H34"/>
  <c r="D34"/>
  <c r="I34"/>
  <c r="E34"/>
  <c r="F34"/>
  <c r="G26"/>
  <c r="C26"/>
  <c r="M26" s="1"/>
  <c r="H26"/>
  <c r="D26"/>
  <c r="I26"/>
  <c r="E26"/>
  <c r="F26"/>
  <c r="H17"/>
  <c r="D17"/>
  <c r="I17"/>
  <c r="E17"/>
  <c r="C17"/>
  <c r="F17"/>
  <c r="G17"/>
  <c r="E15" i="4"/>
  <c r="E27"/>
  <c r="E39"/>
  <c r="E41"/>
  <c r="E47"/>
  <c r="E53"/>
  <c r="E55"/>
  <c r="E59"/>
  <c r="E61"/>
  <c r="E67"/>
  <c r="E69"/>
  <c r="E71"/>
  <c r="E73"/>
  <c r="E75"/>
  <c r="E79"/>
  <c r="E91"/>
  <c r="E99"/>
  <c r="E101"/>
  <c r="E103"/>
  <c r="E105"/>
  <c r="E107"/>
  <c r="E109"/>
  <c r="E119"/>
  <c r="E133"/>
  <c r="E135"/>
  <c r="E141"/>
  <c r="E143"/>
  <c r="E149"/>
  <c r="E155"/>
  <c r="E157"/>
  <c r="E163"/>
  <c r="E167"/>
  <c r="J169"/>
  <c r="J173"/>
  <c r="J177"/>
  <c r="J181"/>
  <c r="J185"/>
  <c r="J193"/>
  <c r="J201"/>
  <c r="F209"/>
  <c r="F213"/>
  <c r="F217"/>
  <c r="F229"/>
  <c r="F233"/>
  <c r="F241"/>
  <c r="F245"/>
  <c r="F257"/>
  <c r="F265"/>
  <c r="F273"/>
  <c r="F277"/>
  <c r="F281"/>
  <c r="F285"/>
  <c r="F289"/>
  <c r="F297"/>
  <c r="H100" i="5"/>
  <c r="D100"/>
  <c r="G100"/>
  <c r="C100"/>
  <c r="L100" s="1"/>
  <c r="I100"/>
  <c r="E100"/>
  <c r="F100"/>
  <c r="E181"/>
  <c r="F215"/>
  <c r="J170" i="4"/>
  <c r="F170"/>
  <c r="G170"/>
  <c r="C170"/>
  <c r="M170" s="1"/>
  <c r="H299" i="5"/>
  <c r="D299"/>
  <c r="F299"/>
  <c r="E299"/>
  <c r="I299"/>
  <c r="C299"/>
  <c r="L299" s="1"/>
  <c r="G299"/>
  <c r="F297"/>
  <c r="I297"/>
  <c r="D297"/>
  <c r="H297"/>
  <c r="C297"/>
  <c r="L297"/>
  <c r="G297"/>
  <c r="E297"/>
  <c r="G292"/>
  <c r="C292"/>
  <c r="L292" s="1"/>
  <c r="E292"/>
  <c r="I292"/>
  <c r="D292"/>
  <c r="H292"/>
  <c r="F292"/>
  <c r="I290"/>
  <c r="E290"/>
  <c r="G290"/>
  <c r="F290"/>
  <c r="D290"/>
  <c r="C290"/>
  <c r="L290" s="1"/>
  <c r="H290"/>
  <c r="H283"/>
  <c r="D283"/>
  <c r="F283"/>
  <c r="E283"/>
  <c r="I283"/>
  <c r="C283"/>
  <c r="L283" s="1"/>
  <c r="G283"/>
  <c r="F281"/>
  <c r="I281"/>
  <c r="D281"/>
  <c r="H281"/>
  <c r="C281"/>
  <c r="L281" s="1"/>
  <c r="G281"/>
  <c r="E281"/>
  <c r="G276"/>
  <c r="C276"/>
  <c r="L276" s="1"/>
  <c r="I276"/>
  <c r="D276"/>
  <c r="H276"/>
  <c r="E276"/>
  <c r="F276"/>
  <c r="I274"/>
  <c r="E274"/>
  <c r="F274"/>
  <c r="D274"/>
  <c r="G274"/>
  <c r="C274"/>
  <c r="L274" s="1"/>
  <c r="H274"/>
  <c r="H267"/>
  <c r="D267"/>
  <c r="I267"/>
  <c r="C267"/>
  <c r="L267" s="1"/>
  <c r="F267"/>
  <c r="E267"/>
  <c r="G267"/>
  <c r="F265"/>
  <c r="G265"/>
  <c r="E265"/>
  <c r="D265"/>
  <c r="H265"/>
  <c r="I265"/>
  <c r="G260"/>
  <c r="C260"/>
  <c r="L260" s="1"/>
  <c r="H260"/>
  <c r="I260"/>
  <c r="F260"/>
  <c r="D260"/>
  <c r="E260"/>
  <c r="F258"/>
  <c r="I258"/>
  <c r="D258"/>
  <c r="H258"/>
  <c r="C258"/>
  <c r="L258" s="1"/>
  <c r="E258"/>
  <c r="G258"/>
  <c r="I251"/>
  <c r="E251"/>
  <c r="G251"/>
  <c r="F251"/>
  <c r="H251"/>
  <c r="C251"/>
  <c r="L251" s="1"/>
  <c r="C249"/>
  <c r="L249" s="1"/>
  <c r="F244"/>
  <c r="I244"/>
  <c r="F242"/>
  <c r="I242"/>
  <c r="D242"/>
  <c r="H242"/>
  <c r="C242"/>
  <c r="L242" s="1"/>
  <c r="E242"/>
  <c r="G242"/>
  <c r="I235"/>
  <c r="E235"/>
  <c r="G235"/>
  <c r="F235"/>
  <c r="H235"/>
  <c r="C235"/>
  <c r="L235"/>
  <c r="D235"/>
  <c r="G233"/>
  <c r="C233"/>
  <c r="L233"/>
  <c r="F233"/>
  <c r="E233"/>
  <c r="H233"/>
  <c r="D233"/>
  <c r="H228"/>
  <c r="D228"/>
  <c r="F228"/>
  <c r="E228"/>
  <c r="G228"/>
  <c r="C228"/>
  <c r="L228" s="1"/>
  <c r="F226"/>
  <c r="I226"/>
  <c r="D226"/>
  <c r="H226"/>
  <c r="C226"/>
  <c r="L226" s="1"/>
  <c r="E226"/>
  <c r="G226"/>
  <c r="I219"/>
  <c r="E219"/>
  <c r="G219"/>
  <c r="F219"/>
  <c r="H219"/>
  <c r="C219"/>
  <c r="L219"/>
  <c r="D219"/>
  <c r="G217"/>
  <c r="C217"/>
  <c r="L217"/>
  <c r="F217"/>
  <c r="E217"/>
  <c r="H217"/>
  <c r="D217"/>
  <c r="I217"/>
  <c r="D212"/>
  <c r="F210"/>
  <c r="I210"/>
  <c r="D210"/>
  <c r="H210"/>
  <c r="C210"/>
  <c r="L210"/>
  <c r="E210"/>
  <c r="I203"/>
  <c r="E203"/>
  <c r="G203"/>
  <c r="F203"/>
  <c r="H203"/>
  <c r="C203"/>
  <c r="L203"/>
  <c r="D203"/>
  <c r="G201"/>
  <c r="C201"/>
  <c r="L201"/>
  <c r="F201"/>
  <c r="E201"/>
  <c r="H201"/>
  <c r="I201"/>
  <c r="D201"/>
  <c r="H196"/>
  <c r="D196"/>
  <c r="F196"/>
  <c r="E196"/>
  <c r="G196"/>
  <c r="I196"/>
  <c r="C196"/>
  <c r="L196" s="1"/>
  <c r="F194"/>
  <c r="I194"/>
  <c r="D194"/>
  <c r="H194"/>
  <c r="C194"/>
  <c r="L194" s="1"/>
  <c r="E194"/>
  <c r="G194"/>
  <c r="I187"/>
  <c r="E187"/>
  <c r="G187"/>
  <c r="F187"/>
  <c r="H187"/>
  <c r="C187"/>
  <c r="L187"/>
  <c r="G185"/>
  <c r="C185"/>
  <c r="L185" s="1"/>
  <c r="F185"/>
  <c r="E185"/>
  <c r="H185"/>
  <c r="I185"/>
  <c r="H180"/>
  <c r="D180"/>
  <c r="F180"/>
  <c r="E180"/>
  <c r="G180"/>
  <c r="I180"/>
  <c r="F178"/>
  <c r="I178"/>
  <c r="D178"/>
  <c r="H178"/>
  <c r="C178"/>
  <c r="L178" s="1"/>
  <c r="E178"/>
  <c r="G178"/>
  <c r="D169"/>
  <c r="H164"/>
  <c r="D164"/>
  <c r="F164"/>
  <c r="E164"/>
  <c r="G164"/>
  <c r="C164"/>
  <c r="L164" s="1"/>
  <c r="F162"/>
  <c r="I162"/>
  <c r="D162"/>
  <c r="H162"/>
  <c r="C162"/>
  <c r="L162" s="1"/>
  <c r="E162"/>
  <c r="G162"/>
  <c r="I155"/>
  <c r="E155"/>
  <c r="G155"/>
  <c r="F155"/>
  <c r="H155"/>
  <c r="C155"/>
  <c r="L155"/>
  <c r="D155"/>
  <c r="G153"/>
  <c r="C153"/>
  <c r="L153"/>
  <c r="F153"/>
  <c r="E153"/>
  <c r="H153"/>
  <c r="D153"/>
  <c r="I153"/>
  <c r="H148"/>
  <c r="D148"/>
  <c r="F148"/>
  <c r="E148"/>
  <c r="G148"/>
  <c r="C148"/>
  <c r="L148"/>
  <c r="I148"/>
  <c r="F146"/>
  <c r="I146"/>
  <c r="D146"/>
  <c r="H146"/>
  <c r="C146"/>
  <c r="L146" s="1"/>
  <c r="E146"/>
  <c r="I139"/>
  <c r="E139"/>
  <c r="G139"/>
  <c r="F139"/>
  <c r="H139"/>
  <c r="C139"/>
  <c r="L139" s="1"/>
  <c r="D139"/>
  <c r="I137"/>
  <c r="H132"/>
  <c r="D132"/>
  <c r="F132"/>
  <c r="E132"/>
  <c r="G132"/>
  <c r="I132"/>
  <c r="C132"/>
  <c r="L132" s="1"/>
  <c r="F130"/>
  <c r="I130"/>
  <c r="D130"/>
  <c r="H130"/>
  <c r="C130"/>
  <c r="L130" s="1"/>
  <c r="E130"/>
  <c r="G130"/>
  <c r="I123"/>
  <c r="G123"/>
  <c r="F123"/>
  <c r="H123"/>
  <c r="G121"/>
  <c r="C121"/>
  <c r="L121"/>
  <c r="F121"/>
  <c r="E121"/>
  <c r="H121"/>
  <c r="I121"/>
  <c r="H116"/>
  <c r="D116"/>
  <c r="F116"/>
  <c r="E116"/>
  <c r="G116"/>
  <c r="I116"/>
  <c r="F114"/>
  <c r="I114"/>
  <c r="D114"/>
  <c r="H114"/>
  <c r="C114"/>
  <c r="L114"/>
  <c r="E114"/>
  <c r="G114"/>
  <c r="C107"/>
  <c r="L107"/>
  <c r="E105"/>
  <c r="F98"/>
  <c r="I98"/>
  <c r="E98"/>
  <c r="G98"/>
  <c r="C98"/>
  <c r="L98" s="1"/>
  <c r="D98"/>
  <c r="I91"/>
  <c r="E91"/>
  <c r="H91"/>
  <c r="D91"/>
  <c r="F91"/>
  <c r="G91"/>
  <c r="C91"/>
  <c r="L91" s="1"/>
  <c r="G89"/>
  <c r="C89"/>
  <c r="L89" s="1"/>
  <c r="F89"/>
  <c r="H89"/>
  <c r="D89"/>
  <c r="I89"/>
  <c r="E89"/>
  <c r="H84"/>
  <c r="D84"/>
  <c r="G84"/>
  <c r="C84"/>
  <c r="L84" s="1"/>
  <c r="I84"/>
  <c r="E84"/>
  <c r="F84"/>
  <c r="I75"/>
  <c r="E75"/>
  <c r="H75"/>
  <c r="D75"/>
  <c r="F75"/>
  <c r="G75"/>
  <c r="C75"/>
  <c r="L75" s="1"/>
  <c r="H68"/>
  <c r="D68"/>
  <c r="G68"/>
  <c r="C68"/>
  <c r="L68" s="1"/>
  <c r="I68"/>
  <c r="E68"/>
  <c r="F68"/>
  <c r="F66"/>
  <c r="I59"/>
  <c r="E59"/>
  <c r="H59"/>
  <c r="D59"/>
  <c r="F59"/>
  <c r="G59"/>
  <c r="C59"/>
  <c r="L59" s="1"/>
  <c r="G57"/>
  <c r="C57"/>
  <c r="L57" s="1"/>
  <c r="F57"/>
  <c r="H57"/>
  <c r="D57"/>
  <c r="I57"/>
  <c r="E57"/>
  <c r="H52"/>
  <c r="D52"/>
  <c r="G52"/>
  <c r="C52"/>
  <c r="L52" s="1"/>
  <c r="I52"/>
  <c r="E52"/>
  <c r="F52"/>
  <c r="F50"/>
  <c r="I50"/>
  <c r="E50"/>
  <c r="G50"/>
  <c r="C50"/>
  <c r="L50" s="1"/>
  <c r="D50"/>
  <c r="H43"/>
  <c r="D43"/>
  <c r="C43"/>
  <c r="L43"/>
  <c r="H40"/>
  <c r="D40"/>
  <c r="I40"/>
  <c r="E40"/>
  <c r="G40"/>
  <c r="F40"/>
  <c r="G38"/>
  <c r="C38"/>
  <c r="L38" s="1"/>
  <c r="F38"/>
  <c r="H38"/>
  <c r="D38"/>
  <c r="G35"/>
  <c r="G30"/>
  <c r="C30"/>
  <c r="L30" s="1"/>
  <c r="F30"/>
  <c r="H30"/>
  <c r="D30"/>
  <c r="F27"/>
  <c r="I27"/>
  <c r="E27"/>
  <c r="G27"/>
  <c r="C27"/>
  <c r="L27" s="1"/>
  <c r="I24"/>
  <c r="E24"/>
  <c r="H24"/>
  <c r="D24"/>
  <c r="F24"/>
  <c r="F19"/>
  <c r="I19"/>
  <c r="E19"/>
  <c r="G19"/>
  <c r="C19"/>
  <c r="L19"/>
  <c r="H16"/>
  <c r="D16"/>
  <c r="G14"/>
  <c r="C14"/>
  <c r="L14" s="1"/>
  <c r="F14"/>
  <c r="H14"/>
  <c r="D14"/>
  <c r="F11"/>
  <c r="G11"/>
  <c r="C11"/>
  <c r="L11" s="1"/>
  <c r="F197" i="11"/>
  <c r="I197"/>
  <c r="E197"/>
  <c r="H197"/>
  <c r="C197"/>
  <c r="L197" s="1"/>
  <c r="D197"/>
  <c r="G197"/>
  <c r="F189"/>
  <c r="I189"/>
  <c r="E189"/>
  <c r="H189"/>
  <c r="C189"/>
  <c r="L189" s="1"/>
  <c r="G189"/>
  <c r="D189"/>
  <c r="F185"/>
  <c r="I185"/>
  <c r="E185"/>
  <c r="D185"/>
  <c r="G185"/>
  <c r="H185"/>
  <c r="C185"/>
  <c r="L185" s="1"/>
  <c r="H181"/>
  <c r="I165"/>
  <c r="E165"/>
  <c r="D165"/>
  <c r="I157"/>
  <c r="E157"/>
  <c r="G157"/>
  <c r="F141"/>
  <c r="G141"/>
  <c r="C141"/>
  <c r="L141" s="1"/>
  <c r="H141"/>
  <c r="I141"/>
  <c r="D141"/>
  <c r="E141"/>
  <c r="F133"/>
  <c r="G133"/>
  <c r="C133"/>
  <c r="L133" s="1"/>
  <c r="H133"/>
  <c r="I133"/>
  <c r="E133"/>
  <c r="D133"/>
  <c r="H122"/>
  <c r="F122"/>
  <c r="G118"/>
  <c r="C118"/>
  <c r="L118" s="1"/>
  <c r="H118"/>
  <c r="D118"/>
  <c r="E118"/>
  <c r="F118"/>
  <c r="I118"/>
  <c r="E109"/>
  <c r="F107"/>
  <c r="G107"/>
  <c r="C107"/>
  <c r="L107" s="1"/>
  <c r="E107"/>
  <c r="H107"/>
  <c r="D107"/>
  <c r="I107"/>
  <c r="H105"/>
  <c r="D105"/>
  <c r="I105"/>
  <c r="E105"/>
  <c r="C105"/>
  <c r="L105" s="1"/>
  <c r="F105"/>
  <c r="G105"/>
  <c r="F103"/>
  <c r="G103"/>
  <c r="C103"/>
  <c r="L103" s="1"/>
  <c r="I103"/>
  <c r="D103"/>
  <c r="E103"/>
  <c r="H103"/>
  <c r="I92"/>
  <c r="E92"/>
  <c r="F92"/>
  <c r="H92"/>
  <c r="C92"/>
  <c r="L92" s="1"/>
  <c r="D92"/>
  <c r="G92"/>
  <c r="D90"/>
  <c r="I88"/>
  <c r="E88"/>
  <c r="F88"/>
  <c r="D88"/>
  <c r="G88"/>
  <c r="C88"/>
  <c r="L88" s="1"/>
  <c r="H88"/>
  <c r="G86"/>
  <c r="C86"/>
  <c r="L86" s="1"/>
  <c r="H86"/>
  <c r="D86"/>
  <c r="E86"/>
  <c r="F86"/>
  <c r="I86"/>
  <c r="H77"/>
  <c r="D77"/>
  <c r="I77"/>
  <c r="E77"/>
  <c r="F77"/>
  <c r="G77"/>
  <c r="C77"/>
  <c r="L77" s="1"/>
  <c r="F75"/>
  <c r="G75"/>
  <c r="C75"/>
  <c r="L75" s="1"/>
  <c r="E75"/>
  <c r="H75"/>
  <c r="D75"/>
  <c r="I75"/>
  <c r="H73"/>
  <c r="D73"/>
  <c r="I73"/>
  <c r="E73"/>
  <c r="C73"/>
  <c r="L73" s="1"/>
  <c r="F73"/>
  <c r="G73"/>
  <c r="F71"/>
  <c r="G71"/>
  <c r="C71"/>
  <c r="L71" s="1"/>
  <c r="I71"/>
  <c r="D71"/>
  <c r="E71"/>
  <c r="H71"/>
  <c r="D58"/>
  <c r="I56"/>
  <c r="E56"/>
  <c r="F56"/>
  <c r="D56"/>
  <c r="G56"/>
  <c r="C56"/>
  <c r="L56" s="1"/>
  <c r="H56"/>
  <c r="G54"/>
  <c r="C54"/>
  <c r="L54" s="1"/>
  <c r="H54"/>
  <c r="D54"/>
  <c r="F54"/>
  <c r="E54"/>
  <c r="I54"/>
  <c r="H45"/>
  <c r="D45"/>
  <c r="I45"/>
  <c r="E45"/>
  <c r="G45"/>
  <c r="F45"/>
  <c r="C45"/>
  <c r="L45" s="1"/>
  <c r="F43"/>
  <c r="E43"/>
  <c r="H41"/>
  <c r="D41"/>
  <c r="I41"/>
  <c r="E41"/>
  <c r="C41"/>
  <c r="L41" s="1"/>
  <c r="F41"/>
  <c r="G41"/>
  <c r="F39"/>
  <c r="G39"/>
  <c r="C39"/>
  <c r="L39" s="1"/>
  <c r="D39"/>
  <c r="I39"/>
  <c r="E39"/>
  <c r="H39"/>
  <c r="F23"/>
  <c r="G23"/>
  <c r="C23"/>
  <c r="D23"/>
  <c r="I23"/>
  <c r="E23"/>
  <c r="H23"/>
  <c r="I20"/>
  <c r="E20"/>
  <c r="F20"/>
  <c r="C20"/>
  <c r="L20" s="1"/>
  <c r="H20"/>
  <c r="D20"/>
  <c r="G20"/>
  <c r="H13"/>
  <c r="D13"/>
  <c r="I13"/>
  <c r="E13"/>
  <c r="G13"/>
  <c r="F13"/>
  <c r="C13"/>
  <c r="L13" s="1"/>
  <c r="D17" i="4"/>
  <c r="H17"/>
  <c r="H49"/>
  <c r="D65"/>
  <c r="H65"/>
  <c r="D81"/>
  <c r="H81"/>
  <c r="D97"/>
  <c r="H97"/>
  <c r="D113"/>
  <c r="H113"/>
  <c r="D129"/>
  <c r="H129"/>
  <c r="H145"/>
  <c r="D161"/>
  <c r="H161"/>
  <c r="F168"/>
  <c r="D170"/>
  <c r="H11" i="5"/>
  <c r="C24"/>
  <c r="L24"/>
  <c r="H27"/>
  <c r="E38"/>
  <c r="C40"/>
  <c r="L40"/>
  <c r="D187"/>
  <c r="I228"/>
  <c r="I233"/>
  <c r="C265"/>
  <c r="L265" s="1"/>
  <c r="F17" i="4"/>
  <c r="J17"/>
  <c r="J49"/>
  <c r="F65"/>
  <c r="F81"/>
  <c r="J81"/>
  <c r="F97"/>
  <c r="J97"/>
  <c r="F113"/>
  <c r="J113"/>
  <c r="F129"/>
  <c r="J129"/>
  <c r="J145"/>
  <c r="F161"/>
  <c r="J161"/>
  <c r="H168"/>
  <c r="H170"/>
  <c r="E14" i="5"/>
  <c r="H19"/>
  <c r="E30"/>
  <c r="H35"/>
  <c r="H50"/>
  <c r="C180"/>
  <c r="L180" s="1"/>
  <c r="D185"/>
  <c r="G210"/>
  <c r="C17" i="4"/>
  <c r="M17" s="1"/>
  <c r="C81"/>
  <c r="M81" s="1"/>
  <c r="C97"/>
  <c r="M97" s="1"/>
  <c r="C113"/>
  <c r="M113" s="1"/>
  <c r="C129"/>
  <c r="M129" s="1"/>
  <c r="C161"/>
  <c r="M161" s="1"/>
  <c r="I168"/>
  <c r="I170"/>
  <c r="I14" i="5"/>
  <c r="G16"/>
  <c r="D27"/>
  <c r="I30"/>
  <c r="H98"/>
  <c r="I164"/>
  <c r="G11" i="13"/>
  <c r="H11"/>
  <c r="F11"/>
  <c r="H21"/>
  <c r="G21"/>
  <c r="G27"/>
  <c r="H27"/>
  <c r="F27"/>
  <c r="G13"/>
  <c r="F13"/>
  <c r="G19"/>
  <c r="H19"/>
  <c r="G29"/>
  <c r="F29"/>
  <c r="F10"/>
  <c r="H10"/>
  <c r="G23"/>
  <c r="H23"/>
  <c r="F23"/>
  <c r="G14"/>
  <c r="L26" i="11"/>
  <c r="M24"/>
  <c r="L24"/>
  <c r="L25"/>
  <c r="M25"/>
  <c r="L22"/>
  <c r="M22"/>
  <c r="D47" i="4"/>
  <c r="D73"/>
  <c r="H45"/>
  <c r="I45"/>
  <c r="J45"/>
  <c r="I47"/>
  <c r="C47"/>
  <c r="M47"/>
  <c r="H47"/>
  <c r="I73"/>
  <c r="J73"/>
  <c r="H16" i="13"/>
  <c r="G16"/>
  <c r="F16"/>
  <c r="D45" i="4"/>
  <c r="C45"/>
  <c r="M45" s="1"/>
  <c r="D253"/>
  <c r="I253"/>
  <c r="G253"/>
  <c r="E253"/>
  <c r="H253"/>
  <c r="F253"/>
  <c r="I22"/>
  <c r="J22"/>
  <c r="G22"/>
  <c r="H22"/>
  <c r="C22"/>
  <c r="M22" s="1"/>
  <c r="E182" i="5"/>
  <c r="H182"/>
  <c r="D182"/>
  <c r="C182"/>
  <c r="L182"/>
  <c r="F182"/>
  <c r="I182"/>
  <c r="C177"/>
  <c r="L177" s="1"/>
  <c r="H177"/>
  <c r="C125"/>
  <c r="L125" s="1"/>
  <c r="D125"/>
  <c r="D150" i="4"/>
  <c r="I150"/>
  <c r="J150"/>
  <c r="G150"/>
  <c r="H150"/>
  <c r="C150"/>
  <c r="M150" s="1"/>
  <c r="I81"/>
  <c r="E81"/>
  <c r="G81"/>
  <c r="J168"/>
  <c r="J212"/>
  <c r="G212"/>
  <c r="D212"/>
  <c r="H284" i="5"/>
  <c r="I284"/>
  <c r="E68" i="4"/>
  <c r="F68"/>
  <c r="K27" i="6"/>
  <c r="K12"/>
  <c r="K444"/>
  <c r="K406"/>
  <c r="K392"/>
  <c r="K294"/>
  <c r="K266"/>
  <c r="K259"/>
  <c r="K153"/>
  <c r="K124"/>
  <c r="K64"/>
  <c r="K60"/>
  <c r="K484"/>
  <c r="K426"/>
  <c r="K407"/>
  <c r="K376"/>
  <c r="K360"/>
  <c r="K344"/>
  <c r="K190"/>
  <c r="K118"/>
  <c r="K47"/>
  <c r="K38"/>
  <c r="K428"/>
  <c r="K324"/>
  <c r="K31"/>
  <c r="K367"/>
  <c r="K23"/>
  <c r="K161"/>
  <c r="K65"/>
  <c r="K147"/>
  <c r="G228" i="4"/>
  <c r="D221"/>
  <c r="I221"/>
  <c r="C221"/>
  <c r="M221" s="1"/>
  <c r="J221"/>
  <c r="F161" i="11"/>
  <c r="G161"/>
  <c r="F58"/>
  <c r="H58"/>
  <c r="E122"/>
  <c r="G181"/>
  <c r="E181"/>
  <c r="C169" i="5"/>
  <c r="L169" s="1"/>
  <c r="D149"/>
  <c r="E243" i="4"/>
  <c r="D243"/>
  <c r="M27" i="11"/>
  <c r="E58"/>
  <c r="C58"/>
  <c r="L58" s="1"/>
  <c r="C90"/>
  <c r="L90" s="1"/>
  <c r="C122"/>
  <c r="L122" s="1"/>
  <c r="D181"/>
  <c r="I181"/>
  <c r="E97"/>
  <c r="I142" i="5"/>
  <c r="D234" i="4"/>
  <c r="G32" i="11"/>
  <c r="C117"/>
  <c r="L117" s="1"/>
  <c r="I117"/>
  <c r="G154"/>
  <c r="H221" i="4"/>
  <c r="I169" i="5"/>
  <c r="I58" i="11"/>
  <c r="I90"/>
  <c r="G90"/>
  <c r="D122"/>
  <c r="G122"/>
  <c r="C181"/>
  <c r="L181" s="1"/>
  <c r="E193"/>
  <c r="F169" i="5"/>
  <c r="F261" i="4"/>
  <c r="F97" i="11"/>
  <c r="I97"/>
  <c r="C142" i="5"/>
  <c r="L142"/>
  <c r="E142"/>
  <c r="H149"/>
  <c r="C243" i="4"/>
  <c r="M243" s="1"/>
  <c r="I261"/>
  <c r="H261"/>
  <c r="C32" i="11"/>
  <c r="L32" s="1"/>
  <c r="F32"/>
  <c r="G117"/>
  <c r="D117"/>
  <c r="E154"/>
  <c r="C179" i="5"/>
  <c r="L179" s="1"/>
  <c r="I179"/>
  <c r="E218" i="4"/>
  <c r="J225"/>
  <c r="G225"/>
  <c r="G234"/>
  <c r="J234"/>
  <c r="I264"/>
  <c r="F14" i="11"/>
  <c r="C14"/>
  <c r="L14" s="1"/>
  <c r="E53"/>
  <c r="G65"/>
  <c r="I65"/>
  <c r="C175" i="5"/>
  <c r="L175" s="1"/>
  <c r="E175"/>
  <c r="D161" i="11"/>
  <c r="G221" i="4"/>
  <c r="I132"/>
  <c r="J132"/>
  <c r="G132"/>
  <c r="E132"/>
  <c r="F132"/>
  <c r="D132"/>
  <c r="F90" i="11"/>
  <c r="H90"/>
  <c r="H97"/>
  <c r="H142" i="5"/>
  <c r="D32" i="11"/>
  <c r="G179" i="5"/>
  <c r="D179"/>
  <c r="C218" i="4"/>
  <c r="M218" s="1"/>
  <c r="F218"/>
  <c r="I225"/>
  <c r="H225"/>
  <c r="H234"/>
  <c r="I234"/>
  <c r="G264"/>
  <c r="J264"/>
  <c r="I14" i="11"/>
  <c r="H14"/>
  <c r="F53"/>
  <c r="D53"/>
  <c r="C65"/>
  <c r="L65" s="1"/>
  <c r="H65"/>
  <c r="I161"/>
  <c r="C132" i="4"/>
  <c r="M132" s="1"/>
  <c r="F267"/>
  <c r="G267"/>
  <c r="E267"/>
  <c r="E118"/>
  <c r="F118"/>
  <c r="H118"/>
  <c r="C118"/>
  <c r="M118" s="1"/>
  <c r="I118"/>
  <c r="J118"/>
  <c r="I113"/>
  <c r="E113"/>
  <c r="G113"/>
  <c r="E37"/>
  <c r="H287" i="5"/>
  <c r="C287"/>
  <c r="L287" s="1"/>
  <c r="C272"/>
  <c r="L272" s="1"/>
  <c r="H272"/>
  <c r="E272"/>
  <c r="G272"/>
  <c r="D272"/>
  <c r="D220"/>
  <c r="E220"/>
  <c r="I175"/>
  <c r="G175"/>
  <c r="L19" i="11"/>
  <c r="H169" i="5"/>
  <c r="F154" i="11"/>
  <c r="D154"/>
  <c r="F221" i="4"/>
  <c r="E169" i="5"/>
  <c r="F225" i="4"/>
  <c r="I243"/>
  <c r="H243"/>
  <c r="F179" i="5"/>
  <c r="G218" i="4"/>
  <c r="C234"/>
  <c r="M234" s="1"/>
  <c r="H264"/>
  <c r="E264"/>
  <c r="G53" i="11"/>
  <c r="F65"/>
  <c r="F175" i="5"/>
  <c r="C161" i="11"/>
  <c r="L161" s="1"/>
  <c r="E221" i="4"/>
  <c r="H132"/>
  <c r="D269"/>
  <c r="I269"/>
  <c r="D246"/>
  <c r="F212"/>
  <c r="I212"/>
  <c r="E212"/>
  <c r="C284" i="5"/>
  <c r="L284" s="1"/>
  <c r="D284"/>
  <c r="H208"/>
  <c r="D208"/>
  <c r="G208"/>
  <c r="E208"/>
  <c r="K300" i="6"/>
  <c r="K270"/>
  <c r="K264"/>
  <c r="K250"/>
  <c r="K230"/>
  <c r="K214"/>
  <c r="K122"/>
  <c r="G142" i="11"/>
  <c r="F190" i="5"/>
  <c r="D190"/>
  <c r="H190"/>
  <c r="C127" i="11"/>
  <c r="L127" s="1"/>
  <c r="D127"/>
  <c r="F127"/>
  <c r="E127"/>
  <c r="K78" i="6"/>
  <c r="I120" i="5"/>
  <c r="G120"/>
  <c r="H120"/>
  <c r="C120"/>
  <c r="L120"/>
  <c r="C140"/>
  <c r="L140"/>
  <c r="H140"/>
  <c r="E140"/>
  <c r="D140"/>
  <c r="K410" i="6"/>
  <c r="K395"/>
  <c r="K229"/>
  <c r="K203"/>
  <c r="K138"/>
  <c r="K66"/>
  <c r="G26" i="13"/>
  <c r="F26"/>
  <c r="H26"/>
  <c r="K470" i="6"/>
  <c r="K476"/>
  <c r="K495"/>
  <c r="K466"/>
  <c r="K452"/>
  <c r="K397"/>
  <c r="K394"/>
  <c r="K337"/>
  <c r="K298"/>
  <c r="K160"/>
  <c r="K96"/>
  <c r="K103"/>
  <c r="K105"/>
  <c r="K340"/>
  <c r="K493"/>
  <c r="K490"/>
  <c r="K471"/>
  <c r="K458"/>
  <c r="K450"/>
  <c r="K399"/>
  <c r="K355"/>
  <c r="K326"/>
  <c r="K321"/>
  <c r="K315"/>
  <c r="K299"/>
  <c r="K187"/>
  <c r="K184"/>
  <c r="K34"/>
  <c r="K33"/>
  <c r="K35"/>
  <c r="K37"/>
  <c r="K39"/>
  <c r="K41"/>
  <c r="K58"/>
  <c r="K104"/>
  <c r="K106"/>
  <c r="K143"/>
  <c r="K332"/>
  <c r="K107"/>
  <c r="K90"/>
  <c r="K87"/>
  <c r="K46"/>
  <c r="K42"/>
  <c r="K101"/>
  <c r="K171"/>
  <c r="K202"/>
  <c r="K319"/>
  <c r="K459"/>
  <c r="K462"/>
  <c r="K152"/>
  <c r="K154"/>
  <c r="K233"/>
  <c r="K439"/>
  <c r="K448"/>
  <c r="A27" i="14" a="1"/>
  <c r="A27"/>
  <c r="A50" a="1"/>
  <c r="A50" s="1"/>
  <c r="A36" a="1"/>
  <c r="A36" s="1"/>
  <c r="A82" a="1"/>
  <c r="A82" s="1"/>
  <c r="A41" a="1"/>
  <c r="A41" s="1"/>
  <c r="A29" a="1"/>
  <c r="A29" s="1"/>
  <c r="A104" a="1"/>
  <c r="A104" s="1"/>
  <c r="A69" a="1"/>
  <c r="A69" s="1"/>
  <c r="A90" a="1"/>
  <c r="A90" s="1"/>
  <c r="A35" a="1"/>
  <c r="A35" s="1"/>
  <c r="E156" i="4"/>
  <c r="F156"/>
  <c r="H156"/>
  <c r="D156"/>
  <c r="G156"/>
  <c r="I156"/>
  <c r="C156"/>
  <c r="M156" s="1"/>
  <c r="J156"/>
  <c r="D62" i="5"/>
  <c r="F62"/>
  <c r="C62"/>
  <c r="L62" s="1"/>
  <c r="F46"/>
  <c r="C46"/>
  <c r="L46" s="1"/>
  <c r="C39"/>
  <c r="L39" s="1"/>
  <c r="I58" i="4"/>
  <c r="J58"/>
  <c r="G58"/>
  <c r="E58"/>
  <c r="C58"/>
  <c r="M58" s="1"/>
  <c r="H58"/>
  <c r="F58"/>
  <c r="H60"/>
  <c r="C60"/>
  <c r="M60"/>
  <c r="E60"/>
  <c r="D60"/>
  <c r="G60"/>
  <c r="I60"/>
  <c r="F60"/>
  <c r="D62"/>
  <c r="H62"/>
  <c r="G62"/>
  <c r="J62"/>
  <c r="E62"/>
  <c r="C62"/>
  <c r="M62"/>
  <c r="D94"/>
  <c r="F96"/>
  <c r="I96"/>
  <c r="J101"/>
  <c r="G101"/>
  <c r="F101"/>
  <c r="D101"/>
  <c r="I101"/>
  <c r="I103"/>
  <c r="G103"/>
  <c r="F103"/>
  <c r="E144"/>
  <c r="F144"/>
  <c r="H144"/>
  <c r="C144"/>
  <c r="M144"/>
  <c r="I144"/>
  <c r="J144"/>
  <c r="G144"/>
  <c r="D144"/>
  <c r="H146"/>
  <c r="C146"/>
  <c r="M146" s="1"/>
  <c r="D146"/>
  <c r="E146"/>
  <c r="F146"/>
  <c r="I152"/>
  <c r="J152"/>
  <c r="G152"/>
  <c r="E152"/>
  <c r="F152"/>
  <c r="D152"/>
  <c r="H158"/>
  <c r="C158"/>
  <c r="M158" s="1"/>
  <c r="D158"/>
  <c r="E158"/>
  <c r="F158"/>
  <c r="H29" i="5"/>
  <c r="C36"/>
  <c r="L36" s="1"/>
  <c r="E36"/>
  <c r="G36"/>
  <c r="C41"/>
  <c r="L41" s="1"/>
  <c r="C45"/>
  <c r="L45" s="1"/>
  <c r="D45"/>
  <c r="F45"/>
  <c r="H45"/>
  <c r="E45"/>
  <c r="H47"/>
  <c r="C47"/>
  <c r="L47" s="1"/>
  <c r="C49"/>
  <c r="L49" s="1"/>
  <c r="D49"/>
  <c r="F61"/>
  <c r="E61"/>
  <c r="C63"/>
  <c r="L63" s="1"/>
  <c r="G63"/>
  <c r="I67"/>
  <c r="F67"/>
  <c r="G69"/>
  <c r="H69"/>
  <c r="E77"/>
  <c r="F77"/>
  <c r="G81"/>
  <c r="H81"/>
  <c r="C81"/>
  <c r="L81"/>
  <c r="E81"/>
  <c r="I81"/>
  <c r="D81"/>
  <c r="D87"/>
  <c r="G87"/>
  <c r="C97"/>
  <c r="L97" s="1"/>
  <c r="D97"/>
  <c r="F97"/>
  <c r="I97"/>
  <c r="I99"/>
  <c r="F99"/>
  <c r="D99"/>
  <c r="C99"/>
  <c r="L99" s="1"/>
  <c r="H99"/>
  <c r="G99"/>
  <c r="D101"/>
  <c r="I290" i="4"/>
  <c r="J290"/>
  <c r="C290"/>
  <c r="M290"/>
  <c r="F290"/>
  <c r="H290"/>
  <c r="G290"/>
  <c r="D222"/>
  <c r="J222"/>
  <c r="G222"/>
  <c r="J214"/>
  <c r="G214"/>
  <c r="D214"/>
  <c r="C214"/>
  <c r="M214" s="1"/>
  <c r="F214"/>
  <c r="E214"/>
  <c r="I163"/>
  <c r="G163"/>
  <c r="F163"/>
  <c r="H123"/>
  <c r="I92"/>
  <c r="J92"/>
  <c r="G92"/>
  <c r="F92"/>
  <c r="E92"/>
  <c r="C92"/>
  <c r="M92" s="1"/>
  <c r="D92"/>
  <c r="G157" i="5"/>
  <c r="I157"/>
  <c r="C149"/>
  <c r="L149" s="1"/>
  <c r="I149"/>
  <c r="G200" i="11"/>
  <c r="I200"/>
  <c r="E200"/>
  <c r="F200"/>
  <c r="C200"/>
  <c r="L200"/>
  <c r="H200"/>
  <c r="G196"/>
  <c r="E196"/>
  <c r="H196"/>
  <c r="C196"/>
  <c r="L196"/>
  <c r="D196"/>
  <c r="F196"/>
  <c r="G192"/>
  <c r="I192"/>
  <c r="H192"/>
  <c r="F192"/>
  <c r="C192"/>
  <c r="L192"/>
  <c r="E192"/>
  <c r="H188"/>
  <c r="C188"/>
  <c r="L188"/>
  <c r="F184"/>
  <c r="C184"/>
  <c r="L184" s="1"/>
  <c r="D180"/>
  <c r="G176"/>
  <c r="I176"/>
  <c r="C172"/>
  <c r="L172" s="1"/>
  <c r="H172"/>
  <c r="G168"/>
  <c r="I168"/>
  <c r="I164"/>
  <c r="F164"/>
  <c r="C156"/>
  <c r="L156" s="1"/>
  <c r="H156"/>
  <c r="G148"/>
  <c r="D148"/>
  <c r="E148"/>
  <c r="C148"/>
  <c r="L148" s="1"/>
  <c r="F148"/>
  <c r="H148"/>
  <c r="G144"/>
  <c r="C140"/>
  <c r="L140" s="1"/>
  <c r="E140"/>
  <c r="G136"/>
  <c r="D136"/>
  <c r="G132"/>
  <c r="D132"/>
  <c r="F132"/>
  <c r="H132"/>
  <c r="C132"/>
  <c r="L132" s="1"/>
  <c r="I132"/>
  <c r="H128"/>
  <c r="E128"/>
  <c r="I116"/>
  <c r="C116"/>
  <c r="L116" s="1"/>
  <c r="I112"/>
  <c r="G112"/>
  <c r="I108"/>
  <c r="C108"/>
  <c r="L108" s="1"/>
  <c r="I104"/>
  <c r="C100"/>
  <c r="L100" s="1"/>
  <c r="I96"/>
  <c r="G96"/>
  <c r="E84"/>
  <c r="H84"/>
  <c r="C84"/>
  <c r="L84" s="1"/>
  <c r="F84"/>
  <c r="D84"/>
  <c r="I76"/>
  <c r="C76"/>
  <c r="L76" s="1"/>
  <c r="H76"/>
  <c r="F76"/>
  <c r="G76"/>
  <c r="I72"/>
  <c r="G72"/>
  <c r="E72"/>
  <c r="F72"/>
  <c r="H72"/>
  <c r="C72"/>
  <c r="L72" s="1"/>
  <c r="H64"/>
  <c r="F64"/>
  <c r="I48"/>
  <c r="D48"/>
  <c r="I40"/>
  <c r="D40"/>
  <c r="F280" i="4"/>
  <c r="C280"/>
  <c r="M280" s="1"/>
  <c r="J276"/>
  <c r="G276"/>
  <c r="D276"/>
  <c r="G271"/>
  <c r="E271"/>
  <c r="F260"/>
  <c r="C260"/>
  <c r="M260" s="1"/>
  <c r="C207"/>
  <c r="M207" s="1"/>
  <c r="J207"/>
  <c r="J196"/>
  <c r="E196"/>
  <c r="E189"/>
  <c r="G189"/>
  <c r="G147"/>
  <c r="F147"/>
  <c r="I147"/>
  <c r="I16" i="11"/>
  <c r="D16"/>
  <c r="K170" i="6"/>
  <c r="K52"/>
  <c r="D239" i="4"/>
  <c r="I239"/>
  <c r="G239"/>
  <c r="E239"/>
  <c r="H239"/>
  <c r="H228"/>
  <c r="J127"/>
  <c r="E127"/>
  <c r="K386" i="6"/>
  <c r="D12" i="4"/>
  <c r="J12"/>
  <c r="G12"/>
  <c r="I12"/>
  <c r="F12"/>
  <c r="H12"/>
  <c r="C19"/>
  <c r="M19"/>
  <c r="H19"/>
  <c r="H38"/>
  <c r="C38"/>
  <c r="M38"/>
  <c r="E49"/>
  <c r="G49"/>
  <c r="J89"/>
  <c r="E89"/>
  <c r="J296"/>
  <c r="G296"/>
  <c r="D296"/>
  <c r="K128" i="6"/>
  <c r="K464"/>
  <c r="J239" i="4"/>
  <c r="I246"/>
  <c r="E246"/>
  <c r="H246"/>
  <c r="F246"/>
  <c r="C246"/>
  <c r="M246"/>
  <c r="G172"/>
  <c r="H172"/>
  <c r="F284" i="5"/>
  <c r="G284"/>
  <c r="E284"/>
  <c r="F254"/>
  <c r="G254"/>
  <c r="E58"/>
  <c r="H58"/>
  <c r="K350" i="6"/>
  <c r="K304"/>
  <c r="K306"/>
  <c r="H127" i="11"/>
  <c r="F140" i="5"/>
  <c r="G190"/>
  <c r="I208"/>
  <c r="D264"/>
  <c r="K283" i="6"/>
  <c r="K277"/>
  <c r="K272"/>
  <c r="K220"/>
  <c r="K207"/>
  <c r="K108"/>
  <c r="K44"/>
  <c r="K45"/>
  <c r="K316"/>
  <c r="K276"/>
  <c r="K98"/>
  <c r="K413"/>
  <c r="K356"/>
  <c r="K318"/>
  <c r="K296"/>
  <c r="K278"/>
  <c r="K162"/>
  <c r="K156"/>
  <c r="K169"/>
  <c r="F51" i="11"/>
  <c r="H51"/>
  <c r="G51"/>
  <c r="E51"/>
  <c r="I51"/>
  <c r="D51"/>
  <c r="C51"/>
  <c r="L51"/>
  <c r="D139" i="4"/>
  <c r="J139"/>
  <c r="G139"/>
  <c r="C139"/>
  <c r="M139" s="1"/>
  <c r="E139"/>
  <c r="I139"/>
  <c r="E71" i="5"/>
  <c r="F71"/>
  <c r="H71"/>
  <c r="D71"/>
  <c r="G71"/>
  <c r="H76"/>
  <c r="D76"/>
  <c r="I76"/>
  <c r="F76"/>
  <c r="G76"/>
  <c r="E76"/>
  <c r="G118"/>
  <c r="E118"/>
  <c r="H134"/>
  <c r="I134"/>
  <c r="C134"/>
  <c r="L134" s="1"/>
  <c r="D134"/>
  <c r="G134"/>
  <c r="E134"/>
  <c r="G141"/>
  <c r="I141"/>
  <c r="C141"/>
  <c r="L141" s="1"/>
  <c r="D141"/>
  <c r="F141"/>
  <c r="H141"/>
  <c r="A70" i="14" a="1"/>
  <c r="A70"/>
  <c r="A91" a="1"/>
  <c r="A91"/>
  <c r="A26" a="1"/>
  <c r="A26" s="1"/>
  <c r="A17" a="1"/>
  <c r="A17" s="1"/>
  <c r="A74" a="1"/>
  <c r="A74" s="1"/>
  <c r="A32" a="1"/>
  <c r="A32" s="1"/>
  <c r="A38" a="1"/>
  <c r="A38" s="1"/>
  <c r="A54" a="1"/>
  <c r="A54" s="1"/>
  <c r="A15" a="1"/>
  <c r="A15" s="1"/>
  <c r="A21" a="1"/>
  <c r="A21" s="1"/>
  <c r="A80" a="1"/>
  <c r="A80" s="1"/>
  <c r="A67" a="1"/>
  <c r="A67" s="1"/>
  <c r="A40" a="1"/>
  <c r="A40" s="1"/>
  <c r="A19" a="1"/>
  <c r="A19" s="1"/>
  <c r="A78" a="1"/>
  <c r="A78" s="1"/>
  <c r="A52" a="1"/>
  <c r="A52" s="1"/>
  <c r="A72" a="1"/>
  <c r="A72" s="1"/>
  <c r="A60" a="1"/>
  <c r="A60" s="1"/>
  <c r="A84" a="1"/>
  <c r="A84" s="1"/>
  <c r="A53" a="1"/>
  <c r="A53" s="1"/>
  <c r="A45" a="1"/>
  <c r="A45" s="1"/>
  <c r="A25" a="1"/>
  <c r="A25" s="1"/>
  <c r="A64" a="1"/>
  <c r="A64" s="1"/>
  <c r="A79" a="1"/>
  <c r="A79" s="1"/>
  <c r="A68" a="1"/>
  <c r="A68" s="1"/>
  <c r="A44" a="1"/>
  <c r="A44" s="1"/>
  <c r="A16" a="1"/>
  <c r="A16" s="1"/>
  <c r="A98" a="1"/>
  <c r="A98" s="1"/>
  <c r="A48" a="1"/>
  <c r="A48" s="1"/>
  <c r="A22" a="1"/>
  <c r="A22" s="1"/>
  <c r="A87" a="1"/>
  <c r="A87" s="1"/>
  <c r="A23" a="1"/>
  <c r="A23" s="1"/>
  <c r="A55" a="1"/>
  <c r="A55" s="1"/>
  <c r="A100" a="1"/>
  <c r="A100" s="1"/>
  <c r="A65" a="1"/>
  <c r="A65" s="1"/>
  <c r="A47" a="1"/>
  <c r="A47" s="1"/>
  <c r="A107" a="1"/>
  <c r="A107" s="1"/>
  <c r="A58" a="1"/>
  <c r="A58" s="1"/>
  <c r="A103" a="1"/>
  <c r="A103" s="1"/>
  <c r="A14" a="1"/>
  <c r="A14" s="1"/>
  <c r="A42" a="1"/>
  <c r="A42" s="1"/>
  <c r="A99" a="1"/>
  <c r="A99" s="1"/>
  <c r="A102" a="1"/>
  <c r="A102" s="1"/>
  <c r="A37" a="1"/>
  <c r="A37" s="1"/>
  <c r="A66" a="1"/>
  <c r="A66" s="1"/>
  <c r="A46" a="1"/>
  <c r="A46" s="1"/>
  <c r="A28" a="1"/>
  <c r="A28" s="1"/>
  <c r="A71" a="1"/>
  <c r="A71" s="1"/>
  <c r="A18" a="1"/>
  <c r="A18" s="1"/>
  <c r="A106" a="1"/>
  <c r="A106" s="1"/>
  <c r="A57" a="1"/>
  <c r="A57" s="1"/>
  <c r="A96" a="1"/>
  <c r="A96" s="1"/>
  <c r="A33" a="1"/>
  <c r="A33" s="1"/>
  <c r="A86" a="1"/>
  <c r="A86" s="1"/>
  <c r="A34" a="1"/>
  <c r="A34" s="1"/>
  <c r="A76" a="1"/>
  <c r="A76" s="1"/>
  <c r="A30" a="1"/>
  <c r="A30" s="1"/>
  <c r="A51" a="1"/>
  <c r="A51" s="1"/>
  <c r="A85" a="1"/>
  <c r="A85" s="1"/>
  <c r="A24" a="1"/>
  <c r="A24" s="1"/>
  <c r="A43" a="1"/>
  <c r="A43" s="1"/>
  <c r="A95" a="1"/>
  <c r="A95" s="1"/>
  <c r="A83" a="1"/>
  <c r="A83" s="1"/>
  <c r="A75" a="1"/>
  <c r="A75" s="1"/>
  <c r="A39" a="1"/>
  <c r="A39" s="1"/>
  <c r="A61" a="1"/>
  <c r="A61" s="1"/>
  <c r="A93" a="1"/>
  <c r="A93" s="1"/>
  <c r="H139" i="4"/>
  <c r="I107" i="5"/>
  <c r="F107"/>
  <c r="E107"/>
  <c r="G107"/>
  <c r="H107"/>
  <c r="D107"/>
  <c r="C96"/>
  <c r="L96"/>
  <c r="H96"/>
  <c r="D96"/>
  <c r="F96"/>
  <c r="G96"/>
  <c r="F90"/>
  <c r="C90"/>
  <c r="L90" s="1"/>
  <c r="I90"/>
  <c r="H90"/>
  <c r="D90"/>
  <c r="F82"/>
  <c r="H136" i="4"/>
  <c r="C136"/>
  <c r="M136" s="1"/>
  <c r="D136"/>
  <c r="F136"/>
  <c r="I136"/>
  <c r="G136"/>
  <c r="E136"/>
  <c r="E138"/>
  <c r="F138"/>
  <c r="H138"/>
  <c r="C138"/>
  <c r="M138" s="1"/>
  <c r="J138"/>
  <c r="D138"/>
  <c r="G138"/>
  <c r="D51" i="5"/>
  <c r="I51"/>
  <c r="C51"/>
  <c r="L51" s="1"/>
  <c r="E51"/>
  <c r="G51"/>
  <c r="H51"/>
  <c r="F51"/>
  <c r="H53"/>
  <c r="D53"/>
  <c r="E53"/>
  <c r="F53"/>
  <c r="I53"/>
  <c r="D63"/>
  <c r="I63"/>
  <c r="F63"/>
  <c r="H63"/>
  <c r="H22" i="13"/>
  <c r="G22"/>
  <c r="F22"/>
  <c r="I21" i="11"/>
  <c r="C21"/>
  <c r="L21"/>
  <c r="E21"/>
  <c r="G21"/>
  <c r="H21"/>
  <c r="D21"/>
  <c r="F28"/>
  <c r="D28"/>
  <c r="C28"/>
  <c r="L28"/>
  <c r="G28"/>
  <c r="H28"/>
  <c r="D35"/>
  <c r="G35"/>
  <c r="I35"/>
  <c r="C35"/>
  <c r="L35" s="1"/>
  <c r="F35"/>
  <c r="H35"/>
  <c r="I44"/>
  <c r="E44"/>
  <c r="H44"/>
  <c r="D44"/>
  <c r="F44"/>
  <c r="G44"/>
  <c r="C44"/>
  <c r="L44" s="1"/>
  <c r="H49"/>
  <c r="C49"/>
  <c r="L49"/>
  <c r="I49"/>
  <c r="G49"/>
  <c r="E49"/>
  <c r="D49"/>
  <c r="H60"/>
  <c r="G60"/>
  <c r="I60"/>
  <c r="C60"/>
  <c r="L60" s="1"/>
  <c r="D60"/>
  <c r="E60"/>
  <c r="H62"/>
  <c r="I62"/>
  <c r="G62"/>
  <c r="D62"/>
  <c r="E62"/>
  <c r="F62"/>
  <c r="E64"/>
  <c r="C64"/>
  <c r="L64" s="1"/>
  <c r="G64"/>
  <c r="D64"/>
  <c r="F80"/>
  <c r="D80"/>
  <c r="C80"/>
  <c r="L80" s="1"/>
  <c r="E80"/>
  <c r="H80"/>
  <c r="F85"/>
  <c r="I85"/>
  <c r="D85"/>
  <c r="C85"/>
  <c r="L85" s="1"/>
  <c r="G85"/>
  <c r="H85"/>
  <c r="E85"/>
  <c r="H89"/>
  <c r="C89"/>
  <c r="L89" s="1"/>
  <c r="D89"/>
  <c r="F89"/>
  <c r="G89"/>
  <c r="C98"/>
  <c r="L98" s="1"/>
  <c r="I98"/>
  <c r="E98"/>
  <c r="H98"/>
  <c r="G98"/>
  <c r="F102"/>
  <c r="H102"/>
  <c r="I102"/>
  <c r="G102"/>
  <c r="C102"/>
  <c r="L102" s="1"/>
  <c r="H109"/>
  <c r="F109"/>
  <c r="D109"/>
  <c r="G109"/>
  <c r="I109"/>
  <c r="F124"/>
  <c r="D124"/>
  <c r="H124"/>
  <c r="G124"/>
  <c r="E124"/>
  <c r="C124"/>
  <c r="L124" s="1"/>
  <c r="G126"/>
  <c r="D126"/>
  <c r="E126"/>
  <c r="C126"/>
  <c r="L126" s="1"/>
  <c r="F126"/>
  <c r="H126"/>
  <c r="G129"/>
  <c r="H129"/>
  <c r="C129"/>
  <c r="L129" s="1"/>
  <c r="D129"/>
  <c r="F129"/>
  <c r="I129"/>
  <c r="F144"/>
  <c r="H144"/>
  <c r="D144"/>
  <c r="C144"/>
  <c r="L144" s="1"/>
  <c r="I151"/>
  <c r="E151"/>
  <c r="F151"/>
  <c r="G151"/>
  <c r="C151"/>
  <c r="L151" s="1"/>
  <c r="D151"/>
  <c r="D162"/>
  <c r="G162"/>
  <c r="I162"/>
  <c r="C162"/>
  <c r="L162" s="1"/>
  <c r="F162"/>
  <c r="E162"/>
  <c r="H164"/>
  <c r="G164"/>
  <c r="C164"/>
  <c r="L164" s="1"/>
  <c r="E164"/>
  <c r="G171"/>
  <c r="F171"/>
  <c r="C171"/>
  <c r="L171" s="1"/>
  <c r="E171"/>
  <c r="I171"/>
  <c r="H171"/>
  <c r="D171"/>
  <c r="I180"/>
  <c r="H180"/>
  <c r="F180"/>
  <c r="C180"/>
  <c r="L180" s="1"/>
  <c r="D184"/>
  <c r="I184"/>
  <c r="E184"/>
  <c r="H184"/>
  <c r="D188"/>
  <c r="G188"/>
  <c r="E188"/>
  <c r="I188"/>
  <c r="D193"/>
  <c r="G193"/>
  <c r="I193"/>
  <c r="F193"/>
  <c r="I64"/>
  <c r="E180"/>
  <c r="G184"/>
  <c r="C71" i="5"/>
  <c r="L71"/>
  <c r="E63"/>
  <c r="A63" i="14" a="1"/>
  <c r="A63" s="1"/>
  <c r="A59" a="1"/>
  <c r="A59" s="1"/>
  <c r="A88" a="1"/>
  <c r="A88" s="1"/>
  <c r="A81" a="1"/>
  <c r="A81" s="1"/>
  <c r="A31" a="1"/>
  <c r="A31" s="1"/>
  <c r="A89" a="1"/>
  <c r="A89" s="1"/>
  <c r="A97" a="1"/>
  <c r="A97" s="1"/>
  <c r="A92" a="1"/>
  <c r="A92" s="1"/>
  <c r="A105" a="1"/>
  <c r="A105" s="1"/>
  <c r="A62" a="1"/>
  <c r="A62" s="1"/>
  <c r="A73" a="1"/>
  <c r="A73" s="1"/>
  <c r="H193" i="11"/>
  <c r="A77" i="14" a="1"/>
  <c r="A77" s="1"/>
  <c r="G7" i="13"/>
  <c r="E28" i="11"/>
  <c r="I124"/>
  <c r="C82" i="5"/>
  <c r="L82" s="1"/>
  <c r="E90"/>
  <c r="F134"/>
  <c r="F21" i="11"/>
  <c r="F49"/>
  <c r="I126"/>
  <c r="C62"/>
  <c r="L62"/>
  <c r="E102"/>
  <c r="H162"/>
  <c r="F139" i="4"/>
  <c r="D93"/>
  <c r="J93"/>
  <c r="F93"/>
  <c r="H93"/>
  <c r="E93"/>
  <c r="C93"/>
  <c r="M93"/>
  <c r="G87"/>
  <c r="F87"/>
  <c r="C87"/>
  <c r="M87"/>
  <c r="H87"/>
  <c r="I87"/>
  <c r="D87"/>
  <c r="E87"/>
  <c r="F77"/>
  <c r="H77"/>
  <c r="E77"/>
  <c r="D77"/>
  <c r="G77"/>
  <c r="I77"/>
  <c r="C77"/>
  <c r="M77"/>
  <c r="J77"/>
  <c r="H54"/>
  <c r="C54"/>
  <c r="M54"/>
  <c r="D54"/>
  <c r="J54"/>
  <c r="F54"/>
  <c r="I54"/>
  <c r="E54"/>
  <c r="G54"/>
  <c r="J37"/>
  <c r="F37"/>
  <c r="C37"/>
  <c r="M37"/>
  <c r="H37"/>
  <c r="I37"/>
  <c r="D37"/>
  <c r="G37"/>
  <c r="F294" i="5"/>
  <c r="D294"/>
  <c r="G294"/>
  <c r="H294"/>
  <c r="C294"/>
  <c r="L294"/>
  <c r="I294"/>
  <c r="E294"/>
  <c r="E286"/>
  <c r="G286"/>
  <c r="H286"/>
  <c r="F286"/>
  <c r="C286"/>
  <c r="L286" s="1"/>
  <c r="G266"/>
  <c r="H266"/>
  <c r="D266"/>
  <c r="E266"/>
  <c r="F266"/>
  <c r="I262"/>
  <c r="E262"/>
  <c r="G262"/>
  <c r="D262"/>
  <c r="F262"/>
  <c r="D254"/>
  <c r="H254"/>
  <c r="C254"/>
  <c r="L254" s="1"/>
  <c r="E254"/>
  <c r="I254"/>
  <c r="E244"/>
  <c r="H244"/>
  <c r="G244"/>
  <c r="C244"/>
  <c r="L244" s="1"/>
  <c r="D244"/>
  <c r="C237"/>
  <c r="L237"/>
  <c r="D237"/>
  <c r="F237"/>
  <c r="G237"/>
  <c r="E237"/>
  <c r="D229"/>
  <c r="H229"/>
  <c r="E229"/>
  <c r="F229"/>
  <c r="I229"/>
  <c r="I163"/>
  <c r="C163"/>
  <c r="L163"/>
  <c r="E163"/>
  <c r="D163"/>
  <c r="H163"/>
  <c r="F163"/>
  <c r="G163"/>
  <c r="E157"/>
  <c r="D157"/>
  <c r="C157"/>
  <c r="L157" s="1"/>
  <c r="H157"/>
  <c r="C151"/>
  <c r="L151" s="1"/>
  <c r="F151"/>
  <c r="I151"/>
  <c r="G151"/>
  <c r="E151"/>
  <c r="D151"/>
  <c r="G145"/>
  <c r="D145"/>
  <c r="C145"/>
  <c r="L145" s="1"/>
  <c r="H145"/>
  <c r="I145"/>
  <c r="F137"/>
  <c r="E137"/>
  <c r="D137"/>
  <c r="G137"/>
  <c r="H137"/>
  <c r="C137"/>
  <c r="L137"/>
  <c r="C129"/>
  <c r="L129"/>
  <c r="H129"/>
  <c r="E129"/>
  <c r="D129"/>
  <c r="F129"/>
  <c r="H104"/>
  <c r="D104"/>
  <c r="I104"/>
  <c r="E104"/>
  <c r="F104"/>
  <c r="C43" i="11"/>
  <c r="L43" s="1"/>
  <c r="I43"/>
  <c r="D43"/>
  <c r="G43"/>
  <c r="H43"/>
  <c r="H38"/>
  <c r="I38"/>
  <c r="D38"/>
  <c r="G38"/>
  <c r="F38"/>
  <c r="C38"/>
  <c r="L38"/>
  <c r="I15" i="4"/>
  <c r="G15"/>
  <c r="F15"/>
  <c r="C15"/>
  <c r="M15" s="1"/>
  <c r="H15"/>
  <c r="D15"/>
  <c r="I21"/>
  <c r="D21"/>
  <c r="E38"/>
  <c r="G38"/>
  <c r="D38"/>
  <c r="I38"/>
  <c r="J38"/>
  <c r="F38"/>
  <c r="D49"/>
  <c r="F49"/>
  <c r="C49"/>
  <c r="M49" s="1"/>
  <c r="I49"/>
  <c r="H102"/>
  <c r="C102"/>
  <c r="M102" s="1"/>
  <c r="D102"/>
  <c r="I102"/>
  <c r="G102"/>
  <c r="E102"/>
  <c r="J102"/>
  <c r="F102"/>
  <c r="I109"/>
  <c r="G109"/>
  <c r="F109"/>
  <c r="C109"/>
  <c r="M109" s="1"/>
  <c r="H109"/>
  <c r="J109"/>
  <c r="D109"/>
  <c r="F123"/>
  <c r="C123"/>
  <c r="M123" s="1"/>
  <c r="D125"/>
  <c r="G125"/>
  <c r="I128"/>
  <c r="J128"/>
  <c r="G128"/>
  <c r="E128"/>
  <c r="F128"/>
  <c r="H128"/>
  <c r="D128"/>
  <c r="I131"/>
  <c r="C131"/>
  <c r="M131" s="1"/>
  <c r="H131"/>
  <c r="D131"/>
  <c r="E131"/>
  <c r="F131"/>
  <c r="G22" i="5"/>
  <c r="H22"/>
  <c r="E22"/>
  <c r="C22"/>
  <c r="L22" s="1"/>
  <c r="D22"/>
  <c r="I22"/>
  <c r="F22"/>
  <c r="I73"/>
  <c r="F73"/>
  <c r="E73"/>
  <c r="C73"/>
  <c r="L73" s="1"/>
  <c r="H73"/>
  <c r="G106"/>
  <c r="D106"/>
  <c r="F106"/>
  <c r="C106"/>
  <c r="L106" s="1"/>
  <c r="I106"/>
  <c r="E106"/>
  <c r="F108"/>
  <c r="H136"/>
  <c r="C136"/>
  <c r="L136" s="1"/>
  <c r="D136"/>
  <c r="F136"/>
  <c r="G136"/>
  <c r="E136"/>
  <c r="I136"/>
  <c r="D143"/>
  <c r="H143"/>
  <c r="E143"/>
  <c r="F143"/>
  <c r="I143"/>
  <c r="G143"/>
  <c r="C143"/>
  <c r="L143" s="1"/>
  <c r="A49" i="14" a="1"/>
  <c r="A49" s="1"/>
  <c r="D73" i="5"/>
  <c r="H106"/>
  <c r="H66"/>
  <c r="E66"/>
  <c r="D66"/>
  <c r="G66"/>
  <c r="I66"/>
  <c r="C66"/>
  <c r="L66" s="1"/>
  <c r="G101"/>
  <c r="I101"/>
  <c r="F101"/>
  <c r="H101"/>
  <c r="E101"/>
  <c r="C101"/>
  <c r="L101"/>
  <c r="I103"/>
  <c r="F103"/>
  <c r="E103"/>
  <c r="C103"/>
  <c r="L103" s="1"/>
  <c r="G103"/>
  <c r="D103"/>
  <c r="G105"/>
  <c r="H105"/>
  <c r="C105"/>
  <c r="L105" s="1"/>
  <c r="D105"/>
  <c r="F105"/>
  <c r="I247"/>
  <c r="E247"/>
  <c r="G247"/>
  <c r="D247"/>
  <c r="F247"/>
  <c r="H247"/>
  <c r="C247"/>
  <c r="L247" s="1"/>
  <c r="I249"/>
  <c r="F249"/>
  <c r="H249"/>
  <c r="G249"/>
  <c r="F12" i="13"/>
  <c r="G12"/>
  <c r="H12"/>
  <c r="E33" i="11"/>
  <c r="I33"/>
  <c r="F33"/>
  <c r="D33"/>
  <c r="G33"/>
  <c r="C33"/>
  <c r="L33" s="1"/>
  <c r="G46"/>
  <c r="D46"/>
  <c r="C46"/>
  <c r="L46" s="1"/>
  <c r="F46"/>
  <c r="H46"/>
  <c r="E46"/>
  <c r="C67"/>
  <c r="L67" s="1"/>
  <c r="I67"/>
  <c r="E67"/>
  <c r="F67"/>
  <c r="H67"/>
  <c r="D67"/>
  <c r="G67"/>
  <c r="H78"/>
  <c r="I78"/>
  <c r="G78"/>
  <c r="E78"/>
  <c r="C78"/>
  <c r="L78" s="1"/>
  <c r="F78"/>
  <c r="G82"/>
  <c r="D82"/>
  <c r="C82"/>
  <c r="L82" s="1"/>
  <c r="I82"/>
  <c r="F82"/>
  <c r="E82"/>
  <c r="F87"/>
  <c r="I87"/>
  <c r="G87"/>
  <c r="D87"/>
  <c r="E87"/>
  <c r="H87"/>
  <c r="C87"/>
  <c r="L87"/>
  <c r="F91"/>
  <c r="E91"/>
  <c r="G91"/>
  <c r="H91"/>
  <c r="D91"/>
  <c r="I91"/>
  <c r="C91"/>
  <c r="L91"/>
  <c r="E100"/>
  <c r="D100"/>
  <c r="H100"/>
  <c r="G100"/>
  <c r="I100"/>
  <c r="E104"/>
  <c r="F104"/>
  <c r="H104"/>
  <c r="D104"/>
  <c r="G104"/>
  <c r="C104"/>
  <c r="L104"/>
  <c r="C111"/>
  <c r="L111"/>
  <c r="H111"/>
  <c r="E111"/>
  <c r="G111"/>
  <c r="I111"/>
  <c r="I120"/>
  <c r="G120"/>
  <c r="E120"/>
  <c r="C120"/>
  <c r="L120" s="1"/>
  <c r="H120"/>
  <c r="F120"/>
  <c r="H131"/>
  <c r="C131"/>
  <c r="L131" s="1"/>
  <c r="D131"/>
  <c r="I131"/>
  <c r="E131"/>
  <c r="F142"/>
  <c r="H142"/>
  <c r="I142"/>
  <c r="C142"/>
  <c r="L142" s="1"/>
  <c r="D142"/>
  <c r="I146"/>
  <c r="H146"/>
  <c r="E146"/>
  <c r="D146"/>
  <c r="G146"/>
  <c r="C146"/>
  <c r="L146" s="1"/>
  <c r="C149"/>
  <c r="L149" s="1"/>
  <c r="G149"/>
  <c r="I149"/>
  <c r="F149"/>
  <c r="H149"/>
  <c r="D149"/>
  <c r="E149"/>
  <c r="C160"/>
  <c r="L160" s="1"/>
  <c r="E160"/>
  <c r="H160"/>
  <c r="I160"/>
  <c r="F160"/>
  <c r="E169"/>
  <c r="C169"/>
  <c r="L169" s="1"/>
  <c r="D169"/>
  <c r="H169"/>
  <c r="F169"/>
  <c r="H173"/>
  <c r="D173"/>
  <c r="F173"/>
  <c r="C173"/>
  <c r="L173" s="1"/>
  <c r="G173"/>
  <c r="I173"/>
  <c r="D186"/>
  <c r="G186"/>
  <c r="C186"/>
  <c r="L186" s="1"/>
  <c r="F186"/>
  <c r="H186"/>
  <c r="I186"/>
  <c r="G191"/>
  <c r="F191"/>
  <c r="H191"/>
  <c r="E191"/>
  <c r="D191"/>
  <c r="C191"/>
  <c r="L191" s="1"/>
  <c r="H33"/>
  <c r="D164"/>
  <c r="G180"/>
  <c r="F188"/>
  <c r="I71" i="5"/>
  <c r="A94" i="14" a="1"/>
  <c r="A94" s="1"/>
  <c r="A101" a="1"/>
  <c r="A101" s="1"/>
  <c r="E101" s="1"/>
  <c r="E129" i="11"/>
  <c r="A20" i="14" a="1"/>
  <c r="A20" s="1"/>
  <c r="A56" a="1"/>
  <c r="A56" s="1"/>
  <c r="H7" i="13"/>
  <c r="I28" i="11"/>
  <c r="F60"/>
  <c r="C109"/>
  <c r="L109" s="1"/>
  <c r="C193"/>
  <c r="L193" s="1"/>
  <c r="E249" i="5"/>
  <c r="G80" i="11"/>
  <c r="D111"/>
  <c r="E144"/>
  <c r="D160"/>
  <c r="D102"/>
  <c r="F146"/>
  <c r="C76" i="5"/>
  <c r="L76" s="1"/>
  <c r="E141"/>
  <c r="I138" i="4"/>
  <c r="C123" i="11"/>
  <c r="L123" s="1"/>
  <c r="D123"/>
  <c r="I123"/>
  <c r="F123"/>
  <c r="G123"/>
  <c r="C119"/>
  <c r="L119" s="1"/>
  <c r="E119"/>
  <c r="H119"/>
  <c r="F119"/>
  <c r="G119"/>
  <c r="C59"/>
  <c r="L59" s="1"/>
  <c r="D59"/>
  <c r="G59"/>
  <c r="I59"/>
  <c r="H59"/>
  <c r="C55"/>
  <c r="L55" s="1"/>
  <c r="E55"/>
  <c r="I55"/>
  <c r="F55"/>
  <c r="D55"/>
  <c r="G55"/>
  <c r="H55"/>
  <c r="K285" i="6"/>
  <c r="K274"/>
  <c r="K224"/>
  <c r="K181"/>
  <c r="G281" i="4"/>
  <c r="E281"/>
  <c r="C281"/>
  <c r="M281" s="1"/>
  <c r="J281"/>
  <c r="F278"/>
  <c r="C278"/>
  <c r="M278" s="1"/>
  <c r="I278"/>
  <c r="H278"/>
  <c r="E278"/>
  <c r="D278"/>
  <c r="G278"/>
  <c r="H271"/>
  <c r="I271"/>
  <c r="J271"/>
  <c r="F271"/>
  <c r="D261"/>
  <c r="J261"/>
  <c r="G261"/>
  <c r="E261"/>
  <c r="D220"/>
  <c r="J220"/>
  <c r="G220"/>
  <c r="F220"/>
  <c r="C220"/>
  <c r="M220"/>
  <c r="E210"/>
  <c r="H210"/>
  <c r="J210"/>
  <c r="G210"/>
  <c r="C210"/>
  <c r="M210"/>
  <c r="E145"/>
  <c r="G145"/>
  <c r="I145"/>
  <c r="D145"/>
  <c r="F145"/>
  <c r="C145"/>
  <c r="M145" s="1"/>
  <c r="J119"/>
  <c r="I119"/>
  <c r="G119"/>
  <c r="F119"/>
  <c r="D119"/>
  <c r="C119"/>
  <c r="M119" s="1"/>
  <c r="I111"/>
  <c r="D111"/>
  <c r="E111"/>
  <c r="J111"/>
  <c r="I86"/>
  <c r="J86"/>
  <c r="G86"/>
  <c r="E86"/>
  <c r="F86"/>
  <c r="H86"/>
  <c r="D86"/>
  <c r="F193" i="5"/>
  <c r="G193"/>
  <c r="D193"/>
  <c r="C193"/>
  <c r="L193" s="1"/>
  <c r="H193"/>
  <c r="D143" i="11"/>
  <c r="C143"/>
  <c r="L143" s="1"/>
  <c r="I143"/>
  <c r="F137"/>
  <c r="D137"/>
  <c r="G137"/>
  <c r="E137"/>
  <c r="F34" i="5"/>
  <c r="G34"/>
  <c r="D34"/>
  <c r="H34"/>
  <c r="I34"/>
  <c r="I36"/>
  <c r="D36"/>
  <c r="F36"/>
  <c r="I43"/>
  <c r="F43"/>
  <c r="E43"/>
  <c r="G43"/>
  <c r="C48"/>
  <c r="L48" s="1"/>
  <c r="F48"/>
  <c r="H48"/>
  <c r="I48"/>
  <c r="G48"/>
  <c r="E48"/>
  <c r="J300" i="4"/>
  <c r="G300"/>
  <c r="D300"/>
  <c r="C300"/>
  <c r="M300" s="1"/>
  <c r="F300"/>
  <c r="I300"/>
  <c r="D290"/>
  <c r="E290"/>
  <c r="F284"/>
  <c r="C284"/>
  <c r="M284" s="1"/>
  <c r="G284"/>
  <c r="J284"/>
  <c r="H284"/>
  <c r="D284"/>
  <c r="J280"/>
  <c r="H280"/>
  <c r="I280"/>
  <c r="E280"/>
  <c r="E276"/>
  <c r="F276"/>
  <c r="H276"/>
  <c r="I276"/>
  <c r="C276"/>
  <c r="M276" s="1"/>
  <c r="F234"/>
  <c r="E234"/>
  <c r="G229"/>
  <c r="E229"/>
  <c r="C229"/>
  <c r="M229" s="1"/>
  <c r="J229"/>
  <c r="E224"/>
  <c r="H224"/>
  <c r="J224"/>
  <c r="G224"/>
  <c r="C224"/>
  <c r="M224" s="1"/>
  <c r="D224"/>
  <c r="G209"/>
  <c r="E209"/>
  <c r="C209"/>
  <c r="M209"/>
  <c r="J209"/>
  <c r="H209"/>
  <c r="D209"/>
  <c r="D35" i="5"/>
  <c r="F35"/>
  <c r="I35"/>
  <c r="H165" i="11"/>
  <c r="G165"/>
  <c r="F165"/>
  <c r="C165"/>
  <c r="L165" s="1"/>
  <c r="H157"/>
  <c r="D157"/>
  <c r="F157"/>
  <c r="C157"/>
  <c r="L157" s="1"/>
  <c r="J61" i="4"/>
  <c r="G61"/>
  <c r="F61"/>
  <c r="H61"/>
  <c r="I61"/>
  <c r="D61"/>
  <c r="E114"/>
  <c r="F114"/>
  <c r="H114"/>
  <c r="C114"/>
  <c r="M114" s="1"/>
  <c r="I114"/>
  <c r="G114"/>
  <c r="D134"/>
  <c r="I134"/>
  <c r="J134"/>
  <c r="G134"/>
  <c r="C134"/>
  <c r="M134" s="1"/>
  <c r="E134"/>
  <c r="F134"/>
  <c r="I160"/>
  <c r="J160"/>
  <c r="G160"/>
  <c r="E160"/>
  <c r="F160"/>
  <c r="H160"/>
  <c r="D160"/>
  <c r="H162"/>
  <c r="C162"/>
  <c r="M162" s="1"/>
  <c r="D162"/>
  <c r="I162"/>
  <c r="G162"/>
  <c r="E162"/>
  <c r="F162"/>
  <c r="J165"/>
  <c r="G165"/>
  <c r="F165"/>
  <c r="H165"/>
  <c r="D165"/>
  <c r="I165"/>
  <c r="E165"/>
  <c r="E296"/>
  <c r="C296"/>
  <c r="M296"/>
  <c r="F296"/>
  <c r="I296"/>
  <c r="E298"/>
  <c r="H298"/>
  <c r="G298"/>
  <c r="J298"/>
  <c r="C298"/>
  <c r="M298"/>
  <c r="F298"/>
  <c r="I298"/>
  <c r="I11" i="5"/>
  <c r="D11"/>
  <c r="E11"/>
  <c r="I16"/>
  <c r="F16"/>
  <c r="E16"/>
  <c r="C16"/>
  <c r="L16"/>
  <c r="C18"/>
  <c r="L18"/>
  <c r="D18"/>
  <c r="H18"/>
  <c r="E18"/>
  <c r="G18"/>
  <c r="I18"/>
  <c r="C21"/>
  <c r="L21" s="1"/>
  <c r="F21"/>
  <c r="H21"/>
  <c r="I21"/>
  <c r="D21"/>
  <c r="E21"/>
  <c r="E23"/>
  <c r="D23"/>
  <c r="G23"/>
  <c r="C23"/>
  <c r="L23" s="1"/>
  <c r="E31"/>
  <c r="H31"/>
  <c r="G31"/>
  <c r="C31"/>
  <c r="L31"/>
  <c r="D33"/>
  <c r="I33"/>
  <c r="G33"/>
  <c r="E33"/>
  <c r="C241" i="4"/>
  <c r="M241"/>
  <c r="J241"/>
  <c r="H241"/>
  <c r="D232"/>
  <c r="I232"/>
  <c r="E232"/>
  <c r="H232"/>
  <c r="G223"/>
  <c r="E223"/>
  <c r="C223"/>
  <c r="M223"/>
  <c r="J223"/>
  <c r="D223"/>
  <c r="F223"/>
  <c r="H175"/>
  <c r="F175"/>
  <c r="C175"/>
  <c r="M175" s="1"/>
  <c r="D175"/>
  <c r="J175"/>
  <c r="I169"/>
  <c r="E169"/>
  <c r="G169"/>
  <c r="I129"/>
  <c r="E129"/>
  <c r="H215" i="5"/>
  <c r="D215"/>
  <c r="C215"/>
  <c r="L215" s="1"/>
  <c r="G189"/>
  <c r="I189"/>
  <c r="C189"/>
  <c r="L189" s="1"/>
  <c r="D189"/>
  <c r="G183" i="11"/>
  <c r="F183"/>
  <c r="I170"/>
  <c r="C170"/>
  <c r="L170" s="1"/>
  <c r="C42"/>
  <c r="L42" s="1"/>
  <c r="I42"/>
  <c r="G17" i="4"/>
  <c r="E17"/>
  <c r="I17"/>
  <c r="H24"/>
  <c r="C24"/>
  <c r="M24" s="1"/>
  <c r="D24"/>
  <c r="E24"/>
  <c r="J24"/>
  <c r="G97" i="5"/>
  <c r="H97"/>
  <c r="F246"/>
  <c r="G246"/>
  <c r="H246"/>
  <c r="I246"/>
  <c r="D246"/>
  <c r="E246"/>
  <c r="H295"/>
  <c r="C295"/>
  <c r="L295" s="1"/>
  <c r="G295"/>
  <c r="F295"/>
  <c r="E295"/>
  <c r="C257" i="4"/>
  <c r="M257" s="1"/>
  <c r="J257"/>
  <c r="H257"/>
  <c r="I244"/>
  <c r="E244"/>
  <c r="D244"/>
  <c r="G244"/>
  <c r="E240"/>
  <c r="H240"/>
  <c r="J240"/>
  <c r="G240"/>
  <c r="E201"/>
  <c r="G201"/>
  <c r="H201"/>
  <c r="F201"/>
  <c r="J198"/>
  <c r="E198"/>
  <c r="F198"/>
  <c r="I198"/>
  <c r="C198"/>
  <c r="M198" s="1"/>
  <c r="H198"/>
  <c r="C192"/>
  <c r="M192" s="1"/>
  <c r="D192"/>
  <c r="E192"/>
  <c r="J192"/>
  <c r="F182"/>
  <c r="I182"/>
  <c r="C182"/>
  <c r="M182"/>
  <c r="E182"/>
  <c r="C178"/>
  <c r="M178" s="1"/>
  <c r="D178"/>
  <c r="J178"/>
  <c r="G174"/>
  <c r="H174"/>
  <c r="C174"/>
  <c r="M174" s="1"/>
  <c r="D174"/>
  <c r="I171"/>
  <c r="E171"/>
  <c r="G171"/>
  <c r="C29"/>
  <c r="M29" s="1"/>
  <c r="I287" i="5"/>
  <c r="G287"/>
  <c r="D287"/>
  <c r="E287"/>
  <c r="E282"/>
  <c r="I282"/>
  <c r="G282"/>
  <c r="D282"/>
  <c r="F282"/>
  <c r="D245"/>
  <c r="H245"/>
  <c r="E245"/>
  <c r="I239"/>
  <c r="G239"/>
  <c r="E239"/>
  <c r="H239"/>
  <c r="F204"/>
  <c r="C204"/>
  <c r="L204" s="1"/>
  <c r="H204"/>
  <c r="H197"/>
  <c r="E197"/>
  <c r="G197"/>
  <c r="F197"/>
  <c r="C197"/>
  <c r="L197" s="1"/>
  <c r="F74"/>
  <c r="C74"/>
  <c r="L74"/>
  <c r="I74"/>
  <c r="G115" i="11"/>
  <c r="H115"/>
  <c r="C115"/>
  <c r="L115" s="1"/>
  <c r="I115"/>
  <c r="E115"/>
  <c r="D115"/>
  <c r="K74" i="6"/>
  <c r="I282" i="4"/>
  <c r="J282"/>
  <c r="C282"/>
  <c r="M282" s="1"/>
  <c r="F282"/>
  <c r="H282"/>
  <c r="E286"/>
  <c r="H286"/>
  <c r="G286"/>
  <c r="J286"/>
  <c r="C286"/>
  <c r="M286" s="1"/>
  <c r="I288"/>
  <c r="E288"/>
  <c r="D288"/>
  <c r="G288"/>
  <c r="C37" i="5"/>
  <c r="L37" s="1"/>
  <c r="F37"/>
  <c r="G37"/>
  <c r="E87"/>
  <c r="H87"/>
  <c r="G109"/>
  <c r="H109"/>
  <c r="C109"/>
  <c r="L109" s="1"/>
  <c r="D109"/>
  <c r="H166"/>
  <c r="I166"/>
  <c r="G166"/>
  <c r="F166"/>
  <c r="D166"/>
  <c r="F174"/>
  <c r="G174"/>
  <c r="E174"/>
  <c r="H174"/>
  <c r="H192"/>
  <c r="I192"/>
  <c r="D192"/>
  <c r="C192"/>
  <c r="L192" s="1"/>
  <c r="F234"/>
  <c r="C234"/>
  <c r="L234" s="1"/>
  <c r="G234"/>
  <c r="J260" i="4"/>
  <c r="H260"/>
  <c r="I260"/>
  <c r="D260"/>
  <c r="G161"/>
  <c r="G97"/>
  <c r="I97"/>
  <c r="E65"/>
  <c r="I272" i="5"/>
  <c r="F272"/>
  <c r="I161"/>
  <c r="F161"/>
  <c r="G161"/>
  <c r="D161"/>
  <c r="D177" i="11"/>
  <c r="H177"/>
  <c r="I135"/>
  <c r="C135"/>
  <c r="L135" s="1"/>
  <c r="E135"/>
  <c r="F70"/>
  <c r="H70"/>
  <c r="I70"/>
  <c r="K192" i="6"/>
  <c r="I106" i="4"/>
  <c r="J106"/>
  <c r="G106"/>
  <c r="E106"/>
  <c r="F106"/>
  <c r="D108"/>
  <c r="I108"/>
  <c r="J108"/>
  <c r="G108"/>
  <c r="G117" i="5"/>
  <c r="F117"/>
  <c r="C117"/>
  <c r="L117" s="1"/>
  <c r="I117"/>
  <c r="H128"/>
  <c r="I128"/>
  <c r="D128"/>
  <c r="C128"/>
  <c r="L128" s="1"/>
  <c r="E138"/>
  <c r="I138"/>
  <c r="G138"/>
  <c r="E231"/>
  <c r="G231"/>
  <c r="K22" i="6"/>
  <c r="K88"/>
  <c r="E292" i="4"/>
  <c r="H292"/>
  <c r="H269"/>
  <c r="E269"/>
  <c r="E147"/>
  <c r="J147"/>
  <c r="G121"/>
  <c r="F121"/>
  <c r="I121"/>
  <c r="C121"/>
  <c r="M121" s="1"/>
  <c r="H121"/>
  <c r="J115"/>
  <c r="E115"/>
  <c r="G115"/>
  <c r="F115"/>
  <c r="I115"/>
  <c r="F218" i="5"/>
  <c r="C218"/>
  <c r="L218"/>
  <c r="G218"/>
  <c r="D177"/>
  <c r="I177"/>
  <c r="C60"/>
  <c r="L60" s="1"/>
  <c r="F60"/>
  <c r="G19" i="11"/>
  <c r="E19"/>
  <c r="K481" i="6"/>
  <c r="I52" i="4"/>
  <c r="J52"/>
  <c r="G52"/>
  <c r="H78"/>
  <c r="C78"/>
  <c r="M78" s="1"/>
  <c r="D78"/>
  <c r="E80"/>
  <c r="F80"/>
  <c r="H80"/>
  <c r="C80"/>
  <c r="M80" s="1"/>
  <c r="D83"/>
  <c r="J83"/>
  <c r="E83"/>
  <c r="I98"/>
  <c r="G98"/>
  <c r="E98"/>
  <c r="F98"/>
  <c r="D142"/>
  <c r="I142"/>
  <c r="J142"/>
  <c r="G142"/>
  <c r="E191"/>
  <c r="G191"/>
  <c r="H191"/>
  <c r="F191"/>
  <c r="H205"/>
  <c r="F205"/>
  <c r="D205"/>
  <c r="I205"/>
  <c r="D237"/>
  <c r="I237"/>
  <c r="G255"/>
  <c r="E255"/>
  <c r="C255"/>
  <c r="M255" s="1"/>
  <c r="J255"/>
  <c r="D259" i="5"/>
  <c r="F259"/>
  <c r="G259"/>
  <c r="C261"/>
  <c r="L261" s="1"/>
  <c r="G261"/>
  <c r="I261"/>
  <c r="G24" i="13"/>
  <c r="H24"/>
  <c r="F24"/>
  <c r="K221" i="6"/>
  <c r="K116"/>
  <c r="K81"/>
  <c r="K150"/>
  <c r="E264" i="5"/>
  <c r="K189" i="6"/>
  <c r="K282"/>
  <c r="K49"/>
  <c r="K100"/>
  <c r="K126"/>
  <c r="K137"/>
  <c r="K372"/>
  <c r="K365"/>
  <c r="K371"/>
  <c r="C228" i="4"/>
  <c r="M228" s="1"/>
  <c r="F228"/>
  <c r="I228"/>
  <c r="D228"/>
  <c r="J228"/>
  <c r="E228"/>
  <c r="F21"/>
  <c r="E21"/>
  <c r="C21"/>
  <c r="M21" s="1"/>
  <c r="J21"/>
  <c r="G21"/>
  <c r="H21"/>
  <c r="D26"/>
  <c r="H26"/>
  <c r="I26"/>
  <c r="F26"/>
  <c r="E26"/>
  <c r="C26"/>
  <c r="M26" s="1"/>
  <c r="J26"/>
  <c r="G26"/>
  <c r="J29"/>
  <c r="F29"/>
  <c r="G29"/>
  <c r="I29"/>
  <c r="E29"/>
  <c r="D29"/>
  <c r="H29"/>
  <c r="H48"/>
  <c r="C48"/>
  <c r="M48" s="1"/>
  <c r="I48"/>
  <c r="J48"/>
  <c r="G48"/>
  <c r="E48"/>
  <c r="F48"/>
  <c r="D48"/>
  <c r="I82"/>
  <c r="J82"/>
  <c r="G82"/>
  <c r="H82"/>
  <c r="D82"/>
  <c r="E82"/>
  <c r="C82"/>
  <c r="M82" s="1"/>
  <c r="F82"/>
  <c r="I85"/>
  <c r="C85"/>
  <c r="M85" s="1"/>
  <c r="H85"/>
  <c r="D85"/>
  <c r="G85"/>
  <c r="F85"/>
  <c r="E85"/>
  <c r="I94"/>
  <c r="G94"/>
  <c r="J94"/>
  <c r="C94"/>
  <c r="M94" s="1"/>
  <c r="F94"/>
  <c r="H94"/>
  <c r="E94"/>
  <c r="D96"/>
  <c r="C96"/>
  <c r="M96" s="1"/>
  <c r="G96"/>
  <c r="E96"/>
  <c r="H96"/>
  <c r="J96"/>
  <c r="C98"/>
  <c r="M98" s="1"/>
  <c r="H98"/>
  <c r="D98"/>
  <c r="J98"/>
  <c r="D123"/>
  <c r="J123"/>
  <c r="G123"/>
  <c r="E123"/>
  <c r="I123"/>
  <c r="J125"/>
  <c r="C125"/>
  <c r="M125" s="1"/>
  <c r="H125"/>
  <c r="E125"/>
  <c r="I125"/>
  <c r="F125"/>
  <c r="I193"/>
  <c r="E193"/>
  <c r="G193"/>
  <c r="D193"/>
  <c r="C193"/>
  <c r="M193" s="1"/>
  <c r="F193"/>
  <c r="H193"/>
  <c r="J195"/>
  <c r="I195"/>
  <c r="D195"/>
  <c r="G195"/>
  <c r="E195"/>
  <c r="H195"/>
  <c r="C195"/>
  <c r="M195" s="1"/>
  <c r="I197"/>
  <c r="F197"/>
  <c r="H197"/>
  <c r="C197"/>
  <c r="M197" s="1"/>
  <c r="E197"/>
  <c r="J197"/>
  <c r="H204"/>
  <c r="D204"/>
  <c r="J204"/>
  <c r="C204"/>
  <c r="M204"/>
  <c r="G204"/>
  <c r="E204"/>
  <c r="F204"/>
  <c r="D247"/>
  <c r="I247"/>
  <c r="C247"/>
  <c r="M247" s="1"/>
  <c r="F247"/>
  <c r="J247"/>
  <c r="E247"/>
  <c r="H247"/>
  <c r="G247"/>
  <c r="D249"/>
  <c r="I249"/>
  <c r="C249"/>
  <c r="M249" s="1"/>
  <c r="G249"/>
  <c r="J249"/>
  <c r="F249"/>
  <c r="H249"/>
  <c r="D251"/>
  <c r="I251"/>
  <c r="H251"/>
  <c r="E251"/>
  <c r="F251"/>
  <c r="G251"/>
  <c r="J251"/>
  <c r="C251"/>
  <c r="M251" s="1"/>
  <c r="D254"/>
  <c r="J254"/>
  <c r="G254"/>
  <c r="E254"/>
  <c r="C254"/>
  <c r="M254" s="1"/>
  <c r="I254"/>
  <c r="H254"/>
  <c r="D293"/>
  <c r="I293"/>
  <c r="F293"/>
  <c r="C293"/>
  <c r="M293" s="1"/>
  <c r="G293"/>
  <c r="J293"/>
  <c r="C29" i="5"/>
  <c r="L29" s="1"/>
  <c r="D29"/>
  <c r="G29"/>
  <c r="I29"/>
  <c r="F29"/>
  <c r="E29"/>
  <c r="F32"/>
  <c r="D32"/>
  <c r="I32"/>
  <c r="C32"/>
  <c r="L32" s="1"/>
  <c r="E32"/>
  <c r="H32"/>
  <c r="G32"/>
  <c r="E35"/>
  <c r="C35"/>
  <c r="L35" s="1"/>
  <c r="I39"/>
  <c r="E39"/>
  <c r="D39"/>
  <c r="H39"/>
  <c r="F39"/>
  <c r="G39"/>
  <c r="H41"/>
  <c r="G41"/>
  <c r="D41"/>
  <c r="F41"/>
  <c r="E41"/>
  <c r="H44"/>
  <c r="D44"/>
  <c r="I44"/>
  <c r="C44"/>
  <c r="L44" s="1"/>
  <c r="F44"/>
  <c r="E44"/>
  <c r="H55"/>
  <c r="I55"/>
  <c r="C55"/>
  <c r="L55" s="1"/>
  <c r="E55"/>
  <c r="F55"/>
  <c r="G55"/>
  <c r="D55"/>
  <c r="D79"/>
  <c r="E79"/>
  <c r="C79"/>
  <c r="L79" s="1"/>
  <c r="H79"/>
  <c r="I79"/>
  <c r="G79"/>
  <c r="F79"/>
  <c r="H82"/>
  <c r="E82"/>
  <c r="D82"/>
  <c r="I82"/>
  <c r="G82"/>
  <c r="C108"/>
  <c r="L108" s="1"/>
  <c r="D108"/>
  <c r="G108"/>
  <c r="I108"/>
  <c r="H108"/>
  <c r="E108"/>
  <c r="I118"/>
  <c r="F118"/>
  <c r="D118"/>
  <c r="H118"/>
  <c r="C118"/>
  <c r="L118"/>
  <c r="I171"/>
  <c r="H171"/>
  <c r="G171"/>
  <c r="D171"/>
  <c r="E171"/>
  <c r="C171"/>
  <c r="L171" s="1"/>
  <c r="F173"/>
  <c r="C173"/>
  <c r="L173" s="1"/>
  <c r="H173"/>
  <c r="E173"/>
  <c r="G173"/>
  <c r="D173"/>
  <c r="H212"/>
  <c r="G212"/>
  <c r="E212"/>
  <c r="C212"/>
  <c r="L212" s="1"/>
  <c r="F212"/>
  <c r="I212"/>
  <c r="L17" i="11"/>
  <c r="M17"/>
  <c r="M20"/>
  <c r="E190" i="4"/>
  <c r="G190"/>
  <c r="H190"/>
  <c r="C168"/>
  <c r="M168" s="1"/>
  <c r="G168"/>
  <c r="D168"/>
  <c r="E168"/>
  <c r="J151"/>
  <c r="G151"/>
  <c r="F151"/>
  <c r="D151"/>
  <c r="E151"/>
  <c r="I137"/>
  <c r="D137"/>
  <c r="E137"/>
  <c r="G65"/>
  <c r="I65"/>
  <c r="J65"/>
  <c r="C65"/>
  <c r="M65" s="1"/>
  <c r="I53"/>
  <c r="G53"/>
  <c r="F53"/>
  <c r="C53"/>
  <c r="M53"/>
  <c r="H53"/>
  <c r="J53"/>
  <c r="F299"/>
  <c r="C299"/>
  <c r="M299" s="1"/>
  <c r="J299"/>
  <c r="D299"/>
  <c r="I299"/>
  <c r="E266"/>
  <c r="H266"/>
  <c r="J266"/>
  <c r="G266"/>
  <c r="D266"/>
  <c r="I266"/>
  <c r="E263" i="5"/>
  <c r="C263"/>
  <c r="L263" s="1"/>
  <c r="F255"/>
  <c r="C255"/>
  <c r="L255"/>
  <c r="I197"/>
  <c r="D197"/>
  <c r="E123"/>
  <c r="C123"/>
  <c r="L123" s="1"/>
  <c r="D123"/>
  <c r="G110"/>
  <c r="D110"/>
  <c r="I110"/>
  <c r="E110"/>
  <c r="H110"/>
  <c r="C110"/>
  <c r="L110" s="1"/>
  <c r="M18" i="11"/>
  <c r="J294" i="4"/>
  <c r="G294"/>
  <c r="D294"/>
  <c r="E260"/>
  <c r="G260"/>
  <c r="I223"/>
  <c r="H223"/>
  <c r="C58" i="5"/>
  <c r="L58" s="1"/>
  <c r="G58"/>
  <c r="F78" i="4"/>
  <c r="E78"/>
  <c r="J78"/>
  <c r="E104"/>
  <c r="F104"/>
  <c r="D104"/>
  <c r="I104"/>
  <c r="J104"/>
  <c r="G104"/>
  <c r="H106"/>
  <c r="C106"/>
  <c r="M106" s="1"/>
  <c r="F215"/>
  <c r="G215"/>
  <c r="E215"/>
  <c r="J242"/>
  <c r="G242"/>
  <c r="E120"/>
  <c r="F120"/>
  <c r="I122"/>
  <c r="J122"/>
  <c r="G122"/>
  <c r="F235"/>
  <c r="H235"/>
  <c r="G17" i="13"/>
  <c r="H17"/>
  <c r="F17"/>
  <c r="G25"/>
  <c r="H25"/>
  <c r="E274" i="4"/>
  <c r="H274"/>
  <c r="C180"/>
  <c r="M180" s="1"/>
  <c r="D180"/>
  <c r="G57"/>
  <c r="F57"/>
  <c r="I57"/>
  <c r="F22"/>
  <c r="E22"/>
  <c r="D22"/>
  <c r="G47" i="11"/>
  <c r="I47"/>
  <c r="H47"/>
  <c r="F47"/>
  <c r="D47"/>
  <c r="H68" i="4"/>
  <c r="J68"/>
  <c r="I68"/>
  <c r="C68"/>
  <c r="M68"/>
  <c r="E70"/>
  <c r="F70"/>
  <c r="I70"/>
  <c r="J70"/>
  <c r="G70"/>
  <c r="E190" i="5"/>
  <c r="I190"/>
  <c r="H212" i="4"/>
  <c r="K254" i="6"/>
  <c r="K77"/>
  <c r="K80"/>
  <c r="K82"/>
  <c r="K477"/>
  <c r="K183"/>
  <c r="K94"/>
  <c r="K186"/>
  <c r="K92"/>
  <c r="K68"/>
  <c r="K15"/>
  <c r="K28"/>
  <c r="K133"/>
  <c r="K206"/>
  <c r="K248"/>
  <c r="K127"/>
  <c r="K136"/>
  <c r="K291"/>
  <c r="K368"/>
  <c r="K403"/>
  <c r="K417"/>
  <c r="K496"/>
  <c r="K159"/>
  <c r="K308"/>
  <c r="K412"/>
  <c r="K494"/>
  <c r="K478"/>
  <c r="K487"/>
  <c r="M23" i="11"/>
  <c r="L23"/>
  <c r="K20" i="6"/>
  <c r="K268"/>
  <c r="K26"/>
  <c r="D65" i="11"/>
  <c r="C61"/>
  <c r="L61" s="1"/>
  <c r="K380" i="6"/>
  <c r="K14"/>
  <c r="K174"/>
  <c r="K179"/>
  <c r="K188"/>
  <c r="K223"/>
  <c r="K97"/>
  <c r="K111"/>
  <c r="K119"/>
  <c r="K256"/>
  <c r="K50"/>
  <c r="K67"/>
  <c r="K73"/>
  <c r="K149"/>
  <c r="K165"/>
  <c r="K253"/>
  <c r="K419"/>
  <c r="K429"/>
  <c r="K366"/>
  <c r="K474"/>
  <c r="C70" i="14"/>
  <c r="L70" s="1"/>
  <c r="E70"/>
  <c r="D70"/>
  <c r="F70" s="1"/>
  <c r="C91"/>
  <c r="L91" s="1"/>
  <c r="D91"/>
  <c r="F91" s="1"/>
  <c r="E91"/>
  <c r="C242" i="4"/>
  <c r="M242" s="1"/>
  <c r="I242"/>
  <c r="H242"/>
  <c r="D218" i="5"/>
  <c r="H218"/>
  <c r="I218"/>
  <c r="H167" i="11"/>
  <c r="C167"/>
  <c r="L167" s="1"/>
  <c r="I167"/>
  <c r="D167"/>
  <c r="E167"/>
  <c r="H161"/>
  <c r="E161"/>
  <c r="E139"/>
  <c r="G139"/>
  <c r="I139"/>
  <c r="F139"/>
  <c r="H139"/>
  <c r="C139"/>
  <c r="L139" s="1"/>
  <c r="F56" i="4"/>
  <c r="D63"/>
  <c r="G63"/>
  <c r="I76"/>
  <c r="J76"/>
  <c r="G76"/>
  <c r="D76"/>
  <c r="E76"/>
  <c r="F76"/>
  <c r="I88"/>
  <c r="J88"/>
  <c r="G88"/>
  <c r="D88"/>
  <c r="E88"/>
  <c r="F88"/>
  <c r="E100"/>
  <c r="F100"/>
  <c r="I100"/>
  <c r="J100"/>
  <c r="G100"/>
  <c r="H100"/>
  <c r="C100"/>
  <c r="M100"/>
  <c r="D110"/>
  <c r="H110"/>
  <c r="C110"/>
  <c r="M110"/>
  <c r="I110"/>
  <c r="J110"/>
  <c r="G110"/>
  <c r="I120"/>
  <c r="C120"/>
  <c r="M120"/>
  <c r="J120"/>
  <c r="H120"/>
  <c r="H122"/>
  <c r="E122"/>
  <c r="C122"/>
  <c r="M122"/>
  <c r="D122"/>
  <c r="H130"/>
  <c r="C130"/>
  <c r="M130"/>
  <c r="E130"/>
  <c r="F130"/>
  <c r="D130"/>
  <c r="D140"/>
  <c r="H140"/>
  <c r="C140"/>
  <c r="M140" s="1"/>
  <c r="I140"/>
  <c r="J140"/>
  <c r="G140"/>
  <c r="I164"/>
  <c r="J164"/>
  <c r="G164"/>
  <c r="D164"/>
  <c r="E164"/>
  <c r="F164"/>
  <c r="E205"/>
  <c r="G205"/>
  <c r="J205"/>
  <c r="F231"/>
  <c r="D231"/>
  <c r="C233"/>
  <c r="M233" s="1"/>
  <c r="J233"/>
  <c r="D233"/>
  <c r="I233"/>
  <c r="E262"/>
  <c r="H262"/>
  <c r="I262"/>
  <c r="J262"/>
  <c r="G262"/>
  <c r="D262"/>
  <c r="E12"/>
  <c r="C12"/>
  <c r="M12" s="1"/>
  <c r="E20"/>
  <c r="H20"/>
  <c r="D30"/>
  <c r="G30"/>
  <c r="I30"/>
  <c r="H44"/>
  <c r="C44"/>
  <c r="M44" s="1"/>
  <c r="E44"/>
  <c r="F44"/>
  <c r="D44"/>
  <c r="F52"/>
  <c r="H52"/>
  <c r="C52"/>
  <c r="M52"/>
  <c r="E64"/>
  <c r="C64"/>
  <c r="M64" s="1"/>
  <c r="D64"/>
  <c r="I64"/>
  <c r="F64"/>
  <c r="H64"/>
  <c r="E84"/>
  <c r="F84"/>
  <c r="I84"/>
  <c r="J84"/>
  <c r="G84"/>
  <c r="H84"/>
  <c r="C84"/>
  <c r="M84" s="1"/>
  <c r="E108"/>
  <c r="C108"/>
  <c r="M108"/>
  <c r="H108"/>
  <c r="D115"/>
  <c r="C115"/>
  <c r="M115"/>
  <c r="H115"/>
  <c r="C267"/>
  <c r="M267" s="1"/>
  <c r="H267"/>
  <c r="I267"/>
  <c r="D286"/>
  <c r="I286"/>
  <c r="I94" i="5"/>
  <c r="F94"/>
  <c r="C94"/>
  <c r="L94" s="1"/>
  <c r="E94"/>
  <c r="H94"/>
  <c r="C166"/>
  <c r="L166" s="1"/>
  <c r="E166"/>
  <c r="H9" i="13"/>
  <c r="F9"/>
  <c r="G9"/>
  <c r="G15"/>
  <c r="F15"/>
  <c r="H110" i="11"/>
  <c r="I110"/>
  <c r="F110"/>
  <c r="G110"/>
  <c r="D110"/>
  <c r="E174"/>
  <c r="G174"/>
  <c r="I174"/>
  <c r="F174"/>
  <c r="H174"/>
  <c r="C174"/>
  <c r="L174" s="1"/>
  <c r="K440" i="6"/>
  <c r="K442"/>
  <c r="C239" i="4"/>
  <c r="M239" s="1"/>
  <c r="F239"/>
  <c r="J121"/>
  <c r="D121"/>
  <c r="F264" i="5"/>
  <c r="C264"/>
  <c r="L264" s="1"/>
  <c r="G264"/>
  <c r="I264"/>
  <c r="I86"/>
  <c r="F86"/>
  <c r="C86"/>
  <c r="L86" s="1"/>
  <c r="E86"/>
  <c r="D86"/>
  <c r="D50" i="4"/>
  <c r="H50"/>
  <c r="C50"/>
  <c r="M50" s="1"/>
  <c r="I50"/>
  <c r="J50"/>
  <c r="G50"/>
  <c r="H104"/>
  <c r="C104"/>
  <c r="M104" s="1"/>
  <c r="E116"/>
  <c r="F116"/>
  <c r="I116"/>
  <c r="J116"/>
  <c r="G116"/>
  <c r="H116"/>
  <c r="C116"/>
  <c r="M116" s="1"/>
  <c r="J126"/>
  <c r="G126"/>
  <c r="D126"/>
  <c r="H126"/>
  <c r="I126"/>
  <c r="F126"/>
  <c r="H148"/>
  <c r="C148"/>
  <c r="M148"/>
  <c r="E148"/>
  <c r="F148"/>
  <c r="D148"/>
  <c r="I158"/>
  <c r="J158"/>
  <c r="I255"/>
  <c r="D255"/>
  <c r="K480" i="6"/>
  <c r="K358"/>
  <c r="K312"/>
  <c r="D52" i="4"/>
  <c r="F292"/>
  <c r="J292"/>
  <c r="C292"/>
  <c r="M292" s="1"/>
  <c r="I292"/>
  <c r="D292"/>
  <c r="G153"/>
  <c r="F153"/>
  <c r="I153"/>
  <c r="J153"/>
  <c r="E153"/>
  <c r="C153"/>
  <c r="M153" s="1"/>
  <c r="H153"/>
  <c r="H57"/>
  <c r="J57"/>
  <c r="C57"/>
  <c r="M57" s="1"/>
  <c r="D57"/>
  <c r="E57" i="11"/>
  <c r="G57"/>
  <c r="I57"/>
  <c r="F57"/>
  <c r="H57"/>
  <c r="C57"/>
  <c r="L57" s="1"/>
  <c r="E16" i="4"/>
  <c r="F16"/>
  <c r="I16"/>
  <c r="J16"/>
  <c r="G16"/>
  <c r="H16"/>
  <c r="C16"/>
  <c r="M16" s="1"/>
  <c r="G19"/>
  <c r="E19"/>
  <c r="D19"/>
  <c r="J19"/>
  <c r="I19"/>
  <c r="G24"/>
  <c r="I24"/>
  <c r="D68"/>
  <c r="G68"/>
  <c r="C70"/>
  <c r="M70"/>
  <c r="H70"/>
  <c r="D90"/>
  <c r="H90"/>
  <c r="C90"/>
  <c r="M90" s="1"/>
  <c r="I90"/>
  <c r="J90"/>
  <c r="G90"/>
  <c r="F127"/>
  <c r="I127"/>
  <c r="G127"/>
  <c r="H127"/>
  <c r="J146"/>
  <c r="I146"/>
  <c r="G146"/>
  <c r="E154"/>
  <c r="F154"/>
  <c r="D154"/>
  <c r="C159"/>
  <c r="M159" s="1"/>
  <c r="H159"/>
  <c r="G159"/>
  <c r="F159"/>
  <c r="I159"/>
  <c r="D159"/>
  <c r="C237"/>
  <c r="M237" s="1"/>
  <c r="F237"/>
  <c r="H237"/>
  <c r="E237"/>
  <c r="J244"/>
  <c r="H244"/>
  <c r="F244"/>
  <c r="K18" i="6"/>
  <c r="K55"/>
  <c r="K85"/>
  <c r="K91"/>
  <c r="K182"/>
  <c r="K185"/>
  <c r="K215"/>
  <c r="K284"/>
  <c r="K287"/>
  <c r="K76"/>
  <c r="K115"/>
  <c r="K191"/>
  <c r="K377"/>
  <c r="K447"/>
  <c r="K449"/>
  <c r="K258"/>
  <c r="I196" i="4"/>
  <c r="F196"/>
  <c r="I161"/>
  <c r="K320" i="6"/>
  <c r="K234"/>
  <c r="K222"/>
  <c r="K25"/>
  <c r="K95"/>
  <c r="K193"/>
  <c r="K209"/>
  <c r="K241"/>
  <c r="K243"/>
  <c r="K431"/>
  <c r="K438"/>
  <c r="K499"/>
  <c r="F150" i="4"/>
  <c r="E150"/>
  <c r="K145" i="6"/>
  <c r="K19"/>
  <c r="K51"/>
  <c r="K109"/>
  <c r="K177"/>
  <c r="K280"/>
  <c r="J20" i="4"/>
  <c r="I20"/>
  <c r="F20"/>
  <c r="C20"/>
  <c r="M20" s="1"/>
  <c r="D20"/>
  <c r="G20"/>
  <c r="C25"/>
  <c r="M25" s="1"/>
  <c r="E25"/>
  <c r="F25"/>
  <c r="D25"/>
  <c r="J25"/>
  <c r="H25"/>
  <c r="I25"/>
  <c r="G25"/>
  <c r="E30"/>
  <c r="J30"/>
  <c r="C30"/>
  <c r="M30" s="1"/>
  <c r="H30"/>
  <c r="F30"/>
  <c r="F32"/>
  <c r="H32"/>
  <c r="J32"/>
  <c r="E32"/>
  <c r="I32"/>
  <c r="G32"/>
  <c r="D32"/>
  <c r="C32"/>
  <c r="M32" s="1"/>
  <c r="H34"/>
  <c r="C34"/>
  <c r="M34"/>
  <c r="F34"/>
  <c r="I34"/>
  <c r="J34"/>
  <c r="E34"/>
  <c r="G34"/>
  <c r="D34"/>
  <c r="I36"/>
  <c r="G36"/>
  <c r="J36"/>
  <c r="D36"/>
  <c r="C36"/>
  <c r="M36"/>
  <c r="E36"/>
  <c r="H36"/>
  <c r="F36"/>
  <c r="J63"/>
  <c r="H63"/>
  <c r="E63"/>
  <c r="F63"/>
  <c r="C63"/>
  <c r="M63" s="1"/>
  <c r="I63"/>
  <c r="I112"/>
  <c r="F112"/>
  <c r="D112"/>
  <c r="E112"/>
  <c r="C112"/>
  <c r="M112" s="1"/>
  <c r="G112"/>
  <c r="H112"/>
  <c r="J112"/>
  <c r="A3" i="13"/>
  <c r="C8" i="15"/>
  <c r="A2" i="5"/>
  <c r="A2" i="14"/>
  <c r="A2" i="4"/>
  <c r="A2" i="11"/>
  <c r="A2" i="6"/>
  <c r="A3" i="12"/>
  <c r="D13" i="4"/>
  <c r="C13"/>
  <c r="M13" s="1"/>
  <c r="H13"/>
  <c r="E13"/>
  <c r="I13"/>
  <c r="G13"/>
  <c r="F13"/>
  <c r="J13"/>
  <c r="D18"/>
  <c r="H18"/>
  <c r="C18"/>
  <c r="M18" s="1"/>
  <c r="E18"/>
  <c r="F18"/>
  <c r="I18"/>
  <c r="J18"/>
  <c r="G18"/>
  <c r="J23"/>
  <c r="H23"/>
  <c r="D23"/>
  <c r="G23"/>
  <c r="E23"/>
  <c r="C23"/>
  <c r="M23" s="1"/>
  <c r="I23"/>
  <c r="F23"/>
  <c r="F28"/>
  <c r="D28"/>
  <c r="G28"/>
  <c r="H28"/>
  <c r="J28"/>
  <c r="E28"/>
  <c r="C28"/>
  <c r="M28" s="1"/>
  <c r="I28"/>
  <c r="F90"/>
  <c r="E90"/>
  <c r="G117"/>
  <c r="J117"/>
  <c r="C117"/>
  <c r="M117" s="1"/>
  <c r="H117"/>
  <c r="I117"/>
  <c r="D117"/>
  <c r="F117"/>
  <c r="E117"/>
  <c r="C11"/>
  <c r="M11" s="1"/>
  <c r="G11"/>
  <c r="J11"/>
  <c r="I11"/>
  <c r="H11"/>
  <c r="E11"/>
  <c r="D11"/>
  <c r="F11"/>
  <c r="D33"/>
  <c r="F33"/>
  <c r="C33"/>
  <c r="M33"/>
  <c r="E33"/>
  <c r="I33"/>
  <c r="G33"/>
  <c r="H33"/>
  <c r="J33"/>
  <c r="C35"/>
  <c r="M35" s="1"/>
  <c r="H35"/>
  <c r="G35"/>
  <c r="F35"/>
  <c r="I35"/>
  <c r="J35"/>
  <c r="E35"/>
  <c r="D35"/>
  <c r="F40"/>
  <c r="D40"/>
  <c r="I40"/>
  <c r="H40"/>
  <c r="J40"/>
  <c r="G40"/>
  <c r="C40"/>
  <c r="M40" s="1"/>
  <c r="E40"/>
  <c r="J42"/>
  <c r="E42"/>
  <c r="G42"/>
  <c r="D42"/>
  <c r="H42"/>
  <c r="C42"/>
  <c r="M42" s="1"/>
  <c r="F42"/>
  <c r="I42"/>
  <c r="C27" i="14"/>
  <c r="L27" s="1"/>
  <c r="E27"/>
  <c r="D14" i="4"/>
  <c r="H14"/>
  <c r="F14"/>
  <c r="J14"/>
  <c r="I14"/>
  <c r="E14"/>
  <c r="G14"/>
  <c r="C14"/>
  <c r="M14" s="1"/>
  <c r="G56"/>
  <c r="I56"/>
  <c r="E56"/>
  <c r="H56"/>
  <c r="D56"/>
  <c r="C56"/>
  <c r="M56"/>
  <c r="J56"/>
  <c r="K17" i="6"/>
  <c r="K70"/>
  <c r="K93"/>
  <c r="K168"/>
  <c r="K210"/>
  <c r="K164"/>
  <c r="K260"/>
  <c r="K286"/>
  <c r="K130"/>
  <c r="D27" i="14"/>
  <c r="F27" s="1"/>
  <c r="G45" i="4"/>
  <c r="E45"/>
  <c r="F45"/>
  <c r="I122" i="5"/>
  <c r="E122"/>
  <c r="C127"/>
  <c r="L127" s="1"/>
  <c r="F127"/>
  <c r="H179"/>
  <c r="I215"/>
  <c r="C243"/>
  <c r="L243" s="1"/>
  <c r="I243"/>
  <c r="D135" i="4"/>
  <c r="D167"/>
  <c r="F264"/>
  <c r="E176"/>
  <c r="G113" i="11"/>
  <c r="I113"/>
  <c r="E56" i="5"/>
  <c r="G56"/>
  <c r="I133"/>
  <c r="C133"/>
  <c r="L133" s="1"/>
  <c r="G172"/>
  <c r="D172"/>
  <c r="D183"/>
  <c r="H183"/>
  <c r="I221"/>
  <c r="G221"/>
  <c r="D300"/>
  <c r="H43" i="4"/>
  <c r="C43"/>
  <c r="M43" s="1"/>
  <c r="H69"/>
  <c r="C69"/>
  <c r="M69" s="1"/>
  <c r="D157"/>
  <c r="J176"/>
  <c r="F183"/>
  <c r="H183"/>
  <c r="F185"/>
  <c r="H185"/>
  <c r="F187"/>
  <c r="H187"/>
  <c r="F199"/>
  <c r="H199"/>
  <c r="G256"/>
  <c r="J256"/>
  <c r="C274"/>
  <c r="M274" s="1"/>
  <c r="J274"/>
  <c r="F50"/>
  <c r="I60" i="5"/>
  <c r="C223"/>
  <c r="L223" s="1"/>
  <c r="E223"/>
  <c r="D207" i="4"/>
  <c r="D191"/>
  <c r="F158" i="11"/>
  <c r="I158"/>
  <c r="H86" i="5"/>
  <c r="E74" i="11"/>
  <c r="G81"/>
  <c r="I81"/>
  <c r="D172" i="4"/>
  <c r="F172"/>
  <c r="C189"/>
  <c r="M189" s="1"/>
  <c r="H189"/>
  <c r="D230"/>
  <c r="G230"/>
  <c r="J230"/>
  <c r="J44"/>
  <c r="K167" i="6"/>
  <c r="C122" i="5"/>
  <c r="L122" s="1"/>
  <c r="F122"/>
  <c r="G127"/>
  <c r="I127"/>
  <c r="F243"/>
  <c r="D243"/>
  <c r="F135" i="4"/>
  <c r="G135"/>
  <c r="F167"/>
  <c r="G167"/>
  <c r="I218"/>
  <c r="C113" i="11"/>
  <c r="L113" s="1"/>
  <c r="H113"/>
  <c r="H56" i="5"/>
  <c r="E133"/>
  <c r="H133"/>
  <c r="F172"/>
  <c r="C172"/>
  <c r="L172" s="1"/>
  <c r="I183"/>
  <c r="F221"/>
  <c r="F300"/>
  <c r="G300"/>
  <c r="J43" i="4"/>
  <c r="J69"/>
  <c r="F157"/>
  <c r="G157"/>
  <c r="H176"/>
  <c r="G176"/>
  <c r="I183"/>
  <c r="I185"/>
  <c r="I187"/>
  <c r="I199"/>
  <c r="F210"/>
  <c r="I256"/>
  <c r="I274"/>
  <c r="F207"/>
  <c r="D60" i="5"/>
  <c r="H223"/>
  <c r="D223"/>
  <c r="F231"/>
  <c r="H231"/>
  <c r="E207" i="4"/>
  <c r="I214"/>
  <c r="G282"/>
  <c r="C158" i="11"/>
  <c r="L158" s="1"/>
  <c r="H158"/>
  <c r="D74"/>
  <c r="G74"/>
  <c r="C81"/>
  <c r="L81" s="1"/>
  <c r="H81"/>
  <c r="J189" i="4"/>
  <c r="I189"/>
  <c r="H196"/>
  <c r="I230"/>
  <c r="J246"/>
  <c r="J218"/>
  <c r="J199"/>
  <c r="C196"/>
  <c r="M196" s="1"/>
  <c r="J183"/>
  <c r="I167"/>
  <c r="I135"/>
  <c r="E43"/>
  <c r="H127" i="5"/>
  <c r="G243"/>
  <c r="H135" i="4"/>
  <c r="H167"/>
  <c r="D256"/>
  <c r="I157"/>
  <c r="I43"/>
  <c r="I56" i="5"/>
  <c r="F133"/>
  <c r="G183"/>
  <c r="H221"/>
  <c r="E300"/>
  <c r="F43" i="4"/>
  <c r="F69"/>
  <c r="H157"/>
  <c r="D176"/>
  <c r="G183"/>
  <c r="G185"/>
  <c r="G187"/>
  <c r="E187"/>
  <c r="G199"/>
  <c r="H256"/>
  <c r="G223" i="5"/>
  <c r="H207" i="4"/>
  <c r="I74" i="11"/>
  <c r="I172" i="4"/>
  <c r="H230"/>
  <c r="D94" i="14" l="1"/>
  <c r="F94" s="1"/>
  <c r="E94"/>
  <c r="C94"/>
  <c r="L94" s="1"/>
  <c r="D49"/>
  <c r="F49" s="1"/>
  <c r="C49"/>
  <c r="L49" s="1"/>
  <c r="D77"/>
  <c r="F77" s="1"/>
  <c r="E77"/>
  <c r="C32"/>
  <c r="L32" s="1"/>
  <c r="E32"/>
  <c r="D32"/>
  <c r="F32" s="1"/>
  <c r="F17"/>
  <c r="D17"/>
  <c r="E17" s="1"/>
  <c r="C17"/>
  <c r="L17" s="1"/>
  <c r="F38"/>
  <c r="D38"/>
  <c r="C38"/>
  <c r="L38" s="1"/>
  <c r="E38"/>
  <c r="D74"/>
  <c r="F74" s="1"/>
  <c r="C74"/>
  <c r="L74" s="1"/>
  <c r="E74"/>
  <c r="D26"/>
  <c r="F26" s="1"/>
  <c r="C26"/>
  <c r="L26" s="1"/>
  <c r="E26"/>
  <c r="K491" i="6"/>
  <c r="K433"/>
  <c r="K421"/>
  <c r="K325"/>
  <c r="K302"/>
  <c r="K197"/>
  <c r="K139"/>
  <c r="K369"/>
  <c r="K492"/>
  <c r="K482"/>
  <c r="K468"/>
  <c r="K457"/>
  <c r="K434"/>
  <c r="K430"/>
  <c r="K405"/>
  <c r="K362"/>
  <c r="K354"/>
  <c r="K341"/>
  <c r="K334"/>
  <c r="K305"/>
  <c r="K273"/>
  <c r="K251"/>
  <c r="K194"/>
  <c r="K121"/>
  <c r="K75"/>
  <c r="K61"/>
  <c r="K21"/>
  <c r="K289"/>
  <c r="E56" i="14"/>
  <c r="D56"/>
  <c r="C56"/>
  <c r="L56" s="1"/>
  <c r="F56"/>
  <c r="C73"/>
  <c r="L73" s="1"/>
  <c r="E73"/>
  <c r="D73"/>
  <c r="F73" s="1"/>
  <c r="D105"/>
  <c r="F105" s="1"/>
  <c r="C105"/>
  <c r="L105" s="1"/>
  <c r="E105"/>
  <c r="C97"/>
  <c r="L97" s="1"/>
  <c r="E97"/>
  <c r="D97"/>
  <c r="F97" s="1"/>
  <c r="C31"/>
  <c r="L31" s="1"/>
  <c r="E31"/>
  <c r="D31"/>
  <c r="F31" s="1"/>
  <c r="C88"/>
  <c r="L88" s="1"/>
  <c r="D88"/>
  <c r="E88"/>
  <c r="F88"/>
  <c r="E63"/>
  <c r="C63"/>
  <c r="L63" s="1"/>
  <c r="D63"/>
  <c r="F63" s="1"/>
  <c r="C61"/>
  <c r="L61" s="1"/>
  <c r="E61"/>
  <c r="D61"/>
  <c r="F61" s="1"/>
  <c r="D75"/>
  <c r="C75"/>
  <c r="L75" s="1"/>
  <c r="E75"/>
  <c r="F75"/>
  <c r="E95"/>
  <c r="D95"/>
  <c r="C95"/>
  <c r="L95" s="1"/>
  <c r="F95"/>
  <c r="C24"/>
  <c r="L24" s="1"/>
  <c r="D24"/>
  <c r="F24" s="1"/>
  <c r="E24"/>
  <c r="C51"/>
  <c r="L51" s="1"/>
  <c r="D51"/>
  <c r="F51" s="1"/>
  <c r="E51"/>
  <c r="D76"/>
  <c r="E76"/>
  <c r="F76"/>
  <c r="C76"/>
  <c r="L76" s="1"/>
  <c r="D86"/>
  <c r="C86"/>
  <c r="L86" s="1"/>
  <c r="E86"/>
  <c r="F86"/>
  <c r="D96"/>
  <c r="C96"/>
  <c r="L96" s="1"/>
  <c r="E96"/>
  <c r="F96"/>
  <c r="E106"/>
  <c r="F106"/>
  <c r="D106"/>
  <c r="C106"/>
  <c r="L106" s="1"/>
  <c r="D71"/>
  <c r="C71"/>
  <c r="L71" s="1"/>
  <c r="F71"/>
  <c r="E71"/>
  <c r="D46"/>
  <c r="C46"/>
  <c r="L46" s="1"/>
  <c r="E46"/>
  <c r="F46"/>
  <c r="F37"/>
  <c r="C37"/>
  <c r="L37" s="1"/>
  <c r="D37"/>
  <c r="E37"/>
  <c r="D99"/>
  <c r="F99"/>
  <c r="C99"/>
  <c r="L99" s="1"/>
  <c r="E99"/>
  <c r="D14"/>
  <c r="C14"/>
  <c r="L14" s="1"/>
  <c r="E14"/>
  <c r="F14"/>
  <c r="C58"/>
  <c r="L58" s="1"/>
  <c r="E58"/>
  <c r="D58"/>
  <c r="F58" s="1"/>
  <c r="D47"/>
  <c r="C47"/>
  <c r="L47" s="1"/>
  <c r="F47"/>
  <c r="E47"/>
  <c r="E100"/>
  <c r="D100"/>
  <c r="C100"/>
  <c r="L100" s="1"/>
  <c r="F100"/>
  <c r="C23"/>
  <c r="L23" s="1"/>
  <c r="D23"/>
  <c r="E23"/>
  <c r="F23"/>
  <c r="D22"/>
  <c r="F22" s="1"/>
  <c r="C22"/>
  <c r="L22" s="1"/>
  <c r="E22"/>
  <c r="C98"/>
  <c r="L98" s="1"/>
  <c r="D98"/>
  <c r="E98"/>
  <c r="F98"/>
  <c r="C44"/>
  <c r="L44" s="1"/>
  <c r="D44"/>
  <c r="E44" s="1"/>
  <c r="F44"/>
  <c r="D79"/>
  <c r="F79" s="1"/>
  <c r="C79"/>
  <c r="L79" s="1"/>
  <c r="E79"/>
  <c r="D25"/>
  <c r="F25" s="1"/>
  <c r="C25"/>
  <c r="L25" s="1"/>
  <c r="E25"/>
  <c r="E53"/>
  <c r="D53"/>
  <c r="F53" s="1"/>
  <c r="C53"/>
  <c r="L53" s="1"/>
  <c r="C60"/>
  <c r="L60" s="1"/>
  <c r="E60"/>
  <c r="F60"/>
  <c r="D60"/>
  <c r="C52"/>
  <c r="L52" s="1"/>
  <c r="D52"/>
  <c r="E52"/>
  <c r="F52"/>
  <c r="D19"/>
  <c r="C19"/>
  <c r="L19" s="1"/>
  <c r="F19"/>
  <c r="E19"/>
  <c r="E67"/>
  <c r="C67"/>
  <c r="L67" s="1"/>
  <c r="D67"/>
  <c r="F67" s="1"/>
  <c r="D21"/>
  <c r="F21" s="1"/>
  <c r="E21"/>
  <c r="C21"/>
  <c r="L21" s="1"/>
  <c r="C54"/>
  <c r="L54" s="1"/>
  <c r="E54"/>
  <c r="F54"/>
  <c r="D54"/>
  <c r="D35"/>
  <c r="F35" s="1"/>
  <c r="C35"/>
  <c r="L35" s="1"/>
  <c r="E35"/>
  <c r="C69"/>
  <c r="L69" s="1"/>
  <c r="E69"/>
  <c r="D69"/>
  <c r="F69" s="1"/>
  <c r="D29"/>
  <c r="F29" s="1"/>
  <c r="C29"/>
  <c r="L29" s="1"/>
  <c r="E29"/>
  <c r="E82"/>
  <c r="C82"/>
  <c r="L82" s="1"/>
  <c r="D82"/>
  <c r="F82" s="1"/>
  <c r="D50"/>
  <c r="F50" s="1"/>
  <c r="C50"/>
  <c r="L50" s="1"/>
  <c r="E50"/>
  <c r="M1" i="11"/>
  <c r="F20" i="14"/>
  <c r="D20"/>
  <c r="C20"/>
  <c r="L20" s="1"/>
  <c r="E20"/>
  <c r="C62"/>
  <c r="L62" s="1"/>
  <c r="D62"/>
  <c r="E62"/>
  <c r="F62"/>
  <c r="D92"/>
  <c r="F92" s="1"/>
  <c r="C92"/>
  <c r="L92" s="1"/>
  <c r="E92"/>
  <c r="D89"/>
  <c r="F89" s="1"/>
  <c r="C89"/>
  <c r="L89" s="1"/>
  <c r="E89"/>
  <c r="D81"/>
  <c r="F81" s="1"/>
  <c r="C81"/>
  <c r="L81" s="1"/>
  <c r="E81"/>
  <c r="D59"/>
  <c r="C59"/>
  <c r="L59" s="1"/>
  <c r="F59"/>
  <c r="E59"/>
  <c r="D93"/>
  <c r="C93"/>
  <c r="L93" s="1"/>
  <c r="F93"/>
  <c r="E93"/>
  <c r="C39"/>
  <c r="L39" s="1"/>
  <c r="D39"/>
  <c r="E39" s="1"/>
  <c r="F39"/>
  <c r="D83"/>
  <c r="F83" s="1"/>
  <c r="E83"/>
  <c r="C83"/>
  <c r="L83" s="1"/>
  <c r="D43"/>
  <c r="E43" s="1"/>
  <c r="F43"/>
  <c r="C43"/>
  <c r="L43" s="1"/>
  <c r="C85"/>
  <c r="L85" s="1"/>
  <c r="E85"/>
  <c r="F85"/>
  <c r="D85"/>
  <c r="D30"/>
  <c r="E30"/>
  <c r="F30"/>
  <c r="C30"/>
  <c r="L30" s="1"/>
  <c r="D34"/>
  <c r="C34"/>
  <c r="L34" s="1"/>
  <c r="F34"/>
  <c r="E34"/>
  <c r="C33"/>
  <c r="L33" s="1"/>
  <c r="D33"/>
  <c r="F33" s="1"/>
  <c r="E33"/>
  <c r="C57"/>
  <c r="L57" s="1"/>
  <c r="E57"/>
  <c r="D57"/>
  <c r="F57" s="1"/>
  <c r="D18"/>
  <c r="E18" s="1"/>
  <c r="F18"/>
  <c r="C18"/>
  <c r="L18" s="1"/>
  <c r="C28"/>
  <c r="L28" s="1"/>
  <c r="E28"/>
  <c r="D28"/>
  <c r="F28" s="1"/>
  <c r="E66"/>
  <c r="C66"/>
  <c r="L66" s="1"/>
  <c r="D66"/>
  <c r="F66" s="1"/>
  <c r="D102"/>
  <c r="F102" s="1"/>
  <c r="C102"/>
  <c r="L102" s="1"/>
  <c r="E102"/>
  <c r="C42"/>
  <c r="L42" s="1"/>
  <c r="D42"/>
  <c r="E42"/>
  <c r="F42"/>
  <c r="F103"/>
  <c r="D103"/>
  <c r="C103"/>
  <c r="L103" s="1"/>
  <c r="E103"/>
  <c r="F107"/>
  <c r="C107"/>
  <c r="L107" s="1"/>
  <c r="E107"/>
  <c r="D107"/>
  <c r="D65"/>
  <c r="F65" s="1"/>
  <c r="E65"/>
  <c r="C65"/>
  <c r="L65" s="1"/>
  <c r="C55"/>
  <c r="L55" s="1"/>
  <c r="D55"/>
  <c r="E55"/>
  <c r="F55"/>
  <c r="C87"/>
  <c r="L87" s="1"/>
  <c r="D87"/>
  <c r="E87"/>
  <c r="F87"/>
  <c r="E48"/>
  <c r="D48"/>
  <c r="F48" s="1"/>
  <c r="C48"/>
  <c r="L48" s="1"/>
  <c r="E16"/>
  <c r="D16"/>
  <c r="C16"/>
  <c r="L16" s="1"/>
  <c r="F16"/>
  <c r="D68"/>
  <c r="F68" s="1"/>
  <c r="C68"/>
  <c r="L68" s="1"/>
  <c r="E68"/>
  <c r="D64"/>
  <c r="F64" s="1"/>
  <c r="C64"/>
  <c r="L64" s="1"/>
  <c r="E64"/>
  <c r="D45"/>
  <c r="F45" s="1"/>
  <c r="C45"/>
  <c r="L45" s="1"/>
  <c r="E45"/>
  <c r="C84"/>
  <c r="L84" s="1"/>
  <c r="E84"/>
  <c r="D84"/>
  <c r="F84" s="1"/>
  <c r="C72"/>
  <c r="L72" s="1"/>
  <c r="D72"/>
  <c r="F72" s="1"/>
  <c r="E72"/>
  <c r="E78"/>
  <c r="C78"/>
  <c r="L78" s="1"/>
  <c r="D78"/>
  <c r="F78" s="1"/>
  <c r="D40"/>
  <c r="E40" s="1"/>
  <c r="C40"/>
  <c r="L40" s="1"/>
  <c r="F40"/>
  <c r="E80"/>
  <c r="D80"/>
  <c r="F80" s="1"/>
  <c r="C80"/>
  <c r="L80" s="1"/>
  <c r="D15"/>
  <c r="E15" s="1"/>
  <c r="C15"/>
  <c r="L15" s="1"/>
  <c r="F15"/>
  <c r="D90"/>
  <c r="F90" s="1"/>
  <c r="C90"/>
  <c r="L90" s="1"/>
  <c r="E90"/>
  <c r="C104"/>
  <c r="L104" s="1"/>
  <c r="E104"/>
  <c r="D104"/>
  <c r="F104" s="1"/>
  <c r="D41"/>
  <c r="C41"/>
  <c r="L41" s="1"/>
  <c r="E41"/>
  <c r="F41"/>
  <c r="D36"/>
  <c r="E36" s="1"/>
  <c r="C36"/>
  <c r="L36" s="1"/>
  <c r="F36"/>
  <c r="E46" i="4"/>
  <c r="D46"/>
  <c r="F46"/>
  <c r="I46"/>
  <c r="H46"/>
  <c r="J46"/>
  <c r="C46"/>
  <c r="M46" s="1"/>
  <c r="G46"/>
  <c r="E74"/>
  <c r="D74"/>
  <c r="F74"/>
  <c r="I74"/>
  <c r="H74"/>
  <c r="J74"/>
  <c r="C74"/>
  <c r="M74" s="1"/>
  <c r="G74"/>
  <c r="E110"/>
  <c r="F110"/>
  <c r="E142"/>
  <c r="F142"/>
  <c r="H142"/>
  <c r="C142"/>
  <c r="M142" s="1"/>
  <c r="E159"/>
  <c r="J159"/>
  <c r="C164"/>
  <c r="M164" s="1"/>
  <c r="H164"/>
  <c r="J253"/>
  <c r="C253"/>
  <c r="M253" s="1"/>
  <c r="E120" i="5"/>
  <c r="D120"/>
  <c r="F120"/>
  <c r="C138"/>
  <c r="L138" s="1"/>
  <c r="F138"/>
  <c r="D138"/>
  <c r="I140"/>
  <c r="G140"/>
  <c r="E195"/>
  <c r="I195"/>
  <c r="H195"/>
  <c r="G195"/>
  <c r="F8" i="13"/>
  <c r="H8"/>
  <c r="G8"/>
  <c r="E49" i="14"/>
  <c r="D101"/>
  <c r="F101" s="1"/>
  <c r="C101"/>
  <c r="L101" s="1"/>
  <c r="C77"/>
  <c r="L77" s="1"/>
  <c r="I44" i="4"/>
  <c r="G44"/>
  <c r="I72"/>
  <c r="H72"/>
  <c r="J72"/>
  <c r="C72"/>
  <c r="M72" s="1"/>
  <c r="G72"/>
  <c r="E72"/>
  <c r="D72"/>
  <c r="F72"/>
  <c r="C76"/>
  <c r="M76" s="1"/>
  <c r="H76"/>
  <c r="I78"/>
  <c r="G78"/>
  <c r="G83"/>
  <c r="H83"/>
  <c r="C83"/>
  <c r="M83" s="1"/>
  <c r="F83"/>
  <c r="I83"/>
  <c r="I166"/>
  <c r="H166"/>
  <c r="J166"/>
  <c r="C166"/>
  <c r="M166" s="1"/>
  <c r="G166"/>
  <c r="E166"/>
  <c r="D166"/>
  <c r="F166"/>
  <c r="G207"/>
  <c r="I207"/>
  <c r="C205" i="5"/>
  <c r="L205" s="1"/>
  <c r="E205"/>
  <c r="D205"/>
  <c r="H205"/>
  <c r="G205"/>
  <c r="I205"/>
  <c r="F205"/>
  <c r="C231"/>
  <c r="L231" s="1"/>
  <c r="D231"/>
  <c r="E259"/>
  <c r="H259"/>
  <c r="C259"/>
  <c r="L259" s="1"/>
  <c r="I259"/>
  <c r="D291"/>
  <c r="C291"/>
  <c r="L291" s="1"/>
  <c r="G291"/>
  <c r="E291"/>
  <c r="H291"/>
  <c r="I291"/>
  <c r="F291"/>
  <c r="G196" i="4"/>
  <c r="C230"/>
  <c r="M230" s="1"/>
  <c r="F208" i="5"/>
  <c r="K402" i="6"/>
  <c r="K84"/>
  <c r="A113" s="1" a="1"/>
  <c r="A113" s="1"/>
  <c r="K129"/>
  <c r="K157"/>
  <c r="K235"/>
  <c r="M1" i="5" l="1"/>
  <c r="C113" i="6"/>
  <c r="L113" s="1"/>
  <c r="F113"/>
  <c r="E113"/>
  <c r="D113"/>
  <c r="A249" a="1"/>
  <c r="A249" s="1"/>
  <c r="A225" a="1"/>
  <c r="A225" s="1"/>
  <c r="A198" a="1"/>
  <c r="A198" s="1"/>
  <c r="A264" a="1"/>
  <c r="A264" s="1"/>
  <c r="A39" a="1"/>
  <c r="A39" s="1"/>
  <c r="A27" a="1"/>
  <c r="A27" s="1"/>
  <c r="A168" a="1"/>
  <c r="A168" s="1"/>
  <c r="A286" a="1"/>
  <c r="A286" s="1"/>
  <c r="A200" a="1"/>
  <c r="A200" s="1"/>
  <c r="A35" a="1"/>
  <c r="A35" s="1"/>
  <c r="A281" a="1"/>
  <c r="A281" s="1"/>
  <c r="A18" a="1"/>
  <c r="A18" s="1"/>
  <c r="A154" a="1"/>
  <c r="A154" s="1"/>
  <c r="A191" a="1"/>
  <c r="A191" s="1"/>
  <c r="A93" a="1"/>
  <c r="A93" s="1"/>
  <c r="A44" a="1"/>
  <c r="A44" s="1"/>
  <c r="A30" a="1"/>
  <c r="A30" s="1"/>
  <c r="A166" a="1"/>
  <c r="A166" s="1"/>
  <c r="A158" a="1"/>
  <c r="A158" s="1"/>
  <c r="A236" a="1"/>
  <c r="A236" s="1"/>
  <c r="A203" a="1"/>
  <c r="A203" s="1"/>
  <c r="A174" a="1"/>
  <c r="A174" s="1"/>
  <c r="A82" a="1"/>
  <c r="A82" s="1"/>
  <c r="A273" a="1"/>
  <c r="A273" s="1"/>
  <c r="A45" a="1"/>
  <c r="A45" s="1"/>
  <c r="A99" a="1"/>
  <c r="A99" s="1"/>
  <c r="A46" a="1"/>
  <c r="A46" s="1"/>
  <c r="A141" a="1"/>
  <c r="A141" s="1"/>
  <c r="A41" a="1"/>
  <c r="A41" s="1"/>
  <c r="A135" a="1"/>
  <c r="A135" s="1"/>
  <c r="A33" a="1"/>
  <c r="A33" s="1"/>
  <c r="A88" a="1"/>
  <c r="A88" s="1"/>
  <c r="A259" a="1"/>
  <c r="A259" s="1"/>
  <c r="A72" a="1"/>
  <c r="A72" s="1"/>
  <c r="A197" a="1"/>
  <c r="A197" s="1"/>
  <c r="A54" a="1"/>
  <c r="A54" s="1"/>
  <c r="A140" a="1"/>
  <c r="A140" s="1"/>
  <c r="A73" a="1"/>
  <c r="A73" s="1"/>
  <c r="A163" a="1"/>
  <c r="A163" s="1"/>
  <c r="A147" a="1"/>
  <c r="A147" s="1"/>
  <c r="A297" a="1"/>
  <c r="A297" s="1"/>
  <c r="A180" a="1"/>
  <c r="A180" s="1"/>
  <c r="A161" a="1"/>
  <c r="A161" s="1"/>
  <c r="A63" a="1"/>
  <c r="A63" s="1"/>
  <c r="A138" a="1"/>
  <c r="A138" s="1"/>
  <c r="A20" a="1"/>
  <c r="A20" s="1"/>
  <c r="A243" a="1"/>
  <c r="A243" s="1"/>
  <c r="A17" a="1"/>
  <c r="A17" s="1"/>
  <c r="A67" a="1"/>
  <c r="A67" s="1"/>
  <c r="A153" a="1"/>
  <c r="A153" s="1"/>
  <c r="A215" a="1"/>
  <c r="A215" s="1"/>
  <c r="A226" a="1"/>
  <c r="A226" s="1"/>
  <c r="A194" a="1"/>
  <c r="A194" s="1"/>
  <c r="A275" a="1"/>
  <c r="A275" s="1"/>
  <c r="A50" a="1"/>
  <c r="A50" s="1"/>
  <c r="A279" a="1"/>
  <c r="A279" s="1"/>
  <c r="A128" a="1"/>
  <c r="A128" s="1"/>
  <c r="A294" a="1"/>
  <c r="A294" s="1"/>
  <c r="A81" a="1"/>
  <c r="A81" s="1"/>
  <c r="A284" a="1"/>
  <c r="A284" s="1"/>
  <c r="A178" a="1"/>
  <c r="A178" s="1"/>
  <c r="A87" a="1"/>
  <c r="A87" s="1"/>
  <c r="A79" a="1"/>
  <c r="A79" s="1"/>
  <c r="A298" a="1"/>
  <c r="A298" s="1"/>
  <c r="A86" a="1"/>
  <c r="A86" s="1"/>
  <c r="A119" a="1"/>
  <c r="A119" s="1"/>
  <c r="A193" a="1"/>
  <c r="A193" s="1"/>
  <c r="A120" a="1"/>
  <c r="A120" s="1"/>
  <c r="A291" a="1"/>
  <c r="A291" s="1"/>
  <c r="A185" a="1"/>
  <c r="A185" s="1"/>
  <c r="A206" a="1"/>
  <c r="A206" s="1"/>
  <c r="A207" a="1"/>
  <c r="A207" s="1"/>
  <c r="A276" a="1"/>
  <c r="A276" s="1"/>
  <c r="A95" a="1"/>
  <c r="A95" s="1"/>
  <c r="A262" a="1"/>
  <c r="A262" s="1"/>
  <c r="A245" a="1"/>
  <c r="A245" s="1"/>
  <c r="A210" a="1"/>
  <c r="A210" s="1"/>
  <c r="A123" a="1"/>
  <c r="A123" s="1"/>
  <c r="A159" a="1"/>
  <c r="A159" s="1"/>
  <c r="A175" a="1"/>
  <c r="A175" s="1"/>
  <c r="A127" a="1"/>
  <c r="A127" s="1"/>
  <c r="A173" a="1"/>
  <c r="A173" s="1"/>
  <c r="A129" a="1"/>
  <c r="A129" s="1"/>
  <c r="A47" a="1"/>
  <c r="A47" s="1"/>
  <c r="A111" a="1"/>
  <c r="A111" s="1"/>
  <c r="A48" a="1"/>
  <c r="A48" s="1"/>
  <c r="A234" a="1"/>
  <c r="A234" s="1"/>
  <c r="A96" a="1"/>
  <c r="A96" s="1"/>
  <c r="A190" a="1"/>
  <c r="A190" s="1"/>
  <c r="A152" a="1"/>
  <c r="A152" s="1"/>
  <c r="A260" a="1"/>
  <c r="A260" s="1"/>
  <c r="A217" a="1"/>
  <c r="A217" s="1"/>
  <c r="A15" a="1"/>
  <c r="A15" s="1"/>
  <c r="A252" a="1"/>
  <c r="A252" s="1"/>
  <c r="A289" a="1"/>
  <c r="A289" s="1"/>
  <c r="A228" a="1"/>
  <c r="A228" s="1"/>
  <c r="A170" a="1"/>
  <c r="A170" s="1"/>
  <c r="A115" a="1"/>
  <c r="A115" s="1"/>
  <c r="A64" a="1"/>
  <c r="A64" s="1"/>
  <c r="A104" a="1"/>
  <c r="A104" s="1"/>
  <c r="A139" a="1"/>
  <c r="A139" s="1"/>
  <c r="A116" a="1"/>
  <c r="A116" s="1"/>
  <c r="A241" a="1"/>
  <c r="A241" s="1"/>
  <c r="A269" a="1"/>
  <c r="A269" s="1"/>
  <c r="A300" a="1"/>
  <c r="A300" s="1"/>
  <c r="A196" a="1"/>
  <c r="A196" s="1"/>
  <c r="A69" a="1"/>
  <c r="A69" s="1"/>
  <c r="A165" a="1"/>
  <c r="A165" s="1"/>
  <c r="A19" a="1"/>
  <c r="A19" s="1"/>
  <c r="A164" a="1"/>
  <c r="A164" s="1"/>
  <c r="A270" a="1"/>
  <c r="A270" s="1"/>
  <c r="A266" a="1"/>
  <c r="A266" s="1"/>
  <c r="A202" a="1"/>
  <c r="A202" s="1"/>
  <c r="A181" a="1"/>
  <c r="A181" s="1"/>
  <c r="A14" a="1"/>
  <c r="A14" s="1"/>
  <c r="A272" a="1"/>
  <c r="A272" s="1"/>
  <c r="A290" a="1"/>
  <c r="A290" s="1"/>
  <c r="A112" a="1"/>
  <c r="A112" s="1"/>
  <c r="A146" a="1"/>
  <c r="A146" s="1"/>
  <c r="A250" a="1"/>
  <c r="A250" s="1"/>
  <c r="A34" a="1"/>
  <c r="A34" s="1"/>
  <c r="A22" a="1"/>
  <c r="A22" s="1"/>
  <c r="A75" a="1"/>
  <c r="A75" s="1"/>
  <c r="A288" a="1"/>
  <c r="A288" s="1"/>
  <c r="A25" a="1"/>
  <c r="A25" s="1"/>
  <c r="A292" a="1"/>
  <c r="A292" s="1"/>
  <c r="A114" a="1"/>
  <c r="A114" s="1"/>
  <c r="A26" a="1"/>
  <c r="A26" s="1"/>
  <c r="A188" a="1"/>
  <c r="A188" s="1"/>
  <c r="A78" a="1"/>
  <c r="A78" s="1"/>
  <c r="A287" a="1"/>
  <c r="A287" s="1"/>
  <c r="A232" a="1"/>
  <c r="A232" s="1"/>
  <c r="A142" a="1"/>
  <c r="A142" s="1"/>
  <c r="A144" a="1"/>
  <c r="A144" s="1"/>
  <c r="A92" a="1"/>
  <c r="A92" s="1"/>
  <c r="A40" a="1"/>
  <c r="A40" s="1"/>
  <c r="A109" a="1"/>
  <c r="A109" s="1"/>
  <c r="A219" a="1"/>
  <c r="A219" s="1"/>
  <c r="A76" a="1"/>
  <c r="A76" s="1"/>
  <c r="A59" a="1"/>
  <c r="A59" s="1"/>
  <c r="A244" a="1"/>
  <c r="A244" s="1"/>
  <c r="A201" a="1"/>
  <c r="A201" s="1"/>
  <c r="A121" a="1"/>
  <c r="A121" s="1"/>
  <c r="A122" a="1"/>
  <c r="A122" s="1"/>
  <c r="A151" a="1"/>
  <c r="A151" s="1"/>
  <c r="A29" a="1"/>
  <c r="A29" s="1"/>
  <c r="A80" a="1"/>
  <c r="A80" s="1"/>
  <c r="A283" a="1"/>
  <c r="A283" s="1"/>
  <c r="A267" a="1"/>
  <c r="A267" s="1"/>
  <c r="A171" a="1"/>
  <c r="A171" s="1"/>
  <c r="A256" a="1"/>
  <c r="A256" s="1"/>
  <c r="A148" a="1"/>
  <c r="A148" s="1"/>
  <c r="A263" a="1"/>
  <c r="A263" s="1"/>
  <c r="A155" a="1"/>
  <c r="A155" s="1"/>
  <c r="A57" a="1"/>
  <c r="A57" s="1"/>
  <c r="A23" a="1"/>
  <c r="A23" s="1"/>
  <c r="A237" a="1"/>
  <c r="A237" s="1"/>
  <c r="A239" a="1"/>
  <c r="A239" s="1"/>
  <c r="A12" a="1"/>
  <c r="A12" s="1"/>
  <c r="A160" a="1"/>
  <c r="A160" s="1"/>
  <c r="A32" a="1"/>
  <c r="A32" s="1"/>
  <c r="A182" a="1"/>
  <c r="A182" s="1"/>
  <c r="A285" a="1"/>
  <c r="A285" s="1"/>
  <c r="A229" a="1"/>
  <c r="A229" s="1"/>
  <c r="A89" a="1"/>
  <c r="A89" s="1"/>
  <c r="A143" a="1"/>
  <c r="A143" s="1"/>
  <c r="A16" a="1"/>
  <c r="A16" s="1"/>
  <c r="A38" a="1"/>
  <c r="A38" s="1"/>
  <c r="A103" a="1"/>
  <c r="A103" s="1"/>
  <c r="A60" a="1"/>
  <c r="A60" s="1"/>
  <c r="A110" a="1"/>
  <c r="A110" s="1"/>
  <c r="A240" a="1"/>
  <c r="A240" s="1"/>
  <c r="A55" a="1"/>
  <c r="A55" s="1"/>
  <c r="A293" a="1"/>
  <c r="A293" s="1"/>
  <c r="A192" a="1"/>
  <c r="A192" s="1"/>
  <c r="A183" a="1"/>
  <c r="A183" s="1"/>
  <c r="A231" a="1"/>
  <c r="A231" s="1"/>
  <c r="A84" a="1"/>
  <c r="A84" s="1"/>
  <c r="A280" a="1"/>
  <c r="A280" s="1"/>
  <c r="A98" a="1"/>
  <c r="A98" s="1"/>
  <c r="A125" a="1"/>
  <c r="A125" s="1"/>
  <c r="A265" a="1"/>
  <c r="A265" s="1"/>
  <c r="A242" a="1"/>
  <c r="A242" s="1"/>
  <c r="A212" a="1"/>
  <c r="A212" s="1"/>
  <c r="A220" a="1"/>
  <c r="A220" s="1"/>
  <c r="A199" a="1"/>
  <c r="A199" s="1"/>
  <c r="A42" a="1"/>
  <c r="A42" s="1"/>
  <c r="A74" a="1"/>
  <c r="A74" s="1"/>
  <c r="A205" a="1"/>
  <c r="A205" s="1"/>
  <c r="A56" a="1"/>
  <c r="A56" s="1"/>
  <c r="A268" a="1"/>
  <c r="A268" s="1"/>
  <c r="A61" a="1"/>
  <c r="A61" s="1"/>
  <c r="A233" a="1"/>
  <c r="A233" s="1"/>
  <c r="A132" a="1"/>
  <c r="A132" s="1"/>
  <c r="A131" a="1"/>
  <c r="A131" s="1"/>
  <c r="A24" a="1"/>
  <c r="A24" s="1"/>
  <c r="A51" a="1"/>
  <c r="A51" s="1"/>
  <c r="A224" a="1"/>
  <c r="A224" s="1"/>
  <c r="A179" a="1"/>
  <c r="A179" s="1"/>
  <c r="A184" a="1"/>
  <c r="A184" s="1"/>
  <c r="A257" a="1"/>
  <c r="A257" s="1"/>
  <c r="A68" a="1"/>
  <c r="A68" s="1"/>
  <c r="A94" a="1"/>
  <c r="A94" s="1"/>
  <c r="A251" a="1"/>
  <c r="A251" s="1"/>
  <c r="A208" a="1"/>
  <c r="A208" s="1"/>
  <c r="A213" a="1"/>
  <c r="A213" s="1"/>
  <c r="A90" a="1"/>
  <c r="A90" s="1"/>
  <c r="A108" a="1"/>
  <c r="A108" s="1"/>
  <c r="A216" a="1"/>
  <c r="A216" s="1"/>
  <c r="A91" a="1"/>
  <c r="A91" s="1"/>
  <c r="A102" a="1"/>
  <c r="A102" s="1"/>
  <c r="A58" a="1"/>
  <c r="A58" s="1"/>
  <c r="A85" a="1"/>
  <c r="A85" s="1"/>
  <c r="A13" a="1"/>
  <c r="A13" s="1"/>
  <c r="A235" a="1"/>
  <c r="A235" s="1"/>
  <c r="A172" a="1"/>
  <c r="A172" s="1"/>
  <c r="A107" a="1"/>
  <c r="A107" s="1"/>
  <c r="A296" a="1"/>
  <c r="A296" s="1"/>
  <c r="A28" a="1"/>
  <c r="A28" s="1"/>
  <c r="A83" a="1"/>
  <c r="A83" s="1"/>
  <c r="A247" a="1"/>
  <c r="A247" s="1"/>
  <c r="A261" a="1"/>
  <c r="A261" s="1"/>
  <c r="A101" a="1"/>
  <c r="A101" s="1"/>
  <c r="A43" a="1"/>
  <c r="A43" s="1"/>
  <c r="A130" a="1"/>
  <c r="A130" s="1"/>
  <c r="A218" a="1"/>
  <c r="A218" s="1"/>
  <c r="A145" a="1"/>
  <c r="A145" s="1"/>
  <c r="A137" a="1"/>
  <c r="A137" s="1"/>
  <c r="A299" a="1"/>
  <c r="A299" s="1"/>
  <c r="A248" a="1"/>
  <c r="A248" s="1"/>
  <c r="A189" a="1"/>
  <c r="A189" s="1"/>
  <c r="A150" a="1"/>
  <c r="A150" s="1"/>
  <c r="A106" a="1"/>
  <c r="A106" s="1"/>
  <c r="A77" a="1"/>
  <c r="A77" s="1"/>
  <c r="A167" a="1"/>
  <c r="A167" s="1"/>
  <c r="A71" a="1"/>
  <c r="A71" s="1"/>
  <c r="A53" a="1"/>
  <c r="A53" s="1"/>
  <c r="A62" a="1"/>
  <c r="A62" s="1"/>
  <c r="A209" a="1"/>
  <c r="A209" s="1"/>
  <c r="A278" a="1"/>
  <c r="A278" s="1"/>
  <c r="A223" a="1"/>
  <c r="A223" s="1"/>
  <c r="A258" a="1"/>
  <c r="A258" s="1"/>
  <c r="A133" a="1"/>
  <c r="A133" s="1"/>
  <c r="A214" a="1"/>
  <c r="A214" s="1"/>
  <c r="A271" a="1"/>
  <c r="A271" s="1"/>
  <c r="A227" a="1"/>
  <c r="A227" s="1"/>
  <c r="A126" a="1"/>
  <c r="A126" s="1"/>
  <c r="A230" a="1"/>
  <c r="A230" s="1"/>
  <c r="A246" a="1"/>
  <c r="A246" s="1"/>
  <c r="A149" a="1"/>
  <c r="A149" s="1"/>
  <c r="A100" a="1"/>
  <c r="A100" s="1"/>
  <c r="A157" a="1"/>
  <c r="A157" s="1"/>
  <c r="A254" a="1"/>
  <c r="A254" s="1"/>
  <c r="A105" a="1"/>
  <c r="A105" s="1"/>
  <c r="A186" a="1"/>
  <c r="A186" s="1"/>
  <c r="A282" a="1"/>
  <c r="A282" s="1"/>
  <c r="A134" a="1"/>
  <c r="A134" s="1"/>
  <c r="A117" a="1"/>
  <c r="A117" s="1"/>
  <c r="A253" a="1"/>
  <c r="A253" s="1"/>
  <c r="A65" a="1"/>
  <c r="A65" s="1"/>
  <c r="A277" a="1"/>
  <c r="A277" s="1"/>
  <c r="A31" a="1"/>
  <c r="A31" s="1"/>
  <c r="A136" a="1"/>
  <c r="A136" s="1"/>
  <c r="A36" a="1"/>
  <c r="A36" s="1"/>
  <c r="A187" a="1"/>
  <c r="A187" s="1"/>
  <c r="A52" a="1"/>
  <c r="A52" s="1"/>
  <c r="A124" a="1"/>
  <c r="A124" s="1"/>
  <c r="A118" a="1"/>
  <c r="A118" s="1"/>
  <c r="A238" a="1"/>
  <c r="A238" s="1"/>
  <c r="A37" a="1"/>
  <c r="A37" s="1"/>
  <c r="A255" a="1"/>
  <c r="A255" s="1"/>
  <c r="A176" a="1"/>
  <c r="A176" s="1"/>
  <c r="A169" a="1"/>
  <c r="A169" s="1"/>
  <c r="A177" a="1"/>
  <c r="A177" s="1"/>
  <c r="A274" a="1"/>
  <c r="A274" s="1"/>
  <c r="A195" a="1"/>
  <c r="A195" s="1"/>
  <c r="A21" a="1"/>
  <c r="A21" s="1"/>
  <c r="A97" a="1"/>
  <c r="A97" s="1"/>
  <c r="A221" a="1"/>
  <c r="A221" s="1"/>
  <c r="A66" a="1"/>
  <c r="A66" s="1"/>
  <c r="A70" a="1"/>
  <c r="A70" s="1"/>
  <c r="A162" a="1"/>
  <c r="A162" s="1"/>
  <c r="A222" a="1"/>
  <c r="A222" s="1"/>
  <c r="A156" a="1"/>
  <c r="A156" s="1"/>
  <c r="A211" a="1"/>
  <c r="A211" s="1"/>
  <c r="A295" a="1"/>
  <c r="A295" s="1"/>
  <c r="A49" a="1"/>
  <c r="A49" s="1"/>
  <c r="A204" a="1"/>
  <c r="A204" s="1"/>
  <c r="M1" i="4"/>
  <c r="M1" i="14"/>
  <c r="D49" i="6" l="1"/>
  <c r="C49"/>
  <c r="L49" s="1"/>
  <c r="E49"/>
  <c r="F49"/>
  <c r="C211"/>
  <c r="L211" s="1"/>
  <c r="D211"/>
  <c r="F211"/>
  <c r="E211"/>
  <c r="D222"/>
  <c r="C222"/>
  <c r="L222" s="1"/>
  <c r="F222"/>
  <c r="E222"/>
  <c r="E70"/>
  <c r="F70"/>
  <c r="C70"/>
  <c r="L70" s="1"/>
  <c r="D70"/>
  <c r="D221"/>
  <c r="E221"/>
  <c r="F221"/>
  <c r="C221"/>
  <c r="L221" s="1"/>
  <c r="D21"/>
  <c r="F21"/>
  <c r="C21"/>
  <c r="L21" s="1"/>
  <c r="E21"/>
  <c r="C274"/>
  <c r="L274" s="1"/>
  <c r="D274"/>
  <c r="E274"/>
  <c r="F274"/>
  <c r="C169"/>
  <c r="L169" s="1"/>
  <c r="D169"/>
  <c r="F169"/>
  <c r="E169"/>
  <c r="C255"/>
  <c r="L255" s="1"/>
  <c r="E255"/>
  <c r="D255"/>
  <c r="F255"/>
  <c r="F238"/>
  <c r="C238"/>
  <c r="L238" s="1"/>
  <c r="E238"/>
  <c r="D238"/>
  <c r="C124"/>
  <c r="L124" s="1"/>
  <c r="F124"/>
  <c r="D124"/>
  <c r="E124"/>
  <c r="C187"/>
  <c r="L187" s="1"/>
  <c r="D187"/>
  <c r="E187"/>
  <c r="F187"/>
  <c r="D136"/>
  <c r="C136"/>
  <c r="L136" s="1"/>
  <c r="F136"/>
  <c r="E136"/>
  <c r="F277"/>
  <c r="E277"/>
  <c r="C277"/>
  <c r="L277" s="1"/>
  <c r="D277"/>
  <c r="E253"/>
  <c r="F253"/>
  <c r="D253"/>
  <c r="C253"/>
  <c r="L253" s="1"/>
  <c r="C134"/>
  <c r="L134" s="1"/>
  <c r="D134"/>
  <c r="E134"/>
  <c r="F134"/>
  <c r="E186"/>
  <c r="D186"/>
  <c r="C186"/>
  <c r="L186" s="1"/>
  <c r="F186"/>
  <c r="F254"/>
  <c r="C254"/>
  <c r="L254" s="1"/>
  <c r="E254"/>
  <c r="D254"/>
  <c r="C100"/>
  <c r="L100" s="1"/>
  <c r="D100"/>
  <c r="E100"/>
  <c r="F100"/>
  <c r="C246"/>
  <c r="L246" s="1"/>
  <c r="D246"/>
  <c r="F246"/>
  <c r="E246"/>
  <c r="E126"/>
  <c r="C126"/>
  <c r="L126" s="1"/>
  <c r="D126"/>
  <c r="F126"/>
  <c r="E271"/>
  <c r="C271"/>
  <c r="L271" s="1"/>
  <c r="F271"/>
  <c r="D271"/>
  <c r="E133"/>
  <c r="F133"/>
  <c r="D133"/>
  <c r="C133"/>
  <c r="L133" s="1"/>
  <c r="F223"/>
  <c r="C223"/>
  <c r="L223" s="1"/>
  <c r="D223"/>
  <c r="E223"/>
  <c r="D209"/>
  <c r="C209"/>
  <c r="L209" s="1"/>
  <c r="E209"/>
  <c r="F209"/>
  <c r="D53"/>
  <c r="C53"/>
  <c r="L53" s="1"/>
  <c r="E53"/>
  <c r="F53"/>
  <c r="C167"/>
  <c r="L167" s="1"/>
  <c r="F167"/>
  <c r="E167"/>
  <c r="D167"/>
  <c r="E106"/>
  <c r="C106"/>
  <c r="L106" s="1"/>
  <c r="F106"/>
  <c r="D106"/>
  <c r="C189"/>
  <c r="L189" s="1"/>
  <c r="F189"/>
  <c r="D189"/>
  <c r="E189"/>
  <c r="D299"/>
  <c r="F299"/>
  <c r="C299"/>
  <c r="L299" s="1"/>
  <c r="E299"/>
  <c r="E145"/>
  <c r="C145"/>
  <c r="L145" s="1"/>
  <c r="D145"/>
  <c r="F145"/>
  <c r="D130"/>
  <c r="C130"/>
  <c r="L130" s="1"/>
  <c r="E130"/>
  <c r="F130"/>
  <c r="F101"/>
  <c r="E101"/>
  <c r="D101"/>
  <c r="C101"/>
  <c r="L101" s="1"/>
  <c r="F247"/>
  <c r="C247"/>
  <c r="L247" s="1"/>
  <c r="E247"/>
  <c r="D247"/>
  <c r="C28"/>
  <c r="L28" s="1"/>
  <c r="E28"/>
  <c r="F28"/>
  <c r="D28"/>
  <c r="C107"/>
  <c r="L107" s="1"/>
  <c r="E107"/>
  <c r="F107"/>
  <c r="D107"/>
  <c r="D235"/>
  <c r="F235"/>
  <c r="E235"/>
  <c r="C235"/>
  <c r="L235" s="1"/>
  <c r="F85"/>
  <c r="C85"/>
  <c r="L85" s="1"/>
  <c r="D85"/>
  <c r="E85"/>
  <c r="F102"/>
  <c r="D102"/>
  <c r="E102"/>
  <c r="C102"/>
  <c r="L102" s="1"/>
  <c r="F216"/>
  <c r="C216"/>
  <c r="L216" s="1"/>
  <c r="D216"/>
  <c r="E216"/>
  <c r="E90"/>
  <c r="D90"/>
  <c r="C90"/>
  <c r="L90" s="1"/>
  <c r="F90"/>
  <c r="C208"/>
  <c r="L208" s="1"/>
  <c r="F208"/>
  <c r="E208"/>
  <c r="D208"/>
  <c r="F94"/>
  <c r="C94"/>
  <c r="L94" s="1"/>
  <c r="E94"/>
  <c r="D94"/>
  <c r="D257"/>
  <c r="F257"/>
  <c r="E257"/>
  <c r="C257"/>
  <c r="L257" s="1"/>
  <c r="E179"/>
  <c r="C179"/>
  <c r="L179" s="1"/>
  <c r="D179"/>
  <c r="F179"/>
  <c r="C51"/>
  <c r="L51" s="1"/>
  <c r="E51"/>
  <c r="F51"/>
  <c r="D51"/>
  <c r="C131"/>
  <c r="L131" s="1"/>
  <c r="E131"/>
  <c r="F131"/>
  <c r="D131"/>
  <c r="D233"/>
  <c r="F233"/>
  <c r="E233"/>
  <c r="C233"/>
  <c r="L233" s="1"/>
  <c r="D268"/>
  <c r="F268"/>
  <c r="E268"/>
  <c r="C268"/>
  <c r="L268" s="1"/>
  <c r="C205"/>
  <c r="L205" s="1"/>
  <c r="F205"/>
  <c r="D205"/>
  <c r="E205"/>
  <c r="C42"/>
  <c r="L42" s="1"/>
  <c r="D42"/>
  <c r="E42"/>
  <c r="F42"/>
  <c r="F220"/>
  <c r="D220"/>
  <c r="E220"/>
  <c r="C220"/>
  <c r="L220" s="1"/>
  <c r="C242"/>
  <c r="L242" s="1"/>
  <c r="F242"/>
  <c r="D242"/>
  <c r="E242"/>
  <c r="C125"/>
  <c r="L125" s="1"/>
  <c r="E125"/>
  <c r="D125"/>
  <c r="F125"/>
  <c r="D280"/>
  <c r="F280"/>
  <c r="C280"/>
  <c r="L280" s="1"/>
  <c r="E280"/>
  <c r="E231"/>
  <c r="F231"/>
  <c r="D231"/>
  <c r="C231"/>
  <c r="L231" s="1"/>
  <c r="F192"/>
  <c r="D192"/>
  <c r="C192"/>
  <c r="L192" s="1"/>
  <c r="E192"/>
  <c r="E55"/>
  <c r="D55"/>
  <c r="C55"/>
  <c r="L55" s="1"/>
  <c r="F55"/>
  <c r="C110"/>
  <c r="L110" s="1"/>
  <c r="E110"/>
  <c r="F110"/>
  <c r="D110"/>
  <c r="D103"/>
  <c r="C103"/>
  <c r="L103" s="1"/>
  <c r="F103"/>
  <c r="E103"/>
  <c r="E16"/>
  <c r="F16"/>
  <c r="D16"/>
  <c r="C16"/>
  <c r="L16" s="1"/>
  <c r="F89"/>
  <c r="C89"/>
  <c r="L89" s="1"/>
  <c r="D89"/>
  <c r="E89"/>
  <c r="D285"/>
  <c r="E285"/>
  <c r="C285"/>
  <c r="L285" s="1"/>
  <c r="F285"/>
  <c r="E32"/>
  <c r="C32"/>
  <c r="L32" s="1"/>
  <c r="D32"/>
  <c r="F32"/>
  <c r="C12"/>
  <c r="L12" s="1"/>
  <c r="D12"/>
  <c r="E12"/>
  <c r="F12"/>
  <c r="F237"/>
  <c r="C237"/>
  <c r="L237" s="1"/>
  <c r="E237"/>
  <c r="D237"/>
  <c r="D57"/>
  <c r="E57"/>
  <c r="C57"/>
  <c r="L57" s="1"/>
  <c r="F57"/>
  <c r="F263"/>
  <c r="C263"/>
  <c r="L263" s="1"/>
  <c r="E263"/>
  <c r="D263"/>
  <c r="C256"/>
  <c r="L256" s="1"/>
  <c r="E256"/>
  <c r="F256"/>
  <c r="D256"/>
  <c r="C267"/>
  <c r="L267" s="1"/>
  <c r="E267"/>
  <c r="F267"/>
  <c r="D267"/>
  <c r="C80"/>
  <c r="L80" s="1"/>
  <c r="E80"/>
  <c r="F80"/>
  <c r="D80"/>
  <c r="F151"/>
  <c r="E151"/>
  <c r="C151"/>
  <c r="L151" s="1"/>
  <c r="D151"/>
  <c r="E121"/>
  <c r="C121"/>
  <c r="L121" s="1"/>
  <c r="D121"/>
  <c r="F121"/>
  <c r="C244"/>
  <c r="L244" s="1"/>
  <c r="E244"/>
  <c r="F244"/>
  <c r="D244"/>
  <c r="C76"/>
  <c r="L76" s="1"/>
  <c r="E76"/>
  <c r="F76"/>
  <c r="D76"/>
  <c r="C109"/>
  <c r="L109" s="1"/>
  <c r="E109"/>
  <c r="D109"/>
  <c r="F109"/>
  <c r="C92"/>
  <c r="L92" s="1"/>
  <c r="E92"/>
  <c r="F92"/>
  <c r="D92"/>
  <c r="D142"/>
  <c r="C142"/>
  <c r="L142" s="1"/>
  <c r="E142"/>
  <c r="F142"/>
  <c r="E287"/>
  <c r="C287"/>
  <c r="L287" s="1"/>
  <c r="D287"/>
  <c r="F287"/>
  <c r="D188"/>
  <c r="F188"/>
  <c r="C188"/>
  <c r="L188" s="1"/>
  <c r="E188"/>
  <c r="D114"/>
  <c r="E114"/>
  <c r="C114"/>
  <c r="L114" s="1"/>
  <c r="F114"/>
  <c r="C25"/>
  <c r="L25" s="1"/>
  <c r="D25"/>
  <c r="F25"/>
  <c r="E25"/>
  <c r="C75"/>
  <c r="L75" s="1"/>
  <c r="D75"/>
  <c r="E75"/>
  <c r="F75"/>
  <c r="D34"/>
  <c r="E34"/>
  <c r="C34"/>
  <c r="L34" s="1"/>
  <c r="F34"/>
  <c r="C146"/>
  <c r="L146" s="1"/>
  <c r="F146"/>
  <c r="E146"/>
  <c r="D146"/>
  <c r="D290"/>
  <c r="C290"/>
  <c r="L290" s="1"/>
  <c r="E290"/>
  <c r="F290"/>
  <c r="C14"/>
  <c r="L14" s="1"/>
  <c r="F14"/>
  <c r="E14"/>
  <c r="D14"/>
  <c r="F202"/>
  <c r="C202"/>
  <c r="L202" s="1"/>
  <c r="D202"/>
  <c r="E202"/>
  <c r="C270"/>
  <c r="L270" s="1"/>
  <c r="E270"/>
  <c r="D270"/>
  <c r="F270"/>
  <c r="D19"/>
  <c r="C19"/>
  <c r="L19" s="1"/>
  <c r="E19"/>
  <c r="F19"/>
  <c r="C69"/>
  <c r="L69" s="1"/>
  <c r="D69"/>
  <c r="E69"/>
  <c r="F69"/>
  <c r="E300"/>
  <c r="F300"/>
  <c r="C300"/>
  <c r="L300" s="1"/>
  <c r="D300"/>
  <c r="C241"/>
  <c r="L241" s="1"/>
  <c r="F241"/>
  <c r="D241"/>
  <c r="E241"/>
  <c r="D139"/>
  <c r="C139"/>
  <c r="L139" s="1"/>
  <c r="E139"/>
  <c r="F139"/>
  <c r="E64"/>
  <c r="D64"/>
  <c r="F64"/>
  <c r="C64"/>
  <c r="L64" s="1"/>
  <c r="F170"/>
  <c r="D170"/>
  <c r="C170"/>
  <c r="L170" s="1"/>
  <c r="E170"/>
  <c r="C289"/>
  <c r="L289" s="1"/>
  <c r="D289"/>
  <c r="E289"/>
  <c r="F289"/>
  <c r="F15"/>
  <c r="C15"/>
  <c r="L15" s="1"/>
  <c r="E15"/>
  <c r="D15"/>
  <c r="F260"/>
  <c r="E260"/>
  <c r="D260"/>
  <c r="C260"/>
  <c r="L260" s="1"/>
  <c r="D190"/>
  <c r="C190"/>
  <c r="L190" s="1"/>
  <c r="E190"/>
  <c r="F190"/>
  <c r="C234"/>
  <c r="L234" s="1"/>
  <c r="E234"/>
  <c r="F234"/>
  <c r="D234"/>
  <c r="D111"/>
  <c r="C111"/>
  <c r="L111" s="1"/>
  <c r="E111"/>
  <c r="F111"/>
  <c r="C129"/>
  <c r="L129" s="1"/>
  <c r="E129"/>
  <c r="F129"/>
  <c r="D129"/>
  <c r="E127"/>
  <c r="D127"/>
  <c r="C127"/>
  <c r="L127" s="1"/>
  <c r="F127"/>
  <c r="E159"/>
  <c r="C159"/>
  <c r="L159" s="1"/>
  <c r="F159"/>
  <c r="D159"/>
  <c r="D210"/>
  <c r="E210"/>
  <c r="F210"/>
  <c r="C210"/>
  <c r="L210" s="1"/>
  <c r="E262"/>
  <c r="C262"/>
  <c r="L262" s="1"/>
  <c r="D262"/>
  <c r="F262"/>
  <c r="E276"/>
  <c r="C276"/>
  <c r="L276" s="1"/>
  <c r="F276"/>
  <c r="D276"/>
  <c r="C206"/>
  <c r="L206" s="1"/>
  <c r="D206"/>
  <c r="F206"/>
  <c r="E206"/>
  <c r="D291"/>
  <c r="F291"/>
  <c r="E291"/>
  <c r="C291"/>
  <c r="L291" s="1"/>
  <c r="C193"/>
  <c r="L193" s="1"/>
  <c r="E193"/>
  <c r="D193"/>
  <c r="F193"/>
  <c r="E86"/>
  <c r="C86"/>
  <c r="L86" s="1"/>
  <c r="D86"/>
  <c r="F86"/>
  <c r="C79"/>
  <c r="L79" s="1"/>
  <c r="D79"/>
  <c r="E79"/>
  <c r="F79"/>
  <c r="E178"/>
  <c r="F178"/>
  <c r="D178"/>
  <c r="C178"/>
  <c r="L178" s="1"/>
  <c r="D81"/>
  <c r="C81"/>
  <c r="L81" s="1"/>
  <c r="F81"/>
  <c r="E81"/>
  <c r="E128"/>
  <c r="F128"/>
  <c r="C128"/>
  <c r="L128" s="1"/>
  <c r="D128"/>
  <c r="D50"/>
  <c r="C50"/>
  <c r="L50" s="1"/>
  <c r="F50"/>
  <c r="E50"/>
  <c r="D194"/>
  <c r="F194"/>
  <c r="E194"/>
  <c r="C194"/>
  <c r="L194" s="1"/>
  <c r="C215"/>
  <c r="L215" s="1"/>
  <c r="F215"/>
  <c r="D215"/>
  <c r="E215"/>
  <c r="C67"/>
  <c r="L67" s="1"/>
  <c r="F67"/>
  <c r="D67"/>
  <c r="E67"/>
  <c r="F243"/>
  <c r="D243"/>
  <c r="E243"/>
  <c r="C243"/>
  <c r="L243" s="1"/>
  <c r="E138"/>
  <c r="C138"/>
  <c r="L138" s="1"/>
  <c r="F138"/>
  <c r="D138"/>
  <c r="C161"/>
  <c r="L161" s="1"/>
  <c r="D161"/>
  <c r="E161"/>
  <c r="F161"/>
  <c r="E297"/>
  <c r="C297"/>
  <c r="L297" s="1"/>
  <c r="F297"/>
  <c r="D297"/>
  <c r="C163"/>
  <c r="L163" s="1"/>
  <c r="F163"/>
  <c r="D163"/>
  <c r="E163"/>
  <c r="D140"/>
  <c r="C140"/>
  <c r="L140" s="1"/>
  <c r="E140"/>
  <c r="F140"/>
  <c r="F197"/>
  <c r="E197"/>
  <c r="C197"/>
  <c r="L197" s="1"/>
  <c r="D197"/>
  <c r="C259"/>
  <c r="L259" s="1"/>
  <c r="D259"/>
  <c r="E259"/>
  <c r="F259"/>
  <c r="E33"/>
  <c r="D33"/>
  <c r="C33"/>
  <c r="L33" s="1"/>
  <c r="F33"/>
  <c r="E41"/>
  <c r="F41"/>
  <c r="D41"/>
  <c r="C41"/>
  <c r="L41" s="1"/>
  <c r="E46"/>
  <c r="D46"/>
  <c r="C46"/>
  <c r="L46" s="1"/>
  <c r="F46"/>
  <c r="C45"/>
  <c r="L45" s="1"/>
  <c r="D45"/>
  <c r="F45"/>
  <c r="E45"/>
  <c r="C82"/>
  <c r="L82" s="1"/>
  <c r="D82"/>
  <c r="E82"/>
  <c r="F82"/>
  <c r="F203"/>
  <c r="D203"/>
  <c r="E203"/>
  <c r="C203"/>
  <c r="L203" s="1"/>
  <c r="F158"/>
  <c r="E158"/>
  <c r="C158"/>
  <c r="L158" s="1"/>
  <c r="D158"/>
  <c r="C30"/>
  <c r="L30" s="1"/>
  <c r="F30"/>
  <c r="E30"/>
  <c r="D30"/>
  <c r="D93"/>
  <c r="E93"/>
  <c r="C93"/>
  <c r="L93" s="1"/>
  <c r="F93"/>
  <c r="F154"/>
  <c r="D154"/>
  <c r="E154"/>
  <c r="C154"/>
  <c r="L154" s="1"/>
  <c r="E281"/>
  <c r="C281"/>
  <c r="L281" s="1"/>
  <c r="F281"/>
  <c r="D281"/>
  <c r="F200"/>
  <c r="C200"/>
  <c r="L200" s="1"/>
  <c r="D200"/>
  <c r="E200"/>
  <c r="C168"/>
  <c r="L168" s="1"/>
  <c r="D168"/>
  <c r="E168"/>
  <c r="F168"/>
  <c r="F39"/>
  <c r="E39"/>
  <c r="D39"/>
  <c r="C39"/>
  <c r="L39" s="1"/>
  <c r="C198"/>
  <c r="L198" s="1"/>
  <c r="E198"/>
  <c r="D198"/>
  <c r="F198"/>
  <c r="D249"/>
  <c r="C249"/>
  <c r="L249" s="1"/>
  <c r="F249"/>
  <c r="E249"/>
  <c r="E204"/>
  <c r="C204"/>
  <c r="L204" s="1"/>
  <c r="D204"/>
  <c r="F204"/>
  <c r="C295"/>
  <c r="L295" s="1"/>
  <c r="E295"/>
  <c r="F295"/>
  <c r="D295"/>
  <c r="E156"/>
  <c r="F156"/>
  <c r="C156"/>
  <c r="L156" s="1"/>
  <c r="D156"/>
  <c r="C162"/>
  <c r="L162" s="1"/>
  <c r="E162"/>
  <c r="D162"/>
  <c r="F162"/>
  <c r="F66"/>
  <c r="E66"/>
  <c r="D66"/>
  <c r="C66"/>
  <c r="L66" s="1"/>
  <c r="F97"/>
  <c r="C97"/>
  <c r="L97" s="1"/>
  <c r="E97"/>
  <c r="D97"/>
  <c r="F195"/>
  <c r="C195"/>
  <c r="L195" s="1"/>
  <c r="E195"/>
  <c r="D195"/>
  <c r="E177"/>
  <c r="D177"/>
  <c r="F177"/>
  <c r="C177"/>
  <c r="L177" s="1"/>
  <c r="D176"/>
  <c r="E176"/>
  <c r="F176"/>
  <c r="C176"/>
  <c r="L176" s="1"/>
  <c r="E37"/>
  <c r="C37"/>
  <c r="L37" s="1"/>
  <c r="D37"/>
  <c r="F37"/>
  <c r="C118"/>
  <c r="L118" s="1"/>
  <c r="E118"/>
  <c r="D118"/>
  <c r="F118"/>
  <c r="F52"/>
  <c r="E52"/>
  <c r="D52"/>
  <c r="C52"/>
  <c r="L52" s="1"/>
  <c r="E36"/>
  <c r="C36"/>
  <c r="L36" s="1"/>
  <c r="D36"/>
  <c r="F36"/>
  <c r="D31"/>
  <c r="C31"/>
  <c r="L31" s="1"/>
  <c r="F31"/>
  <c r="E31"/>
  <c r="D65"/>
  <c r="E65"/>
  <c r="C65"/>
  <c r="L65" s="1"/>
  <c r="F65"/>
  <c r="E117"/>
  <c r="D117"/>
  <c r="F117"/>
  <c r="C117"/>
  <c r="L117" s="1"/>
  <c r="E282"/>
  <c r="D282"/>
  <c r="F282"/>
  <c r="C282"/>
  <c r="L282" s="1"/>
  <c r="F105"/>
  <c r="E105"/>
  <c r="C105"/>
  <c r="L105" s="1"/>
  <c r="D105"/>
  <c r="C157"/>
  <c r="L157" s="1"/>
  <c r="F157"/>
  <c r="E157"/>
  <c r="D157"/>
  <c r="D149"/>
  <c r="C149"/>
  <c r="L149" s="1"/>
  <c r="F149"/>
  <c r="E149"/>
  <c r="C230"/>
  <c r="L230" s="1"/>
  <c r="D230"/>
  <c r="E230"/>
  <c r="F230"/>
  <c r="D227"/>
  <c r="C227"/>
  <c r="L227" s="1"/>
  <c r="E227"/>
  <c r="F227"/>
  <c r="F214"/>
  <c r="D214"/>
  <c r="C214"/>
  <c r="L214" s="1"/>
  <c r="E214"/>
  <c r="C258"/>
  <c r="L258" s="1"/>
  <c r="E258"/>
  <c r="D258"/>
  <c r="F258"/>
  <c r="F278"/>
  <c r="C278"/>
  <c r="L278" s="1"/>
  <c r="D278"/>
  <c r="E278"/>
  <c r="E62"/>
  <c r="F62"/>
  <c r="D62"/>
  <c r="C62"/>
  <c r="L62" s="1"/>
  <c r="D71"/>
  <c r="C71"/>
  <c r="L71" s="1"/>
  <c r="E71"/>
  <c r="F71"/>
  <c r="D77"/>
  <c r="F77"/>
  <c r="C77"/>
  <c r="L77" s="1"/>
  <c r="E77"/>
  <c r="D150"/>
  <c r="E150"/>
  <c r="C150"/>
  <c r="L150" s="1"/>
  <c r="F150"/>
  <c r="C248"/>
  <c r="L248" s="1"/>
  <c r="E248"/>
  <c r="D248"/>
  <c r="F248"/>
  <c r="F137"/>
  <c r="C137"/>
  <c r="L137" s="1"/>
  <c r="D137"/>
  <c r="E137"/>
  <c r="D218"/>
  <c r="F218"/>
  <c r="E218"/>
  <c r="C218"/>
  <c r="L218" s="1"/>
  <c r="F43"/>
  <c r="C43"/>
  <c r="L43" s="1"/>
  <c r="E43"/>
  <c r="D43"/>
  <c r="E261"/>
  <c r="F261"/>
  <c r="D261"/>
  <c r="C261"/>
  <c r="L261" s="1"/>
  <c r="E83"/>
  <c r="C83"/>
  <c r="L83" s="1"/>
  <c r="D83"/>
  <c r="F83"/>
  <c r="E296"/>
  <c r="C296"/>
  <c r="L296" s="1"/>
  <c r="D296"/>
  <c r="F296"/>
  <c r="D172"/>
  <c r="C172"/>
  <c r="L172" s="1"/>
  <c r="F172"/>
  <c r="E172"/>
  <c r="F13"/>
  <c r="C13"/>
  <c r="L13" s="1"/>
  <c r="D13"/>
  <c r="E13"/>
  <c r="F58"/>
  <c r="C58"/>
  <c r="L58" s="1"/>
  <c r="E58"/>
  <c r="D58"/>
  <c r="C91"/>
  <c r="L91" s="1"/>
  <c r="F91"/>
  <c r="D91"/>
  <c r="E91"/>
  <c r="F108"/>
  <c r="C108"/>
  <c r="L108" s="1"/>
  <c r="E108"/>
  <c r="D108"/>
  <c r="E213"/>
  <c r="C213"/>
  <c r="L213" s="1"/>
  <c r="D213"/>
  <c r="F213"/>
  <c r="C251"/>
  <c r="L251" s="1"/>
  <c r="E251"/>
  <c r="F251"/>
  <c r="D251"/>
  <c r="D68"/>
  <c r="E68"/>
  <c r="C68"/>
  <c r="L68" s="1"/>
  <c r="F68"/>
  <c r="E184"/>
  <c r="D184"/>
  <c r="C184"/>
  <c r="L184" s="1"/>
  <c r="F184"/>
  <c r="C224"/>
  <c r="L224" s="1"/>
  <c r="E224"/>
  <c r="D224"/>
  <c r="F224"/>
  <c r="F24"/>
  <c r="C24"/>
  <c r="L24" s="1"/>
  <c r="D24"/>
  <c r="E24"/>
  <c r="F132"/>
  <c r="E132"/>
  <c r="C132"/>
  <c r="L132" s="1"/>
  <c r="D132"/>
  <c r="F61"/>
  <c r="C61"/>
  <c r="L61" s="1"/>
  <c r="E61"/>
  <c r="D61"/>
  <c r="C56"/>
  <c r="L56" s="1"/>
  <c r="F56"/>
  <c r="D56"/>
  <c r="E56"/>
  <c r="C74"/>
  <c r="L74" s="1"/>
  <c r="E74"/>
  <c r="D74"/>
  <c r="F74"/>
  <c r="D199"/>
  <c r="C199"/>
  <c r="L199" s="1"/>
  <c r="F199"/>
  <c r="E199"/>
  <c r="C212"/>
  <c r="L212" s="1"/>
  <c r="E212"/>
  <c r="D212"/>
  <c r="F212"/>
  <c r="C265"/>
  <c r="L265" s="1"/>
  <c r="F265"/>
  <c r="D265"/>
  <c r="E265"/>
  <c r="C98"/>
  <c r="L98" s="1"/>
  <c r="D98"/>
  <c r="E98"/>
  <c r="F98"/>
  <c r="D84"/>
  <c r="C84"/>
  <c r="L84" s="1"/>
  <c r="E84"/>
  <c r="F84"/>
  <c r="D183"/>
  <c r="C183"/>
  <c r="L183" s="1"/>
  <c r="E183"/>
  <c r="F183"/>
  <c r="F293"/>
  <c r="E293"/>
  <c r="D293"/>
  <c r="C293"/>
  <c r="L293" s="1"/>
  <c r="E240"/>
  <c r="C240"/>
  <c r="L240" s="1"/>
  <c r="D240"/>
  <c r="F240"/>
  <c r="E60"/>
  <c r="C60"/>
  <c r="L60" s="1"/>
  <c r="D60"/>
  <c r="F60"/>
  <c r="F38"/>
  <c r="C38"/>
  <c r="L38" s="1"/>
  <c r="E38"/>
  <c r="D38"/>
  <c r="F143"/>
  <c r="D143"/>
  <c r="C143"/>
  <c r="L143" s="1"/>
  <c r="E143"/>
  <c r="E229"/>
  <c r="C229"/>
  <c r="L229" s="1"/>
  <c r="F229"/>
  <c r="D229"/>
  <c r="F182"/>
  <c r="C182"/>
  <c r="L182" s="1"/>
  <c r="D182"/>
  <c r="E182"/>
  <c r="D160"/>
  <c r="C160"/>
  <c r="L160" s="1"/>
  <c r="E160"/>
  <c r="F160"/>
  <c r="E239"/>
  <c r="F239"/>
  <c r="C239"/>
  <c r="L239" s="1"/>
  <c r="D239"/>
  <c r="D23"/>
  <c r="C23"/>
  <c r="L23" s="1"/>
  <c r="E23"/>
  <c r="F23"/>
  <c r="D155"/>
  <c r="E155"/>
  <c r="C155"/>
  <c r="L155" s="1"/>
  <c r="F155"/>
  <c r="D148"/>
  <c r="C148"/>
  <c r="L148" s="1"/>
  <c r="F148"/>
  <c r="E148"/>
  <c r="C171"/>
  <c r="L171" s="1"/>
  <c r="E171"/>
  <c r="F171"/>
  <c r="D171"/>
  <c r="D283"/>
  <c r="F283"/>
  <c r="E283"/>
  <c r="C283"/>
  <c r="L283" s="1"/>
  <c r="C29"/>
  <c r="L29" s="1"/>
  <c r="D29"/>
  <c r="F29"/>
  <c r="E29"/>
  <c r="C122"/>
  <c r="L122" s="1"/>
  <c r="E122"/>
  <c r="F122"/>
  <c r="D122"/>
  <c r="E201"/>
  <c r="F201"/>
  <c r="C201"/>
  <c r="L201" s="1"/>
  <c r="D201"/>
  <c r="F59"/>
  <c r="E59"/>
  <c r="D59"/>
  <c r="C59"/>
  <c r="L59" s="1"/>
  <c r="F219"/>
  <c r="C219"/>
  <c r="L219" s="1"/>
  <c r="D219"/>
  <c r="E219"/>
  <c r="E40"/>
  <c r="F40"/>
  <c r="C40"/>
  <c r="L40" s="1"/>
  <c r="D40"/>
  <c r="D144"/>
  <c r="C144"/>
  <c r="L144" s="1"/>
  <c r="E144"/>
  <c r="F144"/>
  <c r="C232"/>
  <c r="L232" s="1"/>
  <c r="E232"/>
  <c r="F232"/>
  <c r="D232"/>
  <c r="E78"/>
  <c r="C78"/>
  <c r="L78" s="1"/>
  <c r="D78"/>
  <c r="F78"/>
  <c r="C26"/>
  <c r="L26" s="1"/>
  <c r="D26"/>
  <c r="E26"/>
  <c r="F26"/>
  <c r="E292"/>
  <c r="C292"/>
  <c r="L292" s="1"/>
  <c r="F292"/>
  <c r="D292"/>
  <c r="D288"/>
  <c r="E288"/>
  <c r="C288"/>
  <c r="L288" s="1"/>
  <c r="F288"/>
  <c r="E22"/>
  <c r="F22"/>
  <c r="C22"/>
  <c r="L22" s="1"/>
  <c r="D22"/>
  <c r="D250"/>
  <c r="E250"/>
  <c r="F250"/>
  <c r="C250"/>
  <c r="L250" s="1"/>
  <c r="F112"/>
  <c r="C112"/>
  <c r="L112" s="1"/>
  <c r="E112"/>
  <c r="D112"/>
  <c r="C272"/>
  <c r="L272" s="1"/>
  <c r="D272"/>
  <c r="F272"/>
  <c r="E272"/>
  <c r="E181"/>
  <c r="D181"/>
  <c r="C181"/>
  <c r="L181" s="1"/>
  <c r="F181"/>
  <c r="F266"/>
  <c r="C266"/>
  <c r="L266" s="1"/>
  <c r="D266"/>
  <c r="E266"/>
  <c r="F164"/>
  <c r="C164"/>
  <c r="L164" s="1"/>
  <c r="D164"/>
  <c r="E164"/>
  <c r="C165"/>
  <c r="L165" s="1"/>
  <c r="F165"/>
  <c r="D165"/>
  <c r="E165"/>
  <c r="C196"/>
  <c r="L196" s="1"/>
  <c r="F196"/>
  <c r="E196"/>
  <c r="D196"/>
  <c r="F269"/>
  <c r="D269"/>
  <c r="E269"/>
  <c r="C269"/>
  <c r="L269" s="1"/>
  <c r="D116"/>
  <c r="E116"/>
  <c r="F116"/>
  <c r="C116"/>
  <c r="L116" s="1"/>
  <c r="D104"/>
  <c r="E104"/>
  <c r="F104"/>
  <c r="C104"/>
  <c r="L104" s="1"/>
  <c r="F115"/>
  <c r="C115"/>
  <c r="L115" s="1"/>
  <c r="D115"/>
  <c r="E115"/>
  <c r="E228"/>
  <c r="F228"/>
  <c r="C228"/>
  <c r="L228" s="1"/>
  <c r="D228"/>
  <c r="E252"/>
  <c r="F252"/>
  <c r="D252"/>
  <c r="C252"/>
  <c r="L252" s="1"/>
  <c r="F217"/>
  <c r="E217"/>
  <c r="D217"/>
  <c r="C217"/>
  <c r="L217" s="1"/>
  <c r="D152"/>
  <c r="C152"/>
  <c r="L152" s="1"/>
  <c r="F152"/>
  <c r="E152"/>
  <c r="F96"/>
  <c r="E96"/>
  <c r="C96"/>
  <c r="L96" s="1"/>
  <c r="D96"/>
  <c r="D48"/>
  <c r="E48"/>
  <c r="F48"/>
  <c r="C48"/>
  <c r="L48" s="1"/>
  <c r="C47"/>
  <c r="L47" s="1"/>
  <c r="F47"/>
  <c r="E47"/>
  <c r="D47"/>
  <c r="F173"/>
  <c r="C173"/>
  <c r="L173" s="1"/>
  <c r="D173"/>
  <c r="E173"/>
  <c r="E175"/>
  <c r="F175"/>
  <c r="D175"/>
  <c r="C175"/>
  <c r="L175" s="1"/>
  <c r="C123"/>
  <c r="L123" s="1"/>
  <c r="E123"/>
  <c r="D123"/>
  <c r="F123"/>
  <c r="C245"/>
  <c r="L245" s="1"/>
  <c r="D245"/>
  <c r="E245"/>
  <c r="F245"/>
  <c r="F95"/>
  <c r="C95"/>
  <c r="L95" s="1"/>
  <c r="D95"/>
  <c r="E95"/>
  <c r="F207"/>
  <c r="E207"/>
  <c r="C207"/>
  <c r="L207" s="1"/>
  <c r="D207"/>
  <c r="D185"/>
  <c r="F185"/>
  <c r="E185"/>
  <c r="C185"/>
  <c r="L185" s="1"/>
  <c r="F120"/>
  <c r="D120"/>
  <c r="E120"/>
  <c r="C120"/>
  <c r="L120" s="1"/>
  <c r="F119"/>
  <c r="C119"/>
  <c r="L119" s="1"/>
  <c r="E119"/>
  <c r="D119"/>
  <c r="C298"/>
  <c r="L298" s="1"/>
  <c r="D298"/>
  <c r="F298"/>
  <c r="E298"/>
  <c r="C87"/>
  <c r="L87" s="1"/>
  <c r="E87"/>
  <c r="F87"/>
  <c r="D87"/>
  <c r="D284"/>
  <c r="F284"/>
  <c r="E284"/>
  <c r="C284"/>
  <c r="L284" s="1"/>
  <c r="E294"/>
  <c r="D294"/>
  <c r="C294"/>
  <c r="L294" s="1"/>
  <c r="F294"/>
  <c r="C279"/>
  <c r="L279" s="1"/>
  <c r="F279"/>
  <c r="D279"/>
  <c r="E279"/>
  <c r="D275"/>
  <c r="C275"/>
  <c r="L275" s="1"/>
  <c r="F275"/>
  <c r="E275"/>
  <c r="C226"/>
  <c r="L226" s="1"/>
  <c r="D226"/>
  <c r="F226"/>
  <c r="E226"/>
  <c r="C153"/>
  <c r="L153" s="1"/>
  <c r="D153"/>
  <c r="E153"/>
  <c r="F153"/>
  <c r="D17"/>
  <c r="E17"/>
  <c r="F17"/>
  <c r="C17"/>
  <c r="L17" s="1"/>
  <c r="C20"/>
  <c r="L20" s="1"/>
  <c r="F20"/>
  <c r="D20"/>
  <c r="E20"/>
  <c r="E63"/>
  <c r="F63"/>
  <c r="C63"/>
  <c r="L63" s="1"/>
  <c r="D63"/>
  <c r="F180"/>
  <c r="E180"/>
  <c r="C180"/>
  <c r="L180" s="1"/>
  <c r="D180"/>
  <c r="D147"/>
  <c r="E147"/>
  <c r="F147"/>
  <c r="C147"/>
  <c r="L147" s="1"/>
  <c r="C73"/>
  <c r="L73" s="1"/>
  <c r="F73"/>
  <c r="E73"/>
  <c r="D73"/>
  <c r="D54"/>
  <c r="E54"/>
  <c r="F54"/>
  <c r="C54"/>
  <c r="L54" s="1"/>
  <c r="C72"/>
  <c r="L72" s="1"/>
  <c r="F72"/>
  <c r="D72"/>
  <c r="E72"/>
  <c r="D88"/>
  <c r="E88"/>
  <c r="F88"/>
  <c r="C88"/>
  <c r="L88" s="1"/>
  <c r="C135"/>
  <c r="L135" s="1"/>
  <c r="D135"/>
  <c r="F135"/>
  <c r="E135"/>
  <c r="D141"/>
  <c r="C141"/>
  <c r="L141" s="1"/>
  <c r="F141"/>
  <c r="E141"/>
  <c r="C99"/>
  <c r="L99" s="1"/>
  <c r="D99"/>
  <c r="F99"/>
  <c r="E99"/>
  <c r="D273"/>
  <c r="F273"/>
  <c r="E273"/>
  <c r="C273"/>
  <c r="L273" s="1"/>
  <c r="E174"/>
  <c r="C174"/>
  <c r="L174" s="1"/>
  <c r="D174"/>
  <c r="F174"/>
  <c r="C236"/>
  <c r="L236" s="1"/>
  <c r="F236"/>
  <c r="E236"/>
  <c r="D236"/>
  <c r="E166"/>
  <c r="F166"/>
  <c r="C166"/>
  <c r="L166" s="1"/>
  <c r="D166"/>
  <c r="C44"/>
  <c r="L44" s="1"/>
  <c r="E44"/>
  <c r="D44"/>
  <c r="F44"/>
  <c r="D191"/>
  <c r="C191"/>
  <c r="L191" s="1"/>
  <c r="E191"/>
  <c r="F191"/>
  <c r="F18"/>
  <c r="E18"/>
  <c r="C18"/>
  <c r="L18" s="1"/>
  <c r="D18"/>
  <c r="C35"/>
  <c r="L35" s="1"/>
  <c r="F35"/>
  <c r="E35"/>
  <c r="D35"/>
  <c r="C286"/>
  <c r="L286" s="1"/>
  <c r="D286"/>
  <c r="E286"/>
  <c r="F286"/>
  <c r="F27"/>
  <c r="C27"/>
  <c r="L27" s="1"/>
  <c r="D27"/>
  <c r="E27"/>
  <c r="C264"/>
  <c r="L264" s="1"/>
  <c r="D264"/>
  <c r="E264"/>
  <c r="F264"/>
  <c r="C225"/>
  <c r="L225" s="1"/>
  <c r="F225"/>
  <c r="D225"/>
  <c r="E225"/>
  <c r="M1" l="1"/>
</calcChain>
</file>

<file path=xl/comments1.xml><?xml version="1.0" encoding="utf-8"?>
<comments xmlns="http://schemas.openxmlformats.org/spreadsheetml/2006/main">
  <authors>
    <author>Microsoft</author>
  </authors>
  <commentList>
    <comment ref="G7" authorId="0">
      <text>
        <r>
          <rPr>
            <b/>
            <sz val="12"/>
            <color indexed="81"/>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<sst xmlns="http://schemas.openxmlformats.org/spreadsheetml/2006/main" count="437" uniqueCount="347">
  <si>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</si>
  <si>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</si>
  <si>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</si>
  <si>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</si>
  <si>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</si>
  <si>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</si>
  <si>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</si>
  <si>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</si>
  <si>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</si>
  <si>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</si>
  <si>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</si>
  <si>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</si>
  <si>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</si>
  <si>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</si>
  <si>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</si>
  <si>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</si>
  <si>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</si>
  <si>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</si>
  <si>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</si>
  <si>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</si>
  <si>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</si>
  <si>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</si>
  <si>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</si>
  <si>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</si>
  <si>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</si>
  <si>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</si>
  <si>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</si>
  <si>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</si>
  <si>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</si>
  <si>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</si>
  <si>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</si>
  <si>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</si>
  <si>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</si>
  <si>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</si>
  <si>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</si>
  <si>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</si>
  <si>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</si>
  <si>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</si>
  <si>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</si>
  <si>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</si>
  <si>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</si>
  <si>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</si>
  <si>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</si>
  <si>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</si>
  <si>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</si>
  <si>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</si>
  <si>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charset val="134"/>
      </rPr>
      <t xml:space="preserve">   </t>
    </r>
    <r>
      <rPr>
        <sz val="12"/>
        <rFont val="宋体"/>
        <charset val="134"/>
      </rPr>
      <t>目</t>
    </r>
    <phoneticPr fontId="2" type="noConversion"/>
  </si>
  <si>
    <t xml:space="preserve">基本支出  </t>
    <phoneticPr fontId="2" type="noConversion"/>
  </si>
  <si>
    <t>合计</t>
    <phoneticPr fontId="2" type="noConversion"/>
  </si>
  <si>
    <t>单位：万元</t>
    <phoneticPr fontId="2" type="noConversion"/>
  </si>
  <si>
    <t>7</t>
    <phoneticPr fontId="2" type="noConversion"/>
  </si>
  <si>
    <t>财政拨款收入</t>
    <phoneticPr fontId="2" type="noConversion"/>
  </si>
  <si>
    <t>本年收入</t>
    <phoneticPr fontId="9" type="noConversion"/>
  </si>
  <si>
    <t>项目支出</t>
    <phoneticPr fontId="9" type="noConversion"/>
  </si>
  <si>
    <t xml:space="preserve">基本支出  </t>
    <phoneticPr fontId="9" type="noConversion"/>
  </si>
  <si>
    <t>本年支出</t>
    <phoneticPr fontId="9" type="noConversion"/>
  </si>
  <si>
    <t>小计</t>
    <phoneticPr fontId="9" type="noConversion"/>
  </si>
  <si>
    <t>本年支出合计</t>
    <phoneticPr fontId="2" type="noConversion"/>
  </si>
  <si>
    <t>附属单位上缴收入</t>
    <phoneticPr fontId="2" type="noConversion"/>
  </si>
  <si>
    <t>二、政府性基金预算财政拨款</t>
  </si>
  <si>
    <t>年初财政拨款结转和结余</t>
  </si>
  <si>
    <t>经济分类科目编码</t>
    <phoneticPr fontId="2" type="noConversion"/>
  </si>
  <si>
    <t>人员经费</t>
    <phoneticPr fontId="2" type="noConversion"/>
  </si>
  <si>
    <t>公用经费</t>
    <phoneticPr fontId="20" type="noConversion"/>
  </si>
  <si>
    <t>功能分类科目编码</t>
    <phoneticPr fontId="2" type="noConversion"/>
  </si>
  <si>
    <t>功能分类科目编码</t>
    <phoneticPr fontId="9" type="noConversion"/>
  </si>
  <si>
    <t>年初结转和结余</t>
    <phoneticPr fontId="9"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</si>
  <si>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</si>
  <si>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</si>
  <si>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</si>
  <si>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</si>
  <si>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</si>
  <si>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</si>
  <si>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</si>
  <si>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</si>
  <si>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</si>
  <si>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</si>
  <si>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</si>
  <si>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</si>
  <si>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年初结转和结余</t>
    <phoneticPr fontId="2" type="noConversion"/>
  </si>
  <si>
    <t xml:space="preserve">                年末结转和结余</t>
    <phoneticPr fontId="2" type="noConversion"/>
  </si>
  <si>
    <t>金额</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</si>
  <si>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</si>
  <si>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</si>
  <si>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</si>
  <si>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</si>
  <si>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</si>
  <si>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</si>
  <si>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</si>
  <si>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t>项目</t>
  </si>
  <si>
    <t>决算数</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</si>
  <si>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</si>
  <si>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</si>
  <si>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</si>
  <si>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</si>
  <si>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</si>
  <si>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</si>
  <si>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</si>
  <si>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</si>
  <si>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</si>
  <si>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</si>
  <si>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</si>
  <si>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</si>
  <si>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</si>
  <si>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t>金额单位：万元</t>
    <phoneticPr fontId="2" type="noConversion"/>
  </si>
  <si>
    <t>预算代码：</t>
    <phoneticPr fontId="2" type="noConversion"/>
  </si>
  <si>
    <t>部门名称：</t>
    <phoneticPr fontId="2" type="noConversion"/>
  </si>
  <si>
    <r>
      <t xml:space="preserve">    3.本表以“万元”为金额单位（保留两位小数）。</t>
    </r>
    <r>
      <rPr>
        <sz val="12"/>
        <rFont val="宋体"/>
        <charset val="134"/>
      </rPr>
      <t/>
    </r>
    <phoneticPr fontId="2" type="noConversion"/>
  </si>
  <si>
    <t>注：1.本表依据《一般公共预算财政拨款基本支出决算明细表》（财决08-1表）进行批复。</t>
    <phoneticPr fontId="2" type="noConversion"/>
  </si>
  <si>
    <t xml:space="preserve">    2.本表批复到款级科目。</t>
    <phoneticPr fontId="2" type="noConversion"/>
  </si>
  <si>
    <t>15</t>
  </si>
  <si>
    <t>27</t>
  </si>
  <si>
    <t>28</t>
  </si>
  <si>
    <t>29</t>
  </si>
  <si>
    <t>30</t>
  </si>
  <si>
    <t>基本工资</t>
  </si>
  <si>
    <t>津贴补贴</t>
  </si>
  <si>
    <t>奖金</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</si>
  <si>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</si>
  <si>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</si>
  <si>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</si>
  <si>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</si>
  <si>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</si>
  <si>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</si>
  <si>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</si>
  <si>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</si>
  <si>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</si>
  <si>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</si>
  <si>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</si>
  <si>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</si>
  <si>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</si>
  <si>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</si>
  <si>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</si>
  <si>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</si>
  <si>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</si>
  <si>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</si>
  <si>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</si>
  <si>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</si>
  <si>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</si>
  <si>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</si>
  <si>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</si>
  <si>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</si>
  <si>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</si>
  <si>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</si>
  <si>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</si>
  <si>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</si>
  <si>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</si>
  <si>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</si>
  <si>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</si>
  <si>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</si>
  <si>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</si>
  <si>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</si>
  <si>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</si>
  <si>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</si>
  <si>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</si>
  <si>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</si>
  <si>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</si>
  <si>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</si>
  <si>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</si>
  <si>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</si>
  <si>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</si>
  <si>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</si>
  <si>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</si>
  <si>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</si>
  <si>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</si>
  <si>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</si>
  <si>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</si>
  <si>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</si>
  <si>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</si>
  <si>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</si>
  <si>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</si>
  <si>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</si>
  <si>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</si>
  <si>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</si>
  <si>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</si>
  <si>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</si>
  <si>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</si>
  <si>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其他资本性支出</t>
  </si>
  <si>
    <t>企业政策性补贴</t>
  </si>
  <si>
    <t>事业单位补贴</t>
  </si>
  <si>
    <t>财政贴息</t>
  </si>
  <si>
    <t>其他对企事业单位的补贴支出</t>
  </si>
  <si>
    <t>国内债务付息</t>
  </si>
  <si>
    <t>国外债务付息</t>
  </si>
  <si>
    <t>赠与</t>
  </si>
  <si>
    <t>贷款转贷</t>
  </si>
  <si>
    <t>其他支出</t>
  </si>
  <si>
    <t>其他社会保障缴费</t>
    <phoneticPr fontId="41" type="noConversion"/>
  </si>
  <si>
    <t>机关事业单位基本养老保险缴费</t>
    <phoneticPr fontId="41" type="noConversion"/>
  </si>
  <si>
    <t>职业年金缴费</t>
    <phoneticPr fontId="41" type="noConversion"/>
  </si>
  <si>
    <t>采暖补贴</t>
    <phoneticPr fontId="41" type="noConversion"/>
  </si>
  <si>
    <t>物业服务补贴</t>
    <phoneticPr fontId="41" type="noConversion"/>
  </si>
  <si>
    <t>工资福利支出</t>
    <phoneticPr fontId="2" type="noConversion"/>
  </si>
  <si>
    <t>商品和服务支出</t>
    <phoneticPr fontId="2" type="noConversion"/>
  </si>
  <si>
    <t>对个人和家庭的补助</t>
    <phoneticPr fontId="2" type="noConversion"/>
  </si>
  <si>
    <t>基本建设支出</t>
    <phoneticPr fontId="2" type="noConversion"/>
  </si>
  <si>
    <t>其他资本性支出</t>
    <phoneticPr fontId="2" type="noConversion"/>
  </si>
  <si>
    <t>对企事业单位的补贴</t>
    <phoneticPr fontId="2" type="noConversion"/>
  </si>
  <si>
    <t>债务利息支出</t>
    <phoneticPr fontId="2" type="noConversion"/>
  </si>
  <si>
    <t>其他支出</t>
    <phoneticPr fontId="2" type="noConversion"/>
  </si>
  <si>
    <r>
      <t>注：1.本表依据《收入决算表》（财决0</t>
    </r>
    <r>
      <rPr>
        <sz val="10"/>
        <rFont val="宋体"/>
        <charset val="134"/>
      </rPr>
      <t>3表）进行批复。</t>
    </r>
    <phoneticPr fontId="2" type="noConversion"/>
  </si>
  <si>
    <r>
      <t>3</t>
    </r>
    <r>
      <rPr>
        <sz val="10"/>
        <rFont val="宋体"/>
        <charset val="134"/>
      </rPr>
      <t>.本表批复到项级科目。</t>
    </r>
    <phoneticPr fontId="2" type="noConversion"/>
  </si>
  <si>
    <t>2.本表含政府性基金预算财政拨款。</t>
    <phoneticPr fontId="2" type="noConversion"/>
  </si>
  <si>
    <t xml:space="preserve">    4.本表以“万元”为金额单位（保留两位小数）。</t>
  </si>
  <si>
    <t>5.本表反映部门本年度取得的各项收入情况。</t>
    <phoneticPr fontId="2" type="noConversion"/>
  </si>
  <si>
    <t>注：1.本表依据《支出决算表》（财决04表）进行批复。</t>
  </si>
  <si>
    <t xml:space="preserve">    2.本表含政府性基金预算财政拨款。</t>
  </si>
  <si>
    <t xml:space="preserve">    3.本表批复到项级科目。</t>
  </si>
  <si>
    <t xml:space="preserve">    5.本表反映部门本年度各项支出情况。</t>
  </si>
  <si>
    <r>
      <t>注：1.本表依据《财政拨款收入支出决算总表》（财决01-1</t>
    </r>
    <r>
      <rPr>
        <sz val="10"/>
        <rFont val="宋体"/>
        <charset val="134"/>
      </rPr>
      <t>表）进行批复。</t>
    </r>
    <phoneticPr fontId="2" type="noConversion"/>
  </si>
  <si>
    <r>
      <t xml:space="preserve">    2.本表以“万元”为金额单位（保留两位小数）。</t>
    </r>
    <r>
      <rPr>
        <sz val="12"/>
        <rFont val="宋体"/>
        <charset val="134"/>
      </rPr>
      <t/>
    </r>
    <phoneticPr fontId="2" type="noConversion"/>
  </si>
  <si>
    <t xml:space="preserve">    3、本表反映部门本年度一般公共预算财政拨款和政府性基金预算财政拨款的总收支和年末结转结余情况。</t>
    <phoneticPr fontId="2" type="noConversion"/>
  </si>
  <si>
    <t>注：1.本表依据《收入支出决算总表》（财决01表）进行批复。</t>
    <phoneticPr fontId="2" type="noConversion"/>
  </si>
  <si>
    <t xml:space="preserve">    2.本表含政府性基金预算财政拨款。</t>
    <phoneticPr fontId="2" type="noConversion"/>
  </si>
  <si>
    <t xml:space="preserve">    4.本表反映部门本年度的总收支和年末结转结余情况。</t>
    <phoneticPr fontId="2" type="noConversion"/>
  </si>
  <si>
    <t>2.本表批复到项级科目。</t>
  </si>
  <si>
    <r>
      <t xml:space="preserve">    3.本表以“万元”为金额单位（保留两位小数）。</t>
    </r>
    <r>
      <rPr>
        <sz val="12"/>
        <rFont val="宋体"/>
        <charset val="134"/>
      </rPr>
      <t/>
    </r>
    <phoneticPr fontId="2" type="noConversion"/>
  </si>
  <si>
    <t>注：1.本表依据《一般公共预算财政拨款收入支出决算表》（财决07表）进行批复。</t>
    <phoneticPr fontId="2" type="noConversion"/>
  </si>
  <si>
    <t>4、本表反映部门本年度一般公共预算财政拨款实际支出情况。</t>
    <phoneticPr fontId="2" type="noConversion"/>
  </si>
  <si>
    <t>功能分类          科目编码</t>
    <phoneticPr fontId="2" type="noConversion"/>
  </si>
  <si>
    <t xml:space="preserve">    4、本表反映部门本年度一般公共预算财政拨款基本支出明细情况。</t>
    <phoneticPr fontId="2" type="noConversion"/>
  </si>
  <si>
    <t>301</t>
    <phoneticPr fontId="2" type="noConversion"/>
  </si>
  <si>
    <t>30104</t>
    <phoneticPr fontId="2" type="noConversion"/>
  </si>
  <si>
    <t>30106</t>
    <phoneticPr fontId="2" type="noConversion"/>
  </si>
  <si>
    <t>30107</t>
    <phoneticPr fontId="2" type="noConversion"/>
  </si>
  <si>
    <t>30108</t>
    <phoneticPr fontId="2" type="noConversion"/>
  </si>
  <si>
    <t>30109</t>
    <phoneticPr fontId="2" type="noConversion"/>
  </si>
  <si>
    <t>30199</t>
    <phoneticPr fontId="2" type="noConversion"/>
  </si>
  <si>
    <t>302</t>
    <phoneticPr fontId="2" type="noConversion"/>
  </si>
  <si>
    <t>30201</t>
    <phoneticPr fontId="2" type="noConversion"/>
  </si>
  <si>
    <t>30202</t>
    <phoneticPr fontId="2" type="noConversion"/>
  </si>
  <si>
    <t>30203</t>
    <phoneticPr fontId="2" type="noConversion"/>
  </si>
  <si>
    <t>30204</t>
    <phoneticPr fontId="2" type="noConversion"/>
  </si>
  <si>
    <t>30205</t>
    <phoneticPr fontId="2" type="noConversion"/>
  </si>
  <si>
    <t>30206</t>
    <phoneticPr fontId="2" type="noConversion"/>
  </si>
  <si>
    <t>30207</t>
    <phoneticPr fontId="2" type="noConversion"/>
  </si>
  <si>
    <t>30208</t>
    <phoneticPr fontId="2" type="noConversion"/>
  </si>
  <si>
    <t>30209</t>
    <phoneticPr fontId="2" type="noConversion"/>
  </si>
  <si>
    <t>30211</t>
    <phoneticPr fontId="2" type="noConversion"/>
  </si>
  <si>
    <t>30212</t>
    <phoneticPr fontId="2" type="noConversion"/>
  </si>
  <si>
    <t>30213</t>
    <phoneticPr fontId="2" type="noConversion"/>
  </si>
  <si>
    <t>30214</t>
    <phoneticPr fontId="2" type="noConversion"/>
  </si>
  <si>
    <t>30215</t>
    <phoneticPr fontId="2" type="noConversion"/>
  </si>
  <si>
    <t>30216</t>
    <phoneticPr fontId="2" type="noConversion"/>
  </si>
  <si>
    <t>30217</t>
    <phoneticPr fontId="2" type="noConversion"/>
  </si>
  <si>
    <t>30218</t>
    <phoneticPr fontId="2" type="noConversion"/>
  </si>
  <si>
    <t>30224</t>
    <phoneticPr fontId="2" type="noConversion"/>
  </si>
  <si>
    <t>30225</t>
    <phoneticPr fontId="2" type="noConversion"/>
  </si>
  <si>
    <t>30226</t>
    <phoneticPr fontId="2" type="noConversion"/>
  </si>
  <si>
    <t>30227</t>
    <phoneticPr fontId="2" type="noConversion"/>
  </si>
  <si>
    <t>30228</t>
    <phoneticPr fontId="2" type="noConversion"/>
  </si>
  <si>
    <t>30229</t>
    <phoneticPr fontId="2" type="noConversion"/>
  </si>
  <si>
    <t>30231</t>
    <phoneticPr fontId="2" type="noConversion"/>
  </si>
  <si>
    <t>30239</t>
    <phoneticPr fontId="2" type="noConversion"/>
  </si>
  <si>
    <t>30240</t>
    <phoneticPr fontId="2" type="noConversion"/>
  </si>
  <si>
    <t>30299</t>
    <phoneticPr fontId="2" type="noConversion"/>
  </si>
  <si>
    <t>303</t>
    <phoneticPr fontId="2" type="noConversion"/>
  </si>
  <si>
    <t>30301</t>
    <phoneticPr fontId="2" type="noConversion"/>
  </si>
  <si>
    <t>30302</t>
    <phoneticPr fontId="2" type="noConversion"/>
  </si>
  <si>
    <t>30303</t>
    <phoneticPr fontId="2" type="noConversion"/>
  </si>
  <si>
    <t>30304</t>
    <phoneticPr fontId="2" type="noConversion"/>
  </si>
  <si>
    <t>30305</t>
    <phoneticPr fontId="2" type="noConversion"/>
  </si>
  <si>
    <t>30306</t>
    <phoneticPr fontId="2" type="noConversion"/>
  </si>
  <si>
    <t>30307</t>
    <phoneticPr fontId="2" type="noConversion"/>
  </si>
  <si>
    <t>30308</t>
    <phoneticPr fontId="2" type="noConversion"/>
  </si>
  <si>
    <t>30309</t>
    <phoneticPr fontId="2" type="noConversion"/>
  </si>
  <si>
    <t>30310</t>
    <phoneticPr fontId="2" type="noConversion"/>
  </si>
  <si>
    <t>30311</t>
    <phoneticPr fontId="2" type="noConversion"/>
  </si>
  <si>
    <t>30312</t>
    <phoneticPr fontId="2" type="noConversion"/>
  </si>
  <si>
    <t>30313</t>
    <phoneticPr fontId="2" type="noConversion"/>
  </si>
  <si>
    <t>30314</t>
    <phoneticPr fontId="2" type="noConversion"/>
  </si>
  <si>
    <t>30315</t>
    <phoneticPr fontId="2" type="noConversion"/>
  </si>
  <si>
    <t>30399</t>
    <phoneticPr fontId="2" type="noConversion"/>
  </si>
  <si>
    <t>309</t>
    <phoneticPr fontId="2" type="noConversion"/>
  </si>
  <si>
    <t>30901</t>
    <phoneticPr fontId="2" type="noConversion"/>
  </si>
  <si>
    <t>30902</t>
    <phoneticPr fontId="2" type="noConversion"/>
  </si>
  <si>
    <t>30903</t>
    <phoneticPr fontId="2" type="noConversion"/>
  </si>
  <si>
    <t>30905</t>
    <phoneticPr fontId="2" type="noConversion"/>
  </si>
  <si>
    <t>30906</t>
    <phoneticPr fontId="2" type="noConversion"/>
  </si>
  <si>
    <t>30907</t>
    <phoneticPr fontId="2" type="noConversion"/>
  </si>
  <si>
    <t>30908</t>
    <phoneticPr fontId="2" type="noConversion"/>
  </si>
  <si>
    <t>30913</t>
    <phoneticPr fontId="2" type="noConversion"/>
  </si>
  <si>
    <t>30919</t>
    <phoneticPr fontId="2" type="noConversion"/>
  </si>
  <si>
    <t>30999</t>
    <phoneticPr fontId="2" type="noConversion"/>
  </si>
  <si>
    <t>310</t>
    <phoneticPr fontId="2" type="noConversion"/>
  </si>
  <si>
    <t>31001</t>
    <phoneticPr fontId="2" type="noConversion"/>
  </si>
  <si>
    <t>31002</t>
    <phoneticPr fontId="2" type="noConversion"/>
  </si>
  <si>
    <t>31003</t>
    <phoneticPr fontId="2" type="noConversion"/>
  </si>
  <si>
    <t>31005</t>
    <phoneticPr fontId="2" type="noConversion"/>
  </si>
  <si>
    <t>31006</t>
    <phoneticPr fontId="2" type="noConversion"/>
  </si>
  <si>
    <t>31007</t>
    <phoneticPr fontId="2" type="noConversion"/>
  </si>
  <si>
    <t>31008</t>
    <phoneticPr fontId="2" type="noConversion"/>
  </si>
  <si>
    <t>31009</t>
    <phoneticPr fontId="2" type="noConversion"/>
  </si>
  <si>
    <t>31010</t>
    <phoneticPr fontId="2" type="noConversion"/>
  </si>
  <si>
    <t>31011</t>
    <phoneticPr fontId="2" type="noConversion"/>
  </si>
  <si>
    <t>31012</t>
    <phoneticPr fontId="2" type="noConversion"/>
  </si>
  <si>
    <t>31013</t>
    <phoneticPr fontId="2" type="noConversion"/>
  </si>
  <si>
    <t>31019</t>
    <phoneticPr fontId="2" type="noConversion"/>
  </si>
  <si>
    <t>31020</t>
    <phoneticPr fontId="2" type="noConversion"/>
  </si>
  <si>
    <t>31099</t>
    <phoneticPr fontId="2" type="noConversion"/>
  </si>
  <si>
    <t>304</t>
    <phoneticPr fontId="2" type="noConversion"/>
  </si>
  <si>
    <t>30401</t>
    <phoneticPr fontId="2" type="noConversion"/>
  </si>
  <si>
    <t>30402</t>
    <phoneticPr fontId="2" type="noConversion"/>
  </si>
  <si>
    <t>30403</t>
    <phoneticPr fontId="2" type="noConversion"/>
  </si>
  <si>
    <t>30499</t>
    <phoneticPr fontId="2" type="noConversion"/>
  </si>
  <si>
    <t>307</t>
    <phoneticPr fontId="2" type="noConversion"/>
  </si>
  <si>
    <t>30701</t>
    <phoneticPr fontId="2" type="noConversion"/>
  </si>
  <si>
    <t>30707</t>
    <phoneticPr fontId="2" type="noConversion"/>
  </si>
  <si>
    <t>399</t>
    <phoneticPr fontId="2" type="noConversion"/>
  </si>
  <si>
    <t>39906</t>
    <phoneticPr fontId="2" type="noConversion"/>
  </si>
  <si>
    <t>39907</t>
    <phoneticPr fontId="2" type="noConversion"/>
  </si>
  <si>
    <t>39999</t>
    <phoneticPr fontId="2" type="noConversion"/>
  </si>
  <si>
    <t>注：1.本表依据《政府性基金预算财政拨款收入支出决算表》（财决09表）进行批复。</t>
    <phoneticPr fontId="2" type="noConversion"/>
  </si>
  <si>
    <r>
      <t xml:space="preserve">    2.本表以“万元”为金额单位（保留两位小数）。</t>
    </r>
    <r>
      <rPr>
        <sz val="12"/>
        <rFont val="宋体"/>
        <charset val="134"/>
      </rPr>
      <t/>
    </r>
    <phoneticPr fontId="2" type="noConversion"/>
  </si>
  <si>
    <t xml:space="preserve">    3、本表反映部门本年度政府性基金预算财政拨款收入支出及结转和结余情况。</t>
    <phoneticPr fontId="9" type="noConversion"/>
  </si>
  <si>
    <t>年末结转    和结余</t>
    <phoneticPr fontId="9" type="noConversion"/>
  </si>
  <si>
    <t>注：1.本表依据《部门决算相关信息统计表》（CS05表）进行批复。</t>
    <phoneticPr fontId="2" type="noConversion"/>
  </si>
  <si>
    <t xml:space="preserve">    2.本表以“万元”为金额单位（保留两位小数）。</t>
    <phoneticPr fontId="2" type="noConversion"/>
  </si>
  <si>
    <t xml:space="preserve">    3、本表批复内容为列市级支出的“三公”经费当年安排数和上年结转数；</t>
    <phoneticPr fontId="2" type="noConversion"/>
  </si>
  <si>
    <t xml:space="preserve">    4、一般公共预算拨款支出包括经费拨款和纳入一般公共预算管理的非税收入拨款形成的支出；</t>
    <phoneticPr fontId="2" type="noConversion"/>
  </si>
  <si>
    <t xml:space="preserve">    5、注明因公出国（境）团组数和人数；当年公务用车购置数和保有量；</t>
    <phoneticPr fontId="2" type="noConversion"/>
  </si>
  <si>
    <t xml:space="preserve">    6、注明公务接待批次和人数。</t>
    <phoneticPr fontId="2" type="noConversion"/>
  </si>
  <si>
    <t>30101</t>
    <phoneticPr fontId="2" type="noConversion"/>
  </si>
  <si>
    <t>30102</t>
    <phoneticPr fontId="2" type="noConversion"/>
  </si>
  <si>
    <t>30103</t>
    <phoneticPr fontId="2" type="noConversion"/>
  </si>
  <si>
    <t>a1:I12</t>
    <phoneticPr fontId="9" type="noConversion"/>
  </si>
  <si>
    <t>a1:I23</t>
    <phoneticPr fontId="2" type="noConversion"/>
  </si>
  <si>
    <t>a1:f22</t>
    <phoneticPr fontId="2" type="noConversion"/>
  </si>
  <si>
    <t>a1:f27</t>
    <phoneticPr fontId="2" type="noConversion"/>
  </si>
  <si>
    <t>收入支出决算表</t>
    <phoneticPr fontId="2" type="noConversion"/>
  </si>
  <si>
    <t>收入决算表</t>
    <phoneticPr fontId="2" type="noConversion"/>
  </si>
  <si>
    <t>财决公开02表</t>
    <phoneticPr fontId="2" type="noConversion"/>
  </si>
  <si>
    <t>支出决算表</t>
    <phoneticPr fontId="2" type="noConversion"/>
  </si>
  <si>
    <t>财决公开03表</t>
    <phoneticPr fontId="2" type="noConversion"/>
  </si>
  <si>
    <t>财政拨款收入支出决算表</t>
    <phoneticPr fontId="2" type="noConversion"/>
  </si>
  <si>
    <t>财决公开04表</t>
    <phoneticPr fontId="2" type="noConversion"/>
  </si>
  <si>
    <t>一般公共预算财政拨款支出决算表</t>
    <phoneticPr fontId="2" type="noConversion"/>
  </si>
  <si>
    <r>
      <t>财决公开</t>
    </r>
    <r>
      <rPr>
        <sz val="11"/>
        <rFont val="Times New Roman"/>
        <family val="1"/>
      </rPr>
      <t>05</t>
    </r>
    <r>
      <rPr>
        <sz val="11"/>
        <rFont val="宋体"/>
        <charset val="134"/>
      </rPr>
      <t>表</t>
    </r>
    <phoneticPr fontId="2" type="noConversion"/>
  </si>
  <si>
    <t>一般公共预算财政拨款基本支出决算表</t>
    <phoneticPr fontId="2" type="noConversion"/>
  </si>
  <si>
    <t>财决公开06表</t>
    <phoneticPr fontId="2" type="noConversion"/>
  </si>
  <si>
    <t>一般公共预算财政拨款“三公”经费支出决算表</t>
    <phoneticPr fontId="2" type="noConversion"/>
  </si>
  <si>
    <t>财决公开07表</t>
    <phoneticPr fontId="2" type="noConversion"/>
  </si>
  <si>
    <t>政府性基金预算财政拨款收入支出决算表</t>
    <phoneticPr fontId="2" type="noConversion"/>
  </si>
  <si>
    <t>财决公开08表</t>
    <phoneticPr fontId="2" type="noConversion"/>
  </si>
  <si>
    <r>
      <t>财决公开</t>
    </r>
    <r>
      <rPr>
        <sz val="10"/>
        <rFont val="Times New Roman"/>
        <family val="1"/>
      </rPr>
      <t>01</t>
    </r>
    <r>
      <rPr>
        <sz val="10"/>
        <rFont val="宋体"/>
        <charset val="134"/>
      </rPr>
      <t>表</t>
    </r>
    <phoneticPr fontId="2" type="noConversion"/>
  </si>
  <si>
    <t>2017年度部门决算公开表</t>
    <phoneticPr fontId="2" type="noConversion"/>
  </si>
  <si>
    <t>a1:j30</t>
    <phoneticPr fontId="2"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</si>
</sst>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00_ "/>
    <numFmt numFmtId="178" formatCode="0_ "/>
    <numFmt numFmtId="179" formatCode="0_);[Red]\(0\)"/>
    <numFmt numFmtId="180" formatCode="#,##0.00_);[Red]\(#,##0.00\)"/>
  </numFmts>
  <fonts count="62">
    <font>
      <sz val="12"/>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1"/>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6"/>
      <name val="华文中宋"/>
      <charset val="134"/>
    </font>
    <font>
      <sz val="16"/>
      <color indexed="8"/>
      <name val="华文中宋"/>
      <charset val="134"/>
    </font>
    <font>
      <sz val="11"/>
      <name val="宋体"/>
      <charset val="134"/>
    </font>
    <font>
      <sz val="10"/>
      <color indexed="8"/>
      <name val="宋体"/>
      <charset val="134"/>
    </font>
    <font>
      <sz val="16"/>
      <name val="华文中宋"/>
      <charset val="134"/>
    </font>
    <font>
      <sz val="12"/>
      <name val="宋体"/>
      <charset val="134"/>
    </font>
    <font>
      <sz val="9"/>
      <name val="宋体"/>
      <charset val="134"/>
    </font>
    <font>
      <sz val="12"/>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charset val="134"/>
    </font>
    <font>
      <sz val="20"/>
      <name val="宋体"/>
      <charset val="134"/>
    </font>
    <font>
      <sz val="12"/>
      <color indexed="8"/>
      <name val="宋体"/>
      <charset val="134"/>
    </font>
    <font>
      <sz val="12"/>
      <color indexed="20"/>
      <name val="宋体"/>
      <charset val="134"/>
    </font>
    <font>
      <sz val="12"/>
      <color indexed="17"/>
      <name val="宋体"/>
      <charset val="134"/>
    </font>
    <font>
      <sz val="14"/>
      <name val="黑体"/>
      <family val="3"/>
      <charset val="134"/>
    </font>
    <font>
      <sz val="32"/>
      <name val="华文中宋"/>
      <charset val="134"/>
    </font>
    <font>
      <sz val="24"/>
      <name val="华文中宋"/>
      <charset val="134"/>
    </font>
    <font>
      <sz val="19"/>
      <name val="华文中宋"/>
      <charset val="134"/>
    </font>
    <font>
      <sz val="20"/>
      <name val="黑体"/>
      <family val="3"/>
      <charset val="134"/>
    </font>
    <font>
      <sz val="18"/>
      <name val="黑体"/>
      <family val="3"/>
      <charset val="134"/>
    </font>
    <font>
      <sz val="11"/>
      <name val="Times New Roman"/>
      <family val="1"/>
    </font>
    <font>
      <sz val="10"/>
      <name val="宋体"/>
      <charset val="134"/>
    </font>
    <font>
      <sz val="9"/>
      <name val="宋体"/>
      <charset val="134"/>
    </font>
    <font>
      <b/>
      <sz val="12"/>
      <name val="宋体"/>
      <charset val="134"/>
    </font>
    <font>
      <b/>
      <sz val="12"/>
      <name val="宋体"/>
      <charset val="134"/>
    </font>
    <font>
      <sz val="10"/>
      <name val="宋体"/>
      <charset val="134"/>
    </font>
    <font>
      <sz val="10"/>
      <color indexed="8"/>
      <name val="宋体"/>
      <charset val="134"/>
    </font>
    <font>
      <sz val="11"/>
      <name val="宋体"/>
      <charset val="134"/>
    </font>
    <font>
      <b/>
      <sz val="10"/>
      <name val="宋体"/>
      <charset val="134"/>
    </font>
    <font>
      <sz val="12"/>
      <name val="宋体"/>
      <charset val="134"/>
    </font>
    <font>
      <sz val="11"/>
      <color indexed="63"/>
      <name val="Arial"/>
      <family val="2"/>
    </font>
    <font>
      <sz val="12"/>
      <color indexed="9"/>
      <name val="宋体"/>
      <charset val="134"/>
    </font>
    <font>
      <sz val="16"/>
      <color indexed="9"/>
      <name val="宋体"/>
      <charset val="134"/>
    </font>
    <font>
      <sz val="10"/>
      <color indexed="9"/>
      <name val="宋体"/>
      <charset val="134"/>
    </font>
    <font>
      <sz val="11"/>
      <color indexed="9"/>
      <name val="宋体"/>
      <charset val="134"/>
    </font>
    <font>
      <b/>
      <sz val="12"/>
      <color indexed="9"/>
      <name val="宋体"/>
      <charset val="134"/>
    </font>
    <font>
      <sz val="12"/>
      <color indexed="9"/>
      <name val="宋体"/>
      <charset val="134"/>
    </font>
    <font>
      <sz val="12"/>
      <color indexed="9"/>
      <name val="宋体"/>
      <charset val="134"/>
    </font>
    <font>
      <sz val="16"/>
      <name val="宋体"/>
      <charset val="134"/>
    </font>
    <font>
      <sz val="20"/>
      <name val="华文中宋"/>
      <charset val="134"/>
    </font>
    <font>
      <b/>
      <sz val="12"/>
      <color indexed="81"/>
      <name val="仿宋"/>
      <family val="3"/>
      <charset val="134"/>
    </font>
    <font>
      <sz val="11"/>
      <color theme="1"/>
      <name val="宋体"/>
      <charset val="134"/>
    </font>
    <font>
      <sz val="12"/>
      <color indexed="12"/>
      <name val="宋体"/>
      <family val="3"/>
      <charset val="134"/>
    </font>
  </fonts>
  <fills count="8">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
    <xf numFmtId="0" fontId="0" fillId="0" borderId="0"/>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xf numFmtId="0" fontId="1" fillId="0" borderId="0"/>
    <xf numFmtId="0" fontId="60" fillId="0" borderId="0">
      <alignment vertical="center"/>
    </xf>
    <xf numFmtId="0" fontId="7" fillId="0" borderId="0"/>
    <xf numFmtId="0" fontId="13" fillId="0" borderId="0"/>
    <xf numFmtId="0" fontId="1" fillId="0" borderId="0"/>
    <xf numFmtId="0" fontId="8" fillId="0" borderId="0">
      <alignment vertical="center"/>
    </xf>
    <xf numFmtId="0" fontId="8" fillId="0" borderId="0"/>
    <xf numFmtId="0" fontId="13" fillId="0" borderId="0"/>
    <xf numFmtId="0" fontId="2" fillId="0" borderId="0"/>
    <xf numFmtId="0" fontId="1" fillId="0" borderId="0">
      <alignment vertical="center"/>
    </xf>
    <xf numFmtId="0" fontId="1" fillId="0" borderId="0">
      <alignment vertical="center"/>
    </xf>
    <xf numFmtId="0" fontId="2" fillId="0" borderId="0"/>
    <xf numFmtId="0" fontId="1" fillId="0" borderId="0"/>
    <xf numFmtId="0" fontId="1" fillId="0" borderId="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32"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xf numFmtId="0" fontId="21" fillId="0" borderId="0"/>
  </cellStyleXfs>
  <cellXfs count="237">
    <xf numFmtId="0" fontId="0" fillId="0" borderId="0" xfId="0"/>
    <xf numFmtId="0" fontId="33" fillId="0" borderId="0" xfId="18" applyFont="1" applyBorder="1" applyAlignment="1" applyProtection="1">
      <alignment horizontal="left" vertical="center"/>
      <protection hidden="1"/>
    </xf>
    <xf numFmtId="0" fontId="1" fillId="0" borderId="0" xfId="18" applyBorder="1" applyAlignment="1" applyProtection="1">
      <alignment horizontal="left" vertical="center"/>
      <protection hidden="1"/>
    </xf>
    <xf numFmtId="0" fontId="1" fillId="0" borderId="0" xfId="21" applyProtection="1">
      <protection hidden="1"/>
    </xf>
    <xf numFmtId="0" fontId="35" fillId="0" borderId="0" xfId="18" applyFont="1" applyFill="1" applyBorder="1" applyAlignment="1" applyProtection="1">
      <alignment vertical="center"/>
      <protection hidden="1"/>
    </xf>
    <xf numFmtId="0" fontId="48" fillId="0" borderId="0" xfId="21" applyFont="1" applyProtection="1">
      <protection hidden="1"/>
    </xf>
    <xf numFmtId="0" fontId="35" fillId="0" borderId="0" xfId="18" applyFont="1" applyFill="1" applyBorder="1" applyAlignment="1" applyProtection="1">
      <alignment horizontal="center" vertical="center"/>
      <protection hidden="1"/>
    </xf>
    <xf numFmtId="0" fontId="37" fillId="0" borderId="0" xfId="18" applyFont="1" applyFill="1" applyBorder="1" applyAlignment="1" applyProtection="1">
      <alignment vertical="center"/>
      <protection hidden="1"/>
    </xf>
    <xf numFmtId="0" fontId="38" fillId="0" borderId="0" xfId="18" applyFont="1" applyFill="1" applyBorder="1" applyAlignment="1" applyProtection="1">
      <alignment vertical="center"/>
      <protection hidden="1"/>
    </xf>
    <xf numFmtId="0" fontId="1" fillId="0" borderId="0" xfId="18" applyAlignment="1" applyProtection="1">
      <alignment horizontal="left" vertical="center"/>
      <protection hidden="1"/>
    </xf>
    <xf numFmtId="0" fontId="4" fillId="0" borderId="0" xfId="19" applyFont="1" applyBorder="1" applyAlignment="1" applyProtection="1">
      <alignment horizontal="right" vertical="center"/>
      <protection hidden="1"/>
    </xf>
    <xf numFmtId="0" fontId="4" fillId="0" borderId="0" xfId="19" applyFont="1" applyAlignment="1" applyProtection="1">
      <alignment horizontal="right" vertical="center"/>
      <protection hidden="1"/>
    </xf>
    <xf numFmtId="0" fontId="1" fillId="6" borderId="0" xfId="19" applyFill="1" applyAlignment="1" applyProtection="1">
      <alignment horizontal="right" vertical="center"/>
      <protection hidden="1"/>
    </xf>
    <xf numFmtId="179" fontId="1" fillId="6" borderId="0" xfId="19" applyNumberFormat="1" applyFill="1" applyAlignment="1" applyProtection="1">
      <alignment horizontal="right" vertical="center"/>
      <protection hidden="1"/>
    </xf>
    <xf numFmtId="0" fontId="5" fillId="6" borderId="0" xfId="19" applyFont="1" applyFill="1" applyAlignment="1" applyProtection="1">
      <alignment horizontal="right" vertical="center"/>
      <protection hidden="1"/>
    </xf>
    <xf numFmtId="0" fontId="1" fillId="0" borderId="0" xfId="19" applyBorder="1" applyAlignment="1" applyProtection="1">
      <alignment horizontal="right" vertical="center"/>
      <protection hidden="1"/>
    </xf>
    <xf numFmtId="0" fontId="1" fillId="0" borderId="0" xfId="19" applyAlignment="1" applyProtection="1">
      <alignment horizontal="right" vertical="center"/>
      <protection hidden="1"/>
    </xf>
    <xf numFmtId="0" fontId="49" fillId="0" borderId="0" xfId="0" applyFont="1" applyProtection="1">
      <protection hidden="1"/>
    </xf>
    <xf numFmtId="176" fontId="1" fillId="6" borderId="1" xfId="19" quotePrefix="1" applyNumberFormat="1" applyFont="1" applyFill="1" applyBorder="1" applyAlignment="1" applyProtection="1">
      <alignment horizontal="center" vertical="center"/>
      <protection hidden="1"/>
    </xf>
    <xf numFmtId="0" fontId="3" fillId="0" borderId="0" xfId="19" applyFont="1" applyBorder="1" applyAlignment="1" applyProtection="1">
      <alignment horizontal="right" vertical="center"/>
      <protection hidden="1"/>
    </xf>
    <xf numFmtId="0" fontId="3" fillId="0" borderId="0" xfId="19" applyFont="1" applyAlignment="1" applyProtection="1">
      <alignment horizontal="right" vertical="center"/>
      <protection hidden="1"/>
    </xf>
    <xf numFmtId="176" fontId="3" fillId="6" borderId="1" xfId="19" quotePrefix="1" applyNumberFormat="1" applyFont="1" applyFill="1" applyBorder="1" applyAlignment="1" applyProtection="1">
      <alignment horizontal="center" vertical="center"/>
      <protection hidden="1"/>
    </xf>
    <xf numFmtId="176" fontId="1" fillId="6" borderId="1" xfId="19" applyNumberFormat="1" applyFont="1" applyFill="1" applyBorder="1" applyAlignment="1" applyProtection="1">
      <alignment horizontal="center" vertical="center"/>
      <protection hidden="1"/>
    </xf>
    <xf numFmtId="179" fontId="3" fillId="6" borderId="1" xfId="19" quotePrefix="1" applyNumberFormat="1" applyFont="1" applyFill="1" applyBorder="1" applyAlignment="1" applyProtection="1">
      <alignment horizontal="center" vertical="center"/>
      <protection hidden="1"/>
    </xf>
    <xf numFmtId="179" fontId="1" fillId="6" borderId="1" xfId="19" applyNumberFormat="1" applyFont="1" applyFill="1" applyBorder="1" applyAlignment="1" applyProtection="1">
      <alignment horizontal="center" vertical="center"/>
      <protection hidden="1"/>
    </xf>
    <xf numFmtId="176" fontId="3" fillId="0" borderId="1" xfId="19" quotePrefix="1" applyNumberFormat="1" applyFont="1" applyFill="1" applyBorder="1" applyAlignment="1" applyProtection="1">
      <alignment horizontal="left" vertical="center"/>
      <protection hidden="1"/>
    </xf>
    <xf numFmtId="176" fontId="44" fillId="6" borderId="1" xfId="19" quotePrefix="1" applyNumberFormat="1" applyFont="1" applyFill="1" applyBorder="1" applyAlignment="1" applyProtection="1">
      <alignment horizontal="center" vertical="center"/>
      <protection hidden="1"/>
    </xf>
    <xf numFmtId="43" fontId="44" fillId="0" borderId="1" xfId="19" applyNumberFormat="1" applyFont="1" applyFill="1" applyBorder="1" applyAlignment="1" applyProtection="1">
      <alignment horizontal="right" vertical="center"/>
      <protection hidden="1"/>
    </xf>
    <xf numFmtId="176" fontId="44" fillId="6" borderId="1" xfId="19" applyNumberFormat="1" applyFont="1" applyFill="1" applyBorder="1" applyAlignment="1" applyProtection="1">
      <alignment horizontal="left" vertical="center"/>
      <protection hidden="1"/>
    </xf>
    <xf numFmtId="179" fontId="44" fillId="6" borderId="1" xfId="19" quotePrefix="1" applyNumberFormat="1" applyFont="1" applyFill="1" applyBorder="1" applyAlignment="1" applyProtection="1">
      <alignment vertical="center"/>
      <protection hidden="1"/>
    </xf>
    <xf numFmtId="0" fontId="3" fillId="0" borderId="0" xfId="19" applyFont="1" applyBorder="1" applyAlignment="1" applyProtection="1">
      <alignment vertical="center"/>
      <protection hidden="1"/>
    </xf>
    <xf numFmtId="0" fontId="3" fillId="0" borderId="0" xfId="19" applyFont="1" applyBorder="1" applyAlignment="1" applyProtection="1">
      <alignment horizontal="left" vertical="center"/>
      <protection hidden="1"/>
    </xf>
    <xf numFmtId="0" fontId="3" fillId="0" borderId="0" xfId="19" applyFont="1" applyAlignment="1" applyProtection="1">
      <alignment horizontal="left" vertical="center"/>
      <protection hidden="1"/>
    </xf>
    <xf numFmtId="176" fontId="44" fillId="0" borderId="1" xfId="19" applyNumberFormat="1" applyFont="1" applyFill="1" applyBorder="1" applyAlignment="1" applyProtection="1">
      <alignment horizontal="right" vertical="center"/>
      <protection hidden="1"/>
    </xf>
    <xf numFmtId="176" fontId="44" fillId="0" borderId="1" xfId="19" applyNumberFormat="1" applyFont="1" applyFill="1" applyBorder="1" applyAlignment="1" applyProtection="1">
      <alignment horizontal="left" vertical="center"/>
      <protection hidden="1"/>
    </xf>
    <xf numFmtId="176" fontId="44" fillId="0" borderId="1" xfId="19" quotePrefix="1" applyNumberFormat="1" applyFont="1" applyFill="1" applyBorder="1" applyAlignment="1" applyProtection="1">
      <alignment vertical="center"/>
      <protection hidden="1"/>
    </xf>
    <xf numFmtId="176" fontId="47" fillId="6" borderId="1" xfId="19" quotePrefix="1" applyNumberFormat="1" applyFont="1" applyFill="1" applyBorder="1" applyAlignment="1" applyProtection="1">
      <alignment horizontal="center" vertical="center"/>
      <protection hidden="1"/>
    </xf>
    <xf numFmtId="43" fontId="47" fillId="0" borderId="1" xfId="19" applyNumberFormat="1" applyFont="1" applyFill="1" applyBorder="1" applyAlignment="1" applyProtection="1">
      <alignment horizontal="right" vertical="center"/>
      <protection hidden="1"/>
    </xf>
    <xf numFmtId="179" fontId="47" fillId="6" borderId="1" xfId="19" quotePrefix="1" applyNumberFormat="1" applyFont="1" applyFill="1" applyBorder="1" applyAlignment="1" applyProtection="1">
      <alignment vertical="center"/>
      <protection hidden="1"/>
    </xf>
    <xf numFmtId="4" fontId="47" fillId="0" borderId="1" xfId="19" quotePrefix="1" applyNumberFormat="1" applyFont="1" applyFill="1" applyBorder="1" applyAlignment="1" applyProtection="1">
      <alignment vertical="center"/>
      <protection hidden="1"/>
    </xf>
    <xf numFmtId="0" fontId="43" fillId="0" borderId="0" xfId="19" applyFont="1" applyBorder="1" applyAlignment="1" applyProtection="1">
      <alignment horizontal="right" vertical="center"/>
      <protection hidden="1"/>
    </xf>
    <xf numFmtId="0" fontId="43" fillId="0" borderId="0" xfId="19" applyFont="1" applyAlignment="1" applyProtection="1">
      <alignment horizontal="right" vertical="center"/>
      <protection hidden="1"/>
    </xf>
    <xf numFmtId="0" fontId="44" fillId="0" borderId="0" xfId="0" applyFont="1" applyFill="1" applyAlignment="1" applyProtection="1">
      <alignment vertical="center"/>
      <protection hidden="1"/>
    </xf>
    <xf numFmtId="0" fontId="44" fillId="0" borderId="0" xfId="19" applyFont="1" applyAlignment="1" applyProtection="1">
      <alignment horizontal="right" vertical="center"/>
      <protection hidden="1"/>
    </xf>
    <xf numFmtId="179" fontId="44" fillId="0" borderId="0" xfId="19" applyNumberFormat="1" applyFont="1" applyAlignment="1" applyProtection="1">
      <alignment horizontal="right" vertical="center"/>
      <protection hidden="1"/>
    </xf>
    <xf numFmtId="0" fontId="44" fillId="0" borderId="0" xfId="0" applyFont="1" applyAlignment="1" applyProtection="1">
      <alignment vertical="center"/>
      <protection hidden="1"/>
    </xf>
    <xf numFmtId="179" fontId="1" fillId="0" borderId="0" xfId="19" applyNumberFormat="1" applyAlignment="1" applyProtection="1">
      <alignment horizontal="right" vertical="center"/>
      <protection hidden="1"/>
    </xf>
    <xf numFmtId="178" fontId="50" fillId="0" borderId="0" xfId="0" applyNumberFormat="1" applyFont="1" applyAlignment="1" applyProtection="1">
      <alignment horizontal="left" vertical="center"/>
      <protection hidden="1"/>
    </xf>
    <xf numFmtId="0" fontId="51" fillId="0" borderId="0" xfId="0" applyFont="1" applyAlignment="1" applyProtection="1">
      <alignment horizontal="right" vertical="center"/>
      <protection hidden="1"/>
    </xf>
    <xf numFmtId="0" fontId="51"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0" fontId="30" fillId="6" borderId="0" xfId="19" applyFont="1" applyFill="1" applyAlignment="1" applyProtection="1">
      <alignment horizontal="left" vertical="center"/>
      <protection hidden="1"/>
    </xf>
    <xf numFmtId="0" fontId="0" fillId="6" borderId="0" xfId="0" applyFill="1" applyAlignment="1" applyProtection="1">
      <alignment horizontal="right" vertical="center"/>
      <protection hidden="1"/>
    </xf>
    <xf numFmtId="0" fontId="50"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5" fillId="6" borderId="0" xfId="0" applyFont="1" applyFill="1" applyAlignment="1" applyProtection="1">
      <alignment horizontal="center" vertical="center"/>
      <protection hidden="1"/>
    </xf>
    <xf numFmtId="0" fontId="3" fillId="0" borderId="0" xfId="0" applyFont="1" applyFill="1" applyAlignment="1" applyProtection="1">
      <alignment vertical="center"/>
      <protection hidden="1"/>
    </xf>
    <xf numFmtId="0" fontId="44" fillId="6" borderId="0" xfId="0" applyFont="1" applyFill="1" applyAlignment="1" applyProtection="1">
      <alignment horizontal="right" vertical="center"/>
      <protection hidden="1"/>
    </xf>
    <xf numFmtId="0" fontId="45" fillId="6" borderId="0" xfId="0" applyFont="1" applyFill="1" applyAlignment="1" applyProtection="1">
      <alignment horizontal="center" vertical="center"/>
      <protection hidden="1"/>
    </xf>
    <xf numFmtId="0" fontId="45" fillId="6" borderId="0" xfId="19" applyFont="1" applyFill="1" applyAlignment="1" applyProtection="1">
      <alignment horizontal="right" vertical="center"/>
      <protection hidden="1"/>
    </xf>
    <xf numFmtId="0" fontId="52" fillId="0" borderId="0" xfId="0" applyFont="1" applyAlignment="1" applyProtection="1">
      <alignment horizontal="right" vertical="center"/>
      <protection hidden="1"/>
    </xf>
    <xf numFmtId="0" fontId="44" fillId="0" borderId="0" xfId="0" applyFont="1" applyAlignment="1" applyProtection="1">
      <alignment horizontal="right" vertical="center"/>
      <protection hidden="1"/>
    </xf>
    <xf numFmtId="0" fontId="45" fillId="6" borderId="0" xfId="19" applyFont="1" applyFill="1" applyAlignment="1" applyProtection="1">
      <alignment horizontal="left" vertical="center"/>
      <protection hidden="1"/>
    </xf>
    <xf numFmtId="0" fontId="44" fillId="6" borderId="0" xfId="0" applyFont="1" applyFill="1" applyAlignment="1" applyProtection="1">
      <alignment horizontal="left" vertical="center"/>
      <protection hidden="1"/>
    </xf>
    <xf numFmtId="178" fontId="50" fillId="0" borderId="0" xfId="0" applyNumberFormat="1" applyFont="1" applyBorder="1" applyAlignment="1" applyProtection="1">
      <alignment horizontal="left" vertical="center" wrapText="1"/>
      <protection hidden="1"/>
    </xf>
    <xf numFmtId="0" fontId="50"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50" fillId="0" borderId="0" xfId="0" applyFont="1" applyFill="1" applyAlignment="1" applyProtection="1">
      <alignment vertical="center"/>
      <protection hidden="1"/>
    </xf>
    <xf numFmtId="0" fontId="1" fillId="0" borderId="0" xfId="0" applyFont="1" applyBorder="1" applyAlignment="1" applyProtection="1">
      <alignment vertical="center"/>
      <protection hidden="1"/>
    </xf>
    <xf numFmtId="176" fontId="0" fillId="6" borderId="1" xfId="0" quotePrefix="1" applyNumberFormat="1" applyFill="1" applyBorder="1" applyAlignment="1" applyProtection="1">
      <alignment horizontal="center" vertical="center"/>
      <protection hidden="1"/>
    </xf>
    <xf numFmtId="49" fontId="0" fillId="6" borderId="1" xfId="0" applyNumberFormat="1" applyFill="1" applyBorder="1" applyAlignment="1" applyProtection="1">
      <alignment horizontal="center" vertical="center"/>
      <protection hidden="1"/>
    </xf>
    <xf numFmtId="178" fontId="50" fillId="0" borderId="0" xfId="0" applyNumberFormat="1" applyFont="1" applyBorder="1" applyAlignment="1" applyProtection="1">
      <alignment horizontal="left" vertical="center"/>
      <protection hidden="1"/>
    </xf>
    <xf numFmtId="43" fontId="46" fillId="0" borderId="1" xfId="0" applyNumberFormat="1" applyFont="1" applyFill="1" applyBorder="1" applyAlignment="1" applyProtection="1">
      <alignment horizontal="right" vertical="center"/>
      <protection hidden="1"/>
    </xf>
    <xf numFmtId="177" fontId="46" fillId="6" borderId="0" xfId="0" applyNumberFormat="1" applyFont="1" applyFill="1" applyBorder="1" applyAlignment="1" applyProtection="1">
      <alignment horizontal="right" vertical="center"/>
      <protection hidden="1"/>
    </xf>
    <xf numFmtId="4" fontId="50" fillId="0" borderId="0" xfId="0" applyNumberFormat="1" applyFont="1" applyAlignment="1" applyProtection="1">
      <alignment horizontal="right" vertical="center"/>
      <protection hidden="1"/>
    </xf>
    <xf numFmtId="0" fontId="50" fillId="0" borderId="0" xfId="0" applyFont="1" applyAlignment="1" applyProtection="1">
      <alignment vertical="center"/>
      <protection hidden="1"/>
    </xf>
    <xf numFmtId="177" fontId="0" fillId="6" borderId="0" xfId="0" applyNumberFormat="1" applyFill="1" applyBorder="1" applyAlignment="1" applyProtection="1">
      <alignment horizontal="right" vertical="center"/>
      <protection hidden="1"/>
    </xf>
    <xf numFmtId="0" fontId="50" fillId="0" borderId="0" xfId="0" applyFont="1" applyFill="1" applyAlignment="1" applyProtection="1">
      <alignment horizontal="right" vertical="center"/>
      <protection locked="0"/>
    </xf>
    <xf numFmtId="0" fontId="30" fillId="6" borderId="0" xfId="0" applyFont="1" applyFill="1" applyAlignment="1" applyProtection="1">
      <alignment horizontal="right" vertical="center"/>
      <protection hidden="1"/>
    </xf>
    <xf numFmtId="0" fontId="5" fillId="6" borderId="0" xfId="19" applyFont="1" applyFill="1" applyAlignment="1" applyProtection="1">
      <alignment horizontal="left" vertical="center"/>
      <protection hidden="1"/>
    </xf>
    <xf numFmtId="0" fontId="50" fillId="0" borderId="0" xfId="0" applyFont="1" applyBorder="1" applyAlignment="1" applyProtection="1">
      <alignment horizontal="right" vertical="center" wrapText="1"/>
      <protection hidden="1"/>
    </xf>
    <xf numFmtId="49" fontId="1" fillId="6" borderId="1" xfId="0" quotePrefix="1" applyNumberFormat="1" applyFont="1" applyFill="1" applyBorder="1" applyAlignment="1" applyProtection="1">
      <alignment horizontal="center" vertical="center"/>
      <protection hidden="1"/>
    </xf>
    <xf numFmtId="49" fontId="1" fillId="6" borderId="1" xfId="0" applyNumberFormat="1" applyFont="1" applyFill="1" applyBorder="1" applyAlignment="1" applyProtection="1">
      <alignment horizontal="center" vertical="center"/>
      <protection hidden="1"/>
    </xf>
    <xf numFmtId="49" fontId="50" fillId="0" borderId="0" xfId="0" applyNumberFormat="1" applyFont="1" applyBorder="1" applyAlignment="1" applyProtection="1">
      <alignment horizontal="right" vertical="center"/>
      <protection hidden="1"/>
    </xf>
    <xf numFmtId="49" fontId="50" fillId="0" borderId="0" xfId="0" applyNumberFormat="1" applyFont="1" applyAlignment="1" applyProtection="1">
      <alignment horizontal="right" vertical="center"/>
      <protection hidden="1"/>
    </xf>
    <xf numFmtId="0" fontId="50" fillId="0" borderId="0" xfId="0" applyFont="1" applyAlignment="1" applyProtection="1">
      <alignment horizontal="left" vertical="center"/>
      <protection hidden="1"/>
    </xf>
    <xf numFmtId="49" fontId="0" fillId="0" borderId="0" xfId="0" applyNumberFormat="1" applyAlignment="1" applyProtection="1">
      <alignment horizontal="right" vertical="center"/>
      <protection hidden="1"/>
    </xf>
    <xf numFmtId="43" fontId="0" fillId="0" borderId="1" xfId="0" applyNumberFormat="1" applyFill="1" applyBorder="1" applyAlignment="1" applyProtection="1">
      <alignment horizontal="right" vertical="center"/>
      <protection hidden="1"/>
    </xf>
    <xf numFmtId="0" fontId="50" fillId="0" borderId="0" xfId="0" applyFont="1" applyBorder="1" applyAlignment="1" applyProtection="1">
      <alignment horizontal="right" vertical="center"/>
      <protection hidden="1"/>
    </xf>
    <xf numFmtId="0" fontId="50" fillId="0" borderId="0" xfId="0" applyFont="1" applyAlignment="1" applyProtection="1">
      <alignment horizontal="right" vertical="center"/>
      <protection locked="0"/>
    </xf>
    <xf numFmtId="176" fontId="16" fillId="6" borderId="1" xfId="19" quotePrefix="1" applyNumberFormat="1" applyFont="1" applyFill="1" applyBorder="1" applyAlignment="1" applyProtection="1">
      <alignment horizontal="center" vertical="center"/>
      <protection hidden="1"/>
    </xf>
    <xf numFmtId="176" fontId="46" fillId="6" borderId="1" xfId="19" quotePrefix="1" applyNumberFormat="1" applyFont="1" applyFill="1" applyBorder="1" applyAlignment="1" applyProtection="1">
      <alignment horizontal="center" vertical="center"/>
      <protection hidden="1"/>
    </xf>
    <xf numFmtId="176" fontId="46" fillId="6" borderId="1" xfId="19" applyNumberFormat="1" applyFont="1" applyFill="1" applyBorder="1" applyAlignment="1" applyProtection="1">
      <alignment horizontal="center" vertical="center"/>
      <protection hidden="1"/>
    </xf>
    <xf numFmtId="49" fontId="46" fillId="6" borderId="1" xfId="19" applyNumberFormat="1" applyFont="1" applyFill="1" applyBorder="1" applyAlignment="1" applyProtection="1">
      <alignment horizontal="center" vertical="center" wrapText="1"/>
      <protection hidden="1"/>
    </xf>
    <xf numFmtId="49" fontId="1" fillId="6" borderId="1" xfId="19" quotePrefix="1" applyNumberFormat="1" applyFont="1" applyFill="1" applyBorder="1" applyAlignment="1" applyProtection="1">
      <alignment horizontal="center" vertical="center"/>
      <protection hidden="1"/>
    </xf>
    <xf numFmtId="4" fontId="44" fillId="0" borderId="1" xfId="19" applyNumberFormat="1" applyFont="1" applyFill="1" applyBorder="1" applyAlignment="1" applyProtection="1">
      <alignment horizontal="right" vertical="center"/>
      <protection hidden="1"/>
    </xf>
    <xf numFmtId="0" fontId="44" fillId="6" borderId="1" xfId="19" quotePrefix="1" applyNumberFormat="1" applyFont="1" applyFill="1" applyBorder="1" applyAlignment="1" applyProtection="1">
      <alignment horizontal="center" vertical="center"/>
      <protection hidden="1"/>
    </xf>
    <xf numFmtId="43" fontId="44" fillId="6" borderId="1" xfId="19" quotePrefix="1" applyNumberFormat="1" applyFont="1" applyFill="1" applyBorder="1" applyAlignment="1" applyProtection="1">
      <alignment horizontal="center" vertical="center"/>
      <protection hidden="1"/>
    </xf>
    <xf numFmtId="176" fontId="44" fillId="6" borderId="1" xfId="19" quotePrefix="1" applyNumberFormat="1" applyFont="1" applyFill="1" applyBorder="1" applyAlignment="1" applyProtection="1">
      <alignment horizontal="left" vertical="center"/>
      <protection hidden="1"/>
    </xf>
    <xf numFmtId="4" fontId="44" fillId="0" borderId="1" xfId="19" applyNumberFormat="1" applyFont="1" applyFill="1" applyBorder="1" applyAlignment="1" applyProtection="1">
      <alignment horizontal="left" vertical="center"/>
      <protection hidden="1"/>
    </xf>
    <xf numFmtId="176" fontId="47" fillId="0" borderId="1" xfId="19" quotePrefix="1" applyNumberFormat="1" applyFont="1" applyFill="1" applyBorder="1" applyAlignment="1" applyProtection="1">
      <alignment horizontal="center" vertical="center"/>
      <protection hidden="1"/>
    </xf>
    <xf numFmtId="4" fontId="47" fillId="0" borderId="1" xfId="19" applyNumberFormat="1" applyFont="1" applyFill="1" applyBorder="1" applyAlignment="1" applyProtection="1">
      <alignment horizontal="right" vertical="center"/>
      <protection hidden="1"/>
    </xf>
    <xf numFmtId="43" fontId="47" fillId="6" borderId="1" xfId="19" quotePrefix="1" applyNumberFormat="1" applyFont="1" applyFill="1" applyBorder="1" applyAlignment="1" applyProtection="1">
      <alignment horizontal="center" vertical="center"/>
      <protection hidden="1"/>
    </xf>
    <xf numFmtId="43" fontId="47" fillId="0" borderId="1" xfId="19" quotePrefix="1" applyNumberFormat="1" applyFont="1" applyFill="1" applyBorder="1" applyAlignment="1" applyProtection="1">
      <alignment vertical="center"/>
      <protection hidden="1"/>
    </xf>
    <xf numFmtId="176" fontId="44" fillId="0" borderId="1" xfId="19" applyNumberFormat="1" applyFont="1" applyFill="1" applyBorder="1" applyAlignment="1" applyProtection="1">
      <alignment horizontal="center" vertical="center"/>
      <protection hidden="1"/>
    </xf>
    <xf numFmtId="43" fontId="44" fillId="0" borderId="1" xfId="19" quotePrefix="1" applyNumberFormat="1" applyFont="1" applyFill="1" applyBorder="1" applyAlignment="1" applyProtection="1">
      <alignment vertical="center"/>
      <protection hidden="1"/>
    </xf>
    <xf numFmtId="0" fontId="44" fillId="0" borderId="0" xfId="19" applyFont="1" applyAlignment="1" applyProtection="1">
      <alignment horizontal="left" vertical="center"/>
      <protection hidden="1"/>
    </xf>
    <xf numFmtId="0" fontId="50" fillId="6" borderId="0" xfId="22" applyFont="1" applyFill="1" applyAlignment="1" applyProtection="1">
      <alignment vertical="center" wrapText="1"/>
      <protection hidden="1"/>
    </xf>
    <xf numFmtId="0" fontId="51" fillId="6" borderId="0" xfId="22" applyFont="1" applyFill="1" applyAlignment="1" applyProtection="1">
      <alignment vertical="center" wrapText="1"/>
      <protection hidden="1"/>
    </xf>
    <xf numFmtId="0" fontId="4" fillId="6" borderId="0" xfId="22" applyFont="1" applyFill="1" applyAlignment="1" applyProtection="1">
      <alignment vertical="center" wrapText="1"/>
      <protection hidden="1"/>
    </xf>
    <xf numFmtId="0" fontId="3" fillId="6" borderId="0" xfId="22" applyFont="1" applyFill="1" applyAlignment="1" applyProtection="1">
      <alignment horizontal="center" vertical="center" wrapText="1"/>
      <protection hidden="1"/>
    </xf>
    <xf numFmtId="0" fontId="40" fillId="6" borderId="0" xfId="22" applyFont="1" applyFill="1" applyAlignment="1" applyProtection="1">
      <alignment horizontal="center" vertical="center" wrapText="1"/>
      <protection hidden="1"/>
    </xf>
    <xf numFmtId="0" fontId="3" fillId="6" borderId="0" xfId="22" applyFont="1" applyFill="1" applyAlignment="1" applyProtection="1">
      <alignment vertical="center" wrapText="1"/>
      <protection hidden="1"/>
    </xf>
    <xf numFmtId="0" fontId="52" fillId="6" borderId="0" xfId="22" applyFont="1" applyFill="1" applyAlignment="1" applyProtection="1">
      <alignment vertical="center" wrapText="1"/>
      <protection hidden="1"/>
    </xf>
    <xf numFmtId="0" fontId="3" fillId="6" borderId="0" xfId="22" applyFont="1" applyFill="1" applyBorder="1" applyAlignment="1" applyProtection="1">
      <alignment vertical="center" wrapText="1"/>
      <protection hidden="1"/>
    </xf>
    <xf numFmtId="0" fontId="3" fillId="0" borderId="0" xfId="0" applyFont="1" applyAlignment="1" applyProtection="1">
      <alignment vertical="center"/>
      <protection hidden="1"/>
    </xf>
    <xf numFmtId="0" fontId="44" fillId="0" borderId="0" xfId="22" applyFont="1" applyAlignment="1" applyProtection="1">
      <alignment horizontal="left" vertical="center"/>
      <protection hidden="1"/>
    </xf>
    <xf numFmtId="0" fontId="1" fillId="0" borderId="1" xfId="22" applyFont="1" applyBorder="1" applyAlignment="1" applyProtection="1">
      <alignment horizontal="center" vertical="center" wrapText="1"/>
      <protection hidden="1"/>
    </xf>
    <xf numFmtId="0" fontId="50" fillId="0" borderId="0" xfId="22" applyFont="1" applyAlignment="1" applyProtection="1">
      <alignment horizontal="center" vertical="center" wrapText="1"/>
      <protection hidden="1"/>
    </xf>
    <xf numFmtId="0" fontId="1" fillId="0" borderId="0" xfId="22" applyFont="1" applyAlignment="1" applyProtection="1">
      <alignment horizontal="center" vertical="center" wrapText="1"/>
      <protection hidden="1"/>
    </xf>
    <xf numFmtId="0" fontId="53" fillId="0" borderId="0" xfId="0" applyFont="1" applyAlignment="1" applyProtection="1">
      <alignment vertical="center"/>
      <protection hidden="1"/>
    </xf>
    <xf numFmtId="0" fontId="16" fillId="0" borderId="0" xfId="0" applyFont="1" applyAlignment="1" applyProtection="1">
      <alignment vertical="center"/>
      <protection hidden="1"/>
    </xf>
    <xf numFmtId="0" fontId="50" fillId="0" borderId="0" xfId="22" applyFont="1" applyAlignment="1" applyProtection="1">
      <alignment vertical="center" wrapText="1"/>
      <protection hidden="1"/>
    </xf>
    <xf numFmtId="0" fontId="1" fillId="0" borderId="0" xfId="22" applyAlignment="1" applyProtection="1">
      <alignment vertical="center" wrapText="1"/>
      <protection hidden="1"/>
    </xf>
    <xf numFmtId="4" fontId="1" fillId="0" borderId="1" xfId="22" applyNumberFormat="1" applyFont="1" applyFill="1" applyBorder="1" applyAlignment="1" applyProtection="1">
      <alignment horizontal="right" vertical="center" wrapText="1"/>
      <protection hidden="1"/>
    </xf>
    <xf numFmtId="0" fontId="1" fillId="0" borderId="0" xfId="22" applyFont="1" applyBorder="1" applyAlignment="1" applyProtection="1">
      <alignment vertical="center"/>
      <protection hidden="1"/>
    </xf>
    <xf numFmtId="0" fontId="1" fillId="0" borderId="0" xfId="22" applyFont="1" applyBorder="1" applyAlignment="1" applyProtection="1">
      <alignment vertical="center" wrapText="1"/>
      <protection hidden="1"/>
    </xf>
    <xf numFmtId="177" fontId="1" fillId="0" borderId="0" xfId="22" applyNumberFormat="1" applyFont="1" applyBorder="1" applyAlignment="1" applyProtection="1">
      <alignment vertical="center" wrapText="1"/>
      <protection hidden="1"/>
    </xf>
    <xf numFmtId="0" fontId="1" fillId="0" borderId="0" xfId="22" applyFont="1" applyAlignment="1" applyProtection="1">
      <alignment vertical="center" wrapText="1"/>
      <protection hidden="1"/>
    </xf>
    <xf numFmtId="177" fontId="40" fillId="0" borderId="0" xfId="22" applyNumberFormat="1" applyFont="1" applyBorder="1" applyAlignment="1" applyProtection="1">
      <alignment vertical="center" wrapText="1"/>
      <protection hidden="1"/>
    </xf>
    <xf numFmtId="0" fontId="40" fillId="0" borderId="0" xfId="22" applyFont="1" applyAlignment="1" applyProtection="1">
      <alignment vertical="center" wrapText="1"/>
      <protection hidden="1"/>
    </xf>
    <xf numFmtId="0" fontId="52" fillId="6" borderId="0" xfId="22" applyFont="1" applyFill="1" applyAlignment="1" applyProtection="1">
      <alignment vertical="center" wrapText="1"/>
      <protection locked="0"/>
    </xf>
    <xf numFmtId="0" fontId="50" fillId="6" borderId="0" xfId="22" applyFont="1" applyFill="1" applyAlignment="1" applyProtection="1">
      <alignment horizontal="left" vertical="center" wrapText="1"/>
      <protection hidden="1"/>
    </xf>
    <xf numFmtId="0" fontId="3" fillId="6" borderId="0" xfId="22" applyFont="1" applyFill="1" applyAlignment="1" applyProtection="1">
      <alignment horizontal="left" vertical="center" wrapText="1"/>
      <protection hidden="1"/>
    </xf>
    <xf numFmtId="0" fontId="3" fillId="0" borderId="0" xfId="0" applyFont="1" applyFill="1" applyAlignment="1" applyProtection="1">
      <alignment horizontal="left" vertical="center"/>
      <protection hidden="1"/>
    </xf>
    <xf numFmtId="0" fontId="50" fillId="0" borderId="0" xfId="0" applyFont="1" applyFill="1" applyAlignment="1" applyProtection="1">
      <alignment horizontal="left" vertical="center"/>
      <protection hidden="1"/>
    </xf>
    <xf numFmtId="0" fontId="53" fillId="0" borderId="0" xfId="0" applyFont="1" applyFill="1" applyAlignment="1" applyProtection="1">
      <alignment horizontal="left" vertical="center"/>
      <protection hidden="1"/>
    </xf>
    <xf numFmtId="0" fontId="53" fillId="0" borderId="0" xfId="0" applyFont="1" applyFill="1" applyAlignment="1" applyProtection="1">
      <alignment vertical="center"/>
      <protection hidden="1"/>
    </xf>
    <xf numFmtId="0" fontId="3" fillId="0" borderId="0" xfId="0" applyFont="1" applyAlignment="1" applyProtection="1">
      <alignment horizontal="left" vertical="center"/>
      <protection hidden="1"/>
    </xf>
    <xf numFmtId="0" fontId="53" fillId="0" borderId="0" xfId="0" applyFont="1" applyAlignment="1" applyProtection="1">
      <alignment horizontal="left" vertical="center"/>
      <protection hidden="1"/>
    </xf>
    <xf numFmtId="0" fontId="44" fillId="0" borderId="0" xfId="0" applyFont="1" applyAlignment="1" applyProtection="1">
      <alignment horizontal="left" vertical="center"/>
      <protection hidden="1"/>
    </xf>
    <xf numFmtId="0" fontId="50" fillId="0" borderId="0" xfId="22" applyFont="1" applyAlignment="1" applyProtection="1">
      <alignment horizontal="left" vertical="center" wrapText="1"/>
      <protection hidden="1"/>
    </xf>
    <xf numFmtId="0" fontId="1" fillId="0" borderId="0" xfId="22" applyFont="1" applyAlignment="1" applyProtection="1">
      <alignment horizontal="left" vertical="center" wrapText="1"/>
      <protection hidden="1"/>
    </xf>
    <xf numFmtId="4" fontId="42" fillId="0" borderId="1" xfId="22" applyNumberFormat="1" applyFont="1" applyFill="1" applyBorder="1" applyAlignment="1" applyProtection="1">
      <alignment horizontal="right" vertical="center" wrapText="1"/>
      <protection hidden="1"/>
    </xf>
    <xf numFmtId="178" fontId="1" fillId="0" borderId="0" xfId="22" applyNumberFormat="1" applyFont="1" applyAlignment="1" applyProtection="1">
      <alignment horizontal="left" vertical="center"/>
      <protection hidden="1"/>
    </xf>
    <xf numFmtId="0" fontId="48" fillId="0" borderId="0" xfId="22" applyFont="1" applyBorder="1" applyAlignment="1" applyProtection="1">
      <alignment vertical="center" wrapText="1"/>
      <protection hidden="1"/>
    </xf>
    <xf numFmtId="4" fontId="48" fillId="0" borderId="0" xfId="22" applyNumberFormat="1" applyFont="1" applyFill="1" applyBorder="1" applyAlignment="1" applyProtection="1">
      <alignment vertical="center" wrapText="1"/>
      <protection hidden="1"/>
    </xf>
    <xf numFmtId="49" fontId="50" fillId="0" borderId="0" xfId="22" applyNumberFormat="1" applyFont="1" applyAlignment="1" applyProtection="1">
      <alignment horizontal="left" vertical="center" wrapText="1"/>
      <protection hidden="1"/>
    </xf>
    <xf numFmtId="0" fontId="54" fillId="0" borderId="0" xfId="0" applyFont="1" applyBorder="1" applyAlignment="1" applyProtection="1">
      <alignment vertical="center" wrapText="1"/>
      <protection hidden="1"/>
    </xf>
    <xf numFmtId="0" fontId="50" fillId="0" borderId="0" xfId="22" quotePrefix="1" applyFont="1" applyAlignment="1" applyProtection="1">
      <alignment vertical="center" wrapText="1"/>
      <protection hidden="1"/>
    </xf>
    <xf numFmtId="24" fontId="1" fillId="0" borderId="0" xfId="22" applyNumberFormat="1" applyFont="1" applyAlignment="1" applyProtection="1">
      <alignment vertical="center" wrapText="1"/>
      <protection hidden="1"/>
    </xf>
    <xf numFmtId="0" fontId="50" fillId="0" borderId="0" xfId="0" applyFont="1" applyBorder="1" applyAlignment="1" applyProtection="1">
      <alignment vertical="center" wrapText="1"/>
      <protection hidden="1"/>
    </xf>
    <xf numFmtId="178" fontId="50" fillId="0" borderId="0" xfId="22" applyNumberFormat="1" applyFont="1" applyAlignment="1" applyProtection="1">
      <alignment horizontal="left" vertical="center" wrapText="1"/>
      <protection hidden="1"/>
    </xf>
    <xf numFmtId="180" fontId="1" fillId="0" borderId="0" xfId="22" applyNumberFormat="1" applyFont="1" applyAlignment="1" applyProtection="1">
      <alignment vertical="center" wrapText="1"/>
      <protection hidden="1"/>
    </xf>
    <xf numFmtId="0" fontId="43" fillId="0" borderId="0" xfId="22" applyFont="1" applyAlignment="1" applyProtection="1">
      <alignment vertical="center" wrapText="1"/>
      <protection hidden="1"/>
    </xf>
    <xf numFmtId="0" fontId="16" fillId="0" borderId="0" xfId="0" applyFont="1" applyFill="1" applyAlignment="1" applyProtection="1">
      <alignment horizontal="left" vertical="center"/>
      <protection hidden="1"/>
    </xf>
    <xf numFmtId="0" fontId="16" fillId="0" borderId="0" xfId="0" applyFont="1" applyFill="1" applyAlignment="1" applyProtection="1">
      <alignment vertical="center"/>
      <protection hidden="1"/>
    </xf>
    <xf numFmtId="0" fontId="16" fillId="0" borderId="0" xfId="0" applyFont="1" applyAlignment="1" applyProtection="1">
      <alignment horizontal="left" vertical="center"/>
      <protection hidden="1"/>
    </xf>
    <xf numFmtId="0" fontId="1" fillId="0" borderId="0" xfId="22" applyAlignment="1" applyProtection="1">
      <alignment horizontal="left" vertical="center" wrapText="1"/>
      <protection hidden="1"/>
    </xf>
    <xf numFmtId="0" fontId="22" fillId="0" borderId="0" xfId="20" applyFont="1" applyAlignment="1" applyProtection="1">
      <alignment horizontal="center" vertical="center" wrapText="1"/>
      <protection hidden="1"/>
    </xf>
    <xf numFmtId="0" fontId="24" fillId="0" borderId="0" xfId="20" applyNumberFormat="1" applyFont="1" applyFill="1" applyAlignment="1" applyProtection="1">
      <alignment horizontal="center" vertical="center"/>
      <protection hidden="1"/>
    </xf>
    <xf numFmtId="0" fontId="25" fillId="0" borderId="0" xfId="20" applyFont="1" applyAlignment="1" applyProtection="1">
      <alignment horizontal="right" vertical="center" wrapText="1"/>
      <protection hidden="1"/>
    </xf>
    <xf numFmtId="0" fontId="28" fillId="6" borderId="1" xfId="17" applyFont="1" applyFill="1" applyBorder="1" applyAlignment="1" applyProtection="1">
      <alignment horizontal="center" vertical="center" wrapText="1"/>
      <protection hidden="1"/>
    </xf>
    <xf numFmtId="0" fontId="2" fillId="0" borderId="0" xfId="17" applyProtection="1">
      <protection hidden="1"/>
    </xf>
    <xf numFmtId="0" fontId="27" fillId="6" borderId="1" xfId="17" applyFont="1" applyFill="1" applyBorder="1" applyAlignment="1" applyProtection="1">
      <alignment vertical="center" wrapText="1"/>
      <protection hidden="1"/>
    </xf>
    <xf numFmtId="4" fontId="23" fillId="6" borderId="1" xfId="17" applyNumberFormat="1" applyFont="1" applyFill="1" applyBorder="1" applyAlignment="1" applyProtection="1">
      <alignment horizontal="right" vertical="center" wrapText="1"/>
      <protection hidden="1"/>
    </xf>
    <xf numFmtId="0" fontId="26" fillId="6" borderId="1" xfId="17" applyFont="1" applyFill="1" applyBorder="1" applyAlignment="1" applyProtection="1">
      <alignment vertical="center" wrapText="1"/>
      <protection hidden="1"/>
    </xf>
    <xf numFmtId="0" fontId="23" fillId="6" borderId="1" xfId="17" applyFont="1" applyFill="1" applyBorder="1" applyAlignment="1" applyProtection="1">
      <alignment horizontal="right" vertical="center" wrapText="1"/>
      <protection hidden="1"/>
    </xf>
    <xf numFmtId="3" fontId="23" fillId="6" borderId="1" xfId="17" applyNumberFormat="1" applyFont="1" applyFill="1" applyBorder="1" applyAlignment="1" applyProtection="1">
      <alignment horizontal="right" vertical="center" wrapText="1"/>
      <protection hidden="1"/>
    </xf>
    <xf numFmtId="0" fontId="44" fillId="0" borderId="0" xfId="20" applyFont="1" applyBorder="1" applyAlignment="1" applyProtection="1">
      <protection hidden="1"/>
    </xf>
    <xf numFmtId="0" fontId="44" fillId="0" borderId="0" xfId="20" applyFont="1" applyBorder="1" applyAlignment="1" applyProtection="1">
      <alignment horizontal="left"/>
      <protection hidden="1"/>
    </xf>
    <xf numFmtId="0" fontId="3" fillId="6" borderId="0" xfId="22" applyFont="1" applyFill="1" applyAlignment="1" applyProtection="1">
      <alignment horizontal="right" vertical="center" wrapText="1"/>
      <protection hidden="1"/>
    </xf>
    <xf numFmtId="0" fontId="3" fillId="6" borderId="0" xfId="22" applyFont="1" applyFill="1" applyBorder="1" applyAlignment="1" applyProtection="1">
      <alignment horizontal="right" vertical="center" wrapText="1"/>
      <protection hidden="1"/>
    </xf>
    <xf numFmtId="0" fontId="17" fillId="6" borderId="0" xfId="19" applyFont="1" applyFill="1" applyAlignment="1" applyProtection="1">
      <alignment horizontal="right" vertical="center"/>
      <protection hidden="1"/>
    </xf>
    <xf numFmtId="177" fontId="52" fillId="6" borderId="0" xfId="22" applyNumberFormat="1" applyFont="1" applyFill="1" applyAlignment="1" applyProtection="1">
      <alignment vertical="center" wrapText="1"/>
      <protection hidden="1"/>
    </xf>
    <xf numFmtId="43" fontId="1" fillId="0" borderId="1" xfId="22" applyNumberFormat="1" applyFont="1" applyFill="1" applyBorder="1" applyAlignment="1" applyProtection="1">
      <alignment horizontal="right" vertical="center" wrapText="1"/>
      <protection hidden="1"/>
    </xf>
    <xf numFmtId="0" fontId="50" fillId="0" borderId="0" xfId="22" applyFont="1" applyAlignment="1" applyProtection="1">
      <alignment horizontal="right" vertical="center" wrapText="1"/>
      <protection hidden="1"/>
    </xf>
    <xf numFmtId="177" fontId="1" fillId="0" borderId="0" xfId="22" applyNumberFormat="1" applyFont="1" applyAlignment="1" applyProtection="1">
      <alignment horizontal="right" vertical="center" wrapText="1"/>
      <protection hidden="1"/>
    </xf>
    <xf numFmtId="177" fontId="50" fillId="0" borderId="0" xfId="22" applyNumberFormat="1" applyFont="1" applyAlignment="1" applyProtection="1">
      <alignment vertical="center" wrapText="1"/>
      <protection hidden="1"/>
    </xf>
    <xf numFmtId="0" fontId="50" fillId="0" borderId="0" xfId="19" applyFont="1" applyAlignment="1" applyProtection="1">
      <alignment horizontal="right" vertical="center"/>
      <protection hidden="1"/>
    </xf>
    <xf numFmtId="0" fontId="1" fillId="0" borderId="0" xfId="22" applyAlignment="1" applyProtection="1">
      <alignment horizontal="right" vertical="center" wrapText="1"/>
      <protection hidden="1"/>
    </xf>
    <xf numFmtId="0" fontId="55" fillId="6" borderId="0" xfId="19" applyFont="1" applyFill="1" applyAlignment="1" applyProtection="1">
      <alignment horizontal="right" vertical="center"/>
      <protection hidden="1"/>
    </xf>
    <xf numFmtId="0" fontId="56" fillId="6" borderId="0" xfId="19" applyFont="1" applyFill="1" applyAlignment="1" applyProtection="1">
      <alignment horizontal="right" vertical="center"/>
      <protection hidden="1"/>
    </xf>
    <xf numFmtId="0" fontId="57" fillId="6" borderId="0" xfId="22" applyFont="1" applyFill="1" applyAlignment="1" applyProtection="1">
      <alignment vertical="center" wrapText="1"/>
      <protection hidden="1"/>
    </xf>
    <xf numFmtId="0" fontId="44" fillId="6" borderId="0" xfId="22" applyFont="1" applyFill="1" applyAlignment="1" applyProtection="1">
      <alignment vertical="center" wrapText="1"/>
      <protection hidden="1"/>
    </xf>
    <xf numFmtId="0" fontId="48" fillId="0" borderId="0" xfId="22" applyFont="1" applyAlignment="1" applyProtection="1">
      <alignment horizontal="center" vertical="center" wrapText="1"/>
      <protection hidden="1"/>
    </xf>
    <xf numFmtId="0" fontId="46" fillId="0" borderId="0" xfId="0" applyFont="1" applyAlignment="1" applyProtection="1">
      <alignment vertical="center"/>
      <protection hidden="1"/>
    </xf>
    <xf numFmtId="0" fontId="48" fillId="0" borderId="0" xfId="22" applyFont="1" applyAlignment="1" applyProtection="1">
      <alignment vertical="center" wrapText="1"/>
      <protection hidden="1"/>
    </xf>
    <xf numFmtId="0" fontId="55" fillId="6" borderId="0" xfId="22" applyFont="1" applyFill="1" applyAlignment="1" applyProtection="1">
      <alignment vertical="center" wrapText="1"/>
      <protection hidden="1"/>
    </xf>
    <xf numFmtId="0" fontId="55" fillId="0" borderId="0" xfId="22" applyFont="1" applyAlignment="1" applyProtection="1">
      <alignment horizontal="center" vertical="center" wrapText="1"/>
      <protection hidden="1"/>
    </xf>
    <xf numFmtId="0" fontId="55" fillId="0" borderId="0" xfId="22" applyFont="1" applyAlignment="1" applyProtection="1">
      <alignment vertical="center" wrapText="1"/>
      <protection hidden="1"/>
    </xf>
    <xf numFmtId="4" fontId="55" fillId="0" borderId="0" xfId="22" applyNumberFormat="1" applyFont="1" applyAlignment="1" applyProtection="1">
      <alignment vertical="center" wrapText="1"/>
      <protection hidden="1"/>
    </xf>
    <xf numFmtId="176" fontId="48" fillId="6" borderId="0" xfId="0" applyNumberFormat="1" applyFont="1" applyFill="1" applyBorder="1" applyAlignment="1" applyProtection="1">
      <alignment horizontal="left" vertical="center" shrinkToFit="1"/>
      <protection hidden="1"/>
    </xf>
    <xf numFmtId="176" fontId="48" fillId="6" borderId="0" xfId="0" applyNumberFormat="1" applyFont="1" applyFill="1" applyBorder="1" applyAlignment="1" applyProtection="1">
      <alignment vertical="center"/>
      <protection hidden="1"/>
    </xf>
    <xf numFmtId="176" fontId="48" fillId="6" borderId="0" xfId="0" applyNumberFormat="1" applyFont="1" applyFill="1" applyBorder="1" applyAlignment="1" applyProtection="1">
      <alignment vertical="center" shrinkToFit="1"/>
      <protection hidden="1"/>
    </xf>
    <xf numFmtId="0" fontId="1" fillId="0" borderId="0" xfId="22" applyFont="1" applyBorder="1" applyAlignment="1" applyProtection="1">
      <alignment vertical="center" shrinkToFit="1"/>
      <protection hidden="1"/>
    </xf>
    <xf numFmtId="177" fontId="1" fillId="0" borderId="0" xfId="22" applyNumberFormat="1" applyFont="1" applyAlignment="1" applyProtection="1">
      <alignment horizontal="left" vertical="center" shrinkToFit="1"/>
      <protection hidden="1"/>
    </xf>
    <xf numFmtId="177" fontId="48" fillId="0" borderId="0" xfId="22" applyNumberFormat="1" applyFont="1" applyFill="1" applyBorder="1" applyAlignment="1" applyProtection="1">
      <alignment vertical="center" wrapText="1"/>
      <protection hidden="1"/>
    </xf>
    <xf numFmtId="0" fontId="14" fillId="0" borderId="0" xfId="18" applyFont="1" applyFill="1" applyBorder="1" applyAlignment="1" applyProtection="1">
      <alignment horizontal="center" vertical="center"/>
      <protection hidden="1"/>
    </xf>
    <xf numFmtId="0" fontId="35" fillId="7" borderId="0" xfId="18" applyFont="1" applyFill="1" applyBorder="1" applyAlignment="1" applyProtection="1">
      <alignment vertical="center"/>
      <protection hidden="1"/>
    </xf>
    <xf numFmtId="0" fontId="34" fillId="0" borderId="0" xfId="18" applyNumberFormat="1" applyFont="1" applyFill="1" applyBorder="1" applyAlignment="1" applyProtection="1">
      <alignment horizontal="center" vertical="center"/>
      <protection hidden="1"/>
    </xf>
    <xf numFmtId="0" fontId="36" fillId="0" borderId="0" xfId="18" applyFont="1" applyBorder="1" applyAlignment="1" applyProtection="1">
      <alignment horizontal="center" vertical="center"/>
      <protection hidden="1"/>
    </xf>
    <xf numFmtId="0" fontId="58" fillId="0" borderId="0" xfId="18" applyFont="1" applyFill="1" applyBorder="1" applyAlignment="1" applyProtection="1">
      <alignment horizontal="left" vertical="center"/>
      <protection hidden="1"/>
    </xf>
    <xf numFmtId="0" fontId="15" fillId="0" borderId="0" xfId="19" applyFont="1" applyFill="1" applyAlignment="1" applyProtection="1">
      <alignment horizontal="center" vertical="center"/>
      <protection hidden="1"/>
    </xf>
    <xf numFmtId="176" fontId="1" fillId="6" borderId="1" xfId="19" quotePrefix="1" applyNumberFormat="1" applyFont="1" applyFill="1" applyBorder="1" applyAlignment="1" applyProtection="1">
      <alignment horizontal="center" vertical="center"/>
      <protection hidden="1"/>
    </xf>
    <xf numFmtId="176" fontId="48" fillId="6" borderId="0" xfId="0" applyNumberFormat="1" applyFont="1" applyFill="1" applyBorder="1" applyAlignment="1" applyProtection="1">
      <alignment horizontal="left" vertical="center" shrinkToFit="1"/>
      <protection hidden="1"/>
    </xf>
    <xf numFmtId="176" fontId="0" fillId="6" borderId="1" xfId="0" quotePrefix="1" applyNumberFormat="1" applyFill="1" applyBorder="1" applyAlignment="1" applyProtection="1">
      <alignment horizontal="center" vertical="center" wrapText="1"/>
      <protection hidden="1"/>
    </xf>
    <xf numFmtId="176" fontId="0" fillId="0" borderId="1" xfId="0" quotePrefix="1" applyNumberFormat="1" applyFill="1" applyBorder="1" applyAlignment="1" applyProtection="1">
      <alignment horizontal="center" vertical="center" wrapText="1"/>
      <protection hidden="1"/>
    </xf>
    <xf numFmtId="176" fontId="0" fillId="6" borderId="1" xfId="0" quotePrefix="1" applyNumberForma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176" fontId="19" fillId="6" borderId="1" xfId="0" applyNumberFormat="1" applyFont="1" applyFill="1" applyBorder="1" applyAlignment="1" applyProtection="1">
      <alignment horizontal="center" vertical="center" wrapText="1"/>
      <protection hidden="1"/>
    </xf>
    <xf numFmtId="176" fontId="1" fillId="6" borderId="1" xfId="0" quotePrefix="1" applyNumberFormat="1" applyFont="1" applyFill="1" applyBorder="1" applyAlignment="1" applyProtection="1">
      <alignment horizontal="center" vertical="center" wrapText="1"/>
      <protection hidden="1"/>
    </xf>
    <xf numFmtId="49" fontId="0" fillId="6" borderId="1" xfId="0" quotePrefix="1" applyNumberFormat="1" applyFill="1" applyBorder="1" applyAlignment="1" applyProtection="1">
      <alignment horizontal="center" vertical="center"/>
      <protection hidden="1"/>
    </xf>
    <xf numFmtId="176" fontId="1" fillId="6" borderId="1" xfId="0" applyNumberFormat="1" applyFont="1" applyFill="1" applyBorder="1" applyAlignment="1" applyProtection="1">
      <alignment horizontal="center" vertical="center" wrapText="1"/>
      <protection hidden="1"/>
    </xf>
    <xf numFmtId="0" fontId="1" fillId="0" borderId="1" xfId="22" applyFont="1" applyBorder="1" applyAlignment="1" applyProtection="1">
      <alignment horizontal="center" vertical="center" wrapText="1"/>
      <protection hidden="1"/>
    </xf>
    <xf numFmtId="0" fontId="16" fillId="0" borderId="2" xfId="0" applyFont="1" applyFill="1" applyBorder="1" applyAlignment="1" applyProtection="1">
      <alignment horizontal="left" vertical="center"/>
      <protection hidden="1"/>
    </xf>
    <xf numFmtId="0" fontId="1" fillId="0" borderId="1" xfId="22" applyFont="1" applyFill="1" applyBorder="1" applyAlignment="1" applyProtection="1">
      <alignment horizontal="center" vertical="center" wrapText="1"/>
      <protection hidden="1"/>
    </xf>
    <xf numFmtId="0" fontId="14" fillId="6" borderId="0" xfId="22" applyFont="1" applyFill="1" applyAlignment="1" applyProtection="1">
      <alignment horizontal="center" vertical="center" wrapText="1"/>
      <protection hidden="1"/>
    </xf>
    <xf numFmtId="0" fontId="48" fillId="0" borderId="1" xfId="22" applyFont="1" applyBorder="1" applyAlignment="1" applyProtection="1">
      <alignment horizontal="center" vertical="center" wrapText="1"/>
      <protection hidden="1"/>
    </xf>
    <xf numFmtId="0" fontId="40"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42" fillId="0" borderId="1" xfId="22" applyFont="1" applyBorder="1" applyAlignment="1" applyProtection="1">
      <alignment horizontal="center" vertical="center" wrapText="1"/>
      <protection hidden="1"/>
    </xf>
    <xf numFmtId="0" fontId="18" fillId="6" borderId="0" xfId="22" applyFont="1" applyFill="1" applyAlignment="1" applyProtection="1">
      <alignment horizontal="center" vertical="center" wrapText="1"/>
      <protection hidden="1"/>
    </xf>
    <xf numFmtId="0" fontId="19" fillId="0" borderId="1" xfId="22" applyFont="1" applyFill="1" applyBorder="1" applyAlignment="1" applyProtection="1">
      <alignment horizontal="center" vertical="center" wrapText="1"/>
      <protection hidden="1"/>
    </xf>
    <xf numFmtId="0" fontId="19" fillId="0" borderId="3" xfId="22" applyFont="1" applyBorder="1" applyAlignment="1" applyProtection="1">
      <alignment horizontal="center" vertical="center" wrapText="1"/>
      <protection hidden="1"/>
    </xf>
    <xf numFmtId="0" fontId="1" fillId="0" borderId="4" xfId="22" applyFont="1" applyBorder="1" applyAlignment="1" applyProtection="1">
      <alignment horizontal="center" vertical="center" wrapText="1"/>
      <protection hidden="1"/>
    </xf>
    <xf numFmtId="0" fontId="1" fillId="0" borderId="5" xfId="22" applyFont="1" applyBorder="1" applyAlignment="1" applyProtection="1">
      <alignment horizontal="center" vertical="center" wrapText="1"/>
      <protection hidden="1"/>
    </xf>
    <xf numFmtId="0" fontId="1" fillId="0" borderId="6" xfId="22" applyFont="1" applyBorder="1" applyAlignment="1" applyProtection="1">
      <alignment horizontal="center" vertical="center" wrapText="1"/>
      <protection hidden="1"/>
    </xf>
    <xf numFmtId="0" fontId="1" fillId="0" borderId="7" xfId="22" applyFont="1" applyBorder="1" applyAlignment="1" applyProtection="1">
      <alignment horizontal="center" vertical="center" wrapText="1"/>
      <protection hidden="1"/>
    </xf>
    <xf numFmtId="0" fontId="1" fillId="0" borderId="8" xfId="22" applyFont="1" applyBorder="1" applyAlignment="1" applyProtection="1">
      <alignment horizontal="center" vertical="center" wrapText="1"/>
      <protection hidden="1"/>
    </xf>
    <xf numFmtId="0" fontId="1" fillId="0" borderId="9" xfId="22" applyFont="1" applyBorder="1" applyAlignment="1" applyProtection="1">
      <alignment horizontal="center" vertical="center" wrapText="1"/>
      <protection hidden="1"/>
    </xf>
    <xf numFmtId="0" fontId="1" fillId="0" borderId="10" xfId="22" applyFont="1" applyBorder="1" applyAlignment="1" applyProtection="1">
      <alignment horizontal="center" vertical="center" wrapText="1"/>
      <protection hidden="1"/>
    </xf>
    <xf numFmtId="0" fontId="1" fillId="0" borderId="11" xfId="22" applyFont="1" applyBorder="1" applyAlignment="1" applyProtection="1">
      <alignment horizontal="center" vertical="center" wrapText="1"/>
      <protection hidden="1"/>
    </xf>
    <xf numFmtId="0" fontId="29" fillId="0" borderId="0" xfId="20" applyNumberFormat="1" applyFont="1" applyFill="1" applyAlignment="1" applyProtection="1">
      <alignment horizontal="center" vertical="center"/>
      <protection hidden="1"/>
    </xf>
    <xf numFmtId="0" fontId="44"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xf numFmtId="0" fontId="19" fillId="0" borderId="1" xfId="22" applyFont="1" applyBorder="1" applyAlignment="1" applyProtection="1">
      <alignment horizontal="center"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246;&#21335;&#30465;&#30410;&#38451;&#24066;&#32431;&#26412;&#32423;2017&#24180;&#24230;&#37096;&#38376;&#20915;&#31639;&#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8 财政拨款结转和结余情况表"/>
      <sheetName val="CS09 中央单位驻外机构情况表"/>
      <sheetName val="CS10 中央单位驻外机构人员基本数字表"/>
      <sheetName val="CS11 住房公积金业务收支情况表"/>
      <sheetName val="CS12 项目支出明细表"/>
      <sheetName val="CS13 一般公共预算财政拨款项目支出明细表"/>
      <sheetName val="CS14 政府性基金预算财政拨款项目支出明细表"/>
      <sheetName val="LH01 部门决算量化评价表"/>
    </sheetNames>
    <sheetDataSet>
      <sheetData sheetId="0">
        <row r="3">
          <cell r="A3" t="str">
            <v>编制单位：益阳市供销合作社</v>
          </cell>
        </row>
        <row r="4">
          <cell r="F4" t="str">
            <v>支出</v>
          </cell>
        </row>
        <row r="5">
          <cell r="F5" t="str">
            <v>项目(按功能分类)</v>
          </cell>
        </row>
        <row r="6">
          <cell r="F6" t="str">
            <v>栏次</v>
          </cell>
        </row>
        <row r="7">
          <cell r="E7">
            <v>528.41</v>
          </cell>
          <cell r="F7" t="str">
            <v>一、一般公共服务支出</v>
          </cell>
          <cell r="G7" t="str">
            <v>37</v>
          </cell>
          <cell r="H7">
            <v>0</v>
          </cell>
          <cell r="I7">
            <v>23.2</v>
          </cell>
          <cell r="J7">
            <v>23.2</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5.61</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0</v>
          </cell>
          <cell r="F13" t="str">
            <v>七、文化体育与传媒支出</v>
          </cell>
          <cell r="G13" t="str">
            <v>43</v>
          </cell>
          <cell r="H13">
            <v>0</v>
          </cell>
          <cell r="I13">
            <v>0</v>
          </cell>
          <cell r="J13">
            <v>0</v>
          </cell>
        </row>
        <row r="14">
          <cell r="F14" t="str">
            <v>八、社会保障和就业支出</v>
          </cell>
          <cell r="G14" t="str">
            <v>44</v>
          </cell>
          <cell r="H14">
            <v>0</v>
          </cell>
          <cell r="I14">
            <v>13.93</v>
          </cell>
          <cell r="J14">
            <v>13.93</v>
          </cell>
        </row>
        <row r="15">
          <cell r="F15" t="str">
            <v>九、医疗卫生与计划生育支出</v>
          </cell>
          <cell r="G15" t="str">
            <v>45</v>
          </cell>
          <cell r="H15">
            <v>0</v>
          </cell>
          <cell r="I15">
            <v>0</v>
          </cell>
          <cell r="J15">
            <v>0</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45.61</v>
          </cell>
          <cell r="J18">
            <v>22.99</v>
          </cell>
        </row>
        <row r="19">
          <cell r="F19" t="str">
            <v>十三、交通运输支出</v>
          </cell>
          <cell r="G19" t="str">
            <v>49</v>
          </cell>
          <cell r="H19">
            <v>0</v>
          </cell>
          <cell r="I19">
            <v>0</v>
          </cell>
          <cell r="J19">
            <v>0</v>
          </cell>
        </row>
        <row r="20">
          <cell r="F20" t="str">
            <v>十四、资源勘探信息等支出</v>
          </cell>
          <cell r="G20" t="str">
            <v>50</v>
          </cell>
          <cell r="H20">
            <v>0</v>
          </cell>
          <cell r="I20">
            <v>1</v>
          </cell>
          <cell r="J20">
            <v>1</v>
          </cell>
        </row>
        <row r="21">
          <cell r="F21" t="str">
            <v>十五、商业服务业等支出</v>
          </cell>
          <cell r="G21" t="str">
            <v>51</v>
          </cell>
          <cell r="H21">
            <v>327.71</v>
          </cell>
          <cell r="I21">
            <v>450.29</v>
          </cell>
          <cell r="J21">
            <v>427.85</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0</v>
          </cell>
          <cell r="I25">
            <v>0</v>
          </cell>
          <cell r="J25">
            <v>0</v>
          </cell>
        </row>
        <row r="26">
          <cell r="F26" t="str">
            <v>二十、粮油物资储备支出</v>
          </cell>
          <cell r="G26" t="str">
            <v>56</v>
          </cell>
          <cell r="H26">
            <v>0</v>
          </cell>
          <cell r="I26">
            <v>0</v>
          </cell>
          <cell r="J26">
            <v>0</v>
          </cell>
        </row>
        <row r="27">
          <cell r="F27" t="str">
            <v>二十一、其他支出</v>
          </cell>
          <cell r="G27" t="str">
            <v>57</v>
          </cell>
          <cell r="H27">
            <v>0</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xml:space="preserve">    结余分配</v>
          </cell>
          <cell r="O31">
            <v>0</v>
          </cell>
        </row>
        <row r="32">
          <cell r="E32">
            <v>0</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45.05</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534.02</v>
          </cell>
          <cell r="F42" t="str">
            <v>总计</v>
          </cell>
          <cell r="O42">
            <v>534.02</v>
          </cell>
        </row>
        <row r="43">
          <cell r="F43" t="str">
            <v/>
          </cell>
        </row>
      </sheetData>
      <sheetData sheetId="1">
        <row r="4">
          <cell r="F4" t="str">
            <v>支     出</v>
          </cell>
        </row>
        <row r="5">
          <cell r="F5" t="str">
            <v>项目（按功能分类）</v>
          </cell>
        </row>
        <row r="6">
          <cell r="F6" t="str">
            <v/>
          </cell>
        </row>
        <row r="7">
          <cell r="F7" t="str">
            <v>栏    次</v>
          </cell>
        </row>
        <row r="8">
          <cell r="E8">
            <v>528.41</v>
          </cell>
          <cell r="F8" t="str">
            <v>一、一般公共服务支出</v>
          </cell>
          <cell r="G8" t="str">
            <v>31</v>
          </cell>
          <cell r="H8">
            <v>0</v>
          </cell>
          <cell r="I8">
            <v>0</v>
          </cell>
          <cell r="J8">
            <v>0</v>
          </cell>
          <cell r="K8">
            <v>23.2</v>
          </cell>
          <cell r="L8">
            <v>23.2</v>
          </cell>
          <cell r="M8">
            <v>0</v>
          </cell>
          <cell r="N8">
            <v>23.2</v>
          </cell>
          <cell r="O8">
            <v>23.2</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0</v>
          </cell>
          <cell r="I14">
            <v>0</v>
          </cell>
          <cell r="J14">
            <v>0</v>
          </cell>
          <cell r="K14">
            <v>0</v>
          </cell>
          <cell r="L14">
            <v>0</v>
          </cell>
          <cell r="M14">
            <v>0</v>
          </cell>
          <cell r="N14">
            <v>0</v>
          </cell>
          <cell r="O14">
            <v>0</v>
          </cell>
          <cell r="P14">
            <v>0</v>
          </cell>
        </row>
        <row r="15">
          <cell r="F15" t="str">
            <v>八、社会保障和就业支出</v>
          </cell>
          <cell r="G15" t="str">
            <v>38</v>
          </cell>
          <cell r="H15">
            <v>0</v>
          </cell>
          <cell r="I15">
            <v>0</v>
          </cell>
          <cell r="J15">
            <v>0</v>
          </cell>
          <cell r="K15">
            <v>13.93</v>
          </cell>
          <cell r="L15">
            <v>13.93</v>
          </cell>
          <cell r="M15">
            <v>0</v>
          </cell>
          <cell r="N15">
            <v>13.93</v>
          </cell>
          <cell r="O15">
            <v>13.93</v>
          </cell>
          <cell r="P15">
            <v>0</v>
          </cell>
        </row>
        <row r="16">
          <cell r="F16" t="str">
            <v>九、医疗卫生与计划生育支出</v>
          </cell>
          <cell r="G16" t="str">
            <v>39</v>
          </cell>
          <cell r="H16">
            <v>0</v>
          </cell>
          <cell r="I16">
            <v>0</v>
          </cell>
          <cell r="J16">
            <v>0</v>
          </cell>
          <cell r="K16">
            <v>0</v>
          </cell>
          <cell r="L16">
            <v>0</v>
          </cell>
          <cell r="M16">
            <v>0</v>
          </cell>
          <cell r="N16">
            <v>0</v>
          </cell>
          <cell r="O16">
            <v>0</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40</v>
          </cell>
          <cell r="L19">
            <v>40</v>
          </cell>
          <cell r="M19">
            <v>0</v>
          </cell>
          <cell r="N19">
            <v>22.99</v>
          </cell>
          <cell r="O19">
            <v>22.99</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1</v>
          </cell>
          <cell r="L21">
            <v>1</v>
          </cell>
          <cell r="M21">
            <v>0</v>
          </cell>
          <cell r="N21">
            <v>1</v>
          </cell>
          <cell r="O21">
            <v>1</v>
          </cell>
          <cell r="P21">
            <v>0</v>
          </cell>
        </row>
        <row r="22">
          <cell r="F22" t="str">
            <v>十五、商业服务业等支出</v>
          </cell>
          <cell r="G22" t="str">
            <v>45</v>
          </cell>
          <cell r="H22">
            <v>327.71</v>
          </cell>
          <cell r="I22">
            <v>327.71</v>
          </cell>
          <cell r="J22">
            <v>0</v>
          </cell>
          <cell r="K22">
            <v>450.29</v>
          </cell>
          <cell r="L22">
            <v>450.29</v>
          </cell>
          <cell r="M22">
            <v>0</v>
          </cell>
          <cell r="N22">
            <v>422.24</v>
          </cell>
          <cell r="O22">
            <v>422.24</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0</v>
          </cell>
          <cell r="I26">
            <v>0</v>
          </cell>
          <cell r="J26">
            <v>0</v>
          </cell>
          <cell r="K26">
            <v>0</v>
          </cell>
          <cell r="L26">
            <v>0</v>
          </cell>
          <cell r="M26">
            <v>0</v>
          </cell>
          <cell r="N26">
            <v>0</v>
          </cell>
          <cell r="O26">
            <v>0</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0</v>
          </cell>
          <cell r="I28">
            <v>0</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528.41</v>
          </cell>
          <cell r="F31" t="str">
            <v>本年支出合计</v>
          </cell>
          <cell r="Y31">
            <v>483.36</v>
          </cell>
          <cell r="Z31">
            <v>483.36</v>
          </cell>
          <cell r="AA31">
            <v>0</v>
          </cell>
        </row>
        <row r="32">
          <cell r="F32" t="str">
            <v/>
          </cell>
        </row>
        <row r="33">
          <cell r="E33">
            <v>0</v>
          </cell>
          <cell r="F33" t="str">
            <v>年末财政拨款结转和结余</v>
          </cell>
          <cell r="Y33">
            <v>45.05</v>
          </cell>
          <cell r="Z33">
            <v>45.05</v>
          </cell>
          <cell r="AA33">
            <v>0</v>
          </cell>
        </row>
        <row r="34">
          <cell r="E34">
            <v>0</v>
          </cell>
          <cell r="F34" t="str">
            <v xml:space="preserve">    基本支出结转</v>
          </cell>
        </row>
        <row r="35">
          <cell r="E35">
            <v>0</v>
          </cell>
          <cell r="F35" t="str">
            <v xml:space="preserve">    项目支出结转和结余</v>
          </cell>
        </row>
        <row r="36">
          <cell r="F36" t="str">
            <v/>
          </cell>
        </row>
        <row r="37">
          <cell r="E37">
            <v>528.41</v>
          </cell>
          <cell r="F37" t="str">
            <v>总计</v>
          </cell>
          <cell r="Y37">
            <v>528.41</v>
          </cell>
          <cell r="Z37">
            <v>528.41</v>
          </cell>
          <cell r="AA37">
            <v>0</v>
          </cell>
        </row>
        <row r="38">
          <cell r="F38" t="str">
            <v/>
          </cell>
        </row>
      </sheetData>
      <sheetData sheetId="2"/>
      <sheetData sheetId="3">
        <row r="9">
          <cell r="E9">
            <v>534.02</v>
          </cell>
          <cell r="F9">
            <v>528.41</v>
          </cell>
          <cell r="G9">
            <v>0</v>
          </cell>
          <cell r="H9">
            <v>5.61</v>
          </cell>
          <cell r="I9">
            <v>0</v>
          </cell>
          <cell r="J9">
            <v>0</v>
          </cell>
          <cell r="K9">
            <v>0</v>
          </cell>
        </row>
        <row r="10">
          <cell r="A10" t="str">
            <v>201</v>
          </cell>
          <cell r="B10" t="str">
            <v/>
          </cell>
          <cell r="C10" t="str">
            <v/>
          </cell>
          <cell r="D10" t="str">
            <v>一般公共服务支出</v>
          </cell>
          <cell r="E10">
            <v>23.2</v>
          </cell>
          <cell r="F10">
            <v>23.2</v>
          </cell>
          <cell r="G10">
            <v>0</v>
          </cell>
          <cell r="H10">
            <v>0</v>
          </cell>
          <cell r="I10">
            <v>0</v>
          </cell>
          <cell r="J10">
            <v>0</v>
          </cell>
          <cell r="K10">
            <v>0</v>
          </cell>
        </row>
        <row r="11">
          <cell r="A11" t="str">
            <v>20103</v>
          </cell>
          <cell r="B11" t="str">
            <v/>
          </cell>
          <cell r="C11" t="str">
            <v/>
          </cell>
          <cell r="D11" t="str">
            <v>政府办公厅（室）及相关机构事务</v>
          </cell>
          <cell r="E11">
            <v>3.2</v>
          </cell>
          <cell r="F11">
            <v>3.2</v>
          </cell>
          <cell r="G11">
            <v>0</v>
          </cell>
          <cell r="H11">
            <v>0</v>
          </cell>
          <cell r="I11">
            <v>0</v>
          </cell>
          <cell r="J11">
            <v>0</v>
          </cell>
          <cell r="K11">
            <v>0</v>
          </cell>
        </row>
        <row r="12">
          <cell r="A12" t="str">
            <v>2010302</v>
          </cell>
          <cell r="B12" t="str">
            <v/>
          </cell>
          <cell r="C12" t="str">
            <v/>
          </cell>
          <cell r="D12" t="str">
            <v xml:space="preserve">  一般行政管理事务</v>
          </cell>
          <cell r="E12">
            <v>3.2</v>
          </cell>
          <cell r="F12">
            <v>3.2</v>
          </cell>
          <cell r="G12">
            <v>0</v>
          </cell>
          <cell r="H12">
            <v>0</v>
          </cell>
          <cell r="I12">
            <v>0</v>
          </cell>
          <cell r="J12">
            <v>0</v>
          </cell>
          <cell r="K12">
            <v>0</v>
          </cell>
        </row>
        <row r="13">
          <cell r="A13" t="str">
            <v>20113</v>
          </cell>
          <cell r="B13" t="str">
            <v/>
          </cell>
          <cell r="C13" t="str">
            <v/>
          </cell>
          <cell r="D13" t="str">
            <v>商贸事务</v>
          </cell>
          <cell r="E13">
            <v>20</v>
          </cell>
          <cell r="F13">
            <v>20</v>
          </cell>
          <cell r="G13">
            <v>0</v>
          </cell>
          <cell r="H13">
            <v>0</v>
          </cell>
          <cell r="I13">
            <v>0</v>
          </cell>
          <cell r="J13">
            <v>0</v>
          </cell>
          <cell r="K13">
            <v>0</v>
          </cell>
        </row>
        <row r="14">
          <cell r="A14" t="str">
            <v>2011308</v>
          </cell>
          <cell r="B14" t="str">
            <v/>
          </cell>
          <cell r="C14" t="str">
            <v/>
          </cell>
          <cell r="D14" t="str">
            <v xml:space="preserve">  招商引资</v>
          </cell>
          <cell r="E14">
            <v>20</v>
          </cell>
          <cell r="F14">
            <v>20</v>
          </cell>
          <cell r="G14">
            <v>0</v>
          </cell>
          <cell r="H14">
            <v>0</v>
          </cell>
          <cell r="I14">
            <v>0</v>
          </cell>
          <cell r="J14">
            <v>0</v>
          </cell>
          <cell r="K14">
            <v>0</v>
          </cell>
        </row>
        <row r="15">
          <cell r="A15" t="str">
            <v>208</v>
          </cell>
          <cell r="B15" t="str">
            <v/>
          </cell>
          <cell r="C15" t="str">
            <v/>
          </cell>
          <cell r="D15" t="str">
            <v>社会保障和就业支出</v>
          </cell>
          <cell r="E15">
            <v>13.93</v>
          </cell>
          <cell r="F15">
            <v>13.93</v>
          </cell>
          <cell r="G15">
            <v>0</v>
          </cell>
          <cell r="H15">
            <v>0</v>
          </cell>
          <cell r="I15">
            <v>0</v>
          </cell>
          <cell r="J15">
            <v>0</v>
          </cell>
          <cell r="K15">
            <v>0</v>
          </cell>
        </row>
        <row r="16">
          <cell r="A16" t="str">
            <v>20805</v>
          </cell>
          <cell r="B16" t="str">
            <v/>
          </cell>
          <cell r="C16" t="str">
            <v/>
          </cell>
          <cell r="D16" t="str">
            <v>行政事业单位离退休</v>
          </cell>
          <cell r="E16">
            <v>11.76</v>
          </cell>
          <cell r="F16">
            <v>11.76</v>
          </cell>
          <cell r="G16">
            <v>0</v>
          </cell>
          <cell r="H16">
            <v>0</v>
          </cell>
          <cell r="I16">
            <v>0</v>
          </cell>
          <cell r="J16">
            <v>0</v>
          </cell>
          <cell r="K16">
            <v>0</v>
          </cell>
        </row>
        <row r="17">
          <cell r="A17" t="str">
            <v>2080501</v>
          </cell>
          <cell r="B17" t="str">
            <v/>
          </cell>
          <cell r="C17" t="str">
            <v/>
          </cell>
          <cell r="D17" t="str">
            <v xml:space="preserve">  归口管理的行政单位离退休</v>
          </cell>
          <cell r="E17">
            <v>11.76</v>
          </cell>
          <cell r="F17">
            <v>11.76</v>
          </cell>
          <cell r="G17">
            <v>0</v>
          </cell>
          <cell r="H17">
            <v>0</v>
          </cell>
          <cell r="I17">
            <v>0</v>
          </cell>
          <cell r="J17">
            <v>0</v>
          </cell>
          <cell r="K17">
            <v>0</v>
          </cell>
        </row>
        <row r="18">
          <cell r="A18" t="str">
            <v>20807</v>
          </cell>
          <cell r="B18" t="str">
            <v/>
          </cell>
          <cell r="C18" t="str">
            <v/>
          </cell>
          <cell r="D18" t="str">
            <v>就业补助</v>
          </cell>
          <cell r="E18">
            <v>2.17</v>
          </cell>
          <cell r="F18">
            <v>2.17</v>
          </cell>
          <cell r="G18">
            <v>0</v>
          </cell>
          <cell r="H18">
            <v>0</v>
          </cell>
          <cell r="I18">
            <v>0</v>
          </cell>
          <cell r="J18">
            <v>0</v>
          </cell>
          <cell r="K18">
            <v>0</v>
          </cell>
        </row>
        <row r="19">
          <cell r="A19" t="str">
            <v>2080799</v>
          </cell>
          <cell r="B19" t="str">
            <v/>
          </cell>
          <cell r="C19" t="str">
            <v/>
          </cell>
          <cell r="D19" t="str">
            <v xml:space="preserve">  其他就业补助支出★</v>
          </cell>
          <cell r="E19">
            <v>2.17</v>
          </cell>
          <cell r="F19">
            <v>2.17</v>
          </cell>
          <cell r="G19">
            <v>0</v>
          </cell>
          <cell r="H19">
            <v>0</v>
          </cell>
          <cell r="I19">
            <v>0</v>
          </cell>
          <cell r="J19">
            <v>0</v>
          </cell>
          <cell r="K19">
            <v>0</v>
          </cell>
        </row>
        <row r="20">
          <cell r="A20" t="str">
            <v>213</v>
          </cell>
          <cell r="B20" t="str">
            <v/>
          </cell>
          <cell r="C20" t="str">
            <v/>
          </cell>
          <cell r="D20" t="str">
            <v>农林水支出</v>
          </cell>
          <cell r="E20">
            <v>40</v>
          </cell>
          <cell r="F20">
            <v>40</v>
          </cell>
          <cell r="G20">
            <v>0</v>
          </cell>
          <cell r="H20">
            <v>0</v>
          </cell>
          <cell r="I20">
            <v>0</v>
          </cell>
          <cell r="J20">
            <v>0</v>
          </cell>
          <cell r="K20">
            <v>0</v>
          </cell>
        </row>
        <row r="21">
          <cell r="A21" t="str">
            <v>21301</v>
          </cell>
          <cell r="B21" t="str">
            <v/>
          </cell>
          <cell r="C21" t="str">
            <v/>
          </cell>
          <cell r="D21" t="str">
            <v>农业</v>
          </cell>
          <cell r="E21">
            <v>40</v>
          </cell>
          <cell r="F21">
            <v>40</v>
          </cell>
          <cell r="G21">
            <v>0</v>
          </cell>
          <cell r="H21">
            <v>0</v>
          </cell>
          <cell r="I21">
            <v>0</v>
          </cell>
          <cell r="J21">
            <v>0</v>
          </cell>
          <cell r="K21">
            <v>0</v>
          </cell>
        </row>
        <row r="22">
          <cell r="A22" t="str">
            <v>2130199</v>
          </cell>
          <cell r="B22" t="str">
            <v/>
          </cell>
          <cell r="C22" t="str">
            <v/>
          </cell>
          <cell r="D22" t="str">
            <v xml:space="preserve">  其他农业支出</v>
          </cell>
          <cell r="E22">
            <v>40</v>
          </cell>
          <cell r="F22">
            <v>40</v>
          </cell>
          <cell r="G22">
            <v>0</v>
          </cell>
          <cell r="H22">
            <v>0</v>
          </cell>
          <cell r="I22">
            <v>0</v>
          </cell>
          <cell r="J22">
            <v>0</v>
          </cell>
          <cell r="K22">
            <v>0</v>
          </cell>
        </row>
        <row r="23">
          <cell r="A23" t="str">
            <v>215</v>
          </cell>
          <cell r="B23" t="str">
            <v/>
          </cell>
          <cell r="C23" t="str">
            <v/>
          </cell>
          <cell r="D23" t="str">
            <v>资源勘探信息等支出</v>
          </cell>
          <cell r="E23">
            <v>1</v>
          </cell>
          <cell r="F23">
            <v>1</v>
          </cell>
          <cell r="G23">
            <v>0</v>
          </cell>
          <cell r="H23">
            <v>0</v>
          </cell>
          <cell r="I23">
            <v>0</v>
          </cell>
          <cell r="J23">
            <v>0</v>
          </cell>
          <cell r="K23">
            <v>0</v>
          </cell>
        </row>
        <row r="24">
          <cell r="A24" t="str">
            <v>21506</v>
          </cell>
          <cell r="B24" t="str">
            <v/>
          </cell>
          <cell r="C24" t="str">
            <v/>
          </cell>
          <cell r="D24" t="str">
            <v>安全生产监管</v>
          </cell>
          <cell r="E24">
            <v>1</v>
          </cell>
          <cell r="F24">
            <v>1</v>
          </cell>
          <cell r="G24">
            <v>0</v>
          </cell>
          <cell r="H24">
            <v>0</v>
          </cell>
          <cell r="I24">
            <v>0</v>
          </cell>
          <cell r="J24">
            <v>0</v>
          </cell>
          <cell r="K24">
            <v>0</v>
          </cell>
        </row>
        <row r="25">
          <cell r="A25" t="str">
            <v>2150602</v>
          </cell>
          <cell r="B25" t="str">
            <v/>
          </cell>
          <cell r="C25" t="str">
            <v/>
          </cell>
          <cell r="D25" t="str">
            <v xml:space="preserve">  一般行政管理事务</v>
          </cell>
          <cell r="E25">
            <v>1</v>
          </cell>
          <cell r="F25">
            <v>1</v>
          </cell>
          <cell r="G25">
            <v>0</v>
          </cell>
          <cell r="H25">
            <v>0</v>
          </cell>
          <cell r="I25">
            <v>0</v>
          </cell>
          <cell r="J25">
            <v>0</v>
          </cell>
          <cell r="K25">
            <v>0</v>
          </cell>
        </row>
        <row r="26">
          <cell r="A26" t="str">
            <v>216</v>
          </cell>
          <cell r="B26" t="str">
            <v/>
          </cell>
          <cell r="C26" t="str">
            <v/>
          </cell>
          <cell r="D26" t="str">
            <v>商业服务业等支出</v>
          </cell>
          <cell r="E26">
            <v>455.9</v>
          </cell>
          <cell r="F26">
            <v>450.29</v>
          </cell>
          <cell r="G26">
            <v>0</v>
          </cell>
          <cell r="H26">
            <v>5.61</v>
          </cell>
          <cell r="I26">
            <v>0</v>
          </cell>
          <cell r="J26">
            <v>0</v>
          </cell>
          <cell r="K26">
            <v>0</v>
          </cell>
        </row>
        <row r="27">
          <cell r="A27" t="str">
            <v>21602</v>
          </cell>
          <cell r="B27" t="str">
            <v/>
          </cell>
          <cell r="C27" t="str">
            <v/>
          </cell>
          <cell r="D27" t="str">
            <v>商业流通事务</v>
          </cell>
          <cell r="E27">
            <v>455.9</v>
          </cell>
          <cell r="F27">
            <v>450.29</v>
          </cell>
          <cell r="G27">
            <v>0</v>
          </cell>
          <cell r="H27">
            <v>5.61</v>
          </cell>
          <cell r="I27">
            <v>0</v>
          </cell>
          <cell r="J27">
            <v>0</v>
          </cell>
          <cell r="K27">
            <v>0</v>
          </cell>
        </row>
        <row r="28">
          <cell r="A28" t="str">
            <v>2160201</v>
          </cell>
          <cell r="B28" t="str">
            <v/>
          </cell>
          <cell r="C28" t="str">
            <v/>
          </cell>
          <cell r="D28" t="str">
            <v xml:space="preserve">  行政运行</v>
          </cell>
          <cell r="E28">
            <v>338.98</v>
          </cell>
          <cell r="F28">
            <v>338.98</v>
          </cell>
          <cell r="G28">
            <v>0</v>
          </cell>
          <cell r="H28">
            <v>0</v>
          </cell>
          <cell r="I28">
            <v>0</v>
          </cell>
          <cell r="J28">
            <v>0</v>
          </cell>
          <cell r="K28">
            <v>0</v>
          </cell>
        </row>
        <row r="29">
          <cell r="A29" t="str">
            <v>2160202</v>
          </cell>
          <cell r="B29" t="str">
            <v/>
          </cell>
          <cell r="C29" t="str">
            <v/>
          </cell>
          <cell r="D29" t="str">
            <v xml:space="preserve">  一般行政管理事务</v>
          </cell>
          <cell r="E29">
            <v>116.92</v>
          </cell>
          <cell r="F29">
            <v>111.31</v>
          </cell>
          <cell r="G29">
            <v>0</v>
          </cell>
          <cell r="H29">
            <v>5.61</v>
          </cell>
          <cell r="I29">
            <v>0</v>
          </cell>
          <cell r="J29">
            <v>0</v>
          </cell>
          <cell r="K29">
            <v>0</v>
          </cell>
        </row>
        <row r="31">
          <cell r="G31" t="str">
            <v>—4.%d —</v>
          </cell>
        </row>
      </sheetData>
      <sheetData sheetId="4">
        <row r="9">
          <cell r="E9">
            <v>488.97</v>
          </cell>
          <cell r="F9">
            <v>362.9</v>
          </cell>
          <cell r="G9">
            <v>126.07</v>
          </cell>
          <cell r="H9">
            <v>0</v>
          </cell>
          <cell r="I9">
            <v>0</v>
          </cell>
          <cell r="J9">
            <v>0</v>
          </cell>
        </row>
        <row r="10">
          <cell r="A10" t="str">
            <v>201</v>
          </cell>
          <cell r="B10" t="str">
            <v/>
          </cell>
          <cell r="C10" t="str">
            <v/>
          </cell>
          <cell r="D10" t="str">
            <v>一般公共服务支出</v>
          </cell>
          <cell r="E10">
            <v>23.2</v>
          </cell>
          <cell r="F10">
            <v>10</v>
          </cell>
          <cell r="G10">
            <v>13.2</v>
          </cell>
          <cell r="H10">
            <v>0</v>
          </cell>
          <cell r="I10">
            <v>0</v>
          </cell>
          <cell r="J10">
            <v>0</v>
          </cell>
        </row>
        <row r="11">
          <cell r="A11" t="str">
            <v>20103</v>
          </cell>
          <cell r="B11" t="str">
            <v/>
          </cell>
          <cell r="C11" t="str">
            <v/>
          </cell>
          <cell r="D11" t="str">
            <v>政府办公厅（室）及相关机构事务</v>
          </cell>
          <cell r="E11">
            <v>3.2</v>
          </cell>
          <cell r="F11">
            <v>0</v>
          </cell>
          <cell r="G11">
            <v>3.2</v>
          </cell>
          <cell r="H11">
            <v>0</v>
          </cell>
          <cell r="I11">
            <v>0</v>
          </cell>
          <cell r="J11">
            <v>0</v>
          </cell>
        </row>
        <row r="12">
          <cell r="A12" t="str">
            <v>2010302</v>
          </cell>
          <cell r="B12" t="str">
            <v/>
          </cell>
          <cell r="C12" t="str">
            <v/>
          </cell>
          <cell r="D12" t="str">
            <v xml:space="preserve">  一般行政管理事务</v>
          </cell>
          <cell r="E12">
            <v>3.2</v>
          </cell>
          <cell r="F12">
            <v>0</v>
          </cell>
          <cell r="G12">
            <v>3.2</v>
          </cell>
          <cell r="H12">
            <v>0</v>
          </cell>
          <cell r="I12">
            <v>0</v>
          </cell>
          <cell r="J12">
            <v>0</v>
          </cell>
        </row>
        <row r="13">
          <cell r="A13" t="str">
            <v>20113</v>
          </cell>
          <cell r="B13" t="str">
            <v/>
          </cell>
          <cell r="C13" t="str">
            <v/>
          </cell>
          <cell r="D13" t="str">
            <v>商贸事务</v>
          </cell>
          <cell r="E13">
            <v>20</v>
          </cell>
          <cell r="F13">
            <v>10</v>
          </cell>
          <cell r="G13">
            <v>10</v>
          </cell>
          <cell r="H13">
            <v>0</v>
          </cell>
          <cell r="I13">
            <v>0</v>
          </cell>
          <cell r="J13">
            <v>0</v>
          </cell>
        </row>
        <row r="14">
          <cell r="A14" t="str">
            <v>2011308</v>
          </cell>
          <cell r="B14" t="str">
            <v/>
          </cell>
          <cell r="C14" t="str">
            <v/>
          </cell>
          <cell r="D14" t="str">
            <v xml:space="preserve">  招商引资</v>
          </cell>
          <cell r="E14">
            <v>20</v>
          </cell>
          <cell r="F14">
            <v>10</v>
          </cell>
          <cell r="G14">
            <v>10</v>
          </cell>
          <cell r="H14">
            <v>0</v>
          </cell>
          <cell r="I14">
            <v>0</v>
          </cell>
          <cell r="J14">
            <v>0</v>
          </cell>
        </row>
        <row r="15">
          <cell r="A15" t="str">
            <v>208</v>
          </cell>
          <cell r="B15" t="str">
            <v/>
          </cell>
          <cell r="C15" t="str">
            <v/>
          </cell>
          <cell r="D15" t="str">
            <v>社会保障和就业支出</v>
          </cell>
          <cell r="E15">
            <v>13.93</v>
          </cell>
          <cell r="F15">
            <v>13.93</v>
          </cell>
          <cell r="G15">
            <v>0</v>
          </cell>
          <cell r="H15">
            <v>0</v>
          </cell>
          <cell r="I15">
            <v>0</v>
          </cell>
          <cell r="J15">
            <v>0</v>
          </cell>
        </row>
        <row r="16">
          <cell r="A16" t="str">
            <v>20805</v>
          </cell>
          <cell r="B16" t="str">
            <v/>
          </cell>
          <cell r="C16" t="str">
            <v/>
          </cell>
          <cell r="D16" t="str">
            <v>行政事业单位离退休</v>
          </cell>
          <cell r="E16">
            <v>11.76</v>
          </cell>
          <cell r="F16">
            <v>11.76</v>
          </cell>
          <cell r="G16">
            <v>0</v>
          </cell>
          <cell r="H16">
            <v>0</v>
          </cell>
          <cell r="I16">
            <v>0</v>
          </cell>
          <cell r="J16">
            <v>0</v>
          </cell>
        </row>
        <row r="17">
          <cell r="A17" t="str">
            <v>2080501</v>
          </cell>
          <cell r="B17" t="str">
            <v/>
          </cell>
          <cell r="C17" t="str">
            <v/>
          </cell>
          <cell r="D17" t="str">
            <v xml:space="preserve">  归口管理的行政单位离退休</v>
          </cell>
          <cell r="E17">
            <v>11.76</v>
          </cell>
          <cell r="F17">
            <v>11.76</v>
          </cell>
          <cell r="G17">
            <v>0</v>
          </cell>
          <cell r="H17">
            <v>0</v>
          </cell>
          <cell r="I17">
            <v>0</v>
          </cell>
          <cell r="J17">
            <v>0</v>
          </cell>
        </row>
        <row r="18">
          <cell r="A18" t="str">
            <v>20807</v>
          </cell>
          <cell r="B18" t="str">
            <v/>
          </cell>
          <cell r="C18" t="str">
            <v/>
          </cell>
          <cell r="D18" t="str">
            <v>就业补助</v>
          </cell>
          <cell r="E18">
            <v>2.17</v>
          </cell>
          <cell r="F18">
            <v>2.17</v>
          </cell>
          <cell r="G18">
            <v>0</v>
          </cell>
          <cell r="H18">
            <v>0</v>
          </cell>
          <cell r="I18">
            <v>0</v>
          </cell>
          <cell r="J18">
            <v>0</v>
          </cell>
        </row>
        <row r="19">
          <cell r="A19" t="str">
            <v>2080799</v>
          </cell>
          <cell r="B19" t="str">
            <v/>
          </cell>
          <cell r="C19" t="str">
            <v/>
          </cell>
          <cell r="D19" t="str">
            <v xml:space="preserve">  其他就业补助支出★</v>
          </cell>
          <cell r="E19">
            <v>2.17</v>
          </cell>
          <cell r="F19">
            <v>2.17</v>
          </cell>
          <cell r="G19">
            <v>0</v>
          </cell>
          <cell r="H19">
            <v>0</v>
          </cell>
          <cell r="I19">
            <v>0</v>
          </cell>
          <cell r="J19">
            <v>0</v>
          </cell>
        </row>
        <row r="20">
          <cell r="A20" t="str">
            <v>213</v>
          </cell>
          <cell r="B20" t="str">
            <v/>
          </cell>
          <cell r="C20" t="str">
            <v/>
          </cell>
          <cell r="D20" t="str">
            <v>农林水支出</v>
          </cell>
          <cell r="E20">
            <v>22.99</v>
          </cell>
          <cell r="F20">
            <v>0</v>
          </cell>
          <cell r="G20">
            <v>22.99</v>
          </cell>
          <cell r="H20">
            <v>0</v>
          </cell>
          <cell r="I20">
            <v>0</v>
          </cell>
          <cell r="J20">
            <v>0</v>
          </cell>
        </row>
        <row r="21">
          <cell r="A21" t="str">
            <v>21301</v>
          </cell>
          <cell r="B21" t="str">
            <v/>
          </cell>
          <cell r="C21" t="str">
            <v/>
          </cell>
          <cell r="D21" t="str">
            <v>农业</v>
          </cell>
          <cell r="E21">
            <v>22.99</v>
          </cell>
          <cell r="F21">
            <v>0</v>
          </cell>
          <cell r="G21">
            <v>22.99</v>
          </cell>
          <cell r="H21">
            <v>0</v>
          </cell>
          <cell r="I21">
            <v>0</v>
          </cell>
          <cell r="J21">
            <v>0</v>
          </cell>
        </row>
        <row r="22">
          <cell r="A22" t="str">
            <v>2130199</v>
          </cell>
          <cell r="B22" t="str">
            <v/>
          </cell>
          <cell r="C22" t="str">
            <v/>
          </cell>
          <cell r="D22" t="str">
            <v xml:space="preserve">  其他农业支出</v>
          </cell>
          <cell r="E22">
            <v>22.99</v>
          </cell>
          <cell r="F22">
            <v>0</v>
          </cell>
          <cell r="G22">
            <v>22.99</v>
          </cell>
          <cell r="H22">
            <v>0</v>
          </cell>
          <cell r="I22">
            <v>0</v>
          </cell>
          <cell r="J22">
            <v>0</v>
          </cell>
        </row>
        <row r="23">
          <cell r="A23" t="str">
            <v>215</v>
          </cell>
          <cell r="B23" t="str">
            <v/>
          </cell>
          <cell r="C23" t="str">
            <v/>
          </cell>
          <cell r="D23" t="str">
            <v>资源勘探信息等支出</v>
          </cell>
          <cell r="E23">
            <v>1</v>
          </cell>
          <cell r="F23">
            <v>0</v>
          </cell>
          <cell r="G23">
            <v>1</v>
          </cell>
          <cell r="H23">
            <v>0</v>
          </cell>
          <cell r="I23">
            <v>0</v>
          </cell>
          <cell r="J23">
            <v>0</v>
          </cell>
        </row>
        <row r="24">
          <cell r="A24" t="str">
            <v>21506</v>
          </cell>
          <cell r="B24" t="str">
            <v/>
          </cell>
          <cell r="C24" t="str">
            <v/>
          </cell>
          <cell r="D24" t="str">
            <v>安全生产监管</v>
          </cell>
          <cell r="E24">
            <v>1</v>
          </cell>
          <cell r="F24">
            <v>0</v>
          </cell>
          <cell r="G24">
            <v>1</v>
          </cell>
          <cell r="H24">
            <v>0</v>
          </cell>
          <cell r="I24">
            <v>0</v>
          </cell>
          <cell r="J24">
            <v>0</v>
          </cell>
        </row>
        <row r="25">
          <cell r="A25" t="str">
            <v>2150602</v>
          </cell>
          <cell r="B25" t="str">
            <v/>
          </cell>
          <cell r="C25" t="str">
            <v/>
          </cell>
          <cell r="D25" t="str">
            <v xml:space="preserve">  一般行政管理事务</v>
          </cell>
          <cell r="E25">
            <v>1</v>
          </cell>
          <cell r="F25">
            <v>0</v>
          </cell>
          <cell r="G25">
            <v>1</v>
          </cell>
          <cell r="H25">
            <v>0</v>
          </cell>
          <cell r="I25">
            <v>0</v>
          </cell>
          <cell r="J25">
            <v>0</v>
          </cell>
        </row>
        <row r="26">
          <cell r="A26" t="str">
            <v>216</v>
          </cell>
          <cell r="B26" t="str">
            <v/>
          </cell>
          <cell r="C26" t="str">
            <v/>
          </cell>
          <cell r="D26" t="str">
            <v>商业服务业等支出</v>
          </cell>
          <cell r="E26">
            <v>427.85</v>
          </cell>
          <cell r="F26">
            <v>338.98</v>
          </cell>
          <cell r="G26">
            <v>88.88</v>
          </cell>
          <cell r="H26">
            <v>0</v>
          </cell>
          <cell r="I26">
            <v>0</v>
          </cell>
          <cell r="J26">
            <v>0</v>
          </cell>
        </row>
        <row r="27">
          <cell r="A27" t="str">
            <v>21602</v>
          </cell>
          <cell r="B27" t="str">
            <v/>
          </cell>
          <cell r="C27" t="str">
            <v/>
          </cell>
          <cell r="D27" t="str">
            <v>商业流通事务</v>
          </cell>
          <cell r="E27">
            <v>427.85</v>
          </cell>
          <cell r="F27">
            <v>338.98</v>
          </cell>
          <cell r="G27">
            <v>88.88</v>
          </cell>
          <cell r="H27">
            <v>0</v>
          </cell>
          <cell r="I27">
            <v>0</v>
          </cell>
          <cell r="J27">
            <v>0</v>
          </cell>
        </row>
        <row r="28">
          <cell r="A28" t="str">
            <v>2160201</v>
          </cell>
          <cell r="B28" t="str">
            <v/>
          </cell>
          <cell r="C28" t="str">
            <v/>
          </cell>
          <cell r="D28" t="str">
            <v xml:space="preserve">  行政运行</v>
          </cell>
          <cell r="E28">
            <v>338.98</v>
          </cell>
          <cell r="F28">
            <v>338.98</v>
          </cell>
          <cell r="G28">
            <v>0</v>
          </cell>
          <cell r="H28">
            <v>0</v>
          </cell>
          <cell r="I28">
            <v>0</v>
          </cell>
          <cell r="J28">
            <v>0</v>
          </cell>
        </row>
        <row r="29">
          <cell r="A29" t="str">
            <v>2160202</v>
          </cell>
          <cell r="B29" t="str">
            <v/>
          </cell>
          <cell r="C29" t="str">
            <v/>
          </cell>
          <cell r="D29" t="str">
            <v xml:space="preserve">  一般行政管理事务</v>
          </cell>
          <cell r="E29">
            <v>88.88</v>
          </cell>
          <cell r="F29">
            <v>0</v>
          </cell>
          <cell r="G29">
            <v>88.88</v>
          </cell>
          <cell r="H29">
            <v>0</v>
          </cell>
          <cell r="I29">
            <v>0</v>
          </cell>
          <cell r="J29">
            <v>0</v>
          </cell>
        </row>
        <row r="31">
          <cell r="F31" t="str">
            <v>— 4.%d —</v>
          </cell>
        </row>
      </sheetData>
      <sheetData sheetId="5"/>
      <sheetData sheetId="6"/>
      <sheetData sheetId="7"/>
      <sheetData sheetId="8"/>
      <sheetData sheetId="9"/>
      <sheetData sheetId="10"/>
      <sheetData sheetId="11">
        <row r="9">
          <cell r="K9">
            <v>483.36</v>
          </cell>
          <cell r="L9">
            <v>362.9</v>
          </cell>
          <cell r="O9">
            <v>120.46</v>
          </cell>
        </row>
        <row r="10">
          <cell r="A10" t="str">
            <v>201</v>
          </cell>
          <cell r="B10" t="str">
            <v/>
          </cell>
          <cell r="C10" t="str">
            <v/>
          </cell>
          <cell r="D10" t="str">
            <v>一般公共服务支出</v>
          </cell>
          <cell r="E10">
            <v>0</v>
          </cell>
          <cell r="F10">
            <v>0</v>
          </cell>
          <cell r="G10">
            <v>0</v>
          </cell>
          <cell r="H10">
            <v>23.2</v>
          </cell>
          <cell r="I10">
            <v>10</v>
          </cell>
          <cell r="J10">
            <v>13.2</v>
          </cell>
          <cell r="K10">
            <v>23.2</v>
          </cell>
          <cell r="L10">
            <v>10</v>
          </cell>
          <cell r="M10">
            <v>0</v>
          </cell>
          <cell r="N10">
            <v>10</v>
          </cell>
          <cell r="O10">
            <v>13.2</v>
          </cell>
          <cell r="P10">
            <v>0</v>
          </cell>
          <cell r="Q10">
            <v>0</v>
          </cell>
          <cell r="R10">
            <v>0</v>
          </cell>
          <cell r="S10">
            <v>0</v>
          </cell>
          <cell r="T10">
            <v>0</v>
          </cell>
        </row>
        <row r="11">
          <cell r="A11" t="str">
            <v>20103</v>
          </cell>
          <cell r="B11" t="str">
            <v/>
          </cell>
          <cell r="C11" t="str">
            <v/>
          </cell>
          <cell r="D11" t="str">
            <v>政府办公厅（室）及相关机构事务</v>
          </cell>
          <cell r="E11">
            <v>0</v>
          </cell>
          <cell r="F11">
            <v>0</v>
          </cell>
          <cell r="G11">
            <v>0</v>
          </cell>
          <cell r="H11">
            <v>3.2</v>
          </cell>
          <cell r="I11">
            <v>0</v>
          </cell>
          <cell r="J11">
            <v>3.2</v>
          </cell>
          <cell r="K11">
            <v>3.2</v>
          </cell>
          <cell r="L11">
            <v>0</v>
          </cell>
          <cell r="M11">
            <v>0</v>
          </cell>
          <cell r="N11">
            <v>0</v>
          </cell>
          <cell r="O11">
            <v>3.2</v>
          </cell>
          <cell r="P11">
            <v>0</v>
          </cell>
          <cell r="Q11">
            <v>0</v>
          </cell>
          <cell r="R11">
            <v>0</v>
          </cell>
          <cell r="S11">
            <v>0</v>
          </cell>
          <cell r="T11">
            <v>0</v>
          </cell>
        </row>
        <row r="12">
          <cell r="A12" t="str">
            <v>2010302</v>
          </cell>
          <cell r="B12" t="str">
            <v/>
          </cell>
          <cell r="C12" t="str">
            <v/>
          </cell>
          <cell r="D12" t="str">
            <v xml:space="preserve">  一般行政管理事务</v>
          </cell>
          <cell r="E12">
            <v>0</v>
          </cell>
          <cell r="F12">
            <v>0</v>
          </cell>
          <cell r="G12">
            <v>0</v>
          </cell>
          <cell r="H12">
            <v>3.2</v>
          </cell>
          <cell r="I12">
            <v>0</v>
          </cell>
          <cell r="J12">
            <v>3.2</v>
          </cell>
          <cell r="K12">
            <v>3.2</v>
          </cell>
          <cell r="L12">
            <v>0</v>
          </cell>
          <cell r="M12">
            <v>0</v>
          </cell>
          <cell r="N12">
            <v>0</v>
          </cell>
          <cell r="O12">
            <v>3.2</v>
          </cell>
          <cell r="P12">
            <v>0</v>
          </cell>
          <cell r="Q12">
            <v>0</v>
          </cell>
          <cell r="R12">
            <v>0</v>
          </cell>
          <cell r="S12">
            <v>0</v>
          </cell>
          <cell r="T12">
            <v>0</v>
          </cell>
        </row>
        <row r="13">
          <cell r="A13" t="str">
            <v>20113</v>
          </cell>
          <cell r="B13" t="str">
            <v/>
          </cell>
          <cell r="C13" t="str">
            <v/>
          </cell>
          <cell r="D13" t="str">
            <v>商贸事务</v>
          </cell>
          <cell r="E13">
            <v>0</v>
          </cell>
          <cell r="F13">
            <v>0</v>
          </cell>
          <cell r="G13">
            <v>0</v>
          </cell>
          <cell r="H13">
            <v>20</v>
          </cell>
          <cell r="I13">
            <v>10</v>
          </cell>
          <cell r="J13">
            <v>10</v>
          </cell>
          <cell r="K13">
            <v>20</v>
          </cell>
          <cell r="L13">
            <v>10</v>
          </cell>
          <cell r="M13">
            <v>0</v>
          </cell>
          <cell r="N13">
            <v>10</v>
          </cell>
          <cell r="O13">
            <v>10</v>
          </cell>
          <cell r="P13">
            <v>0</v>
          </cell>
          <cell r="Q13">
            <v>0</v>
          </cell>
          <cell r="R13">
            <v>0</v>
          </cell>
          <cell r="S13">
            <v>0</v>
          </cell>
          <cell r="T13">
            <v>0</v>
          </cell>
        </row>
        <row r="14">
          <cell r="A14" t="str">
            <v>2011308</v>
          </cell>
          <cell r="B14" t="str">
            <v/>
          </cell>
          <cell r="C14" t="str">
            <v/>
          </cell>
          <cell r="D14" t="str">
            <v xml:space="preserve">  招商引资</v>
          </cell>
          <cell r="E14">
            <v>0</v>
          </cell>
          <cell r="F14">
            <v>0</v>
          </cell>
          <cell r="G14">
            <v>0</v>
          </cell>
          <cell r="H14">
            <v>20</v>
          </cell>
          <cell r="I14">
            <v>10</v>
          </cell>
          <cell r="J14">
            <v>10</v>
          </cell>
          <cell r="K14">
            <v>20</v>
          </cell>
          <cell r="L14">
            <v>10</v>
          </cell>
          <cell r="M14">
            <v>0</v>
          </cell>
          <cell r="N14">
            <v>10</v>
          </cell>
          <cell r="O14">
            <v>10</v>
          </cell>
          <cell r="P14">
            <v>0</v>
          </cell>
          <cell r="Q14">
            <v>0</v>
          </cell>
          <cell r="R14">
            <v>0</v>
          </cell>
          <cell r="S14">
            <v>0</v>
          </cell>
          <cell r="T14">
            <v>0</v>
          </cell>
        </row>
        <row r="15">
          <cell r="A15" t="str">
            <v>208</v>
          </cell>
          <cell r="B15" t="str">
            <v/>
          </cell>
          <cell r="C15" t="str">
            <v/>
          </cell>
          <cell r="D15" t="str">
            <v>社会保障和就业支出</v>
          </cell>
          <cell r="E15">
            <v>0</v>
          </cell>
          <cell r="F15">
            <v>0</v>
          </cell>
          <cell r="G15">
            <v>0</v>
          </cell>
          <cell r="H15">
            <v>13.93</v>
          </cell>
          <cell r="I15">
            <v>13.93</v>
          </cell>
          <cell r="J15">
            <v>0</v>
          </cell>
          <cell r="K15">
            <v>13.93</v>
          </cell>
          <cell r="L15">
            <v>13.93</v>
          </cell>
          <cell r="M15">
            <v>13.93</v>
          </cell>
          <cell r="N15">
            <v>0</v>
          </cell>
          <cell r="O15">
            <v>0</v>
          </cell>
          <cell r="P15">
            <v>0</v>
          </cell>
          <cell r="Q15">
            <v>0</v>
          </cell>
          <cell r="R15">
            <v>0</v>
          </cell>
          <cell r="S15">
            <v>0</v>
          </cell>
          <cell r="T15">
            <v>0</v>
          </cell>
        </row>
        <row r="16">
          <cell r="A16" t="str">
            <v>20805</v>
          </cell>
          <cell r="B16" t="str">
            <v/>
          </cell>
          <cell r="C16" t="str">
            <v/>
          </cell>
          <cell r="D16" t="str">
            <v>行政事业单位离退休</v>
          </cell>
          <cell r="E16">
            <v>0</v>
          </cell>
          <cell r="F16">
            <v>0</v>
          </cell>
          <cell r="G16">
            <v>0</v>
          </cell>
          <cell r="H16">
            <v>11.76</v>
          </cell>
          <cell r="I16">
            <v>11.76</v>
          </cell>
          <cell r="J16">
            <v>0</v>
          </cell>
          <cell r="K16">
            <v>11.76</v>
          </cell>
          <cell r="L16">
            <v>11.76</v>
          </cell>
          <cell r="M16">
            <v>11.76</v>
          </cell>
          <cell r="N16">
            <v>0</v>
          </cell>
          <cell r="O16">
            <v>0</v>
          </cell>
          <cell r="P16">
            <v>0</v>
          </cell>
          <cell r="Q16">
            <v>0</v>
          </cell>
          <cell r="R16">
            <v>0</v>
          </cell>
          <cell r="S16">
            <v>0</v>
          </cell>
          <cell r="T16">
            <v>0</v>
          </cell>
        </row>
        <row r="17">
          <cell r="A17" t="str">
            <v>2080501</v>
          </cell>
          <cell r="B17" t="str">
            <v/>
          </cell>
          <cell r="C17" t="str">
            <v/>
          </cell>
          <cell r="D17" t="str">
            <v xml:space="preserve">  归口管理的行政单位离退休</v>
          </cell>
          <cell r="E17">
            <v>0</v>
          </cell>
          <cell r="F17">
            <v>0</v>
          </cell>
          <cell r="G17">
            <v>0</v>
          </cell>
          <cell r="H17">
            <v>11.76</v>
          </cell>
          <cell r="I17">
            <v>11.76</v>
          </cell>
          <cell r="J17">
            <v>0</v>
          </cell>
          <cell r="K17">
            <v>11.76</v>
          </cell>
          <cell r="L17">
            <v>11.76</v>
          </cell>
          <cell r="M17">
            <v>11.76</v>
          </cell>
          <cell r="N17">
            <v>0</v>
          </cell>
          <cell r="O17">
            <v>0</v>
          </cell>
          <cell r="P17">
            <v>0</v>
          </cell>
          <cell r="Q17">
            <v>0</v>
          </cell>
          <cell r="R17">
            <v>0</v>
          </cell>
          <cell r="S17">
            <v>0</v>
          </cell>
          <cell r="T17">
            <v>0</v>
          </cell>
        </row>
        <row r="18">
          <cell r="A18" t="str">
            <v>20807</v>
          </cell>
          <cell r="B18" t="str">
            <v/>
          </cell>
          <cell r="C18" t="str">
            <v/>
          </cell>
          <cell r="D18" t="str">
            <v>就业补助</v>
          </cell>
          <cell r="E18">
            <v>0</v>
          </cell>
          <cell r="F18">
            <v>0</v>
          </cell>
          <cell r="G18">
            <v>0</v>
          </cell>
          <cell r="H18">
            <v>2.17</v>
          </cell>
          <cell r="I18">
            <v>2.17</v>
          </cell>
          <cell r="J18">
            <v>0</v>
          </cell>
          <cell r="K18">
            <v>2.17</v>
          </cell>
          <cell r="L18">
            <v>2.17</v>
          </cell>
          <cell r="M18">
            <v>2.17</v>
          </cell>
          <cell r="N18">
            <v>0</v>
          </cell>
          <cell r="O18">
            <v>0</v>
          </cell>
          <cell r="P18">
            <v>0</v>
          </cell>
          <cell r="Q18">
            <v>0</v>
          </cell>
          <cell r="R18">
            <v>0</v>
          </cell>
          <cell r="S18">
            <v>0</v>
          </cell>
          <cell r="T18">
            <v>0</v>
          </cell>
        </row>
        <row r="19">
          <cell r="A19" t="str">
            <v>2080799</v>
          </cell>
          <cell r="B19" t="str">
            <v/>
          </cell>
          <cell r="C19" t="str">
            <v/>
          </cell>
          <cell r="D19" t="str">
            <v xml:space="preserve">  其他就业补助支出★</v>
          </cell>
          <cell r="E19">
            <v>0</v>
          </cell>
          <cell r="F19">
            <v>0</v>
          </cell>
          <cell r="G19">
            <v>0</v>
          </cell>
          <cell r="H19">
            <v>2.17</v>
          </cell>
          <cell r="I19">
            <v>2.17</v>
          </cell>
          <cell r="J19">
            <v>0</v>
          </cell>
          <cell r="K19">
            <v>2.17</v>
          </cell>
          <cell r="L19">
            <v>2.17</v>
          </cell>
          <cell r="M19">
            <v>2.17</v>
          </cell>
          <cell r="N19">
            <v>0</v>
          </cell>
          <cell r="O19">
            <v>0</v>
          </cell>
          <cell r="P19">
            <v>0</v>
          </cell>
          <cell r="Q19">
            <v>0</v>
          </cell>
          <cell r="R19">
            <v>0</v>
          </cell>
          <cell r="S19">
            <v>0</v>
          </cell>
          <cell r="T19">
            <v>0</v>
          </cell>
        </row>
        <row r="20">
          <cell r="A20" t="str">
            <v>213</v>
          </cell>
          <cell r="B20" t="str">
            <v/>
          </cell>
          <cell r="C20" t="str">
            <v/>
          </cell>
          <cell r="D20" t="str">
            <v>农林水支出</v>
          </cell>
          <cell r="E20">
            <v>0</v>
          </cell>
          <cell r="F20">
            <v>0</v>
          </cell>
          <cell r="G20">
            <v>0</v>
          </cell>
          <cell r="H20">
            <v>40</v>
          </cell>
          <cell r="I20">
            <v>0</v>
          </cell>
          <cell r="J20">
            <v>40</v>
          </cell>
          <cell r="K20">
            <v>22.99</v>
          </cell>
          <cell r="L20">
            <v>0</v>
          </cell>
          <cell r="M20">
            <v>0</v>
          </cell>
          <cell r="N20">
            <v>0</v>
          </cell>
          <cell r="O20">
            <v>22.99</v>
          </cell>
          <cell r="P20">
            <v>17.010000000000002</v>
          </cell>
          <cell r="Q20">
            <v>0</v>
          </cell>
          <cell r="R20">
            <v>17.010000000000002</v>
          </cell>
          <cell r="S20">
            <v>17.010000000000002</v>
          </cell>
          <cell r="T20">
            <v>0</v>
          </cell>
        </row>
        <row r="21">
          <cell r="A21" t="str">
            <v>21301</v>
          </cell>
          <cell r="B21" t="str">
            <v/>
          </cell>
          <cell r="C21" t="str">
            <v/>
          </cell>
          <cell r="D21" t="str">
            <v>农业</v>
          </cell>
          <cell r="E21">
            <v>0</v>
          </cell>
          <cell r="F21">
            <v>0</v>
          </cell>
          <cell r="G21">
            <v>0</v>
          </cell>
          <cell r="H21">
            <v>40</v>
          </cell>
          <cell r="I21">
            <v>0</v>
          </cell>
          <cell r="J21">
            <v>40</v>
          </cell>
          <cell r="K21">
            <v>22.99</v>
          </cell>
          <cell r="L21">
            <v>0</v>
          </cell>
          <cell r="M21">
            <v>0</v>
          </cell>
          <cell r="N21">
            <v>0</v>
          </cell>
          <cell r="O21">
            <v>22.99</v>
          </cell>
          <cell r="P21">
            <v>17.010000000000002</v>
          </cell>
          <cell r="Q21">
            <v>0</v>
          </cell>
          <cell r="R21">
            <v>17.010000000000002</v>
          </cell>
          <cell r="S21">
            <v>17.010000000000002</v>
          </cell>
          <cell r="T21">
            <v>0</v>
          </cell>
        </row>
        <row r="22">
          <cell r="A22" t="str">
            <v>2130199</v>
          </cell>
          <cell r="B22" t="str">
            <v/>
          </cell>
          <cell r="C22" t="str">
            <v/>
          </cell>
          <cell r="D22" t="str">
            <v xml:space="preserve">  其他农业支出</v>
          </cell>
          <cell r="E22">
            <v>0</v>
          </cell>
          <cell r="F22">
            <v>0</v>
          </cell>
          <cell r="G22">
            <v>0</v>
          </cell>
          <cell r="H22">
            <v>40</v>
          </cell>
          <cell r="I22">
            <v>0</v>
          </cell>
          <cell r="J22">
            <v>40</v>
          </cell>
          <cell r="K22">
            <v>22.99</v>
          </cell>
          <cell r="L22">
            <v>0</v>
          </cell>
          <cell r="M22">
            <v>0</v>
          </cell>
          <cell r="N22">
            <v>0</v>
          </cell>
          <cell r="O22">
            <v>22.99</v>
          </cell>
          <cell r="P22">
            <v>17.010000000000002</v>
          </cell>
          <cell r="Q22">
            <v>0</v>
          </cell>
          <cell r="R22">
            <v>17.010000000000002</v>
          </cell>
          <cell r="S22">
            <v>17.010000000000002</v>
          </cell>
          <cell r="T22">
            <v>0</v>
          </cell>
        </row>
        <row r="23">
          <cell r="A23" t="str">
            <v>215</v>
          </cell>
          <cell r="B23" t="str">
            <v/>
          </cell>
          <cell r="C23" t="str">
            <v/>
          </cell>
          <cell r="D23" t="str">
            <v>资源勘探信息等支出</v>
          </cell>
          <cell r="E23">
            <v>0</v>
          </cell>
          <cell r="F23">
            <v>0</v>
          </cell>
          <cell r="G23">
            <v>0</v>
          </cell>
          <cell r="H23">
            <v>1</v>
          </cell>
          <cell r="I23">
            <v>0</v>
          </cell>
          <cell r="J23">
            <v>1</v>
          </cell>
          <cell r="K23">
            <v>1</v>
          </cell>
          <cell r="L23">
            <v>0</v>
          </cell>
          <cell r="M23">
            <v>0</v>
          </cell>
          <cell r="N23">
            <v>0</v>
          </cell>
          <cell r="O23">
            <v>1</v>
          </cell>
          <cell r="P23">
            <v>0</v>
          </cell>
          <cell r="Q23">
            <v>0</v>
          </cell>
          <cell r="R23">
            <v>0</v>
          </cell>
          <cell r="S23">
            <v>0</v>
          </cell>
          <cell r="T23">
            <v>0</v>
          </cell>
        </row>
        <row r="24">
          <cell r="A24" t="str">
            <v>21506</v>
          </cell>
          <cell r="B24" t="str">
            <v/>
          </cell>
          <cell r="C24" t="str">
            <v/>
          </cell>
          <cell r="D24" t="str">
            <v>安全生产监管</v>
          </cell>
          <cell r="E24">
            <v>0</v>
          </cell>
          <cell r="F24">
            <v>0</v>
          </cell>
          <cell r="G24">
            <v>0</v>
          </cell>
          <cell r="H24">
            <v>1</v>
          </cell>
          <cell r="I24">
            <v>0</v>
          </cell>
          <cell r="J24">
            <v>1</v>
          </cell>
          <cell r="K24">
            <v>1</v>
          </cell>
          <cell r="L24">
            <v>0</v>
          </cell>
          <cell r="M24">
            <v>0</v>
          </cell>
          <cell r="N24">
            <v>0</v>
          </cell>
          <cell r="O24">
            <v>1</v>
          </cell>
          <cell r="P24">
            <v>0</v>
          </cell>
          <cell r="Q24">
            <v>0</v>
          </cell>
          <cell r="R24">
            <v>0</v>
          </cell>
          <cell r="S24">
            <v>0</v>
          </cell>
          <cell r="T24">
            <v>0</v>
          </cell>
        </row>
        <row r="25">
          <cell r="A25" t="str">
            <v>2150602</v>
          </cell>
          <cell r="B25" t="str">
            <v/>
          </cell>
          <cell r="C25" t="str">
            <v/>
          </cell>
          <cell r="D25" t="str">
            <v xml:space="preserve">  一般行政管理事务</v>
          </cell>
          <cell r="E25">
            <v>0</v>
          </cell>
          <cell r="F25">
            <v>0</v>
          </cell>
          <cell r="G25">
            <v>0</v>
          </cell>
          <cell r="H25">
            <v>1</v>
          </cell>
          <cell r="I25">
            <v>0</v>
          </cell>
          <cell r="J25">
            <v>1</v>
          </cell>
          <cell r="K25">
            <v>1</v>
          </cell>
          <cell r="L25">
            <v>0</v>
          </cell>
          <cell r="M25">
            <v>0</v>
          </cell>
          <cell r="N25">
            <v>0</v>
          </cell>
          <cell r="O25">
            <v>1</v>
          </cell>
          <cell r="P25">
            <v>0</v>
          </cell>
          <cell r="Q25">
            <v>0</v>
          </cell>
          <cell r="R25">
            <v>0</v>
          </cell>
          <cell r="S25">
            <v>0</v>
          </cell>
          <cell r="T25">
            <v>0</v>
          </cell>
        </row>
        <row r="26">
          <cell r="A26" t="str">
            <v>216</v>
          </cell>
          <cell r="B26" t="str">
            <v/>
          </cell>
          <cell r="C26" t="str">
            <v/>
          </cell>
          <cell r="D26" t="str">
            <v>商业服务业等支出</v>
          </cell>
          <cell r="E26">
            <v>0</v>
          </cell>
          <cell r="F26">
            <v>0</v>
          </cell>
          <cell r="G26">
            <v>0</v>
          </cell>
          <cell r="H26">
            <v>450.29</v>
          </cell>
          <cell r="I26">
            <v>338.98</v>
          </cell>
          <cell r="J26">
            <v>111.31</v>
          </cell>
          <cell r="K26">
            <v>422.24</v>
          </cell>
          <cell r="L26">
            <v>338.98</v>
          </cell>
          <cell r="M26">
            <v>305.98</v>
          </cell>
          <cell r="N26">
            <v>32.99</v>
          </cell>
          <cell r="O26">
            <v>83.27</v>
          </cell>
          <cell r="P26">
            <v>28.04</v>
          </cell>
          <cell r="Q26">
            <v>0</v>
          </cell>
          <cell r="R26">
            <v>28.04</v>
          </cell>
          <cell r="S26">
            <v>28.04</v>
          </cell>
          <cell r="T26">
            <v>0</v>
          </cell>
        </row>
        <row r="27">
          <cell r="A27" t="str">
            <v>21602</v>
          </cell>
          <cell r="B27" t="str">
            <v/>
          </cell>
          <cell r="C27" t="str">
            <v/>
          </cell>
          <cell r="D27" t="str">
            <v>商业流通事务</v>
          </cell>
          <cell r="E27">
            <v>0</v>
          </cell>
          <cell r="F27">
            <v>0</v>
          </cell>
          <cell r="G27">
            <v>0</v>
          </cell>
          <cell r="H27">
            <v>450.29</v>
          </cell>
          <cell r="I27">
            <v>338.98</v>
          </cell>
          <cell r="J27">
            <v>111.31</v>
          </cell>
          <cell r="K27">
            <v>422.24</v>
          </cell>
          <cell r="L27">
            <v>338.98</v>
          </cell>
          <cell r="M27">
            <v>305.98</v>
          </cell>
          <cell r="N27">
            <v>32.99</v>
          </cell>
          <cell r="O27">
            <v>83.27</v>
          </cell>
          <cell r="P27">
            <v>28.04</v>
          </cell>
          <cell r="Q27">
            <v>0</v>
          </cell>
          <cell r="R27">
            <v>28.04</v>
          </cell>
          <cell r="S27">
            <v>28.04</v>
          </cell>
          <cell r="T27">
            <v>0</v>
          </cell>
        </row>
        <row r="28">
          <cell r="A28" t="str">
            <v>2160201</v>
          </cell>
          <cell r="B28" t="str">
            <v/>
          </cell>
          <cell r="C28" t="str">
            <v/>
          </cell>
          <cell r="D28" t="str">
            <v xml:space="preserve">  行政运行</v>
          </cell>
          <cell r="E28">
            <v>0</v>
          </cell>
          <cell r="F28">
            <v>0</v>
          </cell>
          <cell r="G28">
            <v>0</v>
          </cell>
          <cell r="H28">
            <v>338.98</v>
          </cell>
          <cell r="I28">
            <v>338.98</v>
          </cell>
          <cell r="J28">
            <v>0</v>
          </cell>
          <cell r="K28">
            <v>338.98</v>
          </cell>
          <cell r="L28">
            <v>338.98</v>
          </cell>
          <cell r="M28">
            <v>305.98</v>
          </cell>
          <cell r="N28">
            <v>32.99</v>
          </cell>
          <cell r="O28">
            <v>0</v>
          </cell>
          <cell r="P28">
            <v>0</v>
          </cell>
          <cell r="Q28">
            <v>0</v>
          </cell>
          <cell r="R28">
            <v>0</v>
          </cell>
          <cell r="S28">
            <v>0</v>
          </cell>
          <cell r="T28">
            <v>0</v>
          </cell>
        </row>
        <row r="29">
          <cell r="A29" t="str">
            <v>2160202</v>
          </cell>
          <cell r="B29" t="str">
            <v/>
          </cell>
          <cell r="C29" t="str">
            <v/>
          </cell>
          <cell r="D29" t="str">
            <v xml:space="preserve">  一般行政管理事务</v>
          </cell>
          <cell r="E29">
            <v>0</v>
          </cell>
          <cell r="F29">
            <v>0</v>
          </cell>
          <cell r="G29">
            <v>0</v>
          </cell>
          <cell r="H29">
            <v>111.31</v>
          </cell>
          <cell r="I29">
            <v>0</v>
          </cell>
          <cell r="J29">
            <v>111.31</v>
          </cell>
          <cell r="K29">
            <v>83.27</v>
          </cell>
          <cell r="L29">
            <v>0</v>
          </cell>
          <cell r="M29">
            <v>0</v>
          </cell>
          <cell r="N29">
            <v>0</v>
          </cell>
          <cell r="O29">
            <v>83.27</v>
          </cell>
          <cell r="P29">
            <v>28.04</v>
          </cell>
          <cell r="Q29">
            <v>0</v>
          </cell>
          <cell r="R29">
            <v>28.04</v>
          </cell>
          <cell r="S29">
            <v>28.04</v>
          </cell>
          <cell r="T29">
            <v>0</v>
          </cell>
        </row>
        <row r="31">
          <cell r="K31" t="str">
            <v>— 12.%d —</v>
          </cell>
        </row>
      </sheetData>
      <sheetData sheetId="12"/>
      <sheetData sheetId="13">
        <row r="9">
          <cell r="E9">
            <v>362.9</v>
          </cell>
          <cell r="F9">
            <v>215.86</v>
          </cell>
          <cell r="G9">
            <v>89.46</v>
          </cell>
          <cell r="H9">
            <v>74.28</v>
          </cell>
          <cell r="I9">
            <v>46.51</v>
          </cell>
          <cell r="J9">
            <v>0</v>
          </cell>
          <cell r="K9">
            <v>5.6</v>
          </cell>
          <cell r="L9">
            <v>0</v>
          </cell>
          <cell r="M9">
            <v>0</v>
          </cell>
          <cell r="N9">
            <v>0</v>
          </cell>
          <cell r="O9">
            <v>0</v>
          </cell>
          <cell r="P9">
            <v>42.99</v>
          </cell>
          <cell r="Q9">
            <v>1.23</v>
          </cell>
          <cell r="R9">
            <v>1.04</v>
          </cell>
          <cell r="S9">
            <v>0</v>
          </cell>
          <cell r="T9">
            <v>0</v>
          </cell>
          <cell r="U9">
            <v>0.35</v>
          </cell>
          <cell r="V9">
            <v>0.21</v>
          </cell>
          <cell r="W9">
            <v>2.68</v>
          </cell>
          <cell r="X9">
            <v>0</v>
          </cell>
          <cell r="Y9">
            <v>1.35</v>
          </cell>
          <cell r="Z9">
            <v>7.07</v>
          </cell>
          <cell r="AA9">
            <v>0</v>
          </cell>
          <cell r="AB9">
            <v>2.16</v>
          </cell>
          <cell r="AC9">
            <v>0</v>
          </cell>
          <cell r="AD9">
            <v>1.18</v>
          </cell>
          <cell r="AE9">
            <v>1.86</v>
          </cell>
          <cell r="AF9">
            <v>3.98</v>
          </cell>
          <cell r="AG9">
            <v>0</v>
          </cell>
          <cell r="AH9">
            <v>0</v>
          </cell>
          <cell r="AI9">
            <v>0</v>
          </cell>
          <cell r="AJ9">
            <v>0</v>
          </cell>
          <cell r="AK9">
            <v>0</v>
          </cell>
          <cell r="AL9">
            <v>2.8</v>
          </cell>
          <cell r="AM9">
            <v>0.77</v>
          </cell>
          <cell r="AN9">
            <v>6</v>
          </cell>
          <cell r="AO9">
            <v>0.04</v>
          </cell>
          <cell r="AP9">
            <v>0</v>
          </cell>
          <cell r="AQ9">
            <v>10.27</v>
          </cell>
          <cell r="AR9">
            <v>104.05</v>
          </cell>
          <cell r="AS9">
            <v>11.78</v>
          </cell>
          <cell r="AT9">
            <v>1</v>
          </cell>
          <cell r="AU9">
            <v>0</v>
          </cell>
          <cell r="AV9">
            <v>1.02</v>
          </cell>
          <cell r="AW9">
            <v>2.17</v>
          </cell>
          <cell r="AX9">
            <v>0</v>
          </cell>
          <cell r="AY9">
            <v>39.82</v>
          </cell>
          <cell r="AZ9">
            <v>0</v>
          </cell>
          <cell r="BA9">
            <v>8.16</v>
          </cell>
          <cell r="BB9">
            <v>0</v>
          </cell>
          <cell r="BC9">
            <v>24.16</v>
          </cell>
          <cell r="BD9">
            <v>0</v>
          </cell>
          <cell r="BE9">
            <v>0</v>
          </cell>
          <cell r="BF9">
            <v>0</v>
          </cell>
          <cell r="BG9">
            <v>0</v>
          </cell>
          <cell r="BH9">
            <v>15.94</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I9">
            <v>0</v>
          </cell>
          <cell r="CJ9">
            <v>0</v>
          </cell>
          <cell r="CK9">
            <v>0</v>
          </cell>
          <cell r="CL9">
            <v>0</v>
          </cell>
          <cell r="CM9">
            <v>0</v>
          </cell>
          <cell r="CN9">
            <v>0</v>
          </cell>
          <cell r="CO9">
            <v>0</v>
          </cell>
          <cell r="CP9">
            <v>0</v>
          </cell>
          <cell r="CQ9">
            <v>0</v>
          </cell>
          <cell r="CR9">
            <v>0</v>
          </cell>
          <cell r="CS9">
            <v>0</v>
          </cell>
        </row>
      </sheetData>
      <sheetData sheetId="14"/>
      <sheetData sheetId="15">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16.25</v>
          </cell>
        </row>
        <row r="7">
          <cell r="D7">
            <v>6.27</v>
          </cell>
        </row>
        <row r="8">
          <cell r="D8">
            <v>6</v>
          </cell>
        </row>
        <row r="9">
          <cell r="D9">
            <v>0</v>
          </cell>
        </row>
        <row r="10">
          <cell r="D10">
            <v>6</v>
          </cell>
        </row>
        <row r="11">
          <cell r="D11">
            <v>3.98</v>
          </cell>
        </row>
        <row r="16">
          <cell r="D16">
            <v>0</v>
          </cell>
        </row>
        <row r="17">
          <cell r="D17">
            <v>1</v>
          </cell>
        </row>
        <row r="18">
          <cell r="D18">
            <v>0</v>
          </cell>
        </row>
        <row r="19">
          <cell r="D19">
            <v>2</v>
          </cell>
        </row>
        <row r="20">
          <cell r="D20">
            <v>54</v>
          </cell>
        </row>
        <row r="22">
          <cell r="D22">
            <v>663</v>
          </cell>
        </row>
        <row r="24">
          <cell r="D24">
            <v>0</v>
          </cell>
        </row>
        <row r="25">
          <cell r="D25">
            <v>0</v>
          </cell>
        </row>
      </sheetData>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L20"/>
  <sheetViews>
    <sheetView workbookViewId="0">
      <selection activeCell="G17" sqref="G17"/>
    </sheetView>
  </sheetViews>
  <sheetFormatPr defaultRowHeight="14.25"/>
  <cols>
    <col min="1" max="1" width="10.5" style="9" customWidth="1"/>
    <col min="2" max="2" width="30" style="9" customWidth="1"/>
    <col min="3" max="3" width="9.25" style="9" customWidth="1"/>
    <col min="4" max="4" width="28" style="9" customWidth="1"/>
    <col min="5" max="5" width="9" style="9"/>
    <col min="6" max="6" width="5.75" style="9" customWidth="1"/>
    <col min="7" max="7" width="12.125" style="9" customWidth="1"/>
    <col min="8" max="8" width="9" style="9"/>
    <col min="9" max="16384" width="9" style="3"/>
  </cols>
  <sheetData>
    <row r="1" spans="1:12" ht="18.75">
      <c r="A1" s="1"/>
      <c r="B1" s="2"/>
      <c r="C1" s="2"/>
      <c r="D1" s="2"/>
      <c r="E1" s="2"/>
      <c r="F1" s="2"/>
      <c r="G1" s="1"/>
      <c r="H1" s="2"/>
    </row>
    <row r="2" spans="1:12">
      <c r="A2" s="2"/>
      <c r="B2" s="2"/>
      <c r="C2" s="2"/>
      <c r="D2" s="2"/>
      <c r="E2" s="2"/>
      <c r="F2" s="2"/>
      <c r="G2" s="2"/>
      <c r="H2" s="2"/>
    </row>
    <row r="3" spans="1:12" ht="30" customHeight="1">
      <c r="A3" s="2"/>
      <c r="B3" s="2"/>
      <c r="C3" s="2"/>
      <c r="D3" s="2"/>
      <c r="E3" s="2"/>
      <c r="F3" s="2"/>
      <c r="G3" s="2"/>
      <c r="H3" s="2"/>
    </row>
    <row r="4" spans="1:12" ht="30" customHeight="1">
      <c r="A4" s="2"/>
      <c r="B4" s="2"/>
      <c r="C4" s="2"/>
      <c r="D4" s="2"/>
      <c r="E4" s="2"/>
      <c r="F4" s="2"/>
      <c r="G4" s="2"/>
      <c r="H4" s="2"/>
    </row>
    <row r="5" spans="1:12" ht="60" customHeight="1">
      <c r="A5" s="200" t="s">
        <v>345</v>
      </c>
      <c r="B5" s="200"/>
      <c r="C5" s="200"/>
      <c r="D5" s="200"/>
      <c r="E5" s="200"/>
      <c r="F5" s="200"/>
      <c r="G5" s="200"/>
      <c r="H5" s="200"/>
    </row>
    <row r="6" spans="1:12" ht="18" customHeight="1">
      <c r="A6" s="200"/>
      <c r="B6" s="200"/>
      <c r="C6" s="200"/>
      <c r="D6" s="200"/>
      <c r="E6" s="200"/>
      <c r="F6" s="200"/>
      <c r="G6" s="200"/>
      <c r="H6" s="200"/>
    </row>
    <row r="7" spans="1:12" ht="45.75" customHeight="1">
      <c r="A7" s="4"/>
      <c r="B7" s="198" t="s">
        <v>105</v>
      </c>
      <c r="C7" s="202"/>
      <c r="D7" s="202"/>
      <c r="E7" s="202"/>
      <c r="F7" s="202"/>
      <c r="G7" s="199"/>
      <c r="H7" s="4"/>
      <c r="K7" s="5"/>
    </row>
    <row r="8" spans="1:12" ht="37.5" customHeight="1">
      <c r="A8" s="6"/>
      <c r="B8" s="198" t="s">
        <v>106</v>
      </c>
      <c r="C8" s="202" t="str">
        <f>MID('01收入支出决算总表'!A3,4,30)</f>
        <v>益阳市供销合作社</v>
      </c>
      <c r="D8" s="202"/>
      <c r="E8" s="202"/>
      <c r="F8" s="202"/>
      <c r="G8" s="6"/>
      <c r="H8" s="6"/>
      <c r="L8" s="5"/>
    </row>
    <row r="9" spans="1:12">
      <c r="A9" s="2"/>
      <c r="B9" s="2"/>
      <c r="C9" s="2"/>
      <c r="D9" s="2"/>
      <c r="E9" s="2"/>
      <c r="F9" s="2"/>
      <c r="G9" s="2"/>
      <c r="H9" s="2"/>
    </row>
    <row r="10" spans="1:12">
      <c r="A10" s="2"/>
      <c r="B10" s="2"/>
      <c r="C10" s="2"/>
      <c r="D10" s="2"/>
      <c r="E10" s="2"/>
      <c r="F10" s="2"/>
      <c r="G10" s="2"/>
      <c r="H10" s="2"/>
    </row>
    <row r="11" spans="1:12">
      <c r="A11" s="2"/>
      <c r="B11" s="2"/>
      <c r="C11" s="2"/>
      <c r="D11" s="2"/>
      <c r="E11" s="2"/>
      <c r="F11" s="2"/>
      <c r="G11" s="2"/>
      <c r="H11" s="2"/>
    </row>
    <row r="12" spans="1:12">
      <c r="A12" s="2"/>
      <c r="B12" s="2"/>
      <c r="C12" s="2"/>
      <c r="D12" s="2"/>
      <c r="E12" s="2"/>
      <c r="F12" s="2"/>
      <c r="G12" s="2"/>
      <c r="H12" s="2"/>
    </row>
    <row r="13" spans="1:12">
      <c r="A13" s="2"/>
      <c r="B13" s="2"/>
      <c r="C13" s="2"/>
      <c r="D13" s="2"/>
      <c r="E13" s="2"/>
      <c r="F13" s="2"/>
      <c r="G13" s="2"/>
      <c r="H13" s="2"/>
    </row>
    <row r="14" spans="1:12">
      <c r="A14" s="2"/>
      <c r="B14" s="2"/>
      <c r="C14" s="2"/>
      <c r="D14" s="2"/>
      <c r="E14" s="2"/>
      <c r="F14" s="2"/>
      <c r="G14" s="2"/>
      <c r="H14" s="2"/>
    </row>
    <row r="15" spans="1:12">
      <c r="A15" s="2"/>
      <c r="B15" s="2"/>
      <c r="C15" s="2"/>
      <c r="D15" s="2"/>
      <c r="E15" s="2"/>
      <c r="F15" s="2"/>
      <c r="G15" s="2"/>
      <c r="H15" s="2"/>
    </row>
    <row r="16" spans="1:12" ht="27">
      <c r="A16" s="201"/>
      <c r="B16" s="201"/>
      <c r="C16" s="201"/>
      <c r="D16" s="201"/>
      <c r="E16" s="201"/>
      <c r="F16" s="201"/>
      <c r="G16" s="201"/>
      <c r="H16" s="201"/>
    </row>
    <row r="17" spans="1:8" ht="35.25" customHeight="1">
      <c r="A17" s="7"/>
      <c r="B17" s="7"/>
      <c r="C17" s="7"/>
      <c r="D17" s="7"/>
      <c r="E17" s="7"/>
      <c r="F17" s="7"/>
      <c r="G17" s="7"/>
      <c r="H17" s="7"/>
    </row>
    <row r="18" spans="1:8" ht="36" customHeight="1">
      <c r="A18" s="8"/>
      <c r="B18" s="8"/>
      <c r="C18" s="8"/>
      <c r="D18" s="8"/>
      <c r="E18" s="8"/>
      <c r="F18" s="8"/>
      <c r="G18" s="8"/>
      <c r="H18" s="8"/>
    </row>
    <row r="19" spans="1:8">
      <c r="A19" s="2"/>
      <c r="B19" s="2"/>
      <c r="C19" s="2"/>
      <c r="D19" s="2"/>
      <c r="E19" s="2"/>
      <c r="F19" s="2"/>
      <c r="G19" s="2"/>
      <c r="H19" s="2"/>
    </row>
    <row r="20" spans="1:8">
      <c r="A20" s="2"/>
      <c r="B20" s="2"/>
      <c r="C20" s="2"/>
      <c r="D20" s="2"/>
      <c r="E20" s="2"/>
      <c r="F20" s="2"/>
      <c r="G20" s="2"/>
      <c r="H20" s="2"/>
    </row>
  </sheetData>
  <sheetProtection password="CF7A" sheet="1"/>
  <mergeCells count="5">
    <mergeCell ref="A6:H6"/>
    <mergeCell ref="A5:H5"/>
    <mergeCell ref="A16:H16"/>
    <mergeCell ref="C8:F8"/>
    <mergeCell ref="C7:F7"/>
  </mergeCells>
  <phoneticPr fontId="2" type="noConversion"/>
  <printOptions horizontalCentered="1"/>
  <pageMargins left="0.74803149606299213" right="0.74803149606299213" top="0.98425196850393704" bottom="0.98425196850393704" header="0.51181102362204722" footer="0.51181102362204722"/>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J38"/>
  <sheetViews>
    <sheetView showZeros="0" workbookViewId="0">
      <selection activeCell="I18" sqref="I18"/>
    </sheetView>
  </sheetViews>
  <sheetFormatPr defaultRowHeight="14.25"/>
  <cols>
    <col min="1" max="1" width="36.625" style="16" customWidth="1"/>
    <col min="2" max="2" width="4" style="16" customWidth="1"/>
    <col min="3" max="3" width="16.125" style="16" customWidth="1"/>
    <col min="4" max="4" width="40.875" style="16" customWidth="1"/>
    <col min="5" max="5" width="5.375" style="46" customWidth="1"/>
    <col min="6" max="6" width="15.625" style="16" customWidth="1"/>
    <col min="7" max="8" width="9" style="15"/>
    <col min="9" max="16384" width="9" style="16"/>
  </cols>
  <sheetData>
    <row r="1" spans="1:10" s="11" customFormat="1" ht="18" customHeight="1">
      <c r="A1" s="203" t="s">
        <v>329</v>
      </c>
      <c r="B1" s="203"/>
      <c r="C1" s="203"/>
      <c r="D1" s="203"/>
      <c r="E1" s="203"/>
      <c r="F1" s="203"/>
      <c r="G1" s="10"/>
      <c r="H1" s="10"/>
    </row>
    <row r="2" spans="1:10" ht="12.75" customHeight="1">
      <c r="A2" s="12"/>
      <c r="B2" s="12"/>
      <c r="C2" s="12"/>
      <c r="D2" s="12"/>
      <c r="E2" s="13"/>
      <c r="F2" s="14" t="s">
        <v>344</v>
      </c>
    </row>
    <row r="3" spans="1:10" ht="15" customHeight="1">
      <c r="A3" s="17" t="str">
        <f>IF(ISNUMBER(FIND("本级",'[1]Z01 收入支出决算总表(财决01表)'!$A$3)),B3,C3)</f>
        <v>部门：益阳市供销合作社</v>
      </c>
      <c r="B3" s="181" t="str">
        <f>"部门"&amp;MID('[1]Z01 收入支出决算总表(财决01表)'!$A$3,5,LEN('[1]Z01 收入支出决算总表(财决01表)'!$A$3)-8)</f>
        <v>部门：益阳市供</v>
      </c>
      <c r="C3" s="182" t="str">
        <f>"部门"&amp;MID('[1]Z01 收入支出决算总表(财决01表)'!$A$3,5,30)</f>
        <v>部门：益阳市供销合作社</v>
      </c>
      <c r="D3" s="12"/>
      <c r="E3" s="13"/>
      <c r="F3" s="14" t="s">
        <v>67</v>
      </c>
    </row>
    <row r="4" spans="1:10" s="20" customFormat="1" ht="21.95" customHeight="1">
      <c r="A4" s="204" t="s">
        <v>0</v>
      </c>
      <c r="B4" s="204"/>
      <c r="C4" s="204"/>
      <c r="D4" s="204" t="s">
        <v>1</v>
      </c>
      <c r="E4" s="204"/>
      <c r="F4" s="204"/>
      <c r="G4" s="19"/>
      <c r="H4" s="19"/>
    </row>
    <row r="5" spans="1:10" s="20" customFormat="1" ht="21.95" customHeight="1">
      <c r="A5" s="18" t="s">
        <v>68</v>
      </c>
      <c r="B5" s="21" t="s">
        <v>2</v>
      </c>
      <c r="C5" s="22" t="s">
        <v>69</v>
      </c>
      <c r="D5" s="18" t="s">
        <v>68</v>
      </c>
      <c r="E5" s="23" t="s">
        <v>2</v>
      </c>
      <c r="F5" s="22" t="s">
        <v>69</v>
      </c>
      <c r="G5" s="19"/>
      <c r="H5" s="19"/>
    </row>
    <row r="6" spans="1:10" s="20" customFormat="1" ht="12.95" customHeight="1">
      <c r="A6" s="18" t="s">
        <v>70</v>
      </c>
      <c r="B6" s="22"/>
      <c r="C6" s="18" t="s">
        <v>3</v>
      </c>
      <c r="D6" s="18" t="s">
        <v>70</v>
      </c>
      <c r="E6" s="24"/>
      <c r="F6" s="18" t="s">
        <v>4</v>
      </c>
      <c r="G6" s="19"/>
      <c r="H6" s="19"/>
    </row>
    <row r="7" spans="1:10" s="20" customFormat="1" ht="12.95" customHeight="1">
      <c r="A7" s="25" t="s">
        <v>71</v>
      </c>
      <c r="B7" s="26" t="s">
        <v>3</v>
      </c>
      <c r="C7" s="27">
        <f>'[1]Z01 收入支出决算总表(财决01表)'!$E$7</f>
        <v>528.41</v>
      </c>
      <c r="D7" s="28" t="str">
        <f t="array" ref="D7">INDEX('[1]Z01 收入支出决算总表(财决01表)'!F$1:F$65536,SMALL(IF('[1]Z01 收入支出决算总表(财决01表)'!$J$7:$J$29&gt;0,ROW($7:$29),4^8),ROW('[1]Z01 收入支出决算总表(财决01表)'!F1)))&amp;""</f>
        <v>一、一般公共服务支出</v>
      </c>
      <c r="E7" s="29">
        <v>28</v>
      </c>
      <c r="F7" s="27">
        <f>IF(ISERROR(VLOOKUP(D7,'[1]Z01 收入支出决算总表(财决01表)'!F$7:J$29,5,FALSE)),"",VLOOKUP(D7,'[1]Z01 收入支出决算总表(财决01表)'!F$7:J$29,5,FALSE))</f>
        <v>23.2</v>
      </c>
      <c r="G7" s="30"/>
      <c r="H7" s="31"/>
      <c r="J7" s="32"/>
    </row>
    <row r="8" spans="1:10" s="20" customFormat="1" ht="12.95" customHeight="1">
      <c r="A8" s="28" t="s">
        <v>72</v>
      </c>
      <c r="B8" s="26" t="s">
        <v>4</v>
      </c>
      <c r="C8" s="27">
        <f>'[1]Z01 收入支出决算总表(财决01表)'!$E$9</f>
        <v>0</v>
      </c>
      <c r="D8" s="28" t="str">
        <f t="array" ref="D8">INDEX('[1]Z01 收入支出决算总表(财决01表)'!F$1:F$65536,SMALL(IF('[1]Z01 收入支出决算总表(财决01表)'!$J$7:$J$29&gt;0,ROW($7:$29),4^8),ROW('[1]Z01 收入支出决算总表(财决01表)'!F2)))&amp;""</f>
        <v>八、社会保障和就业支出</v>
      </c>
      <c r="E8" s="29">
        <v>29</v>
      </c>
      <c r="F8" s="27">
        <f>IF(ISERROR(VLOOKUP(D8,'[1]Z01 收入支出决算总表(财决01表)'!F$7:J$29,5,FALSE)),"",VLOOKUP(D8,'[1]Z01 收入支出决算总表(财决01表)'!F$7:J$29,5,FALSE))</f>
        <v>13.93</v>
      </c>
      <c r="G8" s="19"/>
      <c r="H8" s="19"/>
    </row>
    <row r="9" spans="1:10" s="20" customFormat="1" ht="12.95" customHeight="1">
      <c r="A9" s="28" t="s">
        <v>73</v>
      </c>
      <c r="B9" s="26" t="s">
        <v>5</v>
      </c>
      <c r="C9" s="27">
        <f>'[1]Z01 收入支出决算总表(财决01表)'!$E$10</f>
        <v>5.61</v>
      </c>
      <c r="D9" s="28" t="str">
        <f t="array" ref="D9">INDEX('[1]Z01 收入支出决算总表(财决01表)'!F$1:F$65536,SMALL(IF('[1]Z01 收入支出决算总表(财决01表)'!$J$7:$J$29&gt;0,ROW($7:$29),4^8),ROW('[1]Z01 收入支出决算总表(财决01表)'!F3)))&amp;""</f>
        <v>十二、农林水支出</v>
      </c>
      <c r="E9" s="29">
        <v>30</v>
      </c>
      <c r="F9" s="27">
        <f>IF(ISERROR(VLOOKUP(D9,'[1]Z01 收入支出决算总表(财决01表)'!F$7:J$29,5,FALSE)),"",VLOOKUP(D9,'[1]Z01 收入支出决算总表(财决01表)'!F$7:J$29,5,FALSE))</f>
        <v>22.99</v>
      </c>
      <c r="G9" s="19"/>
      <c r="H9" s="19"/>
    </row>
    <row r="10" spans="1:10" s="20" customFormat="1" ht="12.95" customHeight="1">
      <c r="A10" s="28" t="s">
        <v>74</v>
      </c>
      <c r="B10" s="26" t="s">
        <v>6</v>
      </c>
      <c r="C10" s="27">
        <f>'[1]Z01 收入支出决算总表(财决01表)'!$E$11</f>
        <v>0</v>
      </c>
      <c r="D10" s="28" t="str">
        <f t="array" ref="D10">INDEX('[1]Z01 收入支出决算总表(财决01表)'!F$1:F$65536,SMALL(IF('[1]Z01 收入支出决算总表(财决01表)'!$J$7:$J$29&gt;0,ROW($7:$29),4^8),ROW('[1]Z01 收入支出决算总表(财决01表)'!F4)))&amp;""</f>
        <v>十四、资源勘探信息等支出</v>
      </c>
      <c r="E10" s="29">
        <v>31</v>
      </c>
      <c r="F10" s="27">
        <f>IF(ISERROR(VLOOKUP(D10,'[1]Z01 收入支出决算总表(财决01表)'!F$7:J$29,5,FALSE)),"",VLOOKUP(D10,'[1]Z01 收入支出决算总表(财决01表)'!F$7:J$29,5,FALSE))</f>
        <v>1</v>
      </c>
      <c r="G10" s="19"/>
      <c r="H10" s="19"/>
    </row>
    <row r="11" spans="1:10" s="20" customFormat="1" ht="12.95" customHeight="1">
      <c r="A11" s="28" t="s">
        <v>75</v>
      </c>
      <c r="B11" s="26" t="s">
        <v>7</v>
      </c>
      <c r="C11" s="27">
        <f>'[1]Z01 收入支出决算总表(财决01表)'!$E$12</f>
        <v>0</v>
      </c>
      <c r="D11" s="28" t="str">
        <f t="array" ref="D11">INDEX('[1]Z01 收入支出决算总表(财决01表)'!F$1:F$65536,SMALL(IF('[1]Z01 收入支出决算总表(财决01表)'!$J$7:$J$29&gt;0,ROW($7:$29),4^8),ROW('[1]Z01 收入支出决算总表(财决01表)'!F5)))&amp;""</f>
        <v>十五、商业服务业等支出</v>
      </c>
      <c r="E11" s="29">
        <v>32</v>
      </c>
      <c r="F11" s="27">
        <f>IF(ISERROR(VLOOKUP(D11,'[1]Z01 收入支出决算总表(财决01表)'!F$7:J$29,5,FALSE)),"",VLOOKUP(D11,'[1]Z01 收入支出决算总表(财决01表)'!F$7:J$29,5,FALSE))</f>
        <v>427.85</v>
      </c>
      <c r="G11" s="19"/>
      <c r="H11" s="19"/>
    </row>
    <row r="12" spans="1:10" s="20" customFormat="1" ht="12.95" customHeight="1">
      <c r="A12" s="28" t="s">
        <v>76</v>
      </c>
      <c r="B12" s="26" t="s">
        <v>8</v>
      </c>
      <c r="C12" s="27">
        <f>'[1]Z01 收入支出决算总表(财决01表)'!$E$13</f>
        <v>0</v>
      </c>
      <c r="D12" s="28" t="str">
        <f t="array" ref="D12">INDEX('[1]Z01 收入支出决算总表(财决01表)'!F$1:F$65536,SMALL(IF('[1]Z01 收入支出决算总表(财决01表)'!$J$7:$J$29&gt;0,ROW($7:$29),4^8),ROW('[1]Z01 收入支出决算总表(财决01表)'!F6)))&amp;""</f>
        <v/>
      </c>
      <c r="E12" s="29">
        <v>33</v>
      </c>
      <c r="F12" s="27" t="str">
        <f>IF(ISERROR(VLOOKUP(D12,'[1]Z01 收入支出决算总表(财决01表)'!F$7:J$29,5,FALSE)),"",VLOOKUP(D12,'[1]Z01 收入支出决算总表(财决01表)'!F$7:J$29,5,FALSE))</f>
        <v/>
      </c>
      <c r="G12" s="19"/>
      <c r="H12" s="19"/>
    </row>
    <row r="13" spans="1:10" s="20" customFormat="1" ht="12.95" customHeight="1">
      <c r="A13" s="28"/>
      <c r="B13" s="26" t="s">
        <v>9</v>
      </c>
      <c r="C13" s="33"/>
      <c r="D13" s="28" t="str">
        <f t="array" ref="D13">INDEX('[1]Z01 收入支出决算总表(财决01表)'!F$1:F$65536,SMALL(IF('[1]Z01 收入支出决算总表(财决01表)'!$J$7:$J$29&gt;0,ROW($7:$29),4^8),ROW('[1]Z01 收入支出决算总表(财决01表)'!F7)))&amp;""</f>
        <v/>
      </c>
      <c r="E13" s="29">
        <v>34</v>
      </c>
      <c r="F13" s="27" t="str">
        <f>IF(ISERROR(VLOOKUP(D13,'[1]Z01 收入支出决算总表(财决01表)'!F$7:J$29,5,FALSE)),"",VLOOKUP(D13,'[1]Z01 收入支出决算总表(财决01表)'!F$7:J$29,5,FALSE))</f>
        <v/>
      </c>
      <c r="G13" s="19"/>
      <c r="H13" s="19"/>
    </row>
    <row r="14" spans="1:10" s="20" customFormat="1" ht="12.95" customHeight="1">
      <c r="A14" s="28"/>
      <c r="B14" s="26" t="s">
        <v>10</v>
      </c>
      <c r="C14" s="33"/>
      <c r="D14" s="28" t="str">
        <f t="array" ref="D14">INDEX('[1]Z01 收入支出决算总表(财决01表)'!F$1:F$65536,SMALL(IF('[1]Z01 收入支出决算总表(财决01表)'!$J$7:$J$29&gt;0,ROW($7:$29),4^8),ROW('[1]Z01 收入支出决算总表(财决01表)'!F8)))&amp;""</f>
        <v/>
      </c>
      <c r="E14" s="29">
        <v>35</v>
      </c>
      <c r="F14" s="27" t="str">
        <f>IF(ISERROR(VLOOKUP(D14,'[1]Z01 收入支出决算总表(财决01表)'!F$7:J$29,5,FALSE)),"",VLOOKUP(D14,'[1]Z01 收入支出决算总表(财决01表)'!F$7:J$29,5,FALSE))</f>
        <v/>
      </c>
      <c r="G14" s="19"/>
      <c r="H14" s="19"/>
    </row>
    <row r="15" spans="1:10" s="20" customFormat="1" ht="12.95" customHeight="1">
      <c r="A15" s="28"/>
      <c r="B15" s="26" t="s">
        <v>11</v>
      </c>
      <c r="C15" s="33"/>
      <c r="D15" s="28" t="str">
        <f t="array" ref="D15">INDEX('[1]Z01 收入支出决算总表(财决01表)'!F$1:F$65536,SMALL(IF('[1]Z01 收入支出决算总表(财决01表)'!$J$7:$J$29&gt;0,ROW($7:$29),4^8),ROW('[1]Z01 收入支出决算总表(财决01表)'!F9)))&amp;""</f>
        <v/>
      </c>
      <c r="E15" s="29">
        <v>36</v>
      </c>
      <c r="F15" s="27" t="str">
        <f>IF(ISERROR(VLOOKUP(D15,'[1]Z01 收入支出决算总表(财决01表)'!F$7:J$29,5,FALSE)),"",VLOOKUP(D15,'[1]Z01 收入支出决算总表(财决01表)'!F$7:J$29,5,FALSE))</f>
        <v/>
      </c>
      <c r="G15" s="19"/>
      <c r="H15" s="19"/>
    </row>
    <row r="16" spans="1:10" s="20" customFormat="1" ht="12.95" customHeight="1">
      <c r="A16" s="28"/>
      <c r="B16" s="26" t="s">
        <v>12</v>
      </c>
      <c r="C16" s="33"/>
      <c r="D16" s="28" t="str">
        <f t="array" ref="D16">INDEX('[1]Z01 收入支出决算总表(财决01表)'!F$1:F$65536,SMALL(IF('[1]Z01 收入支出决算总表(财决01表)'!$J$7:$J$29&gt;0,ROW($7:$29),4^8),ROW('[1]Z01 收入支出决算总表(财决01表)'!F10)))&amp;""</f>
        <v/>
      </c>
      <c r="E16" s="29">
        <v>37</v>
      </c>
      <c r="F16" s="27" t="str">
        <f>IF(ISERROR(VLOOKUP(D16,'[1]Z01 收入支出决算总表(财决01表)'!F$7:J$29,5,FALSE)),"",VLOOKUP(D16,'[1]Z01 收入支出决算总表(财决01表)'!F$7:J$29,5,FALSE))</f>
        <v/>
      </c>
      <c r="G16" s="19"/>
      <c r="H16" s="19"/>
    </row>
    <row r="17" spans="1:8" s="20" customFormat="1" ht="12.95" customHeight="1">
      <c r="A17" s="28"/>
      <c r="B17" s="26" t="s">
        <v>13</v>
      </c>
      <c r="C17" s="33"/>
      <c r="D17" s="28" t="str">
        <f t="array" ref="D17">INDEX('[1]Z01 收入支出决算总表(财决01表)'!F$1:F$65536,SMALL(IF('[1]Z01 收入支出决算总表(财决01表)'!$J$7:$J$29&gt;0,ROW($7:$29),4^8),ROW('[1]Z01 收入支出决算总表(财决01表)'!F11)))&amp;""</f>
        <v/>
      </c>
      <c r="E17" s="29">
        <v>38</v>
      </c>
      <c r="F17" s="27" t="str">
        <f>IF(ISERROR(VLOOKUP(D17,'[1]Z01 收入支出决算总表(财决01表)'!F$7:J$29,5,FALSE)),"",VLOOKUP(D17,'[1]Z01 收入支出决算总表(财决01表)'!F$7:J$29,5,FALSE))</f>
        <v/>
      </c>
      <c r="G17" s="19"/>
      <c r="H17" s="19"/>
    </row>
    <row r="18" spans="1:8" s="20" customFormat="1" ht="12.95" customHeight="1">
      <c r="A18" s="28"/>
      <c r="B18" s="26" t="s">
        <v>14</v>
      </c>
      <c r="C18" s="33"/>
      <c r="D18" s="28" t="str">
        <f t="array" ref="D18">INDEX('[1]Z01 收入支出决算总表(财决01表)'!F$1:F$65536,SMALL(IF('[1]Z01 收入支出决算总表(财决01表)'!$J$7:$J$29&gt;0,ROW($7:$29),4^8),ROW('[1]Z01 收入支出决算总表(财决01表)'!F12)))&amp;""</f>
        <v/>
      </c>
      <c r="E18" s="29">
        <v>39</v>
      </c>
      <c r="F18" s="27" t="str">
        <f>IF(ISERROR(VLOOKUP(D18,'[1]Z01 收入支出决算总表(财决01表)'!F$7:J$29,5,FALSE)),"",VLOOKUP(D18,'[1]Z01 收入支出决算总表(财决01表)'!F$7:J$29,5,FALSE))</f>
        <v/>
      </c>
      <c r="G18" s="19"/>
      <c r="H18" s="19"/>
    </row>
    <row r="19" spans="1:8" s="20" customFormat="1" ht="12.95" customHeight="1">
      <c r="A19" s="28"/>
      <c r="B19" s="26" t="s">
        <v>15</v>
      </c>
      <c r="C19" s="33"/>
      <c r="D19" s="28" t="str">
        <f t="array" ref="D19">INDEX('[1]Z01 收入支出决算总表(财决01表)'!F$1:F$65536,SMALL(IF('[1]Z01 收入支出决算总表(财决01表)'!$J$7:$J$29&gt;0,ROW($7:$29),4^8),ROW('[1]Z01 收入支出决算总表(财决01表)'!F13)))&amp;""</f>
        <v/>
      </c>
      <c r="E19" s="29">
        <v>40</v>
      </c>
      <c r="F19" s="27" t="str">
        <f>IF(ISERROR(VLOOKUP(D19,'[1]Z01 收入支出决算总表(财决01表)'!F$7:J$29,5,FALSE)),"",VLOOKUP(D19,'[1]Z01 收入支出决算总表(财决01表)'!F$7:J$29,5,FALSE))</f>
        <v/>
      </c>
      <c r="G19" s="19"/>
      <c r="H19" s="19"/>
    </row>
    <row r="20" spans="1:8" s="20" customFormat="1" ht="12.95" customHeight="1">
      <c r="A20" s="28"/>
      <c r="B20" s="26" t="s">
        <v>16</v>
      </c>
      <c r="C20" s="33"/>
      <c r="D20" s="28" t="str">
        <f t="array" ref="D20">INDEX('[1]Z01 收入支出决算总表(财决01表)'!F$1:F$65536,SMALL(IF('[1]Z01 收入支出决算总表(财决01表)'!$J$7:$J$29&gt;0,ROW($7:$29),4^8),ROW('[1]Z01 收入支出决算总表(财决01表)'!F14)))&amp;""</f>
        <v/>
      </c>
      <c r="E20" s="29">
        <v>41</v>
      </c>
      <c r="F20" s="27" t="str">
        <f>IF(ISERROR(VLOOKUP(D20,'[1]Z01 收入支出决算总表(财决01表)'!F$7:J$29,5,FALSE)),"",VLOOKUP(D20,'[1]Z01 收入支出决算总表(财决01表)'!F$7:J$29,5,FALSE))</f>
        <v/>
      </c>
      <c r="G20" s="19"/>
      <c r="H20" s="19"/>
    </row>
    <row r="21" spans="1:8" s="20" customFormat="1" ht="12.95" customHeight="1">
      <c r="A21" s="28"/>
      <c r="B21" s="26" t="s">
        <v>110</v>
      </c>
      <c r="C21" s="33"/>
      <c r="D21" s="28" t="str">
        <f t="array" ref="D21">INDEX('[1]Z01 收入支出决算总表(财决01表)'!F$1:F$65536,SMALL(IF('[1]Z01 收入支出决算总表(财决01表)'!$J$7:$J$29&gt;0,ROW($7:$29),4^8),ROW('[1]Z01 收入支出决算总表(财决01表)'!F15)))&amp;""</f>
        <v/>
      </c>
      <c r="E21" s="29">
        <v>42</v>
      </c>
      <c r="F21" s="27" t="str">
        <f>IF(ISERROR(VLOOKUP(D21,'[1]Z01 收入支出决算总表(财决01表)'!F$7:J$29,5,FALSE)),"",VLOOKUP(D21,'[1]Z01 收入支出决算总表(财决01表)'!F$7:J$29,5,FALSE))</f>
        <v/>
      </c>
      <c r="G21" s="19"/>
      <c r="H21" s="19"/>
    </row>
    <row r="22" spans="1:8" s="20" customFormat="1" ht="12.95" customHeight="1">
      <c r="A22" s="28"/>
      <c r="B22" s="26" t="s">
        <v>17</v>
      </c>
      <c r="C22" s="33"/>
      <c r="D22" s="28" t="str">
        <f t="array" ref="D22">INDEX('[1]Z01 收入支出决算总表(财决01表)'!F$1:F$65536,SMALL(IF('[1]Z01 收入支出决算总表(财决01表)'!$J$7:$J$29&gt;0,ROW($7:$29),4^8),ROW('[1]Z01 收入支出决算总表(财决01表)'!F16)))&amp;""</f>
        <v/>
      </c>
      <c r="E22" s="29">
        <v>43</v>
      </c>
      <c r="F22" s="27" t="str">
        <f>IF(ISERROR(VLOOKUP(D22,'[1]Z01 收入支出决算总表(财决01表)'!F$7:J$29,5,FALSE)),"",VLOOKUP(D22,'[1]Z01 收入支出决算总表(财决01表)'!F$7:J$29,5,FALSE))</f>
        <v/>
      </c>
      <c r="G22" s="19"/>
      <c r="H22" s="19"/>
    </row>
    <row r="23" spans="1:8" s="20" customFormat="1" ht="12.95" customHeight="1">
      <c r="A23" s="28"/>
      <c r="B23" s="26" t="s">
        <v>18</v>
      </c>
      <c r="C23" s="33"/>
      <c r="D23" s="28" t="str">
        <f t="array" ref="D23">INDEX('[1]Z01 收入支出决算总表(财决01表)'!F$1:F$65536,SMALL(IF('[1]Z01 收入支出决算总表(财决01表)'!$J$7:$J$29&gt;0,ROW($7:$29),4^8),ROW('[1]Z01 收入支出决算总表(财决01表)'!F17)))&amp;""</f>
        <v/>
      </c>
      <c r="E23" s="29">
        <v>44</v>
      </c>
      <c r="F23" s="27" t="str">
        <f>IF(ISERROR(VLOOKUP(D23,'[1]Z01 收入支出决算总表(财决01表)'!F$7:J$29,5,FALSE)),"",VLOOKUP(D23,'[1]Z01 收入支出决算总表(财决01表)'!F$7:J$29,5,FALSE))</f>
        <v/>
      </c>
      <c r="G23" s="19"/>
      <c r="H23" s="19"/>
    </row>
    <row r="24" spans="1:8" s="20" customFormat="1" ht="12.95" customHeight="1">
      <c r="A24" s="28"/>
      <c r="B24" s="26" t="s">
        <v>19</v>
      </c>
      <c r="C24" s="33"/>
      <c r="D24" s="28" t="str">
        <f t="array" ref="D24">INDEX('[1]Z01 收入支出决算总表(财决01表)'!F$1:F$65536,SMALL(IF('[1]Z01 收入支出决算总表(财决01表)'!$J$7:$J$29&gt;0,ROW($7:$29),4^8),ROW('[1]Z01 收入支出决算总表(财决01表)'!F18)))&amp;""</f>
        <v/>
      </c>
      <c r="E24" s="29">
        <v>45</v>
      </c>
      <c r="F24" s="27" t="str">
        <f>IF(ISERROR(VLOOKUP(D24,'[1]Z01 收入支出决算总表(财决01表)'!F$7:J$29,5,FALSE)),"",VLOOKUP(D24,'[1]Z01 收入支出决算总表(财决01表)'!F$7:J$29,5,FALSE))</f>
        <v/>
      </c>
      <c r="G24" s="19"/>
      <c r="H24" s="19"/>
    </row>
    <row r="25" spans="1:8" s="20" customFormat="1" ht="12.95" customHeight="1">
      <c r="A25" s="28"/>
      <c r="B25" s="26" t="s">
        <v>20</v>
      </c>
      <c r="C25" s="33"/>
      <c r="D25" s="28" t="str">
        <f t="array" ref="D25">INDEX('[1]Z01 收入支出决算总表(财决01表)'!F$1:F$65536,SMALL(IF('[1]Z01 收入支出决算总表(财决01表)'!$J$7:$J$29&gt;0,ROW($7:$29),4^8),ROW('[1]Z01 收入支出决算总表(财决01表)'!F19)))&amp;""</f>
        <v/>
      </c>
      <c r="E25" s="29">
        <v>46</v>
      </c>
      <c r="F25" s="27" t="str">
        <f>IF(ISERROR(VLOOKUP(D25,'[1]Z01 收入支出决算总表(财决01表)'!F$7:J$29,5,FALSE)),"",VLOOKUP(D25,'[1]Z01 收入支出决算总表(财决01表)'!F$7:J$29,5,FALSE))</f>
        <v/>
      </c>
      <c r="G25" s="19"/>
      <c r="H25" s="19"/>
    </row>
    <row r="26" spans="1:8" s="20" customFormat="1" ht="12.95" customHeight="1">
      <c r="A26" s="28"/>
      <c r="B26" s="26" t="s">
        <v>21</v>
      </c>
      <c r="C26" s="33"/>
      <c r="D26" s="28" t="str">
        <f t="array" ref="D26">INDEX('[1]Z01 收入支出决算总表(财决01表)'!F$1:F$65536,SMALL(IF('[1]Z01 收入支出决算总表(财决01表)'!$J$7:$J$29&gt;0,ROW($7:$29),4^8),ROW('[1]Z01 收入支出决算总表(财决01表)'!F20)))&amp;""</f>
        <v/>
      </c>
      <c r="E26" s="29">
        <v>47</v>
      </c>
      <c r="F26" s="27" t="str">
        <f>IF(ISERROR(VLOOKUP(D26,'[1]Z01 收入支出决算总表(财决01表)'!F$7:J$29,5,FALSE)),"",VLOOKUP(D26,'[1]Z01 收入支出决算总表(财决01表)'!F$7:J$29,5,FALSE))</f>
        <v/>
      </c>
      <c r="G26" s="19"/>
      <c r="H26" s="19"/>
    </row>
    <row r="27" spans="1:8" s="20" customFormat="1" ht="12.95" customHeight="1">
      <c r="A27" s="28"/>
      <c r="B27" s="26" t="s">
        <v>22</v>
      </c>
      <c r="C27" s="33"/>
      <c r="D27" s="28" t="str">
        <f t="array" ref="D27">INDEX('[1]Z01 收入支出决算总表(财决01表)'!F$1:F$65536,SMALL(IF('[1]Z01 收入支出决算总表(财决01表)'!$J$7:$J$29&gt;0,ROW($7:$29),4^8),ROW('[1]Z01 收入支出决算总表(财决01表)'!F21)))&amp;""</f>
        <v/>
      </c>
      <c r="E27" s="29">
        <v>48</v>
      </c>
      <c r="F27" s="27" t="str">
        <f>IF(ISERROR(VLOOKUP(D27,'[1]Z01 收入支出决算总表(财决01表)'!F$7:J$29,5,FALSE)),"",VLOOKUP(D27,'[1]Z01 收入支出决算总表(财决01表)'!F$7:J$29,5,FALSE))</f>
        <v/>
      </c>
      <c r="G27" s="19"/>
      <c r="H27" s="19"/>
    </row>
    <row r="28" spans="1:8" s="20" customFormat="1" ht="12.95" customHeight="1">
      <c r="A28" s="28"/>
      <c r="B28" s="26" t="s">
        <v>23</v>
      </c>
      <c r="C28" s="33"/>
      <c r="D28" s="28" t="str">
        <f t="array" ref="D28">INDEX('[1]Z01 收入支出决算总表(财决01表)'!F$1:F$65536,SMALL(IF('[1]Z01 收入支出决算总表(财决01表)'!$J$7:$J$29&gt;0,ROW($7:$29),4^8),ROW('[1]Z01 收入支出决算总表(财决01表)'!F22)))&amp;""</f>
        <v/>
      </c>
      <c r="E28" s="29">
        <v>49</v>
      </c>
      <c r="F28" s="27" t="str">
        <f>IF(ISERROR(VLOOKUP(D28,'[1]Z01 收入支出决算总表(财决01表)'!F$7:J$29,5,FALSE)),"",VLOOKUP(D28,'[1]Z01 收入支出决算总表(财决01表)'!F$7:J$29,5,FALSE))</f>
        <v/>
      </c>
      <c r="G28" s="19"/>
      <c r="H28" s="19"/>
    </row>
    <row r="29" spans="1:8" s="20" customFormat="1" ht="12.95" customHeight="1">
      <c r="A29" s="28"/>
      <c r="B29" s="26" t="s">
        <v>24</v>
      </c>
      <c r="C29" s="33"/>
      <c r="D29" s="28" t="str">
        <f t="array" ref="D29">INDEX('[1]Z01 收入支出决算总表(财决01表)'!F$1:F$65536,SMALL(IF('[1]Z01 收入支出决算总表(财决01表)'!$J$7:$J$29&gt;0,ROW($7:$29),4^8),ROW('[1]Z01 收入支出决算总表(财决01表)'!F23)))&amp;""</f>
        <v/>
      </c>
      <c r="E29" s="29">
        <v>50</v>
      </c>
      <c r="F29" s="27" t="str">
        <f>IF(ISERROR(VLOOKUP(D29,'[1]Z01 收入支出决算总表(财决01表)'!F$7:J$29,5,FALSE)),"",VLOOKUP(D29,'[1]Z01 收入支出决算总表(财决01表)'!F$7:J$29,5,FALSE))</f>
        <v/>
      </c>
      <c r="G29" s="19"/>
      <c r="H29" s="19"/>
    </row>
    <row r="30" spans="1:8" s="20" customFormat="1" ht="12.95" customHeight="1">
      <c r="A30" s="34" t="s">
        <v>77</v>
      </c>
      <c r="B30" s="26" t="s">
        <v>26</v>
      </c>
      <c r="C30" s="27">
        <f>'[1]Z01 收入支出决算总表(财决01表)'!$E$31</f>
        <v>0</v>
      </c>
      <c r="D30" s="34" t="s">
        <v>78</v>
      </c>
      <c r="E30" s="29">
        <v>51</v>
      </c>
      <c r="F30" s="27">
        <f>'[1]Z01 收入支出决算总表(财决01表)'!$O$31</f>
        <v>0</v>
      </c>
      <c r="G30" s="19"/>
      <c r="H30" s="19"/>
    </row>
    <row r="31" spans="1:8" s="20" customFormat="1" ht="12.95" customHeight="1">
      <c r="A31" s="34" t="s">
        <v>79</v>
      </c>
      <c r="B31" s="26" t="s">
        <v>28</v>
      </c>
      <c r="C31" s="27">
        <f>'[1]Z01 收入支出决算总表(财决01表)'!$E$32</f>
        <v>0</v>
      </c>
      <c r="D31" s="34" t="s">
        <v>80</v>
      </c>
      <c r="E31" s="29">
        <v>52</v>
      </c>
      <c r="F31" s="27">
        <f>'[1]Z01 收入支出决算总表(财决01表)'!$O$36</f>
        <v>45.05</v>
      </c>
      <c r="G31" s="19"/>
      <c r="H31" s="19"/>
    </row>
    <row r="32" spans="1:8" s="20" customFormat="1" ht="12.95" customHeight="1">
      <c r="A32" s="34"/>
      <c r="B32" s="26" t="s">
        <v>29</v>
      </c>
      <c r="C32" s="33"/>
      <c r="D32" s="34"/>
      <c r="E32" s="29">
        <v>53</v>
      </c>
      <c r="F32" s="35"/>
      <c r="G32" s="19"/>
      <c r="H32" s="19"/>
    </row>
    <row r="33" spans="1:8" s="41" customFormat="1" ht="12.95" customHeight="1">
      <c r="A33" s="36" t="s">
        <v>30</v>
      </c>
      <c r="B33" s="36" t="s">
        <v>111</v>
      </c>
      <c r="C33" s="37">
        <f>'[1]Z01 收入支出决算总表(财决01表)'!$E$42</f>
        <v>534.02</v>
      </c>
      <c r="D33" s="36" t="s">
        <v>30</v>
      </c>
      <c r="E33" s="38">
        <v>54</v>
      </c>
      <c r="F33" s="39">
        <f>'[1]Z01 收入支出决算总表(财决01表)'!$O$42</f>
        <v>534.02</v>
      </c>
      <c r="G33" s="40"/>
      <c r="H33" s="40"/>
    </row>
    <row r="34" spans="1:8" ht="12.95" customHeight="1">
      <c r="A34" s="42" t="s">
        <v>212</v>
      </c>
      <c r="B34" s="43"/>
      <c r="C34" s="43"/>
      <c r="D34" s="43"/>
      <c r="E34" s="44"/>
      <c r="F34" s="43"/>
    </row>
    <row r="35" spans="1:8" ht="12.95" customHeight="1">
      <c r="A35" s="42" t="s">
        <v>213</v>
      </c>
      <c r="B35" s="43"/>
      <c r="C35" s="43"/>
      <c r="D35" s="43"/>
      <c r="E35" s="44"/>
      <c r="F35" s="43"/>
    </row>
    <row r="36" spans="1:8" ht="12.95" customHeight="1">
      <c r="A36" s="45" t="s">
        <v>107</v>
      </c>
      <c r="B36" s="43"/>
      <c r="C36" s="43"/>
      <c r="D36" s="43"/>
      <c r="E36" s="44"/>
      <c r="F36" s="43"/>
    </row>
    <row r="37" spans="1:8" ht="12.95" customHeight="1">
      <c r="A37" s="45" t="s">
        <v>214</v>
      </c>
      <c r="B37" s="43"/>
      <c r="C37" s="43"/>
      <c r="D37" s="43"/>
      <c r="E37" s="44"/>
      <c r="F37" s="43"/>
    </row>
    <row r="38" spans="1:8">
      <c r="A38" s="43"/>
      <c r="B38" s="43"/>
      <c r="C38" s="43"/>
      <c r="D38" s="43"/>
      <c r="E38" s="44"/>
      <c r="F38" s="43"/>
    </row>
  </sheetData>
  <mergeCells count="3">
    <mergeCell ref="A1:F1"/>
    <mergeCell ref="A4:C4"/>
    <mergeCell ref="D4:F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M3" sqref="M3"/>
    </sheetView>
  </sheetViews>
  <sheetFormatPr defaultRowHeight="14.25"/>
  <cols>
    <col min="1" max="2" width="4.625" style="54" customWidth="1"/>
    <col min="3" max="3" width="31.625" style="54" customWidth="1"/>
    <col min="4" max="10" width="12.625" style="54" customWidth="1"/>
    <col min="11" max="11" width="11.375" style="47" customWidth="1"/>
    <col min="12" max="12" width="10.125" style="53" customWidth="1"/>
    <col min="13" max="13" width="9" style="53"/>
    <col min="14" max="16384" width="9" style="54"/>
  </cols>
  <sheetData>
    <row r="1" spans="1:14" s="50" customFormat="1" ht="21.75">
      <c r="A1" s="209" t="s">
        <v>330</v>
      </c>
      <c r="B1" s="209"/>
      <c r="C1" s="209"/>
      <c r="D1" s="209"/>
      <c r="E1" s="209"/>
      <c r="F1" s="209"/>
      <c r="G1" s="209"/>
      <c r="H1" s="209"/>
      <c r="I1" s="209"/>
      <c r="J1" s="209"/>
      <c r="K1" s="47"/>
      <c r="L1" s="48"/>
      <c r="M1" s="49" t="str">
        <f>"a1:"&amp;"j"&amp;MAX(M10:M500)</f>
        <v>a1:j30</v>
      </c>
    </row>
    <row r="2" spans="1:14">
      <c r="A2" s="51" t="str">
        <f>'01收入支出决算总表'!A3</f>
        <v>部门：益阳市供销合作社</v>
      </c>
      <c r="B2" s="52"/>
      <c r="C2" s="52"/>
      <c r="D2" s="52"/>
      <c r="E2" s="52"/>
      <c r="F2" s="52"/>
      <c r="G2" s="52"/>
      <c r="H2" s="52"/>
      <c r="I2" s="14"/>
      <c r="J2" s="14" t="s">
        <v>331</v>
      </c>
    </row>
    <row r="3" spans="1:14">
      <c r="A3" s="51"/>
      <c r="B3" s="52"/>
      <c r="C3" s="52"/>
      <c r="D3" s="52"/>
      <c r="E3" s="52"/>
      <c r="F3" s="55"/>
      <c r="G3" s="52"/>
      <c r="H3" s="52"/>
      <c r="I3" s="52"/>
      <c r="J3" s="14" t="s">
        <v>49</v>
      </c>
      <c r="M3" s="77" t="s">
        <v>346</v>
      </c>
    </row>
    <row r="4" spans="1:14" s="61" customFormat="1">
      <c r="A4" s="56" t="s">
        <v>200</v>
      </c>
      <c r="B4" s="57"/>
      <c r="C4" s="57"/>
      <c r="D4" s="57"/>
      <c r="E4" s="42" t="s">
        <v>202</v>
      </c>
      <c r="F4" s="58"/>
      <c r="G4" s="57"/>
      <c r="H4" s="56" t="s">
        <v>201</v>
      </c>
      <c r="I4" s="57"/>
      <c r="J4" s="59"/>
      <c r="K4" s="47"/>
      <c r="L4" s="60"/>
      <c r="M4" s="60"/>
    </row>
    <row r="5" spans="1:14" s="61" customFormat="1">
      <c r="A5" s="62" t="s">
        <v>203</v>
      </c>
      <c r="B5" s="57"/>
      <c r="C5" s="57"/>
      <c r="D5" s="57"/>
      <c r="E5" s="63" t="s">
        <v>204</v>
      </c>
      <c r="F5" s="58"/>
      <c r="G5" s="57"/>
      <c r="H5" s="57"/>
      <c r="I5" s="57"/>
      <c r="J5" s="59"/>
      <c r="K5" s="47"/>
      <c r="L5" s="60"/>
      <c r="M5" s="60"/>
    </row>
    <row r="6" spans="1:14" s="66" customFormat="1" ht="22.5" customHeight="1">
      <c r="A6" s="206" t="s">
        <v>31</v>
      </c>
      <c r="B6" s="206"/>
      <c r="C6" s="206"/>
      <c r="D6" s="206" t="s">
        <v>25</v>
      </c>
      <c r="E6" s="207" t="s">
        <v>51</v>
      </c>
      <c r="F6" s="206" t="s">
        <v>32</v>
      </c>
      <c r="G6" s="206" t="s">
        <v>33</v>
      </c>
      <c r="H6" s="206" t="s">
        <v>34</v>
      </c>
      <c r="I6" s="206" t="s">
        <v>58</v>
      </c>
      <c r="J6" s="206" t="s">
        <v>35</v>
      </c>
      <c r="K6" s="64"/>
      <c r="L6" s="65"/>
      <c r="M6" s="65"/>
    </row>
    <row r="7" spans="1:14" s="66" customFormat="1" ht="22.5" customHeight="1">
      <c r="A7" s="210" t="s">
        <v>64</v>
      </c>
      <c r="B7" s="206"/>
      <c r="C7" s="206" t="s">
        <v>36</v>
      </c>
      <c r="D7" s="206"/>
      <c r="E7" s="207"/>
      <c r="F7" s="206"/>
      <c r="G7" s="206"/>
      <c r="H7" s="206"/>
      <c r="I7" s="206"/>
      <c r="J7" s="206"/>
      <c r="K7" s="64"/>
      <c r="L7" s="65"/>
      <c r="M7" s="65"/>
    </row>
    <row r="8" spans="1:14" s="66" customFormat="1" ht="22.5" customHeight="1">
      <c r="A8" s="206"/>
      <c r="B8" s="206"/>
      <c r="C8" s="206"/>
      <c r="D8" s="206"/>
      <c r="E8" s="207"/>
      <c r="F8" s="206"/>
      <c r="G8" s="206"/>
      <c r="H8" s="206"/>
      <c r="I8" s="206"/>
      <c r="J8" s="206"/>
      <c r="K8" s="64"/>
      <c r="L8" s="65"/>
      <c r="M8" s="67"/>
      <c r="N8" s="68"/>
    </row>
    <row r="9" spans="1:14" ht="22.5" customHeight="1">
      <c r="A9" s="208" t="s">
        <v>37</v>
      </c>
      <c r="B9" s="208"/>
      <c r="C9" s="208"/>
      <c r="D9" s="69" t="s">
        <v>3</v>
      </c>
      <c r="E9" s="69" t="s">
        <v>4</v>
      </c>
      <c r="F9" s="69" t="s">
        <v>5</v>
      </c>
      <c r="G9" s="69" t="s">
        <v>6</v>
      </c>
      <c r="H9" s="69" t="s">
        <v>7</v>
      </c>
      <c r="I9" s="69" t="s">
        <v>8</v>
      </c>
      <c r="J9" s="70" t="s">
        <v>50</v>
      </c>
      <c r="K9" s="71"/>
      <c r="M9" s="67"/>
      <c r="N9" s="68"/>
    </row>
    <row r="10" spans="1:14" ht="22.5" customHeight="1">
      <c r="A10" s="208" t="s">
        <v>30</v>
      </c>
      <c r="B10" s="208"/>
      <c r="C10" s="208"/>
      <c r="D10" s="72">
        <f>'[1]Z03 收入决算表(财决03表)'!E9</f>
        <v>534.02</v>
      </c>
      <c r="E10" s="72">
        <f>'[1]Z03 收入决算表(财决03表)'!F9</f>
        <v>528.41</v>
      </c>
      <c r="F10" s="72">
        <f>'[1]Z03 收入决算表(财决03表)'!G9</f>
        <v>0</v>
      </c>
      <c r="G10" s="72">
        <f>'[1]Z03 收入决算表(财决03表)'!H9</f>
        <v>5.61</v>
      </c>
      <c r="H10" s="72">
        <f>'[1]Z03 收入决算表(财决03表)'!I9</f>
        <v>0</v>
      </c>
      <c r="I10" s="72">
        <f>'[1]Z03 收入决算表(财决03表)'!J9</f>
        <v>0</v>
      </c>
      <c r="J10" s="72">
        <f>'[1]Z03 收入决算表(财决03表)'!K9</f>
        <v>0</v>
      </c>
      <c r="K10" s="71"/>
      <c r="M10" s="67">
        <f>ROW()</f>
        <v>10</v>
      </c>
      <c r="N10" s="68"/>
    </row>
    <row r="11" spans="1:14" ht="22.5" customHeight="1">
      <c r="A11" s="205" t="str">
        <f>IF(K11&gt;0,K11,"")</f>
        <v>201</v>
      </c>
      <c r="B11" s="205"/>
      <c r="C11" s="192" t="str">
        <f>IF(ISERROR(VLOOKUP(A11,'[1]Z03 收入决算表(财决03表)'!$A$10:$K$500,4,FALSE)),"",VLOOKUP(A11,'[1]Z03 收入决算表(财决03表)'!$A$10:$K$500,4,FALSE))</f>
        <v>一般公共服务支出</v>
      </c>
      <c r="D11" s="73">
        <f>IF(ISERROR(VLOOKUP(A11,'[1]Z03 收入决算表(财决03表)'!$A$10:$K$500,5,FALSE)),"",VLOOKUP(A11,'[1]Z03 收入决算表(财决03表)'!$A$10:$K$500,5,FALSE))</f>
        <v>23.2</v>
      </c>
      <c r="E11" s="73">
        <f>IF(ISERROR(VLOOKUP(A11,'[1]Z03 收入决算表(财决03表)'!$A$10:$K$500,6,FALSE)),"",VLOOKUP(A11,'[1]Z03 收入决算表(财决03表)'!$A$10:$K$500,6,FALSE))</f>
        <v>23.2</v>
      </c>
      <c r="F11" s="73">
        <f>IF(ISERROR(VLOOKUP(A11,'[1]Z03 收入决算表(财决03表)'!$A$10:$K$500,7,FALSE)),"",VLOOKUP(A11,'[1]Z03 收入决算表(财决03表)'!$A$10:$K$500,7,FALSE))</f>
        <v>0</v>
      </c>
      <c r="G11" s="73">
        <f>IF(ISERROR(VLOOKUP(A11,'[1]Z03 收入决算表(财决03表)'!$A$10:$K$500,8,FALSE)),"",VLOOKUP(A11,'[1]Z03 收入决算表(财决03表)'!$A$10:$K$500,8,FALSE))</f>
        <v>0</v>
      </c>
      <c r="H11" s="73">
        <f>IF(ISERROR(VLOOKUP(A11,'[1]Z03 收入决算表(财决03表)'!$A$10:$K$500,9,FALSE)),"",VLOOKUP(A11,'[1]Z03 收入决算表(财决03表)'!$A$10:$K$500,9,FALSE))</f>
        <v>0</v>
      </c>
      <c r="I11" s="73">
        <f>IF(ISERROR(VLOOKUP(A11,'[1]Z03 收入决算表(财决03表)'!$A$10:$K$500,10,FALSE)),"",VLOOKUP(A11,'[1]Z03 收入决算表(财决03表)'!$A$10:$K$500,10,FALSE))</f>
        <v>0</v>
      </c>
      <c r="J11" s="73">
        <f>IF(ISERROR(VLOOKUP(A11,'[1]Z03 收入决算表(财决03表)'!$A$10:$K$500,11,FALSE)),"",VLOOKUP(A11,'[1]Z03 收入决算表(财决03表)'!$A$10:$K$500,11,FALSE))</f>
        <v>0</v>
      </c>
      <c r="K11" s="71" t="str">
        <f>'[1]Z03 收入决算表(财决03表)'!A10</f>
        <v>201</v>
      </c>
      <c r="L11" s="74">
        <f>'[1]Z03 收入决算表(财决03表)'!$E10</f>
        <v>23.2</v>
      </c>
      <c r="M11" s="75">
        <f>IF(C11&lt;&gt;"",ROW(),"")</f>
        <v>11</v>
      </c>
      <c r="N11" s="68"/>
    </row>
    <row r="12" spans="1:14" ht="22.5" customHeight="1">
      <c r="A12" s="205" t="str">
        <f t="shared" ref="A12:A75" si="0">IF(K12&gt;0,K12,"")</f>
        <v>20103</v>
      </c>
      <c r="B12" s="205"/>
      <c r="C12" s="192" t="str">
        <f>IF(ISERROR(VLOOKUP(A12,'[1]Z03 收入决算表(财决03表)'!$A$10:$K$500,4,FALSE)),"",VLOOKUP(A12,'[1]Z03 收入决算表(财决03表)'!$A$10:$K$500,4,FALSE))</f>
        <v>政府办公厅（室）及相关机构事务</v>
      </c>
      <c r="D12" s="73">
        <f>IF(ISERROR(VLOOKUP(A12,'[1]Z03 收入决算表(财决03表)'!$A$10:$K$500,5,FALSE)),"",VLOOKUP(A12,'[1]Z03 收入决算表(财决03表)'!$A$10:$K$500,5,FALSE))</f>
        <v>3.2</v>
      </c>
      <c r="E12" s="73">
        <f>IF(ISERROR(VLOOKUP(A12,'[1]Z03 收入决算表(财决03表)'!$A$10:$K$500,6,FALSE)),"",VLOOKUP(A12,'[1]Z03 收入决算表(财决03表)'!$A$10:$K$500,6,FALSE))</f>
        <v>3.2</v>
      </c>
      <c r="F12" s="73">
        <f>IF(ISERROR(VLOOKUP(A12,'[1]Z03 收入决算表(财决03表)'!$A$10:$K$500,7,FALSE)),"",VLOOKUP(A12,'[1]Z03 收入决算表(财决03表)'!$A$10:$K$500,7,FALSE))</f>
        <v>0</v>
      </c>
      <c r="G12" s="73">
        <f>IF(ISERROR(VLOOKUP(A12,'[1]Z03 收入决算表(财决03表)'!$A$10:$K$500,8,FALSE)),"",VLOOKUP(A12,'[1]Z03 收入决算表(财决03表)'!$A$10:$K$500,8,FALSE))</f>
        <v>0</v>
      </c>
      <c r="H12" s="73">
        <f>IF(ISERROR(VLOOKUP(A12,'[1]Z03 收入决算表(财决03表)'!$A$10:$K$500,9,FALSE)),"",VLOOKUP(A12,'[1]Z03 收入决算表(财决03表)'!$A$10:$K$500,9,FALSE))</f>
        <v>0</v>
      </c>
      <c r="I12" s="73">
        <f>IF(ISERROR(VLOOKUP(A12,'[1]Z03 收入决算表(财决03表)'!$A$10:$K$500,10,FALSE)),"",VLOOKUP(A12,'[1]Z03 收入决算表(财决03表)'!$A$10:$K$500,10,FALSE))</f>
        <v>0</v>
      </c>
      <c r="J12" s="73">
        <f>IF(ISERROR(VLOOKUP(A12,'[1]Z03 收入决算表(财决03表)'!$A$10:$K$500,11,FALSE)),"",VLOOKUP(A12,'[1]Z03 收入决算表(财决03表)'!$A$10:$K$500,11,FALSE))</f>
        <v>0</v>
      </c>
      <c r="K12" s="71" t="str">
        <f>'[1]Z03 收入决算表(财决03表)'!A11</f>
        <v>20103</v>
      </c>
      <c r="L12" s="74">
        <f>'[1]Z03 收入决算表(财决03表)'!$E11</f>
        <v>3.2</v>
      </c>
      <c r="M12" s="75">
        <f t="shared" ref="M12:M75" si="1">IF(C12&lt;&gt;"",ROW(),"")</f>
        <v>12</v>
      </c>
    </row>
    <row r="13" spans="1:14" ht="22.5" customHeight="1">
      <c r="A13" s="205" t="str">
        <f t="shared" si="0"/>
        <v>2010302</v>
      </c>
      <c r="B13" s="205"/>
      <c r="C13" s="192" t="str">
        <f>IF(ISERROR(VLOOKUP(A13,'[1]Z03 收入决算表(财决03表)'!$A$10:$K$500,4,FALSE)),"",VLOOKUP(A13,'[1]Z03 收入决算表(财决03表)'!$A$10:$K$500,4,FALSE))</f>
        <v xml:space="preserve">  一般行政管理事务</v>
      </c>
      <c r="D13" s="73">
        <f>IF(ISERROR(VLOOKUP(A13,'[1]Z03 收入决算表(财决03表)'!$A$10:$K$500,5,FALSE)),"",VLOOKUP(A13,'[1]Z03 收入决算表(财决03表)'!$A$10:$K$500,5,FALSE))</f>
        <v>3.2</v>
      </c>
      <c r="E13" s="73">
        <f>IF(ISERROR(VLOOKUP(A13,'[1]Z03 收入决算表(财决03表)'!$A$10:$K$500,6,FALSE)),"",VLOOKUP(A13,'[1]Z03 收入决算表(财决03表)'!$A$10:$K$500,6,FALSE))</f>
        <v>3.2</v>
      </c>
      <c r="F13" s="73">
        <f>IF(ISERROR(VLOOKUP(A13,'[1]Z03 收入决算表(财决03表)'!$A$10:$K$500,7,FALSE)),"",VLOOKUP(A13,'[1]Z03 收入决算表(财决03表)'!$A$10:$K$500,7,FALSE))</f>
        <v>0</v>
      </c>
      <c r="G13" s="73">
        <f>IF(ISERROR(VLOOKUP(A13,'[1]Z03 收入决算表(财决03表)'!$A$10:$K$500,8,FALSE)),"",VLOOKUP(A13,'[1]Z03 收入决算表(财决03表)'!$A$10:$K$500,8,FALSE))</f>
        <v>0</v>
      </c>
      <c r="H13" s="73">
        <f>IF(ISERROR(VLOOKUP(A13,'[1]Z03 收入决算表(财决03表)'!$A$10:$K$500,9,FALSE)),"",VLOOKUP(A13,'[1]Z03 收入决算表(财决03表)'!$A$10:$K$500,9,FALSE))</f>
        <v>0</v>
      </c>
      <c r="I13" s="73">
        <f>IF(ISERROR(VLOOKUP(A13,'[1]Z03 收入决算表(财决03表)'!$A$10:$K$500,10,FALSE)),"",VLOOKUP(A13,'[1]Z03 收入决算表(财决03表)'!$A$10:$K$500,10,FALSE))</f>
        <v>0</v>
      </c>
      <c r="J13" s="73">
        <f>IF(ISERROR(VLOOKUP(A13,'[1]Z03 收入决算表(财决03表)'!$A$10:$K$500,11,FALSE)),"",VLOOKUP(A13,'[1]Z03 收入决算表(财决03表)'!$A$10:$K$500,11,FALSE))</f>
        <v>0</v>
      </c>
      <c r="K13" s="71" t="str">
        <f>'[1]Z03 收入决算表(财决03表)'!A12</f>
        <v>2010302</v>
      </c>
      <c r="L13" s="74">
        <f>'[1]Z03 收入决算表(财决03表)'!$E12</f>
        <v>3.2</v>
      </c>
      <c r="M13" s="75">
        <f t="shared" si="1"/>
        <v>13</v>
      </c>
    </row>
    <row r="14" spans="1:14" ht="22.5" customHeight="1">
      <c r="A14" s="205" t="str">
        <f t="shared" si="0"/>
        <v>20113</v>
      </c>
      <c r="B14" s="205"/>
      <c r="C14" s="192" t="str">
        <f>IF(ISERROR(VLOOKUP(A14,'[1]Z03 收入决算表(财决03表)'!$A$10:$K$500,4,FALSE)),"",VLOOKUP(A14,'[1]Z03 收入决算表(财决03表)'!$A$10:$K$500,4,FALSE))</f>
        <v>商贸事务</v>
      </c>
      <c r="D14" s="73">
        <f>IF(ISERROR(VLOOKUP(A14,'[1]Z03 收入决算表(财决03表)'!$A$10:$K$500,5,FALSE)),"",VLOOKUP(A14,'[1]Z03 收入决算表(财决03表)'!$A$10:$K$500,5,FALSE))</f>
        <v>20</v>
      </c>
      <c r="E14" s="73">
        <f>IF(ISERROR(VLOOKUP(A14,'[1]Z03 收入决算表(财决03表)'!$A$10:$K$500,6,FALSE)),"",VLOOKUP(A14,'[1]Z03 收入决算表(财决03表)'!$A$10:$K$500,6,FALSE))</f>
        <v>20</v>
      </c>
      <c r="F14" s="73">
        <f>IF(ISERROR(VLOOKUP(A14,'[1]Z03 收入决算表(财决03表)'!$A$10:$K$500,7,FALSE)),"",VLOOKUP(A14,'[1]Z03 收入决算表(财决03表)'!$A$10:$K$500,7,FALSE))</f>
        <v>0</v>
      </c>
      <c r="G14" s="73">
        <f>IF(ISERROR(VLOOKUP(A14,'[1]Z03 收入决算表(财决03表)'!$A$10:$K$500,8,FALSE)),"",VLOOKUP(A14,'[1]Z03 收入决算表(财决03表)'!$A$10:$K$500,8,FALSE))</f>
        <v>0</v>
      </c>
      <c r="H14" s="73">
        <f>IF(ISERROR(VLOOKUP(A14,'[1]Z03 收入决算表(财决03表)'!$A$10:$K$500,9,FALSE)),"",VLOOKUP(A14,'[1]Z03 收入决算表(财决03表)'!$A$10:$K$500,9,FALSE))</f>
        <v>0</v>
      </c>
      <c r="I14" s="73">
        <f>IF(ISERROR(VLOOKUP(A14,'[1]Z03 收入决算表(财决03表)'!$A$10:$K$500,10,FALSE)),"",VLOOKUP(A14,'[1]Z03 收入决算表(财决03表)'!$A$10:$K$500,10,FALSE))</f>
        <v>0</v>
      </c>
      <c r="J14" s="73">
        <f>IF(ISERROR(VLOOKUP(A14,'[1]Z03 收入决算表(财决03表)'!$A$10:$K$500,11,FALSE)),"",VLOOKUP(A14,'[1]Z03 收入决算表(财决03表)'!$A$10:$K$500,11,FALSE))</f>
        <v>0</v>
      </c>
      <c r="K14" s="71" t="str">
        <f>'[1]Z03 收入决算表(财决03表)'!A13</f>
        <v>20113</v>
      </c>
      <c r="L14" s="74">
        <f>'[1]Z03 收入决算表(财决03表)'!$E13</f>
        <v>20</v>
      </c>
      <c r="M14" s="75">
        <f t="shared" si="1"/>
        <v>14</v>
      </c>
    </row>
    <row r="15" spans="1:14" ht="22.5" customHeight="1">
      <c r="A15" s="205" t="str">
        <f t="shared" si="0"/>
        <v>2011308</v>
      </c>
      <c r="B15" s="205"/>
      <c r="C15" s="192" t="str">
        <f>IF(ISERROR(VLOOKUP(A15,'[1]Z03 收入决算表(财决03表)'!$A$10:$K$500,4,FALSE)),"",VLOOKUP(A15,'[1]Z03 收入决算表(财决03表)'!$A$10:$K$500,4,FALSE))</f>
        <v xml:space="preserve">  招商引资</v>
      </c>
      <c r="D15" s="73">
        <f>IF(ISERROR(VLOOKUP(A15,'[1]Z03 收入决算表(财决03表)'!$A$10:$K$500,5,FALSE)),"",VLOOKUP(A15,'[1]Z03 收入决算表(财决03表)'!$A$10:$K$500,5,FALSE))</f>
        <v>20</v>
      </c>
      <c r="E15" s="73">
        <f>IF(ISERROR(VLOOKUP(A15,'[1]Z03 收入决算表(财决03表)'!$A$10:$K$500,6,FALSE)),"",VLOOKUP(A15,'[1]Z03 收入决算表(财决03表)'!$A$10:$K$500,6,FALSE))</f>
        <v>20</v>
      </c>
      <c r="F15" s="73">
        <f>IF(ISERROR(VLOOKUP(A15,'[1]Z03 收入决算表(财决03表)'!$A$10:$K$500,7,FALSE)),"",VLOOKUP(A15,'[1]Z03 收入决算表(财决03表)'!$A$10:$K$500,7,FALSE))</f>
        <v>0</v>
      </c>
      <c r="G15" s="73">
        <f>IF(ISERROR(VLOOKUP(A15,'[1]Z03 收入决算表(财决03表)'!$A$10:$K$500,8,FALSE)),"",VLOOKUP(A15,'[1]Z03 收入决算表(财决03表)'!$A$10:$K$500,8,FALSE))</f>
        <v>0</v>
      </c>
      <c r="H15" s="73">
        <f>IF(ISERROR(VLOOKUP(A15,'[1]Z03 收入决算表(财决03表)'!$A$10:$K$500,9,FALSE)),"",VLOOKUP(A15,'[1]Z03 收入决算表(财决03表)'!$A$10:$K$500,9,FALSE))</f>
        <v>0</v>
      </c>
      <c r="I15" s="73">
        <f>IF(ISERROR(VLOOKUP(A15,'[1]Z03 收入决算表(财决03表)'!$A$10:$K$500,10,FALSE)),"",VLOOKUP(A15,'[1]Z03 收入决算表(财决03表)'!$A$10:$K$500,10,FALSE))</f>
        <v>0</v>
      </c>
      <c r="J15" s="73">
        <f>IF(ISERROR(VLOOKUP(A15,'[1]Z03 收入决算表(财决03表)'!$A$10:$K$500,11,FALSE)),"",VLOOKUP(A15,'[1]Z03 收入决算表(财决03表)'!$A$10:$K$500,11,FALSE))</f>
        <v>0</v>
      </c>
      <c r="K15" s="71" t="str">
        <f>'[1]Z03 收入决算表(财决03表)'!A14</f>
        <v>2011308</v>
      </c>
      <c r="L15" s="74">
        <f>'[1]Z03 收入决算表(财决03表)'!$E14</f>
        <v>20</v>
      </c>
      <c r="M15" s="75">
        <f t="shared" si="1"/>
        <v>15</v>
      </c>
    </row>
    <row r="16" spans="1:14" ht="22.5" customHeight="1">
      <c r="A16" s="205" t="str">
        <f t="shared" si="0"/>
        <v>208</v>
      </c>
      <c r="B16" s="205"/>
      <c r="C16" s="192" t="str">
        <f>IF(ISERROR(VLOOKUP(A16,'[1]Z03 收入决算表(财决03表)'!$A$10:$K$500,4,FALSE)),"",VLOOKUP(A16,'[1]Z03 收入决算表(财决03表)'!$A$10:$K$500,4,FALSE))</f>
        <v>社会保障和就业支出</v>
      </c>
      <c r="D16" s="73">
        <f>IF(ISERROR(VLOOKUP(A16,'[1]Z03 收入决算表(财决03表)'!$A$10:$K$500,5,FALSE)),"",VLOOKUP(A16,'[1]Z03 收入决算表(财决03表)'!$A$10:$K$500,5,FALSE))</f>
        <v>13.93</v>
      </c>
      <c r="E16" s="73">
        <f>IF(ISERROR(VLOOKUP(A16,'[1]Z03 收入决算表(财决03表)'!$A$10:$K$500,6,FALSE)),"",VLOOKUP(A16,'[1]Z03 收入决算表(财决03表)'!$A$10:$K$500,6,FALSE))</f>
        <v>13.93</v>
      </c>
      <c r="F16" s="73">
        <f>IF(ISERROR(VLOOKUP(A16,'[1]Z03 收入决算表(财决03表)'!$A$10:$K$500,7,FALSE)),"",VLOOKUP(A16,'[1]Z03 收入决算表(财决03表)'!$A$10:$K$500,7,FALSE))</f>
        <v>0</v>
      </c>
      <c r="G16" s="73">
        <f>IF(ISERROR(VLOOKUP(A16,'[1]Z03 收入决算表(财决03表)'!$A$10:$K$500,8,FALSE)),"",VLOOKUP(A16,'[1]Z03 收入决算表(财决03表)'!$A$10:$K$500,8,FALSE))</f>
        <v>0</v>
      </c>
      <c r="H16" s="73">
        <f>IF(ISERROR(VLOOKUP(A16,'[1]Z03 收入决算表(财决03表)'!$A$10:$K$500,9,FALSE)),"",VLOOKUP(A16,'[1]Z03 收入决算表(财决03表)'!$A$10:$K$500,9,FALSE))</f>
        <v>0</v>
      </c>
      <c r="I16" s="73">
        <f>IF(ISERROR(VLOOKUP(A16,'[1]Z03 收入决算表(财决03表)'!$A$10:$K$500,10,FALSE)),"",VLOOKUP(A16,'[1]Z03 收入决算表(财决03表)'!$A$10:$K$500,10,FALSE))</f>
        <v>0</v>
      </c>
      <c r="J16" s="73">
        <f>IF(ISERROR(VLOOKUP(A16,'[1]Z03 收入决算表(财决03表)'!$A$10:$K$500,11,FALSE)),"",VLOOKUP(A16,'[1]Z03 收入决算表(财决03表)'!$A$10:$K$500,11,FALSE))</f>
        <v>0</v>
      </c>
      <c r="K16" s="71" t="str">
        <f>'[1]Z03 收入决算表(财决03表)'!A15</f>
        <v>208</v>
      </c>
      <c r="L16" s="74">
        <f>'[1]Z03 收入决算表(财决03表)'!$E15</f>
        <v>13.93</v>
      </c>
      <c r="M16" s="75">
        <f t="shared" si="1"/>
        <v>16</v>
      </c>
    </row>
    <row r="17" spans="1:21" ht="22.5" customHeight="1">
      <c r="A17" s="205" t="str">
        <f t="shared" si="0"/>
        <v>20805</v>
      </c>
      <c r="B17" s="205"/>
      <c r="C17" s="192" t="str">
        <f>IF(ISERROR(VLOOKUP(A17,'[1]Z03 收入决算表(财决03表)'!$A$10:$K$500,4,FALSE)),"",VLOOKUP(A17,'[1]Z03 收入决算表(财决03表)'!$A$10:$K$500,4,FALSE))</f>
        <v>行政事业单位离退休</v>
      </c>
      <c r="D17" s="73">
        <f>IF(ISERROR(VLOOKUP(A17,'[1]Z03 收入决算表(财决03表)'!$A$10:$K$500,5,FALSE)),"",VLOOKUP(A17,'[1]Z03 收入决算表(财决03表)'!$A$10:$K$500,5,FALSE))</f>
        <v>11.76</v>
      </c>
      <c r="E17" s="73">
        <f>IF(ISERROR(VLOOKUP(A17,'[1]Z03 收入决算表(财决03表)'!$A$10:$K$500,6,FALSE)),"",VLOOKUP(A17,'[1]Z03 收入决算表(财决03表)'!$A$10:$K$500,6,FALSE))</f>
        <v>11.76</v>
      </c>
      <c r="F17" s="73">
        <f>IF(ISERROR(VLOOKUP(A17,'[1]Z03 收入决算表(财决03表)'!$A$10:$K$500,7,FALSE)),"",VLOOKUP(A17,'[1]Z03 收入决算表(财决03表)'!$A$10:$K$500,7,FALSE))</f>
        <v>0</v>
      </c>
      <c r="G17" s="73">
        <f>IF(ISERROR(VLOOKUP(A17,'[1]Z03 收入决算表(财决03表)'!$A$10:$K$500,8,FALSE)),"",VLOOKUP(A17,'[1]Z03 收入决算表(财决03表)'!$A$10:$K$500,8,FALSE))</f>
        <v>0</v>
      </c>
      <c r="H17" s="73">
        <f>IF(ISERROR(VLOOKUP(A17,'[1]Z03 收入决算表(财决03表)'!$A$10:$K$500,9,FALSE)),"",VLOOKUP(A17,'[1]Z03 收入决算表(财决03表)'!$A$10:$K$500,9,FALSE))</f>
        <v>0</v>
      </c>
      <c r="I17" s="73">
        <f>IF(ISERROR(VLOOKUP(A17,'[1]Z03 收入决算表(财决03表)'!$A$10:$K$500,10,FALSE)),"",VLOOKUP(A17,'[1]Z03 收入决算表(财决03表)'!$A$10:$K$500,10,FALSE))</f>
        <v>0</v>
      </c>
      <c r="J17" s="73">
        <f>IF(ISERROR(VLOOKUP(A17,'[1]Z03 收入决算表(财决03表)'!$A$10:$K$500,11,FALSE)),"",VLOOKUP(A17,'[1]Z03 收入决算表(财决03表)'!$A$10:$K$500,11,FALSE))</f>
        <v>0</v>
      </c>
      <c r="K17" s="71" t="str">
        <f>'[1]Z03 收入决算表(财决03表)'!A16</f>
        <v>20805</v>
      </c>
      <c r="L17" s="74">
        <f>'[1]Z03 收入决算表(财决03表)'!$E16</f>
        <v>11.76</v>
      </c>
      <c r="M17" s="75">
        <f t="shared" si="1"/>
        <v>17</v>
      </c>
    </row>
    <row r="18" spans="1:21" ht="22.5" customHeight="1">
      <c r="A18" s="205" t="str">
        <f t="shared" si="0"/>
        <v>2080501</v>
      </c>
      <c r="B18" s="205"/>
      <c r="C18" s="192" t="str">
        <f>IF(ISERROR(VLOOKUP(A18,'[1]Z03 收入决算表(财决03表)'!$A$10:$K$500,4,FALSE)),"",VLOOKUP(A18,'[1]Z03 收入决算表(财决03表)'!$A$10:$K$500,4,FALSE))</f>
        <v xml:space="preserve">  归口管理的行政单位离退休</v>
      </c>
      <c r="D18" s="73">
        <f>IF(ISERROR(VLOOKUP(A18,'[1]Z03 收入决算表(财决03表)'!$A$10:$K$500,5,FALSE)),"",VLOOKUP(A18,'[1]Z03 收入决算表(财决03表)'!$A$10:$K$500,5,FALSE))</f>
        <v>11.76</v>
      </c>
      <c r="E18" s="73">
        <f>IF(ISERROR(VLOOKUP(A18,'[1]Z03 收入决算表(财决03表)'!$A$10:$K$500,6,FALSE)),"",VLOOKUP(A18,'[1]Z03 收入决算表(财决03表)'!$A$10:$K$500,6,FALSE))</f>
        <v>11.76</v>
      </c>
      <c r="F18" s="73">
        <f>IF(ISERROR(VLOOKUP(A18,'[1]Z03 收入决算表(财决03表)'!$A$10:$K$500,7,FALSE)),"",VLOOKUP(A18,'[1]Z03 收入决算表(财决03表)'!$A$10:$K$500,7,FALSE))</f>
        <v>0</v>
      </c>
      <c r="G18" s="73">
        <f>IF(ISERROR(VLOOKUP(A18,'[1]Z03 收入决算表(财决03表)'!$A$10:$K$500,8,FALSE)),"",VLOOKUP(A18,'[1]Z03 收入决算表(财决03表)'!$A$10:$K$500,8,FALSE))</f>
        <v>0</v>
      </c>
      <c r="H18" s="73">
        <f>IF(ISERROR(VLOOKUP(A18,'[1]Z03 收入决算表(财决03表)'!$A$10:$K$500,9,FALSE)),"",VLOOKUP(A18,'[1]Z03 收入决算表(财决03表)'!$A$10:$K$500,9,FALSE))</f>
        <v>0</v>
      </c>
      <c r="I18" s="73">
        <f>IF(ISERROR(VLOOKUP(A18,'[1]Z03 收入决算表(财决03表)'!$A$10:$K$500,10,FALSE)),"",VLOOKUP(A18,'[1]Z03 收入决算表(财决03表)'!$A$10:$K$500,10,FALSE))</f>
        <v>0</v>
      </c>
      <c r="J18" s="73">
        <f>IF(ISERROR(VLOOKUP(A18,'[1]Z03 收入决算表(财决03表)'!$A$10:$K$500,11,FALSE)),"",VLOOKUP(A18,'[1]Z03 收入决算表(财决03表)'!$A$10:$K$500,11,FALSE))</f>
        <v>0</v>
      </c>
      <c r="K18" s="71" t="str">
        <f>'[1]Z03 收入决算表(财决03表)'!A17</f>
        <v>2080501</v>
      </c>
      <c r="L18" s="74">
        <f>'[1]Z03 收入决算表(财决03表)'!$E17</f>
        <v>11.76</v>
      </c>
      <c r="M18" s="75">
        <f t="shared" si="1"/>
        <v>18</v>
      </c>
      <c r="N18" s="56"/>
      <c r="O18" s="57"/>
      <c r="P18" s="57"/>
      <c r="Q18" s="57"/>
      <c r="R18" s="42"/>
      <c r="S18" s="58"/>
      <c r="T18" s="57"/>
      <c r="U18" s="56"/>
    </row>
    <row r="19" spans="1:21" ht="22.5" customHeight="1">
      <c r="A19" s="205" t="str">
        <f t="shared" si="0"/>
        <v>20807</v>
      </c>
      <c r="B19" s="205"/>
      <c r="C19" s="192" t="str">
        <f>IF(ISERROR(VLOOKUP(A19,'[1]Z03 收入决算表(财决03表)'!$A$10:$K$500,4,FALSE)),"",VLOOKUP(A19,'[1]Z03 收入决算表(财决03表)'!$A$10:$K$500,4,FALSE))</f>
        <v>就业补助</v>
      </c>
      <c r="D19" s="73">
        <f>IF(ISERROR(VLOOKUP(A19,'[1]Z03 收入决算表(财决03表)'!$A$10:$K$500,5,FALSE)),"",VLOOKUP(A19,'[1]Z03 收入决算表(财决03表)'!$A$10:$K$500,5,FALSE))</f>
        <v>2.17</v>
      </c>
      <c r="E19" s="73">
        <f>IF(ISERROR(VLOOKUP(A19,'[1]Z03 收入决算表(财决03表)'!$A$10:$K$500,6,FALSE)),"",VLOOKUP(A19,'[1]Z03 收入决算表(财决03表)'!$A$10:$K$500,6,FALSE))</f>
        <v>2.17</v>
      </c>
      <c r="F19" s="73">
        <f>IF(ISERROR(VLOOKUP(A19,'[1]Z03 收入决算表(财决03表)'!$A$10:$K$500,7,FALSE)),"",VLOOKUP(A19,'[1]Z03 收入决算表(财决03表)'!$A$10:$K$500,7,FALSE))</f>
        <v>0</v>
      </c>
      <c r="G19" s="73">
        <f>IF(ISERROR(VLOOKUP(A19,'[1]Z03 收入决算表(财决03表)'!$A$10:$K$500,8,FALSE)),"",VLOOKUP(A19,'[1]Z03 收入决算表(财决03表)'!$A$10:$K$500,8,FALSE))</f>
        <v>0</v>
      </c>
      <c r="H19" s="73">
        <f>IF(ISERROR(VLOOKUP(A19,'[1]Z03 收入决算表(财决03表)'!$A$10:$K$500,9,FALSE)),"",VLOOKUP(A19,'[1]Z03 收入决算表(财决03表)'!$A$10:$K$500,9,FALSE))</f>
        <v>0</v>
      </c>
      <c r="I19" s="73">
        <f>IF(ISERROR(VLOOKUP(A19,'[1]Z03 收入决算表(财决03表)'!$A$10:$K$500,10,FALSE)),"",VLOOKUP(A19,'[1]Z03 收入决算表(财决03表)'!$A$10:$K$500,10,FALSE))</f>
        <v>0</v>
      </c>
      <c r="J19" s="73">
        <f>IF(ISERROR(VLOOKUP(A19,'[1]Z03 收入决算表(财决03表)'!$A$10:$K$500,11,FALSE)),"",VLOOKUP(A19,'[1]Z03 收入决算表(财决03表)'!$A$10:$K$500,11,FALSE))</f>
        <v>0</v>
      </c>
      <c r="K19" s="71" t="str">
        <f>'[1]Z03 收入决算表(财决03表)'!A18</f>
        <v>20807</v>
      </c>
      <c r="L19" s="74">
        <f>'[1]Z03 收入决算表(财决03表)'!$E18</f>
        <v>2.17</v>
      </c>
      <c r="M19" s="75">
        <f t="shared" si="1"/>
        <v>19</v>
      </c>
      <c r="N19" s="62"/>
      <c r="O19" s="57"/>
      <c r="P19" s="57"/>
      <c r="Q19" s="57"/>
      <c r="R19" s="63"/>
      <c r="S19" s="58"/>
      <c r="T19" s="57"/>
      <c r="U19" s="57"/>
    </row>
    <row r="20" spans="1:21" ht="22.5" customHeight="1">
      <c r="A20" s="205" t="str">
        <f t="shared" si="0"/>
        <v>2080799</v>
      </c>
      <c r="B20" s="205"/>
      <c r="C20" s="192" t="str">
        <f>IF(ISERROR(VLOOKUP(A20,'[1]Z03 收入决算表(财决03表)'!$A$10:$K$500,4,FALSE)),"",VLOOKUP(A20,'[1]Z03 收入决算表(财决03表)'!$A$10:$K$500,4,FALSE))</f>
        <v xml:space="preserve">  其他就业补助支出★</v>
      </c>
      <c r="D20" s="73">
        <f>IF(ISERROR(VLOOKUP(A20,'[1]Z03 收入决算表(财决03表)'!$A$10:$K$500,5,FALSE)),"",VLOOKUP(A20,'[1]Z03 收入决算表(财决03表)'!$A$10:$K$500,5,FALSE))</f>
        <v>2.17</v>
      </c>
      <c r="E20" s="73">
        <f>IF(ISERROR(VLOOKUP(A20,'[1]Z03 收入决算表(财决03表)'!$A$10:$K$500,6,FALSE)),"",VLOOKUP(A20,'[1]Z03 收入决算表(财决03表)'!$A$10:$K$500,6,FALSE))</f>
        <v>2.17</v>
      </c>
      <c r="F20" s="73">
        <f>IF(ISERROR(VLOOKUP(A20,'[1]Z03 收入决算表(财决03表)'!$A$10:$K$500,7,FALSE)),"",VLOOKUP(A20,'[1]Z03 收入决算表(财决03表)'!$A$10:$K$500,7,FALSE))</f>
        <v>0</v>
      </c>
      <c r="G20" s="73">
        <f>IF(ISERROR(VLOOKUP(A20,'[1]Z03 收入决算表(财决03表)'!$A$10:$K$500,8,FALSE)),"",VLOOKUP(A20,'[1]Z03 收入决算表(财决03表)'!$A$10:$K$500,8,FALSE))</f>
        <v>0</v>
      </c>
      <c r="H20" s="73">
        <f>IF(ISERROR(VLOOKUP(A20,'[1]Z03 收入决算表(财决03表)'!$A$10:$K$500,9,FALSE)),"",VLOOKUP(A20,'[1]Z03 收入决算表(财决03表)'!$A$10:$K$500,9,FALSE))</f>
        <v>0</v>
      </c>
      <c r="I20" s="73">
        <f>IF(ISERROR(VLOOKUP(A20,'[1]Z03 收入决算表(财决03表)'!$A$10:$K$500,10,FALSE)),"",VLOOKUP(A20,'[1]Z03 收入决算表(财决03表)'!$A$10:$K$500,10,FALSE))</f>
        <v>0</v>
      </c>
      <c r="J20" s="73">
        <f>IF(ISERROR(VLOOKUP(A20,'[1]Z03 收入决算表(财决03表)'!$A$10:$K$500,11,FALSE)),"",VLOOKUP(A20,'[1]Z03 收入决算表(财决03表)'!$A$10:$K$500,11,FALSE))</f>
        <v>0</v>
      </c>
      <c r="K20" s="71" t="str">
        <f>'[1]Z03 收入决算表(财决03表)'!A19</f>
        <v>2080799</v>
      </c>
      <c r="L20" s="74">
        <f>'[1]Z03 收入决算表(财决03表)'!$E19</f>
        <v>2.17</v>
      </c>
      <c r="M20" s="75">
        <f t="shared" si="1"/>
        <v>20</v>
      </c>
    </row>
    <row r="21" spans="1:21" ht="22.5" customHeight="1">
      <c r="A21" s="205" t="str">
        <f t="shared" si="0"/>
        <v>213</v>
      </c>
      <c r="B21" s="205"/>
      <c r="C21" s="192" t="str">
        <f>IF(ISERROR(VLOOKUP(A21,'[1]Z03 收入决算表(财决03表)'!$A$10:$K$500,4,FALSE)),"",VLOOKUP(A21,'[1]Z03 收入决算表(财决03表)'!$A$10:$K$500,4,FALSE))</f>
        <v>农林水支出</v>
      </c>
      <c r="D21" s="73">
        <f>IF(ISERROR(VLOOKUP(A21,'[1]Z03 收入决算表(财决03表)'!$A$10:$K$500,5,FALSE)),"",VLOOKUP(A21,'[1]Z03 收入决算表(财决03表)'!$A$10:$K$500,5,FALSE))</f>
        <v>40</v>
      </c>
      <c r="E21" s="73">
        <f>IF(ISERROR(VLOOKUP(A21,'[1]Z03 收入决算表(财决03表)'!$A$10:$K$500,6,FALSE)),"",VLOOKUP(A21,'[1]Z03 收入决算表(财决03表)'!$A$10:$K$500,6,FALSE))</f>
        <v>40</v>
      </c>
      <c r="F21" s="73">
        <f>IF(ISERROR(VLOOKUP(A21,'[1]Z03 收入决算表(财决03表)'!$A$10:$K$500,7,FALSE)),"",VLOOKUP(A21,'[1]Z03 收入决算表(财决03表)'!$A$10:$K$500,7,FALSE))</f>
        <v>0</v>
      </c>
      <c r="G21" s="73">
        <f>IF(ISERROR(VLOOKUP(A21,'[1]Z03 收入决算表(财决03表)'!$A$10:$K$500,8,FALSE)),"",VLOOKUP(A21,'[1]Z03 收入决算表(财决03表)'!$A$10:$K$500,8,FALSE))</f>
        <v>0</v>
      </c>
      <c r="H21" s="73">
        <f>IF(ISERROR(VLOOKUP(A21,'[1]Z03 收入决算表(财决03表)'!$A$10:$K$500,9,FALSE)),"",VLOOKUP(A21,'[1]Z03 收入决算表(财决03表)'!$A$10:$K$500,9,FALSE))</f>
        <v>0</v>
      </c>
      <c r="I21" s="73">
        <f>IF(ISERROR(VLOOKUP(A21,'[1]Z03 收入决算表(财决03表)'!$A$10:$K$500,10,FALSE)),"",VLOOKUP(A21,'[1]Z03 收入决算表(财决03表)'!$A$10:$K$500,10,FALSE))</f>
        <v>0</v>
      </c>
      <c r="J21" s="73">
        <f>IF(ISERROR(VLOOKUP(A21,'[1]Z03 收入决算表(财决03表)'!$A$10:$K$500,11,FALSE)),"",VLOOKUP(A21,'[1]Z03 收入决算表(财决03表)'!$A$10:$K$500,11,FALSE))</f>
        <v>0</v>
      </c>
      <c r="K21" s="71" t="str">
        <f>'[1]Z03 收入决算表(财决03表)'!A20</f>
        <v>213</v>
      </c>
      <c r="L21" s="74">
        <f>'[1]Z03 收入决算表(财决03表)'!$E20</f>
        <v>40</v>
      </c>
      <c r="M21" s="75">
        <f t="shared" si="1"/>
        <v>21</v>
      </c>
      <c r="N21" s="56"/>
    </row>
    <row r="22" spans="1:21" ht="22.5" customHeight="1">
      <c r="A22" s="205" t="str">
        <f t="shared" si="0"/>
        <v>21301</v>
      </c>
      <c r="B22" s="205"/>
      <c r="C22" s="192" t="str">
        <f>IF(ISERROR(VLOOKUP(A22,'[1]Z03 收入决算表(财决03表)'!$A$10:$K$500,4,FALSE)),"",VLOOKUP(A22,'[1]Z03 收入决算表(财决03表)'!$A$10:$K$500,4,FALSE))</f>
        <v>农业</v>
      </c>
      <c r="D22" s="73">
        <f>IF(ISERROR(VLOOKUP(A22,'[1]Z03 收入决算表(财决03表)'!$A$10:$K$500,5,FALSE)),"",VLOOKUP(A22,'[1]Z03 收入决算表(财决03表)'!$A$10:$K$500,5,FALSE))</f>
        <v>40</v>
      </c>
      <c r="E22" s="73">
        <f>IF(ISERROR(VLOOKUP(A22,'[1]Z03 收入决算表(财决03表)'!$A$10:$K$500,6,FALSE)),"",VLOOKUP(A22,'[1]Z03 收入决算表(财决03表)'!$A$10:$K$500,6,FALSE))</f>
        <v>40</v>
      </c>
      <c r="F22" s="73">
        <f>IF(ISERROR(VLOOKUP(A22,'[1]Z03 收入决算表(财决03表)'!$A$10:$K$500,7,FALSE)),"",VLOOKUP(A22,'[1]Z03 收入决算表(财决03表)'!$A$10:$K$500,7,FALSE))</f>
        <v>0</v>
      </c>
      <c r="G22" s="73">
        <f>IF(ISERROR(VLOOKUP(A22,'[1]Z03 收入决算表(财决03表)'!$A$10:$K$500,8,FALSE)),"",VLOOKUP(A22,'[1]Z03 收入决算表(财决03表)'!$A$10:$K$500,8,FALSE))</f>
        <v>0</v>
      </c>
      <c r="H22" s="73">
        <f>IF(ISERROR(VLOOKUP(A22,'[1]Z03 收入决算表(财决03表)'!$A$10:$K$500,9,FALSE)),"",VLOOKUP(A22,'[1]Z03 收入决算表(财决03表)'!$A$10:$K$500,9,FALSE))</f>
        <v>0</v>
      </c>
      <c r="I22" s="73">
        <f>IF(ISERROR(VLOOKUP(A22,'[1]Z03 收入决算表(财决03表)'!$A$10:$K$500,10,FALSE)),"",VLOOKUP(A22,'[1]Z03 收入决算表(财决03表)'!$A$10:$K$500,10,FALSE))</f>
        <v>0</v>
      </c>
      <c r="J22" s="73">
        <f>IF(ISERROR(VLOOKUP(A22,'[1]Z03 收入决算表(财决03表)'!$A$10:$K$500,11,FALSE)),"",VLOOKUP(A22,'[1]Z03 收入决算表(财决03表)'!$A$10:$K$500,11,FALSE))</f>
        <v>0</v>
      </c>
      <c r="K22" s="71" t="str">
        <f>'[1]Z03 收入决算表(财决03表)'!A21</f>
        <v>21301</v>
      </c>
      <c r="L22" s="74">
        <f>'[1]Z03 收入决算表(财决03表)'!$E21</f>
        <v>40</v>
      </c>
      <c r="M22" s="75">
        <f t="shared" si="1"/>
        <v>22</v>
      </c>
    </row>
    <row r="23" spans="1:21" ht="22.5" customHeight="1">
      <c r="A23" s="205" t="str">
        <f t="shared" si="0"/>
        <v>2130199</v>
      </c>
      <c r="B23" s="205"/>
      <c r="C23" s="192" t="str">
        <f>IF(ISERROR(VLOOKUP(A23,'[1]Z03 收入决算表(财决03表)'!$A$10:$K$500,4,FALSE)),"",VLOOKUP(A23,'[1]Z03 收入决算表(财决03表)'!$A$10:$K$500,4,FALSE))</f>
        <v xml:space="preserve">  其他农业支出</v>
      </c>
      <c r="D23" s="73">
        <f>IF(ISERROR(VLOOKUP(A23,'[1]Z03 收入决算表(财决03表)'!$A$10:$K$500,5,FALSE)),"",VLOOKUP(A23,'[1]Z03 收入决算表(财决03表)'!$A$10:$K$500,5,FALSE))</f>
        <v>40</v>
      </c>
      <c r="E23" s="73">
        <f>IF(ISERROR(VLOOKUP(A23,'[1]Z03 收入决算表(财决03表)'!$A$10:$K$500,6,FALSE)),"",VLOOKUP(A23,'[1]Z03 收入决算表(财决03表)'!$A$10:$K$500,6,FALSE))</f>
        <v>40</v>
      </c>
      <c r="F23" s="73">
        <f>IF(ISERROR(VLOOKUP(A23,'[1]Z03 收入决算表(财决03表)'!$A$10:$K$500,7,FALSE)),"",VLOOKUP(A23,'[1]Z03 收入决算表(财决03表)'!$A$10:$K$500,7,FALSE))</f>
        <v>0</v>
      </c>
      <c r="G23" s="73">
        <f>IF(ISERROR(VLOOKUP(A23,'[1]Z03 收入决算表(财决03表)'!$A$10:$K$500,8,FALSE)),"",VLOOKUP(A23,'[1]Z03 收入决算表(财决03表)'!$A$10:$K$500,8,FALSE))</f>
        <v>0</v>
      </c>
      <c r="H23" s="73">
        <f>IF(ISERROR(VLOOKUP(A23,'[1]Z03 收入决算表(财决03表)'!$A$10:$K$500,9,FALSE)),"",VLOOKUP(A23,'[1]Z03 收入决算表(财决03表)'!$A$10:$K$500,9,FALSE))</f>
        <v>0</v>
      </c>
      <c r="I23" s="73">
        <f>IF(ISERROR(VLOOKUP(A23,'[1]Z03 收入决算表(财决03表)'!$A$10:$K$500,10,FALSE)),"",VLOOKUP(A23,'[1]Z03 收入决算表(财决03表)'!$A$10:$K$500,10,FALSE))</f>
        <v>0</v>
      </c>
      <c r="J23" s="73">
        <f>IF(ISERROR(VLOOKUP(A23,'[1]Z03 收入决算表(财决03表)'!$A$10:$K$500,11,FALSE)),"",VLOOKUP(A23,'[1]Z03 收入决算表(财决03表)'!$A$10:$K$500,11,FALSE))</f>
        <v>0</v>
      </c>
      <c r="K23" s="71" t="str">
        <f>'[1]Z03 收入决算表(财决03表)'!A22</f>
        <v>2130199</v>
      </c>
      <c r="L23" s="74">
        <f>'[1]Z03 收入决算表(财决03表)'!$E22</f>
        <v>40</v>
      </c>
      <c r="M23" s="75">
        <f t="shared" si="1"/>
        <v>23</v>
      </c>
    </row>
    <row r="24" spans="1:21" ht="22.5" customHeight="1">
      <c r="A24" s="205" t="str">
        <f t="shared" si="0"/>
        <v>215</v>
      </c>
      <c r="B24" s="205"/>
      <c r="C24" s="192" t="str">
        <f>IF(ISERROR(VLOOKUP(A24,'[1]Z03 收入决算表(财决03表)'!$A$10:$K$500,4,FALSE)),"",VLOOKUP(A24,'[1]Z03 收入决算表(财决03表)'!$A$10:$K$500,4,FALSE))</f>
        <v>资源勘探信息等支出</v>
      </c>
      <c r="D24" s="73">
        <f>IF(ISERROR(VLOOKUP(A24,'[1]Z03 收入决算表(财决03表)'!$A$10:$K$500,5,FALSE)),"",VLOOKUP(A24,'[1]Z03 收入决算表(财决03表)'!$A$10:$K$500,5,FALSE))</f>
        <v>1</v>
      </c>
      <c r="E24" s="73">
        <f>IF(ISERROR(VLOOKUP(A24,'[1]Z03 收入决算表(财决03表)'!$A$10:$K$500,6,FALSE)),"",VLOOKUP(A24,'[1]Z03 收入决算表(财决03表)'!$A$10:$K$500,6,FALSE))</f>
        <v>1</v>
      </c>
      <c r="F24" s="73">
        <f>IF(ISERROR(VLOOKUP(A24,'[1]Z03 收入决算表(财决03表)'!$A$10:$K$500,7,FALSE)),"",VLOOKUP(A24,'[1]Z03 收入决算表(财决03表)'!$A$10:$K$500,7,FALSE))</f>
        <v>0</v>
      </c>
      <c r="G24" s="73">
        <f>IF(ISERROR(VLOOKUP(A24,'[1]Z03 收入决算表(财决03表)'!$A$10:$K$500,8,FALSE)),"",VLOOKUP(A24,'[1]Z03 收入决算表(财决03表)'!$A$10:$K$500,8,FALSE))</f>
        <v>0</v>
      </c>
      <c r="H24" s="73">
        <f>IF(ISERROR(VLOOKUP(A24,'[1]Z03 收入决算表(财决03表)'!$A$10:$K$500,9,FALSE)),"",VLOOKUP(A24,'[1]Z03 收入决算表(财决03表)'!$A$10:$K$500,9,FALSE))</f>
        <v>0</v>
      </c>
      <c r="I24" s="73">
        <f>IF(ISERROR(VLOOKUP(A24,'[1]Z03 收入决算表(财决03表)'!$A$10:$K$500,10,FALSE)),"",VLOOKUP(A24,'[1]Z03 收入决算表(财决03表)'!$A$10:$K$500,10,FALSE))</f>
        <v>0</v>
      </c>
      <c r="J24" s="73">
        <f>IF(ISERROR(VLOOKUP(A24,'[1]Z03 收入决算表(财决03表)'!$A$10:$K$500,11,FALSE)),"",VLOOKUP(A24,'[1]Z03 收入决算表(财决03表)'!$A$10:$K$500,11,FALSE))</f>
        <v>0</v>
      </c>
      <c r="K24" s="71" t="str">
        <f>'[1]Z03 收入决算表(财决03表)'!A23</f>
        <v>215</v>
      </c>
      <c r="L24" s="74">
        <f>'[1]Z03 收入决算表(财决03表)'!$E23</f>
        <v>1</v>
      </c>
      <c r="M24" s="75">
        <f t="shared" si="1"/>
        <v>24</v>
      </c>
    </row>
    <row r="25" spans="1:21" ht="22.5" customHeight="1">
      <c r="A25" s="205" t="str">
        <f t="shared" si="0"/>
        <v>21506</v>
      </c>
      <c r="B25" s="205"/>
      <c r="C25" s="192" t="str">
        <f>IF(ISERROR(VLOOKUP(A25,'[1]Z03 收入决算表(财决03表)'!$A$10:$K$500,4,FALSE)),"",VLOOKUP(A25,'[1]Z03 收入决算表(财决03表)'!$A$10:$K$500,4,FALSE))</f>
        <v>安全生产监管</v>
      </c>
      <c r="D25" s="73">
        <f>IF(ISERROR(VLOOKUP(A25,'[1]Z03 收入决算表(财决03表)'!$A$10:$K$500,5,FALSE)),"",VLOOKUP(A25,'[1]Z03 收入决算表(财决03表)'!$A$10:$K$500,5,FALSE))</f>
        <v>1</v>
      </c>
      <c r="E25" s="73">
        <f>IF(ISERROR(VLOOKUP(A25,'[1]Z03 收入决算表(财决03表)'!$A$10:$K$500,6,FALSE)),"",VLOOKUP(A25,'[1]Z03 收入决算表(财决03表)'!$A$10:$K$500,6,FALSE))</f>
        <v>1</v>
      </c>
      <c r="F25" s="73">
        <f>IF(ISERROR(VLOOKUP(A25,'[1]Z03 收入决算表(财决03表)'!$A$10:$K$500,7,FALSE)),"",VLOOKUP(A25,'[1]Z03 收入决算表(财决03表)'!$A$10:$K$500,7,FALSE))</f>
        <v>0</v>
      </c>
      <c r="G25" s="73">
        <f>IF(ISERROR(VLOOKUP(A25,'[1]Z03 收入决算表(财决03表)'!$A$10:$K$500,8,FALSE)),"",VLOOKUP(A25,'[1]Z03 收入决算表(财决03表)'!$A$10:$K$500,8,FALSE))</f>
        <v>0</v>
      </c>
      <c r="H25" s="73">
        <f>IF(ISERROR(VLOOKUP(A25,'[1]Z03 收入决算表(财决03表)'!$A$10:$K$500,9,FALSE)),"",VLOOKUP(A25,'[1]Z03 收入决算表(财决03表)'!$A$10:$K$500,9,FALSE))</f>
        <v>0</v>
      </c>
      <c r="I25" s="73">
        <f>IF(ISERROR(VLOOKUP(A25,'[1]Z03 收入决算表(财决03表)'!$A$10:$K$500,10,FALSE)),"",VLOOKUP(A25,'[1]Z03 收入决算表(财决03表)'!$A$10:$K$500,10,FALSE))</f>
        <v>0</v>
      </c>
      <c r="J25" s="73">
        <f>IF(ISERROR(VLOOKUP(A25,'[1]Z03 收入决算表(财决03表)'!$A$10:$K$500,11,FALSE)),"",VLOOKUP(A25,'[1]Z03 收入决算表(财决03表)'!$A$10:$K$500,11,FALSE))</f>
        <v>0</v>
      </c>
      <c r="K25" s="71" t="str">
        <f>'[1]Z03 收入决算表(财决03表)'!A24</f>
        <v>21506</v>
      </c>
      <c r="L25" s="74">
        <f>'[1]Z03 收入决算表(财决03表)'!$E24</f>
        <v>1</v>
      </c>
      <c r="M25" s="75">
        <f t="shared" si="1"/>
        <v>25</v>
      </c>
    </row>
    <row r="26" spans="1:21" ht="22.5" customHeight="1">
      <c r="A26" s="205" t="str">
        <f t="shared" si="0"/>
        <v>2150602</v>
      </c>
      <c r="B26" s="205"/>
      <c r="C26" s="192" t="str">
        <f>IF(ISERROR(VLOOKUP(A26,'[1]Z03 收入决算表(财决03表)'!$A$10:$K$500,4,FALSE)),"",VLOOKUP(A26,'[1]Z03 收入决算表(财决03表)'!$A$10:$K$500,4,FALSE))</f>
        <v xml:space="preserve">  一般行政管理事务</v>
      </c>
      <c r="D26" s="73">
        <f>IF(ISERROR(VLOOKUP(A26,'[1]Z03 收入决算表(财决03表)'!$A$10:$K$500,5,FALSE)),"",VLOOKUP(A26,'[1]Z03 收入决算表(财决03表)'!$A$10:$K$500,5,FALSE))</f>
        <v>1</v>
      </c>
      <c r="E26" s="73">
        <f>IF(ISERROR(VLOOKUP(A26,'[1]Z03 收入决算表(财决03表)'!$A$10:$K$500,6,FALSE)),"",VLOOKUP(A26,'[1]Z03 收入决算表(财决03表)'!$A$10:$K$500,6,FALSE))</f>
        <v>1</v>
      </c>
      <c r="F26" s="73">
        <f>IF(ISERROR(VLOOKUP(A26,'[1]Z03 收入决算表(财决03表)'!$A$10:$K$500,7,FALSE)),"",VLOOKUP(A26,'[1]Z03 收入决算表(财决03表)'!$A$10:$K$500,7,FALSE))</f>
        <v>0</v>
      </c>
      <c r="G26" s="73">
        <f>IF(ISERROR(VLOOKUP(A26,'[1]Z03 收入决算表(财决03表)'!$A$10:$K$500,8,FALSE)),"",VLOOKUP(A26,'[1]Z03 收入决算表(财决03表)'!$A$10:$K$500,8,FALSE))</f>
        <v>0</v>
      </c>
      <c r="H26" s="73">
        <f>IF(ISERROR(VLOOKUP(A26,'[1]Z03 收入决算表(财决03表)'!$A$10:$K$500,9,FALSE)),"",VLOOKUP(A26,'[1]Z03 收入决算表(财决03表)'!$A$10:$K$500,9,FALSE))</f>
        <v>0</v>
      </c>
      <c r="I26" s="73">
        <f>IF(ISERROR(VLOOKUP(A26,'[1]Z03 收入决算表(财决03表)'!$A$10:$K$500,10,FALSE)),"",VLOOKUP(A26,'[1]Z03 收入决算表(财决03表)'!$A$10:$K$500,10,FALSE))</f>
        <v>0</v>
      </c>
      <c r="J26" s="73">
        <f>IF(ISERROR(VLOOKUP(A26,'[1]Z03 收入决算表(财决03表)'!$A$10:$K$500,11,FALSE)),"",VLOOKUP(A26,'[1]Z03 收入决算表(财决03表)'!$A$10:$K$500,11,FALSE))</f>
        <v>0</v>
      </c>
      <c r="K26" s="71" t="str">
        <f>'[1]Z03 收入决算表(财决03表)'!A25</f>
        <v>2150602</v>
      </c>
      <c r="L26" s="74">
        <f>'[1]Z03 收入决算表(财决03表)'!$E25</f>
        <v>1</v>
      </c>
      <c r="M26" s="75">
        <f t="shared" si="1"/>
        <v>26</v>
      </c>
    </row>
    <row r="27" spans="1:21" ht="22.5" customHeight="1">
      <c r="A27" s="205" t="str">
        <f t="shared" si="0"/>
        <v>216</v>
      </c>
      <c r="B27" s="205"/>
      <c r="C27" s="192" t="str">
        <f>IF(ISERROR(VLOOKUP(A27,'[1]Z03 收入决算表(财决03表)'!$A$10:$K$500,4,FALSE)),"",VLOOKUP(A27,'[1]Z03 收入决算表(财决03表)'!$A$10:$K$500,4,FALSE))</f>
        <v>商业服务业等支出</v>
      </c>
      <c r="D27" s="73">
        <f>IF(ISERROR(VLOOKUP(A27,'[1]Z03 收入决算表(财决03表)'!$A$10:$K$500,5,FALSE)),"",VLOOKUP(A27,'[1]Z03 收入决算表(财决03表)'!$A$10:$K$500,5,FALSE))</f>
        <v>455.9</v>
      </c>
      <c r="E27" s="73">
        <f>IF(ISERROR(VLOOKUP(A27,'[1]Z03 收入决算表(财决03表)'!$A$10:$K$500,6,FALSE)),"",VLOOKUP(A27,'[1]Z03 收入决算表(财决03表)'!$A$10:$K$500,6,FALSE))</f>
        <v>450.29</v>
      </c>
      <c r="F27" s="73">
        <f>IF(ISERROR(VLOOKUP(A27,'[1]Z03 收入决算表(财决03表)'!$A$10:$K$500,7,FALSE)),"",VLOOKUP(A27,'[1]Z03 收入决算表(财决03表)'!$A$10:$K$500,7,FALSE))</f>
        <v>0</v>
      </c>
      <c r="G27" s="73">
        <f>IF(ISERROR(VLOOKUP(A27,'[1]Z03 收入决算表(财决03表)'!$A$10:$K$500,8,FALSE)),"",VLOOKUP(A27,'[1]Z03 收入决算表(财决03表)'!$A$10:$K$500,8,FALSE))</f>
        <v>5.61</v>
      </c>
      <c r="H27" s="73">
        <f>IF(ISERROR(VLOOKUP(A27,'[1]Z03 收入决算表(财决03表)'!$A$10:$K$500,9,FALSE)),"",VLOOKUP(A27,'[1]Z03 收入决算表(财决03表)'!$A$10:$K$500,9,FALSE))</f>
        <v>0</v>
      </c>
      <c r="I27" s="73">
        <f>IF(ISERROR(VLOOKUP(A27,'[1]Z03 收入决算表(财决03表)'!$A$10:$K$500,10,FALSE)),"",VLOOKUP(A27,'[1]Z03 收入决算表(财决03表)'!$A$10:$K$500,10,FALSE))</f>
        <v>0</v>
      </c>
      <c r="J27" s="73">
        <f>IF(ISERROR(VLOOKUP(A27,'[1]Z03 收入决算表(财决03表)'!$A$10:$K$500,11,FALSE)),"",VLOOKUP(A27,'[1]Z03 收入决算表(财决03表)'!$A$10:$K$500,11,FALSE))</f>
        <v>0</v>
      </c>
      <c r="K27" s="71" t="str">
        <f>'[1]Z03 收入决算表(财决03表)'!A26</f>
        <v>216</v>
      </c>
      <c r="L27" s="74">
        <f>'[1]Z03 收入决算表(财决03表)'!$E26</f>
        <v>455.9</v>
      </c>
      <c r="M27" s="75">
        <f t="shared" si="1"/>
        <v>27</v>
      </c>
    </row>
    <row r="28" spans="1:21" ht="22.5" customHeight="1">
      <c r="A28" s="205" t="str">
        <f t="shared" si="0"/>
        <v>21602</v>
      </c>
      <c r="B28" s="205"/>
      <c r="C28" s="192" t="str">
        <f>IF(ISERROR(VLOOKUP(A28,'[1]Z03 收入决算表(财决03表)'!$A$10:$K$500,4,FALSE)),"",VLOOKUP(A28,'[1]Z03 收入决算表(财决03表)'!$A$10:$K$500,4,FALSE))</f>
        <v>商业流通事务</v>
      </c>
      <c r="D28" s="73">
        <f>IF(ISERROR(VLOOKUP(A28,'[1]Z03 收入决算表(财决03表)'!$A$10:$K$500,5,FALSE)),"",VLOOKUP(A28,'[1]Z03 收入决算表(财决03表)'!$A$10:$K$500,5,FALSE))</f>
        <v>455.9</v>
      </c>
      <c r="E28" s="73">
        <f>IF(ISERROR(VLOOKUP(A28,'[1]Z03 收入决算表(财决03表)'!$A$10:$K$500,6,FALSE)),"",VLOOKUP(A28,'[1]Z03 收入决算表(财决03表)'!$A$10:$K$500,6,FALSE))</f>
        <v>450.29</v>
      </c>
      <c r="F28" s="73">
        <f>IF(ISERROR(VLOOKUP(A28,'[1]Z03 收入决算表(财决03表)'!$A$10:$K$500,7,FALSE)),"",VLOOKUP(A28,'[1]Z03 收入决算表(财决03表)'!$A$10:$K$500,7,FALSE))</f>
        <v>0</v>
      </c>
      <c r="G28" s="73">
        <f>IF(ISERROR(VLOOKUP(A28,'[1]Z03 收入决算表(财决03表)'!$A$10:$K$500,8,FALSE)),"",VLOOKUP(A28,'[1]Z03 收入决算表(财决03表)'!$A$10:$K$500,8,FALSE))</f>
        <v>5.61</v>
      </c>
      <c r="H28" s="73">
        <f>IF(ISERROR(VLOOKUP(A28,'[1]Z03 收入决算表(财决03表)'!$A$10:$K$500,9,FALSE)),"",VLOOKUP(A28,'[1]Z03 收入决算表(财决03表)'!$A$10:$K$500,9,FALSE))</f>
        <v>0</v>
      </c>
      <c r="I28" s="73">
        <f>IF(ISERROR(VLOOKUP(A28,'[1]Z03 收入决算表(财决03表)'!$A$10:$K$500,10,FALSE)),"",VLOOKUP(A28,'[1]Z03 收入决算表(财决03表)'!$A$10:$K$500,10,FALSE))</f>
        <v>0</v>
      </c>
      <c r="J28" s="73">
        <f>IF(ISERROR(VLOOKUP(A28,'[1]Z03 收入决算表(财决03表)'!$A$10:$K$500,11,FALSE)),"",VLOOKUP(A28,'[1]Z03 收入决算表(财决03表)'!$A$10:$K$500,11,FALSE))</f>
        <v>0</v>
      </c>
      <c r="K28" s="71" t="str">
        <f>'[1]Z03 收入决算表(财决03表)'!A27</f>
        <v>21602</v>
      </c>
      <c r="L28" s="74">
        <f>'[1]Z03 收入决算表(财决03表)'!$E27</f>
        <v>455.9</v>
      </c>
      <c r="M28" s="75">
        <f t="shared" si="1"/>
        <v>28</v>
      </c>
    </row>
    <row r="29" spans="1:21" ht="22.5" customHeight="1">
      <c r="A29" s="205" t="str">
        <f t="shared" si="0"/>
        <v>2160201</v>
      </c>
      <c r="B29" s="205"/>
      <c r="C29" s="192" t="str">
        <f>IF(ISERROR(VLOOKUP(A29,'[1]Z03 收入决算表(财决03表)'!$A$10:$K$500,4,FALSE)),"",VLOOKUP(A29,'[1]Z03 收入决算表(财决03表)'!$A$10:$K$500,4,FALSE))</f>
        <v xml:space="preserve">  行政运行</v>
      </c>
      <c r="D29" s="73">
        <f>IF(ISERROR(VLOOKUP(A29,'[1]Z03 收入决算表(财决03表)'!$A$10:$K$500,5,FALSE)),"",VLOOKUP(A29,'[1]Z03 收入决算表(财决03表)'!$A$10:$K$500,5,FALSE))</f>
        <v>338.98</v>
      </c>
      <c r="E29" s="73">
        <f>IF(ISERROR(VLOOKUP(A29,'[1]Z03 收入决算表(财决03表)'!$A$10:$K$500,6,FALSE)),"",VLOOKUP(A29,'[1]Z03 收入决算表(财决03表)'!$A$10:$K$500,6,FALSE))</f>
        <v>338.98</v>
      </c>
      <c r="F29" s="73">
        <f>IF(ISERROR(VLOOKUP(A29,'[1]Z03 收入决算表(财决03表)'!$A$10:$K$500,7,FALSE)),"",VLOOKUP(A29,'[1]Z03 收入决算表(财决03表)'!$A$10:$K$500,7,FALSE))</f>
        <v>0</v>
      </c>
      <c r="G29" s="73">
        <f>IF(ISERROR(VLOOKUP(A29,'[1]Z03 收入决算表(财决03表)'!$A$10:$K$500,8,FALSE)),"",VLOOKUP(A29,'[1]Z03 收入决算表(财决03表)'!$A$10:$K$500,8,FALSE))</f>
        <v>0</v>
      </c>
      <c r="H29" s="73">
        <f>IF(ISERROR(VLOOKUP(A29,'[1]Z03 收入决算表(财决03表)'!$A$10:$K$500,9,FALSE)),"",VLOOKUP(A29,'[1]Z03 收入决算表(财决03表)'!$A$10:$K$500,9,FALSE))</f>
        <v>0</v>
      </c>
      <c r="I29" s="73">
        <f>IF(ISERROR(VLOOKUP(A29,'[1]Z03 收入决算表(财决03表)'!$A$10:$K$500,10,FALSE)),"",VLOOKUP(A29,'[1]Z03 收入决算表(财决03表)'!$A$10:$K$500,10,FALSE))</f>
        <v>0</v>
      </c>
      <c r="J29" s="73">
        <f>IF(ISERROR(VLOOKUP(A29,'[1]Z03 收入决算表(财决03表)'!$A$10:$K$500,11,FALSE)),"",VLOOKUP(A29,'[1]Z03 收入决算表(财决03表)'!$A$10:$K$500,11,FALSE))</f>
        <v>0</v>
      </c>
      <c r="K29" s="71" t="str">
        <f>'[1]Z03 收入决算表(财决03表)'!A28</f>
        <v>2160201</v>
      </c>
      <c r="L29" s="74">
        <f>'[1]Z03 收入决算表(财决03表)'!$E28</f>
        <v>338.98</v>
      </c>
      <c r="M29" s="75">
        <f t="shared" si="1"/>
        <v>29</v>
      </c>
    </row>
    <row r="30" spans="1:21" ht="22.5" customHeight="1">
      <c r="A30" s="205" t="str">
        <f t="shared" si="0"/>
        <v>2160202</v>
      </c>
      <c r="B30" s="205"/>
      <c r="C30" s="192" t="str">
        <f>IF(ISERROR(VLOOKUP(A30,'[1]Z03 收入决算表(财决03表)'!$A$10:$K$500,4,FALSE)),"",VLOOKUP(A30,'[1]Z03 收入决算表(财决03表)'!$A$10:$K$500,4,FALSE))</f>
        <v xml:space="preserve">  一般行政管理事务</v>
      </c>
      <c r="D30" s="73">
        <f>IF(ISERROR(VLOOKUP(A30,'[1]Z03 收入决算表(财决03表)'!$A$10:$K$500,5,FALSE)),"",VLOOKUP(A30,'[1]Z03 收入决算表(财决03表)'!$A$10:$K$500,5,FALSE))</f>
        <v>116.92</v>
      </c>
      <c r="E30" s="73">
        <f>IF(ISERROR(VLOOKUP(A30,'[1]Z03 收入决算表(财决03表)'!$A$10:$K$500,6,FALSE)),"",VLOOKUP(A30,'[1]Z03 收入决算表(财决03表)'!$A$10:$K$500,6,FALSE))</f>
        <v>111.31</v>
      </c>
      <c r="F30" s="73">
        <f>IF(ISERROR(VLOOKUP(A30,'[1]Z03 收入决算表(财决03表)'!$A$10:$K$500,7,FALSE)),"",VLOOKUP(A30,'[1]Z03 收入决算表(财决03表)'!$A$10:$K$500,7,FALSE))</f>
        <v>0</v>
      </c>
      <c r="G30" s="73">
        <f>IF(ISERROR(VLOOKUP(A30,'[1]Z03 收入决算表(财决03表)'!$A$10:$K$500,8,FALSE)),"",VLOOKUP(A30,'[1]Z03 收入决算表(财决03表)'!$A$10:$K$500,8,FALSE))</f>
        <v>5.61</v>
      </c>
      <c r="H30" s="73">
        <f>IF(ISERROR(VLOOKUP(A30,'[1]Z03 收入决算表(财决03表)'!$A$10:$K$500,9,FALSE)),"",VLOOKUP(A30,'[1]Z03 收入决算表(财决03表)'!$A$10:$K$500,9,FALSE))</f>
        <v>0</v>
      </c>
      <c r="I30" s="73">
        <f>IF(ISERROR(VLOOKUP(A30,'[1]Z03 收入决算表(财决03表)'!$A$10:$K$500,10,FALSE)),"",VLOOKUP(A30,'[1]Z03 收入决算表(财决03表)'!$A$10:$K$500,10,FALSE))</f>
        <v>0</v>
      </c>
      <c r="J30" s="73">
        <f>IF(ISERROR(VLOOKUP(A30,'[1]Z03 收入决算表(财决03表)'!$A$10:$K$500,11,FALSE)),"",VLOOKUP(A30,'[1]Z03 收入决算表(财决03表)'!$A$10:$K$500,11,FALSE))</f>
        <v>0</v>
      </c>
      <c r="K30" s="71" t="str">
        <f>'[1]Z03 收入决算表(财决03表)'!A29</f>
        <v>2160202</v>
      </c>
      <c r="L30" s="74">
        <f>'[1]Z03 收入决算表(财决03表)'!$E29</f>
        <v>116.92</v>
      </c>
      <c r="M30" s="75">
        <f t="shared" si="1"/>
        <v>30</v>
      </c>
    </row>
    <row r="31" spans="1:21" ht="22.5" customHeight="1">
      <c r="A31" s="205" t="str">
        <f t="shared" si="0"/>
        <v/>
      </c>
      <c r="B31" s="205"/>
      <c r="C31" s="192" t="str">
        <f>IF(ISERROR(VLOOKUP(A31,'[1]Z03 收入决算表(财决03表)'!$A$10:$K$500,4,FALSE)),"",VLOOKUP(A31,'[1]Z03 收入决算表(财决03表)'!$A$10:$K$500,4,FALSE))</f>
        <v/>
      </c>
      <c r="D31" s="73" t="str">
        <f>IF(ISERROR(VLOOKUP(A31,'[1]Z03 收入决算表(财决03表)'!$A$10:$K$500,5,FALSE)),"",VLOOKUP(A31,'[1]Z03 收入决算表(财决03表)'!$A$10:$K$500,5,FALSE))</f>
        <v/>
      </c>
      <c r="E31" s="73" t="str">
        <f>IF(ISERROR(VLOOKUP(A31,'[1]Z03 收入决算表(财决03表)'!$A$10:$K$500,6,FALSE)),"",VLOOKUP(A31,'[1]Z03 收入决算表(财决03表)'!$A$10:$K$500,6,FALSE))</f>
        <v/>
      </c>
      <c r="F31" s="73" t="str">
        <f>IF(ISERROR(VLOOKUP(A31,'[1]Z03 收入决算表(财决03表)'!$A$10:$K$500,7,FALSE)),"",VLOOKUP(A31,'[1]Z03 收入决算表(财决03表)'!$A$10:$K$500,7,FALSE))</f>
        <v/>
      </c>
      <c r="G31" s="73" t="str">
        <f>IF(ISERROR(VLOOKUP(A31,'[1]Z03 收入决算表(财决03表)'!$A$10:$K$500,8,FALSE)),"",VLOOKUP(A31,'[1]Z03 收入决算表(财决03表)'!$A$10:$K$500,8,FALSE))</f>
        <v/>
      </c>
      <c r="H31" s="73" t="str">
        <f>IF(ISERROR(VLOOKUP(A31,'[1]Z03 收入决算表(财决03表)'!$A$10:$K$500,9,FALSE)),"",VLOOKUP(A31,'[1]Z03 收入决算表(财决03表)'!$A$10:$K$500,9,FALSE))</f>
        <v/>
      </c>
      <c r="I31" s="73" t="str">
        <f>IF(ISERROR(VLOOKUP(A31,'[1]Z03 收入决算表(财决03表)'!$A$10:$K$500,10,FALSE)),"",VLOOKUP(A31,'[1]Z03 收入决算表(财决03表)'!$A$10:$K$500,10,FALSE))</f>
        <v/>
      </c>
      <c r="J31" s="73" t="str">
        <f>IF(ISERROR(VLOOKUP(A31,'[1]Z03 收入决算表(财决03表)'!$A$10:$K$500,11,FALSE)),"",VLOOKUP(A31,'[1]Z03 收入决算表(财决03表)'!$A$10:$K$500,11,FALSE))</f>
        <v/>
      </c>
      <c r="K31" s="71">
        <f>'[1]Z03 收入决算表(财决03表)'!A30</f>
        <v>0</v>
      </c>
      <c r="L31" s="74">
        <f>'[1]Z03 收入决算表(财决03表)'!$E30</f>
        <v>0</v>
      </c>
      <c r="M31" s="75" t="str">
        <f t="shared" si="1"/>
        <v/>
      </c>
    </row>
    <row r="32" spans="1:21" ht="22.5" customHeight="1">
      <c r="A32" s="205" t="str">
        <f t="shared" si="0"/>
        <v/>
      </c>
      <c r="B32" s="205"/>
      <c r="C32" s="192" t="str">
        <f>IF(ISERROR(VLOOKUP(A32,'[1]Z03 收入决算表(财决03表)'!$A$10:$K$500,4,FALSE)),"",VLOOKUP(A32,'[1]Z03 收入决算表(财决03表)'!$A$10:$K$500,4,FALSE))</f>
        <v/>
      </c>
      <c r="D32" s="73" t="str">
        <f>IF(ISERROR(VLOOKUP(A32,'[1]Z03 收入决算表(财决03表)'!$A$10:$K$500,5,FALSE)),"",VLOOKUP(A32,'[1]Z03 收入决算表(财决03表)'!$A$10:$K$500,5,FALSE))</f>
        <v/>
      </c>
      <c r="E32" s="73" t="str">
        <f>IF(ISERROR(VLOOKUP(A32,'[1]Z03 收入决算表(财决03表)'!$A$10:$K$500,6,FALSE)),"",VLOOKUP(A32,'[1]Z03 收入决算表(财决03表)'!$A$10:$K$500,6,FALSE))</f>
        <v/>
      </c>
      <c r="F32" s="73" t="str">
        <f>IF(ISERROR(VLOOKUP(A32,'[1]Z03 收入决算表(财决03表)'!$A$10:$K$500,7,FALSE)),"",VLOOKUP(A32,'[1]Z03 收入决算表(财决03表)'!$A$10:$K$500,7,FALSE))</f>
        <v/>
      </c>
      <c r="G32" s="73" t="str">
        <f>IF(ISERROR(VLOOKUP(A32,'[1]Z03 收入决算表(财决03表)'!$A$10:$K$500,8,FALSE)),"",VLOOKUP(A32,'[1]Z03 收入决算表(财决03表)'!$A$10:$K$500,8,FALSE))</f>
        <v/>
      </c>
      <c r="H32" s="73" t="str">
        <f>IF(ISERROR(VLOOKUP(A32,'[1]Z03 收入决算表(财决03表)'!$A$10:$K$500,9,FALSE)),"",VLOOKUP(A32,'[1]Z03 收入决算表(财决03表)'!$A$10:$K$500,9,FALSE))</f>
        <v/>
      </c>
      <c r="I32" s="73" t="str">
        <f>IF(ISERROR(VLOOKUP(A32,'[1]Z03 收入决算表(财决03表)'!$A$10:$K$500,10,FALSE)),"",VLOOKUP(A32,'[1]Z03 收入决算表(财决03表)'!$A$10:$K$500,10,FALSE))</f>
        <v/>
      </c>
      <c r="J32" s="73" t="str">
        <f>IF(ISERROR(VLOOKUP(A32,'[1]Z03 收入决算表(财决03表)'!$A$10:$K$500,11,FALSE)),"",VLOOKUP(A32,'[1]Z03 收入决算表(财决03表)'!$A$10:$K$500,11,FALSE))</f>
        <v/>
      </c>
      <c r="K32" s="71">
        <f>'[1]Z03 收入决算表(财决03表)'!A31</f>
        <v>0</v>
      </c>
      <c r="L32" s="74">
        <f>'[1]Z03 收入决算表(财决03表)'!$E31</f>
        <v>0</v>
      </c>
      <c r="M32" s="75" t="str">
        <f t="shared" si="1"/>
        <v/>
      </c>
    </row>
    <row r="33" spans="1:13" ht="22.5" customHeight="1">
      <c r="A33" s="205" t="str">
        <f t="shared" si="0"/>
        <v/>
      </c>
      <c r="B33" s="205"/>
      <c r="C33" s="192" t="str">
        <f>IF(ISERROR(VLOOKUP(A33,'[1]Z03 收入决算表(财决03表)'!$A$10:$K$500,4,FALSE)),"",VLOOKUP(A33,'[1]Z03 收入决算表(财决03表)'!$A$10:$K$500,4,FALSE))</f>
        <v/>
      </c>
      <c r="D33" s="73" t="str">
        <f>IF(ISERROR(VLOOKUP(A33,'[1]Z03 收入决算表(财决03表)'!$A$10:$K$500,5,FALSE)),"",VLOOKUP(A33,'[1]Z03 收入决算表(财决03表)'!$A$10:$K$500,5,FALSE))</f>
        <v/>
      </c>
      <c r="E33" s="73" t="str">
        <f>IF(ISERROR(VLOOKUP(A33,'[1]Z03 收入决算表(财决03表)'!$A$10:$K$500,6,FALSE)),"",VLOOKUP(A33,'[1]Z03 收入决算表(财决03表)'!$A$10:$K$500,6,FALSE))</f>
        <v/>
      </c>
      <c r="F33" s="73" t="str">
        <f>IF(ISERROR(VLOOKUP(A33,'[1]Z03 收入决算表(财决03表)'!$A$10:$K$500,7,FALSE)),"",VLOOKUP(A33,'[1]Z03 收入决算表(财决03表)'!$A$10:$K$500,7,FALSE))</f>
        <v/>
      </c>
      <c r="G33" s="73" t="str">
        <f>IF(ISERROR(VLOOKUP(A33,'[1]Z03 收入决算表(财决03表)'!$A$10:$K$500,8,FALSE)),"",VLOOKUP(A33,'[1]Z03 收入决算表(财决03表)'!$A$10:$K$500,8,FALSE))</f>
        <v/>
      </c>
      <c r="H33" s="73" t="str">
        <f>IF(ISERROR(VLOOKUP(A33,'[1]Z03 收入决算表(财决03表)'!$A$10:$K$500,9,FALSE)),"",VLOOKUP(A33,'[1]Z03 收入决算表(财决03表)'!$A$10:$K$500,9,FALSE))</f>
        <v/>
      </c>
      <c r="I33" s="73" t="str">
        <f>IF(ISERROR(VLOOKUP(A33,'[1]Z03 收入决算表(财决03表)'!$A$10:$K$500,10,FALSE)),"",VLOOKUP(A33,'[1]Z03 收入决算表(财决03表)'!$A$10:$K$500,10,FALSE))</f>
        <v/>
      </c>
      <c r="J33" s="73" t="str">
        <f>IF(ISERROR(VLOOKUP(A33,'[1]Z03 收入决算表(财决03表)'!$A$10:$K$500,11,FALSE)),"",VLOOKUP(A33,'[1]Z03 收入决算表(财决03表)'!$A$10:$K$500,11,FALSE))</f>
        <v/>
      </c>
      <c r="K33" s="71">
        <f>'[1]Z03 收入决算表(财决03表)'!A32</f>
        <v>0</v>
      </c>
      <c r="L33" s="74">
        <f>'[1]Z03 收入决算表(财决03表)'!$E32</f>
        <v>0</v>
      </c>
      <c r="M33" s="75" t="str">
        <f t="shared" si="1"/>
        <v/>
      </c>
    </row>
    <row r="34" spans="1:13" ht="22.5" customHeight="1">
      <c r="A34" s="205" t="str">
        <f t="shared" si="0"/>
        <v/>
      </c>
      <c r="B34" s="205"/>
      <c r="C34" s="192" t="str">
        <f>IF(ISERROR(VLOOKUP(A34,'[1]Z03 收入决算表(财决03表)'!$A$10:$K$500,4,FALSE)),"",VLOOKUP(A34,'[1]Z03 收入决算表(财决03表)'!$A$10:$K$500,4,FALSE))</f>
        <v/>
      </c>
      <c r="D34" s="73" t="str">
        <f>IF(ISERROR(VLOOKUP(A34,'[1]Z03 收入决算表(财决03表)'!$A$10:$K$500,5,FALSE)),"",VLOOKUP(A34,'[1]Z03 收入决算表(财决03表)'!$A$10:$K$500,5,FALSE))</f>
        <v/>
      </c>
      <c r="E34" s="73" t="str">
        <f>IF(ISERROR(VLOOKUP(A34,'[1]Z03 收入决算表(财决03表)'!$A$10:$K$500,6,FALSE)),"",VLOOKUP(A34,'[1]Z03 收入决算表(财决03表)'!$A$10:$K$500,6,FALSE))</f>
        <v/>
      </c>
      <c r="F34" s="73" t="str">
        <f>IF(ISERROR(VLOOKUP(A34,'[1]Z03 收入决算表(财决03表)'!$A$10:$K$500,7,FALSE)),"",VLOOKUP(A34,'[1]Z03 收入决算表(财决03表)'!$A$10:$K$500,7,FALSE))</f>
        <v/>
      </c>
      <c r="G34" s="73" t="str">
        <f>IF(ISERROR(VLOOKUP(A34,'[1]Z03 收入决算表(财决03表)'!$A$10:$K$500,8,FALSE)),"",VLOOKUP(A34,'[1]Z03 收入决算表(财决03表)'!$A$10:$K$500,8,FALSE))</f>
        <v/>
      </c>
      <c r="H34" s="73" t="str">
        <f>IF(ISERROR(VLOOKUP(A34,'[1]Z03 收入决算表(财决03表)'!$A$10:$K$500,9,FALSE)),"",VLOOKUP(A34,'[1]Z03 收入决算表(财决03表)'!$A$10:$K$500,9,FALSE))</f>
        <v/>
      </c>
      <c r="I34" s="73" t="str">
        <f>IF(ISERROR(VLOOKUP(A34,'[1]Z03 收入决算表(财决03表)'!$A$10:$K$500,10,FALSE)),"",VLOOKUP(A34,'[1]Z03 收入决算表(财决03表)'!$A$10:$K$500,10,FALSE))</f>
        <v/>
      </c>
      <c r="J34" s="73" t="str">
        <f>IF(ISERROR(VLOOKUP(A34,'[1]Z03 收入决算表(财决03表)'!$A$10:$K$500,11,FALSE)),"",VLOOKUP(A34,'[1]Z03 收入决算表(财决03表)'!$A$10:$K$500,11,FALSE))</f>
        <v/>
      </c>
      <c r="K34" s="71">
        <f>'[1]Z03 收入决算表(财决03表)'!A33</f>
        <v>0</v>
      </c>
      <c r="L34" s="74">
        <f>'[1]Z03 收入决算表(财决03表)'!$E33</f>
        <v>0</v>
      </c>
      <c r="M34" s="75" t="str">
        <f t="shared" si="1"/>
        <v/>
      </c>
    </row>
    <row r="35" spans="1:13" ht="22.5" customHeight="1">
      <c r="A35" s="205" t="str">
        <f t="shared" si="0"/>
        <v/>
      </c>
      <c r="B35" s="205"/>
      <c r="C35" s="192" t="str">
        <f>IF(ISERROR(VLOOKUP(A35,'[1]Z03 收入决算表(财决03表)'!$A$10:$K$500,4,FALSE)),"",VLOOKUP(A35,'[1]Z03 收入决算表(财决03表)'!$A$10:$K$500,4,FALSE))</f>
        <v/>
      </c>
      <c r="D35" s="73" t="str">
        <f>IF(ISERROR(VLOOKUP(A35,'[1]Z03 收入决算表(财决03表)'!$A$10:$K$500,5,FALSE)),"",VLOOKUP(A35,'[1]Z03 收入决算表(财决03表)'!$A$10:$K$500,5,FALSE))</f>
        <v/>
      </c>
      <c r="E35" s="73" t="str">
        <f>IF(ISERROR(VLOOKUP(A35,'[1]Z03 收入决算表(财决03表)'!$A$10:$K$500,6,FALSE)),"",VLOOKUP(A35,'[1]Z03 收入决算表(财决03表)'!$A$10:$K$500,6,FALSE))</f>
        <v/>
      </c>
      <c r="F35" s="73" t="str">
        <f>IF(ISERROR(VLOOKUP(A35,'[1]Z03 收入决算表(财决03表)'!$A$10:$K$500,7,FALSE)),"",VLOOKUP(A35,'[1]Z03 收入决算表(财决03表)'!$A$10:$K$500,7,FALSE))</f>
        <v/>
      </c>
      <c r="G35" s="73" t="str">
        <f>IF(ISERROR(VLOOKUP(A35,'[1]Z03 收入决算表(财决03表)'!$A$10:$K$500,8,FALSE)),"",VLOOKUP(A35,'[1]Z03 收入决算表(财决03表)'!$A$10:$K$500,8,FALSE))</f>
        <v/>
      </c>
      <c r="H35" s="73" t="str">
        <f>IF(ISERROR(VLOOKUP(A35,'[1]Z03 收入决算表(财决03表)'!$A$10:$K$500,9,FALSE)),"",VLOOKUP(A35,'[1]Z03 收入决算表(财决03表)'!$A$10:$K$500,9,FALSE))</f>
        <v/>
      </c>
      <c r="I35" s="73" t="str">
        <f>IF(ISERROR(VLOOKUP(A35,'[1]Z03 收入决算表(财决03表)'!$A$10:$K$500,10,FALSE)),"",VLOOKUP(A35,'[1]Z03 收入决算表(财决03表)'!$A$10:$K$500,10,FALSE))</f>
        <v/>
      </c>
      <c r="J35" s="73" t="str">
        <f>IF(ISERROR(VLOOKUP(A35,'[1]Z03 收入决算表(财决03表)'!$A$10:$K$500,11,FALSE)),"",VLOOKUP(A35,'[1]Z03 收入决算表(财决03表)'!$A$10:$K$500,11,FALSE))</f>
        <v/>
      </c>
      <c r="K35" s="71">
        <f>'[1]Z03 收入决算表(财决03表)'!A34</f>
        <v>0</v>
      </c>
      <c r="L35" s="74">
        <f>'[1]Z03 收入决算表(财决03表)'!$E34</f>
        <v>0</v>
      </c>
      <c r="M35" s="75" t="str">
        <f t="shared" si="1"/>
        <v/>
      </c>
    </row>
    <row r="36" spans="1:13" ht="22.5" customHeight="1">
      <c r="A36" s="205" t="str">
        <f t="shared" si="0"/>
        <v/>
      </c>
      <c r="B36" s="205"/>
      <c r="C36" s="192" t="str">
        <f>IF(ISERROR(VLOOKUP(A36,'[1]Z03 收入决算表(财决03表)'!$A$10:$K$500,4,FALSE)),"",VLOOKUP(A36,'[1]Z03 收入决算表(财决03表)'!$A$10:$K$500,4,FALSE))</f>
        <v/>
      </c>
      <c r="D36" s="73" t="str">
        <f>IF(ISERROR(VLOOKUP(A36,'[1]Z03 收入决算表(财决03表)'!$A$10:$K$500,5,FALSE)),"",VLOOKUP(A36,'[1]Z03 收入决算表(财决03表)'!$A$10:$K$500,5,FALSE))</f>
        <v/>
      </c>
      <c r="E36" s="73" t="str">
        <f>IF(ISERROR(VLOOKUP(A36,'[1]Z03 收入决算表(财决03表)'!$A$10:$K$500,6,FALSE)),"",VLOOKUP(A36,'[1]Z03 收入决算表(财决03表)'!$A$10:$K$500,6,FALSE))</f>
        <v/>
      </c>
      <c r="F36" s="73" t="str">
        <f>IF(ISERROR(VLOOKUP(A36,'[1]Z03 收入决算表(财决03表)'!$A$10:$K$500,7,FALSE)),"",VLOOKUP(A36,'[1]Z03 收入决算表(财决03表)'!$A$10:$K$500,7,FALSE))</f>
        <v/>
      </c>
      <c r="G36" s="73" t="str">
        <f>IF(ISERROR(VLOOKUP(A36,'[1]Z03 收入决算表(财决03表)'!$A$10:$K$500,8,FALSE)),"",VLOOKUP(A36,'[1]Z03 收入决算表(财决03表)'!$A$10:$K$500,8,FALSE))</f>
        <v/>
      </c>
      <c r="H36" s="73" t="str">
        <f>IF(ISERROR(VLOOKUP(A36,'[1]Z03 收入决算表(财决03表)'!$A$10:$K$500,9,FALSE)),"",VLOOKUP(A36,'[1]Z03 收入决算表(财决03表)'!$A$10:$K$500,9,FALSE))</f>
        <v/>
      </c>
      <c r="I36" s="73" t="str">
        <f>IF(ISERROR(VLOOKUP(A36,'[1]Z03 收入决算表(财决03表)'!$A$10:$K$500,10,FALSE)),"",VLOOKUP(A36,'[1]Z03 收入决算表(财决03表)'!$A$10:$K$500,10,FALSE))</f>
        <v/>
      </c>
      <c r="J36" s="73" t="str">
        <f>IF(ISERROR(VLOOKUP(A36,'[1]Z03 收入决算表(财决03表)'!$A$10:$K$500,11,FALSE)),"",VLOOKUP(A36,'[1]Z03 收入决算表(财决03表)'!$A$10:$K$500,11,FALSE))</f>
        <v/>
      </c>
      <c r="K36" s="71">
        <f>'[1]Z03 收入决算表(财决03表)'!A35</f>
        <v>0</v>
      </c>
      <c r="L36" s="74">
        <f>'[1]Z03 收入决算表(财决03表)'!$E35</f>
        <v>0</v>
      </c>
      <c r="M36" s="75" t="str">
        <f t="shared" si="1"/>
        <v/>
      </c>
    </row>
    <row r="37" spans="1:13" ht="22.5" customHeight="1">
      <c r="A37" s="205" t="str">
        <f t="shared" si="0"/>
        <v/>
      </c>
      <c r="B37" s="205"/>
      <c r="C37" s="192" t="str">
        <f>IF(ISERROR(VLOOKUP(A37,'[1]Z03 收入决算表(财决03表)'!$A$10:$K$500,4,FALSE)),"",VLOOKUP(A37,'[1]Z03 收入决算表(财决03表)'!$A$10:$K$500,4,FALSE))</f>
        <v/>
      </c>
      <c r="D37" s="73" t="str">
        <f>IF(ISERROR(VLOOKUP(A37,'[1]Z03 收入决算表(财决03表)'!$A$10:$K$500,5,FALSE)),"",VLOOKUP(A37,'[1]Z03 收入决算表(财决03表)'!$A$10:$K$500,5,FALSE))</f>
        <v/>
      </c>
      <c r="E37" s="73" t="str">
        <f>IF(ISERROR(VLOOKUP(A37,'[1]Z03 收入决算表(财决03表)'!$A$10:$K$500,6,FALSE)),"",VLOOKUP(A37,'[1]Z03 收入决算表(财决03表)'!$A$10:$K$500,6,FALSE))</f>
        <v/>
      </c>
      <c r="F37" s="73" t="str">
        <f>IF(ISERROR(VLOOKUP(A37,'[1]Z03 收入决算表(财决03表)'!$A$10:$K$500,7,FALSE)),"",VLOOKUP(A37,'[1]Z03 收入决算表(财决03表)'!$A$10:$K$500,7,FALSE))</f>
        <v/>
      </c>
      <c r="G37" s="73" t="str">
        <f>IF(ISERROR(VLOOKUP(A37,'[1]Z03 收入决算表(财决03表)'!$A$10:$K$500,8,FALSE)),"",VLOOKUP(A37,'[1]Z03 收入决算表(财决03表)'!$A$10:$K$500,8,FALSE))</f>
        <v/>
      </c>
      <c r="H37" s="73" t="str">
        <f>IF(ISERROR(VLOOKUP(A37,'[1]Z03 收入决算表(财决03表)'!$A$10:$K$500,9,FALSE)),"",VLOOKUP(A37,'[1]Z03 收入决算表(财决03表)'!$A$10:$K$500,9,FALSE))</f>
        <v/>
      </c>
      <c r="I37" s="73" t="str">
        <f>IF(ISERROR(VLOOKUP(A37,'[1]Z03 收入决算表(财决03表)'!$A$10:$K$500,10,FALSE)),"",VLOOKUP(A37,'[1]Z03 收入决算表(财决03表)'!$A$10:$K$500,10,FALSE))</f>
        <v/>
      </c>
      <c r="J37" s="73" t="str">
        <f>IF(ISERROR(VLOOKUP(A37,'[1]Z03 收入决算表(财决03表)'!$A$10:$K$500,11,FALSE)),"",VLOOKUP(A37,'[1]Z03 收入决算表(财决03表)'!$A$10:$K$500,11,FALSE))</f>
        <v/>
      </c>
      <c r="K37" s="71">
        <f>'[1]Z03 收入决算表(财决03表)'!A36</f>
        <v>0</v>
      </c>
      <c r="L37" s="74">
        <f>'[1]Z03 收入决算表(财决03表)'!$E36</f>
        <v>0</v>
      </c>
      <c r="M37" s="75" t="str">
        <f t="shared" si="1"/>
        <v/>
      </c>
    </row>
    <row r="38" spans="1:13" ht="22.5" customHeight="1">
      <c r="A38" s="205" t="str">
        <f t="shared" si="0"/>
        <v/>
      </c>
      <c r="B38" s="205"/>
      <c r="C38" s="192" t="str">
        <f>IF(ISERROR(VLOOKUP(A38,'[1]Z03 收入决算表(财决03表)'!$A$10:$K$500,4,FALSE)),"",VLOOKUP(A38,'[1]Z03 收入决算表(财决03表)'!$A$10:$K$500,4,FALSE))</f>
        <v/>
      </c>
      <c r="D38" s="73" t="str">
        <f>IF(ISERROR(VLOOKUP(A38,'[1]Z03 收入决算表(财决03表)'!$A$10:$K$500,5,FALSE)),"",VLOOKUP(A38,'[1]Z03 收入决算表(财决03表)'!$A$10:$K$500,5,FALSE))</f>
        <v/>
      </c>
      <c r="E38" s="73" t="str">
        <f>IF(ISERROR(VLOOKUP(A38,'[1]Z03 收入决算表(财决03表)'!$A$10:$K$500,6,FALSE)),"",VLOOKUP(A38,'[1]Z03 收入决算表(财决03表)'!$A$10:$K$500,6,FALSE))</f>
        <v/>
      </c>
      <c r="F38" s="73" t="str">
        <f>IF(ISERROR(VLOOKUP(A38,'[1]Z03 收入决算表(财决03表)'!$A$10:$K$500,7,FALSE)),"",VLOOKUP(A38,'[1]Z03 收入决算表(财决03表)'!$A$10:$K$500,7,FALSE))</f>
        <v/>
      </c>
      <c r="G38" s="73" t="str">
        <f>IF(ISERROR(VLOOKUP(A38,'[1]Z03 收入决算表(财决03表)'!$A$10:$K$500,8,FALSE)),"",VLOOKUP(A38,'[1]Z03 收入决算表(财决03表)'!$A$10:$K$500,8,FALSE))</f>
        <v/>
      </c>
      <c r="H38" s="73" t="str">
        <f>IF(ISERROR(VLOOKUP(A38,'[1]Z03 收入决算表(财决03表)'!$A$10:$K$500,9,FALSE)),"",VLOOKUP(A38,'[1]Z03 收入决算表(财决03表)'!$A$10:$K$500,9,FALSE))</f>
        <v/>
      </c>
      <c r="I38" s="73" t="str">
        <f>IF(ISERROR(VLOOKUP(A38,'[1]Z03 收入决算表(财决03表)'!$A$10:$K$500,10,FALSE)),"",VLOOKUP(A38,'[1]Z03 收入决算表(财决03表)'!$A$10:$K$500,10,FALSE))</f>
        <v/>
      </c>
      <c r="J38" s="73" t="str">
        <f>IF(ISERROR(VLOOKUP(A38,'[1]Z03 收入决算表(财决03表)'!$A$10:$K$500,11,FALSE)),"",VLOOKUP(A38,'[1]Z03 收入决算表(财决03表)'!$A$10:$K$500,11,FALSE))</f>
        <v/>
      </c>
      <c r="K38" s="71">
        <f>'[1]Z03 收入决算表(财决03表)'!A37</f>
        <v>0</v>
      </c>
      <c r="L38" s="74">
        <f>'[1]Z03 收入决算表(财决03表)'!$E37</f>
        <v>0</v>
      </c>
      <c r="M38" s="75" t="str">
        <f t="shared" si="1"/>
        <v/>
      </c>
    </row>
    <row r="39" spans="1:13" ht="22.5" customHeight="1">
      <c r="A39" s="205" t="str">
        <f t="shared" si="0"/>
        <v/>
      </c>
      <c r="B39" s="205"/>
      <c r="C39" s="192" t="str">
        <f>IF(ISERROR(VLOOKUP(A39,'[1]Z03 收入决算表(财决03表)'!$A$10:$K$500,4,FALSE)),"",VLOOKUP(A39,'[1]Z03 收入决算表(财决03表)'!$A$10:$K$500,4,FALSE))</f>
        <v/>
      </c>
      <c r="D39" s="73" t="str">
        <f>IF(ISERROR(VLOOKUP(A39,'[1]Z03 收入决算表(财决03表)'!$A$10:$K$500,5,FALSE)),"",VLOOKUP(A39,'[1]Z03 收入决算表(财决03表)'!$A$10:$K$500,5,FALSE))</f>
        <v/>
      </c>
      <c r="E39" s="73" t="str">
        <f>IF(ISERROR(VLOOKUP(A39,'[1]Z03 收入决算表(财决03表)'!$A$10:$K$500,6,FALSE)),"",VLOOKUP(A39,'[1]Z03 收入决算表(财决03表)'!$A$10:$K$500,6,FALSE))</f>
        <v/>
      </c>
      <c r="F39" s="73" t="str">
        <f>IF(ISERROR(VLOOKUP(A39,'[1]Z03 收入决算表(财决03表)'!$A$10:$K$500,7,FALSE)),"",VLOOKUP(A39,'[1]Z03 收入决算表(财决03表)'!$A$10:$K$500,7,FALSE))</f>
        <v/>
      </c>
      <c r="G39" s="73" t="str">
        <f>IF(ISERROR(VLOOKUP(A39,'[1]Z03 收入决算表(财决03表)'!$A$10:$K$500,8,FALSE)),"",VLOOKUP(A39,'[1]Z03 收入决算表(财决03表)'!$A$10:$K$500,8,FALSE))</f>
        <v/>
      </c>
      <c r="H39" s="73" t="str">
        <f>IF(ISERROR(VLOOKUP(A39,'[1]Z03 收入决算表(财决03表)'!$A$10:$K$500,9,FALSE)),"",VLOOKUP(A39,'[1]Z03 收入决算表(财决03表)'!$A$10:$K$500,9,FALSE))</f>
        <v/>
      </c>
      <c r="I39" s="73" t="str">
        <f>IF(ISERROR(VLOOKUP(A39,'[1]Z03 收入决算表(财决03表)'!$A$10:$K$500,10,FALSE)),"",VLOOKUP(A39,'[1]Z03 收入决算表(财决03表)'!$A$10:$K$500,10,FALSE))</f>
        <v/>
      </c>
      <c r="J39" s="73" t="str">
        <f>IF(ISERROR(VLOOKUP(A39,'[1]Z03 收入决算表(财决03表)'!$A$10:$K$500,11,FALSE)),"",VLOOKUP(A39,'[1]Z03 收入决算表(财决03表)'!$A$10:$K$500,11,FALSE))</f>
        <v/>
      </c>
      <c r="K39" s="71">
        <f>'[1]Z03 收入决算表(财决03表)'!A38</f>
        <v>0</v>
      </c>
      <c r="L39" s="74">
        <f>'[1]Z03 收入决算表(财决03表)'!$E38</f>
        <v>0</v>
      </c>
      <c r="M39" s="75" t="str">
        <f t="shared" si="1"/>
        <v/>
      </c>
    </row>
    <row r="40" spans="1:13" ht="22.5" customHeight="1">
      <c r="A40" s="205" t="str">
        <f t="shared" si="0"/>
        <v/>
      </c>
      <c r="B40" s="205"/>
      <c r="C40" s="192" t="str">
        <f>IF(ISERROR(VLOOKUP(A40,'[1]Z03 收入决算表(财决03表)'!$A$10:$K$500,4,FALSE)),"",VLOOKUP(A40,'[1]Z03 收入决算表(财决03表)'!$A$10:$K$500,4,FALSE))</f>
        <v/>
      </c>
      <c r="D40" s="73" t="str">
        <f>IF(ISERROR(VLOOKUP(A40,'[1]Z03 收入决算表(财决03表)'!$A$10:$K$500,5,FALSE)),"",VLOOKUP(A40,'[1]Z03 收入决算表(财决03表)'!$A$10:$K$500,5,FALSE))</f>
        <v/>
      </c>
      <c r="E40" s="73" t="str">
        <f>IF(ISERROR(VLOOKUP(A40,'[1]Z03 收入决算表(财决03表)'!$A$10:$K$500,6,FALSE)),"",VLOOKUP(A40,'[1]Z03 收入决算表(财决03表)'!$A$10:$K$500,6,FALSE))</f>
        <v/>
      </c>
      <c r="F40" s="73" t="str">
        <f>IF(ISERROR(VLOOKUP(A40,'[1]Z03 收入决算表(财决03表)'!$A$10:$K$500,7,FALSE)),"",VLOOKUP(A40,'[1]Z03 收入决算表(财决03表)'!$A$10:$K$500,7,FALSE))</f>
        <v/>
      </c>
      <c r="G40" s="73" t="str">
        <f>IF(ISERROR(VLOOKUP(A40,'[1]Z03 收入决算表(财决03表)'!$A$10:$K$500,8,FALSE)),"",VLOOKUP(A40,'[1]Z03 收入决算表(财决03表)'!$A$10:$K$500,8,FALSE))</f>
        <v/>
      </c>
      <c r="H40" s="73" t="str">
        <f>IF(ISERROR(VLOOKUP(A40,'[1]Z03 收入决算表(财决03表)'!$A$10:$K$500,9,FALSE)),"",VLOOKUP(A40,'[1]Z03 收入决算表(财决03表)'!$A$10:$K$500,9,FALSE))</f>
        <v/>
      </c>
      <c r="I40" s="73" t="str">
        <f>IF(ISERROR(VLOOKUP(A40,'[1]Z03 收入决算表(财决03表)'!$A$10:$K$500,10,FALSE)),"",VLOOKUP(A40,'[1]Z03 收入决算表(财决03表)'!$A$10:$K$500,10,FALSE))</f>
        <v/>
      </c>
      <c r="J40" s="73" t="str">
        <f>IF(ISERROR(VLOOKUP(A40,'[1]Z03 收入决算表(财决03表)'!$A$10:$K$500,11,FALSE)),"",VLOOKUP(A40,'[1]Z03 收入决算表(财决03表)'!$A$10:$K$500,11,FALSE))</f>
        <v/>
      </c>
      <c r="K40" s="71">
        <f>'[1]Z03 收入决算表(财决03表)'!A39</f>
        <v>0</v>
      </c>
      <c r="L40" s="74">
        <f>'[1]Z03 收入决算表(财决03表)'!$E39</f>
        <v>0</v>
      </c>
      <c r="M40" s="75" t="str">
        <f t="shared" si="1"/>
        <v/>
      </c>
    </row>
    <row r="41" spans="1:13" ht="22.5" customHeight="1">
      <c r="A41" s="205" t="str">
        <f t="shared" si="0"/>
        <v/>
      </c>
      <c r="B41" s="205"/>
      <c r="C41" s="192" t="str">
        <f>IF(ISERROR(VLOOKUP(A41,'[1]Z03 收入决算表(财决03表)'!$A$10:$K$500,4,FALSE)),"",VLOOKUP(A41,'[1]Z03 收入决算表(财决03表)'!$A$10:$K$500,4,FALSE))</f>
        <v/>
      </c>
      <c r="D41" s="73" t="str">
        <f>IF(ISERROR(VLOOKUP(A41,'[1]Z03 收入决算表(财决03表)'!$A$10:$K$500,5,FALSE)),"",VLOOKUP(A41,'[1]Z03 收入决算表(财决03表)'!$A$10:$K$500,5,FALSE))</f>
        <v/>
      </c>
      <c r="E41" s="73" t="str">
        <f>IF(ISERROR(VLOOKUP(A41,'[1]Z03 收入决算表(财决03表)'!$A$10:$K$500,6,FALSE)),"",VLOOKUP(A41,'[1]Z03 收入决算表(财决03表)'!$A$10:$K$500,6,FALSE))</f>
        <v/>
      </c>
      <c r="F41" s="73" t="str">
        <f>IF(ISERROR(VLOOKUP(A41,'[1]Z03 收入决算表(财决03表)'!$A$10:$K$500,7,FALSE)),"",VLOOKUP(A41,'[1]Z03 收入决算表(财决03表)'!$A$10:$K$500,7,FALSE))</f>
        <v/>
      </c>
      <c r="G41" s="73" t="str">
        <f>IF(ISERROR(VLOOKUP(A41,'[1]Z03 收入决算表(财决03表)'!$A$10:$K$500,8,FALSE)),"",VLOOKUP(A41,'[1]Z03 收入决算表(财决03表)'!$A$10:$K$500,8,FALSE))</f>
        <v/>
      </c>
      <c r="H41" s="73" t="str">
        <f>IF(ISERROR(VLOOKUP(A41,'[1]Z03 收入决算表(财决03表)'!$A$10:$K$500,9,FALSE)),"",VLOOKUP(A41,'[1]Z03 收入决算表(财决03表)'!$A$10:$K$500,9,FALSE))</f>
        <v/>
      </c>
      <c r="I41" s="73" t="str">
        <f>IF(ISERROR(VLOOKUP(A41,'[1]Z03 收入决算表(财决03表)'!$A$10:$K$500,10,FALSE)),"",VLOOKUP(A41,'[1]Z03 收入决算表(财决03表)'!$A$10:$K$500,10,FALSE))</f>
        <v/>
      </c>
      <c r="J41" s="73" t="str">
        <f>IF(ISERROR(VLOOKUP(A41,'[1]Z03 收入决算表(财决03表)'!$A$10:$K$500,11,FALSE)),"",VLOOKUP(A41,'[1]Z03 收入决算表(财决03表)'!$A$10:$K$500,11,FALSE))</f>
        <v/>
      </c>
      <c r="K41" s="71">
        <f>'[1]Z03 收入决算表(财决03表)'!A40</f>
        <v>0</v>
      </c>
      <c r="L41" s="74">
        <f>'[1]Z03 收入决算表(财决03表)'!$E40</f>
        <v>0</v>
      </c>
      <c r="M41" s="75" t="str">
        <f t="shared" si="1"/>
        <v/>
      </c>
    </row>
    <row r="42" spans="1:13" ht="22.5" customHeight="1">
      <c r="A42" s="205" t="str">
        <f t="shared" si="0"/>
        <v/>
      </c>
      <c r="B42" s="205"/>
      <c r="C42" s="192" t="str">
        <f>IF(ISERROR(VLOOKUP(A42,'[1]Z03 收入决算表(财决03表)'!$A$10:$K$500,4,FALSE)),"",VLOOKUP(A42,'[1]Z03 收入决算表(财决03表)'!$A$10:$K$500,4,FALSE))</f>
        <v/>
      </c>
      <c r="D42" s="73" t="str">
        <f>IF(ISERROR(VLOOKUP(A42,'[1]Z03 收入决算表(财决03表)'!$A$10:$K$500,5,FALSE)),"",VLOOKUP(A42,'[1]Z03 收入决算表(财决03表)'!$A$10:$K$500,5,FALSE))</f>
        <v/>
      </c>
      <c r="E42" s="73" t="str">
        <f>IF(ISERROR(VLOOKUP(A42,'[1]Z03 收入决算表(财决03表)'!$A$10:$K$500,6,FALSE)),"",VLOOKUP(A42,'[1]Z03 收入决算表(财决03表)'!$A$10:$K$500,6,FALSE))</f>
        <v/>
      </c>
      <c r="F42" s="73" t="str">
        <f>IF(ISERROR(VLOOKUP(A42,'[1]Z03 收入决算表(财决03表)'!$A$10:$K$500,7,FALSE)),"",VLOOKUP(A42,'[1]Z03 收入决算表(财决03表)'!$A$10:$K$500,7,FALSE))</f>
        <v/>
      </c>
      <c r="G42" s="73" t="str">
        <f>IF(ISERROR(VLOOKUP(A42,'[1]Z03 收入决算表(财决03表)'!$A$10:$K$500,8,FALSE)),"",VLOOKUP(A42,'[1]Z03 收入决算表(财决03表)'!$A$10:$K$500,8,FALSE))</f>
        <v/>
      </c>
      <c r="H42" s="73" t="str">
        <f>IF(ISERROR(VLOOKUP(A42,'[1]Z03 收入决算表(财决03表)'!$A$10:$K$500,9,FALSE)),"",VLOOKUP(A42,'[1]Z03 收入决算表(财决03表)'!$A$10:$K$500,9,FALSE))</f>
        <v/>
      </c>
      <c r="I42" s="73" t="str">
        <f>IF(ISERROR(VLOOKUP(A42,'[1]Z03 收入决算表(财决03表)'!$A$10:$K$500,10,FALSE)),"",VLOOKUP(A42,'[1]Z03 收入决算表(财决03表)'!$A$10:$K$500,10,FALSE))</f>
        <v/>
      </c>
      <c r="J42" s="73" t="str">
        <f>IF(ISERROR(VLOOKUP(A42,'[1]Z03 收入决算表(财决03表)'!$A$10:$K$500,11,FALSE)),"",VLOOKUP(A42,'[1]Z03 收入决算表(财决03表)'!$A$10:$K$500,11,FALSE))</f>
        <v/>
      </c>
      <c r="K42" s="71">
        <f>'[1]Z03 收入决算表(财决03表)'!A41</f>
        <v>0</v>
      </c>
      <c r="L42" s="74">
        <f>'[1]Z03 收入决算表(财决03表)'!$E41</f>
        <v>0</v>
      </c>
      <c r="M42" s="75" t="str">
        <f t="shared" si="1"/>
        <v/>
      </c>
    </row>
    <row r="43" spans="1:13" ht="22.5" customHeight="1">
      <c r="A43" s="205" t="str">
        <f t="shared" si="0"/>
        <v/>
      </c>
      <c r="B43" s="205"/>
      <c r="C43" s="192" t="str">
        <f>IF(ISERROR(VLOOKUP(A43,'[1]Z03 收入决算表(财决03表)'!$A$10:$K$500,4,FALSE)),"",VLOOKUP(A43,'[1]Z03 收入决算表(财决03表)'!$A$10:$K$500,4,FALSE))</f>
        <v/>
      </c>
      <c r="D43" s="73" t="str">
        <f>IF(ISERROR(VLOOKUP(A43,'[1]Z03 收入决算表(财决03表)'!$A$10:$K$500,5,FALSE)),"",VLOOKUP(A43,'[1]Z03 收入决算表(财决03表)'!$A$10:$K$500,5,FALSE))</f>
        <v/>
      </c>
      <c r="E43" s="73" t="str">
        <f>IF(ISERROR(VLOOKUP(A43,'[1]Z03 收入决算表(财决03表)'!$A$10:$K$500,6,FALSE)),"",VLOOKUP(A43,'[1]Z03 收入决算表(财决03表)'!$A$10:$K$500,6,FALSE))</f>
        <v/>
      </c>
      <c r="F43" s="73" t="str">
        <f>IF(ISERROR(VLOOKUP(A43,'[1]Z03 收入决算表(财决03表)'!$A$10:$K$500,7,FALSE)),"",VLOOKUP(A43,'[1]Z03 收入决算表(财决03表)'!$A$10:$K$500,7,FALSE))</f>
        <v/>
      </c>
      <c r="G43" s="73" t="str">
        <f>IF(ISERROR(VLOOKUP(A43,'[1]Z03 收入决算表(财决03表)'!$A$10:$K$500,8,FALSE)),"",VLOOKUP(A43,'[1]Z03 收入决算表(财决03表)'!$A$10:$K$500,8,FALSE))</f>
        <v/>
      </c>
      <c r="H43" s="73" t="str">
        <f>IF(ISERROR(VLOOKUP(A43,'[1]Z03 收入决算表(财决03表)'!$A$10:$K$500,9,FALSE)),"",VLOOKUP(A43,'[1]Z03 收入决算表(财决03表)'!$A$10:$K$500,9,FALSE))</f>
        <v/>
      </c>
      <c r="I43" s="73" t="str">
        <f>IF(ISERROR(VLOOKUP(A43,'[1]Z03 收入决算表(财决03表)'!$A$10:$K$500,10,FALSE)),"",VLOOKUP(A43,'[1]Z03 收入决算表(财决03表)'!$A$10:$K$500,10,FALSE))</f>
        <v/>
      </c>
      <c r="J43" s="73" t="str">
        <f>IF(ISERROR(VLOOKUP(A43,'[1]Z03 收入决算表(财决03表)'!$A$10:$K$500,11,FALSE)),"",VLOOKUP(A43,'[1]Z03 收入决算表(财决03表)'!$A$10:$K$500,11,FALSE))</f>
        <v/>
      </c>
      <c r="K43" s="71">
        <f>'[1]Z03 收入决算表(财决03表)'!A42</f>
        <v>0</v>
      </c>
      <c r="L43" s="74">
        <f>'[1]Z03 收入决算表(财决03表)'!$E42</f>
        <v>0</v>
      </c>
      <c r="M43" s="75" t="str">
        <f t="shared" si="1"/>
        <v/>
      </c>
    </row>
    <row r="44" spans="1:13" ht="22.5" customHeight="1">
      <c r="A44" s="205" t="str">
        <f t="shared" si="0"/>
        <v/>
      </c>
      <c r="B44" s="205"/>
      <c r="C44" s="192" t="str">
        <f>IF(ISERROR(VLOOKUP(A44,'[1]Z03 收入决算表(财决03表)'!$A$10:$K$500,4,FALSE)),"",VLOOKUP(A44,'[1]Z03 收入决算表(财决03表)'!$A$10:$K$500,4,FALSE))</f>
        <v/>
      </c>
      <c r="D44" s="73" t="str">
        <f>IF(ISERROR(VLOOKUP(A44,'[1]Z03 收入决算表(财决03表)'!$A$10:$K$500,5,FALSE)),"",VLOOKUP(A44,'[1]Z03 收入决算表(财决03表)'!$A$10:$K$500,5,FALSE))</f>
        <v/>
      </c>
      <c r="E44" s="73" t="str">
        <f>IF(ISERROR(VLOOKUP(A44,'[1]Z03 收入决算表(财决03表)'!$A$10:$K$500,6,FALSE)),"",VLOOKUP(A44,'[1]Z03 收入决算表(财决03表)'!$A$10:$K$500,6,FALSE))</f>
        <v/>
      </c>
      <c r="F44" s="73" t="str">
        <f>IF(ISERROR(VLOOKUP(A44,'[1]Z03 收入决算表(财决03表)'!$A$10:$K$500,7,FALSE)),"",VLOOKUP(A44,'[1]Z03 收入决算表(财决03表)'!$A$10:$K$500,7,FALSE))</f>
        <v/>
      </c>
      <c r="G44" s="73" t="str">
        <f>IF(ISERROR(VLOOKUP(A44,'[1]Z03 收入决算表(财决03表)'!$A$10:$K$500,8,FALSE)),"",VLOOKUP(A44,'[1]Z03 收入决算表(财决03表)'!$A$10:$K$500,8,FALSE))</f>
        <v/>
      </c>
      <c r="H44" s="73" t="str">
        <f>IF(ISERROR(VLOOKUP(A44,'[1]Z03 收入决算表(财决03表)'!$A$10:$K$500,9,FALSE)),"",VLOOKUP(A44,'[1]Z03 收入决算表(财决03表)'!$A$10:$K$500,9,FALSE))</f>
        <v/>
      </c>
      <c r="I44" s="73" t="str">
        <f>IF(ISERROR(VLOOKUP(A44,'[1]Z03 收入决算表(财决03表)'!$A$10:$K$500,10,FALSE)),"",VLOOKUP(A44,'[1]Z03 收入决算表(财决03表)'!$A$10:$K$500,10,FALSE))</f>
        <v/>
      </c>
      <c r="J44" s="73" t="str">
        <f>IF(ISERROR(VLOOKUP(A44,'[1]Z03 收入决算表(财决03表)'!$A$10:$K$500,11,FALSE)),"",VLOOKUP(A44,'[1]Z03 收入决算表(财决03表)'!$A$10:$K$500,11,FALSE))</f>
        <v/>
      </c>
      <c r="K44" s="71">
        <f>'[1]Z03 收入决算表(财决03表)'!A43</f>
        <v>0</v>
      </c>
      <c r="L44" s="74">
        <f>'[1]Z03 收入决算表(财决03表)'!$E43</f>
        <v>0</v>
      </c>
      <c r="M44" s="75" t="str">
        <f t="shared" si="1"/>
        <v/>
      </c>
    </row>
    <row r="45" spans="1:13" ht="22.5" customHeight="1">
      <c r="A45" s="205" t="str">
        <f t="shared" si="0"/>
        <v/>
      </c>
      <c r="B45" s="205"/>
      <c r="C45" s="192" t="str">
        <f>IF(ISERROR(VLOOKUP(A45,'[1]Z03 收入决算表(财决03表)'!$A$10:$K$500,4,FALSE)),"",VLOOKUP(A45,'[1]Z03 收入决算表(财决03表)'!$A$10:$K$500,4,FALSE))</f>
        <v/>
      </c>
      <c r="D45" s="73" t="str">
        <f>IF(ISERROR(VLOOKUP(A45,'[1]Z03 收入决算表(财决03表)'!$A$10:$K$500,5,FALSE)),"",VLOOKUP(A45,'[1]Z03 收入决算表(财决03表)'!$A$10:$K$500,5,FALSE))</f>
        <v/>
      </c>
      <c r="E45" s="73" t="str">
        <f>IF(ISERROR(VLOOKUP(A45,'[1]Z03 收入决算表(财决03表)'!$A$10:$K$500,6,FALSE)),"",VLOOKUP(A45,'[1]Z03 收入决算表(财决03表)'!$A$10:$K$500,6,FALSE))</f>
        <v/>
      </c>
      <c r="F45" s="73" t="str">
        <f>IF(ISERROR(VLOOKUP(A45,'[1]Z03 收入决算表(财决03表)'!$A$10:$K$500,7,FALSE)),"",VLOOKUP(A45,'[1]Z03 收入决算表(财决03表)'!$A$10:$K$500,7,FALSE))</f>
        <v/>
      </c>
      <c r="G45" s="73" t="str">
        <f>IF(ISERROR(VLOOKUP(A45,'[1]Z03 收入决算表(财决03表)'!$A$10:$K$500,8,FALSE)),"",VLOOKUP(A45,'[1]Z03 收入决算表(财决03表)'!$A$10:$K$500,8,FALSE))</f>
        <v/>
      </c>
      <c r="H45" s="73" t="str">
        <f>IF(ISERROR(VLOOKUP(A45,'[1]Z03 收入决算表(财决03表)'!$A$10:$K$500,9,FALSE)),"",VLOOKUP(A45,'[1]Z03 收入决算表(财决03表)'!$A$10:$K$500,9,FALSE))</f>
        <v/>
      </c>
      <c r="I45" s="73" t="str">
        <f>IF(ISERROR(VLOOKUP(A45,'[1]Z03 收入决算表(财决03表)'!$A$10:$K$500,10,FALSE)),"",VLOOKUP(A45,'[1]Z03 收入决算表(财决03表)'!$A$10:$K$500,10,FALSE))</f>
        <v/>
      </c>
      <c r="J45" s="73" t="str">
        <f>IF(ISERROR(VLOOKUP(A45,'[1]Z03 收入决算表(财决03表)'!$A$10:$K$500,11,FALSE)),"",VLOOKUP(A45,'[1]Z03 收入决算表(财决03表)'!$A$10:$K$500,11,FALSE))</f>
        <v/>
      </c>
      <c r="K45" s="71">
        <f>'[1]Z03 收入决算表(财决03表)'!A44</f>
        <v>0</v>
      </c>
      <c r="L45" s="74">
        <f>'[1]Z03 收入决算表(财决03表)'!$E44</f>
        <v>0</v>
      </c>
      <c r="M45" s="75" t="str">
        <f t="shared" si="1"/>
        <v/>
      </c>
    </row>
    <row r="46" spans="1:13" ht="22.5" customHeight="1">
      <c r="A46" s="205" t="str">
        <f t="shared" si="0"/>
        <v/>
      </c>
      <c r="B46" s="205"/>
      <c r="C46" s="192" t="str">
        <f>IF(ISERROR(VLOOKUP(A46,'[1]Z03 收入决算表(财决03表)'!$A$10:$K$500,4,FALSE)),"",VLOOKUP(A46,'[1]Z03 收入决算表(财决03表)'!$A$10:$K$500,4,FALSE))</f>
        <v/>
      </c>
      <c r="D46" s="73" t="str">
        <f>IF(ISERROR(VLOOKUP(A46,'[1]Z03 收入决算表(财决03表)'!$A$10:$K$500,5,FALSE)),"",VLOOKUP(A46,'[1]Z03 收入决算表(财决03表)'!$A$10:$K$500,5,FALSE))</f>
        <v/>
      </c>
      <c r="E46" s="73" t="str">
        <f>IF(ISERROR(VLOOKUP(A46,'[1]Z03 收入决算表(财决03表)'!$A$10:$K$500,6,FALSE)),"",VLOOKUP(A46,'[1]Z03 收入决算表(财决03表)'!$A$10:$K$500,6,FALSE))</f>
        <v/>
      </c>
      <c r="F46" s="73" t="str">
        <f>IF(ISERROR(VLOOKUP(A46,'[1]Z03 收入决算表(财决03表)'!$A$10:$K$500,7,FALSE)),"",VLOOKUP(A46,'[1]Z03 收入决算表(财决03表)'!$A$10:$K$500,7,FALSE))</f>
        <v/>
      </c>
      <c r="G46" s="73" t="str">
        <f>IF(ISERROR(VLOOKUP(A46,'[1]Z03 收入决算表(财决03表)'!$A$10:$K$500,8,FALSE)),"",VLOOKUP(A46,'[1]Z03 收入决算表(财决03表)'!$A$10:$K$500,8,FALSE))</f>
        <v/>
      </c>
      <c r="H46" s="73" t="str">
        <f>IF(ISERROR(VLOOKUP(A46,'[1]Z03 收入决算表(财决03表)'!$A$10:$K$500,9,FALSE)),"",VLOOKUP(A46,'[1]Z03 收入决算表(财决03表)'!$A$10:$K$500,9,FALSE))</f>
        <v/>
      </c>
      <c r="I46" s="73" t="str">
        <f>IF(ISERROR(VLOOKUP(A46,'[1]Z03 收入决算表(财决03表)'!$A$10:$K$500,10,FALSE)),"",VLOOKUP(A46,'[1]Z03 收入决算表(财决03表)'!$A$10:$K$500,10,FALSE))</f>
        <v/>
      </c>
      <c r="J46" s="73" t="str">
        <f>IF(ISERROR(VLOOKUP(A46,'[1]Z03 收入决算表(财决03表)'!$A$10:$K$500,11,FALSE)),"",VLOOKUP(A46,'[1]Z03 收入决算表(财决03表)'!$A$10:$K$500,11,FALSE))</f>
        <v/>
      </c>
      <c r="K46" s="71">
        <f>'[1]Z03 收入决算表(财决03表)'!A45</f>
        <v>0</v>
      </c>
      <c r="L46" s="74">
        <f>'[1]Z03 收入决算表(财决03表)'!$E45</f>
        <v>0</v>
      </c>
      <c r="M46" s="75" t="str">
        <f t="shared" si="1"/>
        <v/>
      </c>
    </row>
    <row r="47" spans="1:13" ht="22.5" customHeight="1">
      <c r="A47" s="205" t="str">
        <f t="shared" si="0"/>
        <v/>
      </c>
      <c r="B47" s="205"/>
      <c r="C47" s="192" t="str">
        <f>IF(ISERROR(VLOOKUP(A47,'[1]Z03 收入决算表(财决03表)'!$A$10:$K$500,4,FALSE)),"",VLOOKUP(A47,'[1]Z03 收入决算表(财决03表)'!$A$10:$K$500,4,FALSE))</f>
        <v/>
      </c>
      <c r="D47" s="73" t="str">
        <f>IF(ISERROR(VLOOKUP(A47,'[1]Z03 收入决算表(财决03表)'!$A$10:$K$500,5,FALSE)),"",VLOOKUP(A47,'[1]Z03 收入决算表(财决03表)'!$A$10:$K$500,5,FALSE))</f>
        <v/>
      </c>
      <c r="E47" s="73" t="str">
        <f>IF(ISERROR(VLOOKUP(A47,'[1]Z03 收入决算表(财决03表)'!$A$10:$K$500,6,FALSE)),"",VLOOKUP(A47,'[1]Z03 收入决算表(财决03表)'!$A$10:$K$500,6,FALSE))</f>
        <v/>
      </c>
      <c r="F47" s="73" t="str">
        <f>IF(ISERROR(VLOOKUP(A47,'[1]Z03 收入决算表(财决03表)'!$A$10:$K$500,7,FALSE)),"",VLOOKUP(A47,'[1]Z03 收入决算表(财决03表)'!$A$10:$K$500,7,FALSE))</f>
        <v/>
      </c>
      <c r="G47" s="73" t="str">
        <f>IF(ISERROR(VLOOKUP(A47,'[1]Z03 收入决算表(财决03表)'!$A$10:$K$500,8,FALSE)),"",VLOOKUP(A47,'[1]Z03 收入决算表(财决03表)'!$A$10:$K$500,8,FALSE))</f>
        <v/>
      </c>
      <c r="H47" s="73" t="str">
        <f>IF(ISERROR(VLOOKUP(A47,'[1]Z03 收入决算表(财决03表)'!$A$10:$K$500,9,FALSE)),"",VLOOKUP(A47,'[1]Z03 收入决算表(财决03表)'!$A$10:$K$500,9,FALSE))</f>
        <v/>
      </c>
      <c r="I47" s="73" t="str">
        <f>IF(ISERROR(VLOOKUP(A47,'[1]Z03 收入决算表(财决03表)'!$A$10:$K$500,10,FALSE)),"",VLOOKUP(A47,'[1]Z03 收入决算表(财决03表)'!$A$10:$K$500,10,FALSE))</f>
        <v/>
      </c>
      <c r="J47" s="73" t="str">
        <f>IF(ISERROR(VLOOKUP(A47,'[1]Z03 收入决算表(财决03表)'!$A$10:$K$500,11,FALSE)),"",VLOOKUP(A47,'[1]Z03 收入决算表(财决03表)'!$A$10:$K$500,11,FALSE))</f>
        <v/>
      </c>
      <c r="K47" s="71">
        <f>'[1]Z03 收入决算表(财决03表)'!A46</f>
        <v>0</v>
      </c>
      <c r="L47" s="74">
        <f>'[1]Z03 收入决算表(财决03表)'!$E46</f>
        <v>0</v>
      </c>
      <c r="M47" s="75" t="str">
        <f t="shared" si="1"/>
        <v/>
      </c>
    </row>
    <row r="48" spans="1:13" ht="22.5" customHeight="1">
      <c r="A48" s="205" t="str">
        <f t="shared" si="0"/>
        <v/>
      </c>
      <c r="B48" s="205"/>
      <c r="C48" s="192" t="str">
        <f>IF(ISERROR(VLOOKUP(A48,'[1]Z03 收入决算表(财决03表)'!$A$10:$K$500,4,FALSE)),"",VLOOKUP(A48,'[1]Z03 收入决算表(财决03表)'!$A$10:$K$500,4,FALSE))</f>
        <v/>
      </c>
      <c r="D48" s="73" t="str">
        <f>IF(ISERROR(VLOOKUP(A48,'[1]Z03 收入决算表(财决03表)'!$A$10:$K$500,5,FALSE)),"",VLOOKUP(A48,'[1]Z03 收入决算表(财决03表)'!$A$10:$K$500,5,FALSE))</f>
        <v/>
      </c>
      <c r="E48" s="73" t="str">
        <f>IF(ISERROR(VLOOKUP(A48,'[1]Z03 收入决算表(财决03表)'!$A$10:$K$500,6,FALSE)),"",VLOOKUP(A48,'[1]Z03 收入决算表(财决03表)'!$A$10:$K$500,6,FALSE))</f>
        <v/>
      </c>
      <c r="F48" s="73" t="str">
        <f>IF(ISERROR(VLOOKUP(A48,'[1]Z03 收入决算表(财决03表)'!$A$10:$K$500,7,FALSE)),"",VLOOKUP(A48,'[1]Z03 收入决算表(财决03表)'!$A$10:$K$500,7,FALSE))</f>
        <v/>
      </c>
      <c r="G48" s="73" t="str">
        <f>IF(ISERROR(VLOOKUP(A48,'[1]Z03 收入决算表(财决03表)'!$A$10:$K$500,8,FALSE)),"",VLOOKUP(A48,'[1]Z03 收入决算表(财决03表)'!$A$10:$K$500,8,FALSE))</f>
        <v/>
      </c>
      <c r="H48" s="73" t="str">
        <f>IF(ISERROR(VLOOKUP(A48,'[1]Z03 收入决算表(财决03表)'!$A$10:$K$500,9,FALSE)),"",VLOOKUP(A48,'[1]Z03 收入决算表(财决03表)'!$A$10:$K$500,9,FALSE))</f>
        <v/>
      </c>
      <c r="I48" s="73" t="str">
        <f>IF(ISERROR(VLOOKUP(A48,'[1]Z03 收入决算表(财决03表)'!$A$10:$K$500,10,FALSE)),"",VLOOKUP(A48,'[1]Z03 收入决算表(财决03表)'!$A$10:$K$500,10,FALSE))</f>
        <v/>
      </c>
      <c r="J48" s="73" t="str">
        <f>IF(ISERROR(VLOOKUP(A48,'[1]Z03 收入决算表(财决03表)'!$A$10:$K$500,11,FALSE)),"",VLOOKUP(A48,'[1]Z03 收入决算表(财决03表)'!$A$10:$K$500,11,FALSE))</f>
        <v/>
      </c>
      <c r="K48" s="71">
        <f>'[1]Z03 收入决算表(财决03表)'!A47</f>
        <v>0</v>
      </c>
      <c r="L48" s="74">
        <f>'[1]Z03 收入决算表(财决03表)'!$E47</f>
        <v>0</v>
      </c>
      <c r="M48" s="75" t="str">
        <f t="shared" si="1"/>
        <v/>
      </c>
    </row>
    <row r="49" spans="1:13" ht="22.5" customHeight="1">
      <c r="A49" s="205" t="str">
        <f t="shared" si="0"/>
        <v/>
      </c>
      <c r="B49" s="205"/>
      <c r="C49" s="192" t="str">
        <f>IF(ISERROR(VLOOKUP(A49,'[1]Z03 收入决算表(财决03表)'!$A$10:$K$500,4,FALSE)),"",VLOOKUP(A49,'[1]Z03 收入决算表(财决03表)'!$A$10:$K$500,4,FALSE))</f>
        <v/>
      </c>
      <c r="D49" s="73" t="str">
        <f>IF(ISERROR(VLOOKUP(A49,'[1]Z03 收入决算表(财决03表)'!$A$10:$K$500,5,FALSE)),"",VLOOKUP(A49,'[1]Z03 收入决算表(财决03表)'!$A$10:$K$500,5,FALSE))</f>
        <v/>
      </c>
      <c r="E49" s="73" t="str">
        <f>IF(ISERROR(VLOOKUP(A49,'[1]Z03 收入决算表(财决03表)'!$A$10:$K$500,6,FALSE)),"",VLOOKUP(A49,'[1]Z03 收入决算表(财决03表)'!$A$10:$K$500,6,FALSE))</f>
        <v/>
      </c>
      <c r="F49" s="73" t="str">
        <f>IF(ISERROR(VLOOKUP(A49,'[1]Z03 收入决算表(财决03表)'!$A$10:$K$500,7,FALSE)),"",VLOOKUP(A49,'[1]Z03 收入决算表(财决03表)'!$A$10:$K$500,7,FALSE))</f>
        <v/>
      </c>
      <c r="G49" s="73" t="str">
        <f>IF(ISERROR(VLOOKUP(A49,'[1]Z03 收入决算表(财决03表)'!$A$10:$K$500,8,FALSE)),"",VLOOKUP(A49,'[1]Z03 收入决算表(财决03表)'!$A$10:$K$500,8,FALSE))</f>
        <v/>
      </c>
      <c r="H49" s="73" t="str">
        <f>IF(ISERROR(VLOOKUP(A49,'[1]Z03 收入决算表(财决03表)'!$A$10:$K$500,9,FALSE)),"",VLOOKUP(A49,'[1]Z03 收入决算表(财决03表)'!$A$10:$K$500,9,FALSE))</f>
        <v/>
      </c>
      <c r="I49" s="73" t="str">
        <f>IF(ISERROR(VLOOKUP(A49,'[1]Z03 收入决算表(财决03表)'!$A$10:$K$500,10,FALSE)),"",VLOOKUP(A49,'[1]Z03 收入决算表(财决03表)'!$A$10:$K$500,10,FALSE))</f>
        <v/>
      </c>
      <c r="J49" s="73" t="str">
        <f>IF(ISERROR(VLOOKUP(A49,'[1]Z03 收入决算表(财决03表)'!$A$10:$K$500,11,FALSE)),"",VLOOKUP(A49,'[1]Z03 收入决算表(财决03表)'!$A$10:$K$500,11,FALSE))</f>
        <v/>
      </c>
      <c r="K49" s="71">
        <f>'[1]Z03 收入决算表(财决03表)'!A48</f>
        <v>0</v>
      </c>
      <c r="L49" s="74">
        <f>'[1]Z03 收入决算表(财决03表)'!$E48</f>
        <v>0</v>
      </c>
      <c r="M49" s="75" t="str">
        <f t="shared" si="1"/>
        <v/>
      </c>
    </row>
    <row r="50" spans="1:13" ht="22.5" customHeight="1">
      <c r="A50" s="205" t="str">
        <f t="shared" si="0"/>
        <v/>
      </c>
      <c r="B50" s="205"/>
      <c r="C50" s="192" t="str">
        <f>IF(ISERROR(VLOOKUP(A50,'[1]Z03 收入决算表(财决03表)'!$A$10:$K$500,4,FALSE)),"",VLOOKUP(A50,'[1]Z03 收入决算表(财决03表)'!$A$10:$K$500,4,FALSE))</f>
        <v/>
      </c>
      <c r="D50" s="73" t="str">
        <f>IF(ISERROR(VLOOKUP(A50,'[1]Z03 收入决算表(财决03表)'!$A$10:$K$500,5,FALSE)),"",VLOOKUP(A50,'[1]Z03 收入决算表(财决03表)'!$A$10:$K$500,5,FALSE))</f>
        <v/>
      </c>
      <c r="E50" s="73" t="str">
        <f>IF(ISERROR(VLOOKUP(A50,'[1]Z03 收入决算表(财决03表)'!$A$10:$K$500,6,FALSE)),"",VLOOKUP(A50,'[1]Z03 收入决算表(财决03表)'!$A$10:$K$500,6,FALSE))</f>
        <v/>
      </c>
      <c r="F50" s="73" t="str">
        <f>IF(ISERROR(VLOOKUP(A50,'[1]Z03 收入决算表(财决03表)'!$A$10:$K$500,7,FALSE)),"",VLOOKUP(A50,'[1]Z03 收入决算表(财决03表)'!$A$10:$K$500,7,FALSE))</f>
        <v/>
      </c>
      <c r="G50" s="73" t="str">
        <f>IF(ISERROR(VLOOKUP(A50,'[1]Z03 收入决算表(财决03表)'!$A$10:$K$500,8,FALSE)),"",VLOOKUP(A50,'[1]Z03 收入决算表(财决03表)'!$A$10:$K$500,8,FALSE))</f>
        <v/>
      </c>
      <c r="H50" s="73" t="str">
        <f>IF(ISERROR(VLOOKUP(A50,'[1]Z03 收入决算表(财决03表)'!$A$10:$K$500,9,FALSE)),"",VLOOKUP(A50,'[1]Z03 收入决算表(财决03表)'!$A$10:$K$500,9,FALSE))</f>
        <v/>
      </c>
      <c r="I50" s="73" t="str">
        <f>IF(ISERROR(VLOOKUP(A50,'[1]Z03 收入决算表(财决03表)'!$A$10:$K$500,10,FALSE)),"",VLOOKUP(A50,'[1]Z03 收入决算表(财决03表)'!$A$10:$K$500,10,FALSE))</f>
        <v/>
      </c>
      <c r="J50" s="73" t="str">
        <f>IF(ISERROR(VLOOKUP(A50,'[1]Z03 收入决算表(财决03表)'!$A$10:$K$500,11,FALSE)),"",VLOOKUP(A50,'[1]Z03 收入决算表(财决03表)'!$A$10:$K$500,11,FALSE))</f>
        <v/>
      </c>
      <c r="K50" s="71">
        <f>'[1]Z03 收入决算表(财决03表)'!A49</f>
        <v>0</v>
      </c>
      <c r="L50" s="74">
        <f>'[1]Z03 收入决算表(财决03表)'!$E49</f>
        <v>0</v>
      </c>
      <c r="M50" s="75" t="str">
        <f t="shared" si="1"/>
        <v/>
      </c>
    </row>
    <row r="51" spans="1:13" ht="22.5" customHeight="1">
      <c r="A51" s="205" t="str">
        <f t="shared" si="0"/>
        <v/>
      </c>
      <c r="B51" s="205"/>
      <c r="C51" s="192" t="str">
        <f>IF(ISERROR(VLOOKUP(A51,'[1]Z03 收入决算表(财决03表)'!$A$10:$K$500,4,FALSE)),"",VLOOKUP(A51,'[1]Z03 收入决算表(财决03表)'!$A$10:$K$500,4,FALSE))</f>
        <v/>
      </c>
      <c r="D51" s="73" t="str">
        <f>IF(ISERROR(VLOOKUP(A51,'[1]Z03 收入决算表(财决03表)'!$A$10:$K$500,5,FALSE)),"",VLOOKUP(A51,'[1]Z03 收入决算表(财决03表)'!$A$10:$K$500,5,FALSE))</f>
        <v/>
      </c>
      <c r="E51" s="73" t="str">
        <f>IF(ISERROR(VLOOKUP(A51,'[1]Z03 收入决算表(财决03表)'!$A$10:$K$500,6,FALSE)),"",VLOOKUP(A51,'[1]Z03 收入决算表(财决03表)'!$A$10:$K$500,6,FALSE))</f>
        <v/>
      </c>
      <c r="F51" s="73" t="str">
        <f>IF(ISERROR(VLOOKUP(A51,'[1]Z03 收入决算表(财决03表)'!$A$10:$K$500,7,FALSE)),"",VLOOKUP(A51,'[1]Z03 收入决算表(财决03表)'!$A$10:$K$500,7,FALSE))</f>
        <v/>
      </c>
      <c r="G51" s="73" t="str">
        <f>IF(ISERROR(VLOOKUP(A51,'[1]Z03 收入决算表(财决03表)'!$A$10:$K$500,8,FALSE)),"",VLOOKUP(A51,'[1]Z03 收入决算表(财决03表)'!$A$10:$K$500,8,FALSE))</f>
        <v/>
      </c>
      <c r="H51" s="73" t="str">
        <f>IF(ISERROR(VLOOKUP(A51,'[1]Z03 收入决算表(财决03表)'!$A$10:$K$500,9,FALSE)),"",VLOOKUP(A51,'[1]Z03 收入决算表(财决03表)'!$A$10:$K$500,9,FALSE))</f>
        <v/>
      </c>
      <c r="I51" s="73" t="str">
        <f>IF(ISERROR(VLOOKUP(A51,'[1]Z03 收入决算表(财决03表)'!$A$10:$K$500,10,FALSE)),"",VLOOKUP(A51,'[1]Z03 收入决算表(财决03表)'!$A$10:$K$500,10,FALSE))</f>
        <v/>
      </c>
      <c r="J51" s="73" t="str">
        <f>IF(ISERROR(VLOOKUP(A51,'[1]Z03 收入决算表(财决03表)'!$A$10:$K$500,11,FALSE)),"",VLOOKUP(A51,'[1]Z03 收入决算表(财决03表)'!$A$10:$K$500,11,FALSE))</f>
        <v/>
      </c>
      <c r="K51" s="71">
        <f>'[1]Z03 收入决算表(财决03表)'!A50</f>
        <v>0</v>
      </c>
      <c r="L51" s="74">
        <f>'[1]Z03 收入决算表(财决03表)'!$E50</f>
        <v>0</v>
      </c>
      <c r="M51" s="75" t="str">
        <f t="shared" si="1"/>
        <v/>
      </c>
    </row>
    <row r="52" spans="1:13" ht="22.5" customHeight="1">
      <c r="A52" s="205" t="str">
        <f t="shared" si="0"/>
        <v/>
      </c>
      <c r="B52" s="205"/>
      <c r="C52" s="192" t="str">
        <f>IF(ISERROR(VLOOKUP(A52,'[1]Z03 收入决算表(财决03表)'!$A$10:$K$500,4,FALSE)),"",VLOOKUP(A52,'[1]Z03 收入决算表(财决03表)'!$A$10:$K$500,4,FALSE))</f>
        <v/>
      </c>
      <c r="D52" s="73" t="str">
        <f>IF(ISERROR(VLOOKUP(A52,'[1]Z03 收入决算表(财决03表)'!$A$10:$K$500,5,FALSE)),"",VLOOKUP(A52,'[1]Z03 收入决算表(财决03表)'!$A$10:$K$500,5,FALSE))</f>
        <v/>
      </c>
      <c r="E52" s="73" t="str">
        <f>IF(ISERROR(VLOOKUP(A52,'[1]Z03 收入决算表(财决03表)'!$A$10:$K$500,6,FALSE)),"",VLOOKUP(A52,'[1]Z03 收入决算表(财决03表)'!$A$10:$K$500,6,FALSE))</f>
        <v/>
      </c>
      <c r="F52" s="73" t="str">
        <f>IF(ISERROR(VLOOKUP(A52,'[1]Z03 收入决算表(财决03表)'!$A$10:$K$500,7,FALSE)),"",VLOOKUP(A52,'[1]Z03 收入决算表(财决03表)'!$A$10:$K$500,7,FALSE))</f>
        <v/>
      </c>
      <c r="G52" s="73" t="str">
        <f>IF(ISERROR(VLOOKUP(A52,'[1]Z03 收入决算表(财决03表)'!$A$10:$K$500,8,FALSE)),"",VLOOKUP(A52,'[1]Z03 收入决算表(财决03表)'!$A$10:$K$500,8,FALSE))</f>
        <v/>
      </c>
      <c r="H52" s="73" t="str">
        <f>IF(ISERROR(VLOOKUP(A52,'[1]Z03 收入决算表(财决03表)'!$A$10:$K$500,9,FALSE)),"",VLOOKUP(A52,'[1]Z03 收入决算表(财决03表)'!$A$10:$K$500,9,FALSE))</f>
        <v/>
      </c>
      <c r="I52" s="73" t="str">
        <f>IF(ISERROR(VLOOKUP(A52,'[1]Z03 收入决算表(财决03表)'!$A$10:$K$500,10,FALSE)),"",VLOOKUP(A52,'[1]Z03 收入决算表(财决03表)'!$A$10:$K$500,10,FALSE))</f>
        <v/>
      </c>
      <c r="J52" s="73" t="str">
        <f>IF(ISERROR(VLOOKUP(A52,'[1]Z03 收入决算表(财决03表)'!$A$10:$K$500,11,FALSE)),"",VLOOKUP(A52,'[1]Z03 收入决算表(财决03表)'!$A$10:$K$500,11,FALSE))</f>
        <v/>
      </c>
      <c r="K52" s="71">
        <f>'[1]Z03 收入决算表(财决03表)'!A51</f>
        <v>0</v>
      </c>
      <c r="L52" s="74">
        <f>'[1]Z03 收入决算表(财决03表)'!$E51</f>
        <v>0</v>
      </c>
      <c r="M52" s="75" t="str">
        <f t="shared" si="1"/>
        <v/>
      </c>
    </row>
    <row r="53" spans="1:13" ht="22.5" customHeight="1">
      <c r="A53" s="205" t="str">
        <f t="shared" si="0"/>
        <v/>
      </c>
      <c r="B53" s="205"/>
      <c r="C53" s="192" t="str">
        <f>IF(ISERROR(VLOOKUP(A53,'[1]Z03 收入决算表(财决03表)'!$A$10:$K$500,4,FALSE)),"",VLOOKUP(A53,'[1]Z03 收入决算表(财决03表)'!$A$10:$K$500,4,FALSE))</f>
        <v/>
      </c>
      <c r="D53" s="73" t="str">
        <f>IF(ISERROR(VLOOKUP(A53,'[1]Z03 收入决算表(财决03表)'!$A$10:$K$500,5,FALSE)),"",VLOOKUP(A53,'[1]Z03 收入决算表(财决03表)'!$A$10:$K$500,5,FALSE))</f>
        <v/>
      </c>
      <c r="E53" s="73" t="str">
        <f>IF(ISERROR(VLOOKUP(A53,'[1]Z03 收入决算表(财决03表)'!$A$10:$K$500,6,FALSE)),"",VLOOKUP(A53,'[1]Z03 收入决算表(财决03表)'!$A$10:$K$500,6,FALSE))</f>
        <v/>
      </c>
      <c r="F53" s="73" t="str">
        <f>IF(ISERROR(VLOOKUP(A53,'[1]Z03 收入决算表(财决03表)'!$A$10:$K$500,7,FALSE)),"",VLOOKUP(A53,'[1]Z03 收入决算表(财决03表)'!$A$10:$K$500,7,FALSE))</f>
        <v/>
      </c>
      <c r="G53" s="73" t="str">
        <f>IF(ISERROR(VLOOKUP(A53,'[1]Z03 收入决算表(财决03表)'!$A$10:$K$500,8,FALSE)),"",VLOOKUP(A53,'[1]Z03 收入决算表(财决03表)'!$A$10:$K$500,8,FALSE))</f>
        <v/>
      </c>
      <c r="H53" s="73" t="str">
        <f>IF(ISERROR(VLOOKUP(A53,'[1]Z03 收入决算表(财决03表)'!$A$10:$K$500,9,FALSE)),"",VLOOKUP(A53,'[1]Z03 收入决算表(财决03表)'!$A$10:$K$500,9,FALSE))</f>
        <v/>
      </c>
      <c r="I53" s="73" t="str">
        <f>IF(ISERROR(VLOOKUP(A53,'[1]Z03 收入决算表(财决03表)'!$A$10:$K$500,10,FALSE)),"",VLOOKUP(A53,'[1]Z03 收入决算表(财决03表)'!$A$10:$K$500,10,FALSE))</f>
        <v/>
      </c>
      <c r="J53" s="73" t="str">
        <f>IF(ISERROR(VLOOKUP(A53,'[1]Z03 收入决算表(财决03表)'!$A$10:$K$500,11,FALSE)),"",VLOOKUP(A53,'[1]Z03 收入决算表(财决03表)'!$A$10:$K$500,11,FALSE))</f>
        <v/>
      </c>
      <c r="K53" s="71">
        <f>'[1]Z03 收入决算表(财决03表)'!A52</f>
        <v>0</v>
      </c>
      <c r="L53" s="74">
        <f>'[1]Z03 收入决算表(财决03表)'!$E52</f>
        <v>0</v>
      </c>
      <c r="M53" s="75" t="str">
        <f t="shared" si="1"/>
        <v/>
      </c>
    </row>
    <row r="54" spans="1:13" ht="22.5" customHeight="1">
      <c r="A54" s="205" t="str">
        <f t="shared" si="0"/>
        <v/>
      </c>
      <c r="B54" s="205"/>
      <c r="C54" s="192" t="str">
        <f>IF(ISERROR(VLOOKUP(A54,'[1]Z03 收入决算表(财决03表)'!$A$10:$K$500,4,FALSE)),"",VLOOKUP(A54,'[1]Z03 收入决算表(财决03表)'!$A$10:$K$500,4,FALSE))</f>
        <v/>
      </c>
      <c r="D54" s="73" t="str">
        <f>IF(ISERROR(VLOOKUP(A54,'[1]Z03 收入决算表(财决03表)'!$A$10:$K$500,5,FALSE)),"",VLOOKUP(A54,'[1]Z03 收入决算表(财决03表)'!$A$10:$K$500,5,FALSE))</f>
        <v/>
      </c>
      <c r="E54" s="73" t="str">
        <f>IF(ISERROR(VLOOKUP(A54,'[1]Z03 收入决算表(财决03表)'!$A$10:$K$500,6,FALSE)),"",VLOOKUP(A54,'[1]Z03 收入决算表(财决03表)'!$A$10:$K$500,6,FALSE))</f>
        <v/>
      </c>
      <c r="F54" s="73" t="str">
        <f>IF(ISERROR(VLOOKUP(A54,'[1]Z03 收入决算表(财决03表)'!$A$10:$K$500,7,FALSE)),"",VLOOKUP(A54,'[1]Z03 收入决算表(财决03表)'!$A$10:$K$500,7,FALSE))</f>
        <v/>
      </c>
      <c r="G54" s="73" t="str">
        <f>IF(ISERROR(VLOOKUP(A54,'[1]Z03 收入决算表(财决03表)'!$A$10:$K$500,8,FALSE)),"",VLOOKUP(A54,'[1]Z03 收入决算表(财决03表)'!$A$10:$K$500,8,FALSE))</f>
        <v/>
      </c>
      <c r="H54" s="73" t="str">
        <f>IF(ISERROR(VLOOKUP(A54,'[1]Z03 收入决算表(财决03表)'!$A$10:$K$500,9,FALSE)),"",VLOOKUP(A54,'[1]Z03 收入决算表(财决03表)'!$A$10:$K$500,9,FALSE))</f>
        <v/>
      </c>
      <c r="I54" s="73" t="str">
        <f>IF(ISERROR(VLOOKUP(A54,'[1]Z03 收入决算表(财决03表)'!$A$10:$K$500,10,FALSE)),"",VLOOKUP(A54,'[1]Z03 收入决算表(财决03表)'!$A$10:$K$500,10,FALSE))</f>
        <v/>
      </c>
      <c r="J54" s="73" t="str">
        <f>IF(ISERROR(VLOOKUP(A54,'[1]Z03 收入决算表(财决03表)'!$A$10:$K$500,11,FALSE)),"",VLOOKUP(A54,'[1]Z03 收入决算表(财决03表)'!$A$10:$K$500,11,FALSE))</f>
        <v/>
      </c>
      <c r="K54" s="71">
        <f>'[1]Z03 收入决算表(财决03表)'!A53</f>
        <v>0</v>
      </c>
      <c r="L54" s="74">
        <f>'[1]Z03 收入决算表(财决03表)'!$E53</f>
        <v>0</v>
      </c>
      <c r="M54" s="75" t="str">
        <f t="shared" si="1"/>
        <v/>
      </c>
    </row>
    <row r="55" spans="1:13" ht="22.5" customHeight="1">
      <c r="A55" s="205" t="str">
        <f t="shared" si="0"/>
        <v/>
      </c>
      <c r="B55" s="205"/>
      <c r="C55" s="192" t="str">
        <f>IF(ISERROR(VLOOKUP(A55,'[1]Z03 收入决算表(财决03表)'!$A$10:$K$500,4,FALSE)),"",VLOOKUP(A55,'[1]Z03 收入决算表(财决03表)'!$A$10:$K$500,4,FALSE))</f>
        <v/>
      </c>
      <c r="D55" s="73" t="str">
        <f>IF(ISERROR(VLOOKUP(A55,'[1]Z03 收入决算表(财决03表)'!$A$10:$K$500,5,FALSE)),"",VLOOKUP(A55,'[1]Z03 收入决算表(财决03表)'!$A$10:$K$500,5,FALSE))</f>
        <v/>
      </c>
      <c r="E55" s="73" t="str">
        <f>IF(ISERROR(VLOOKUP(A55,'[1]Z03 收入决算表(财决03表)'!$A$10:$K$500,6,FALSE)),"",VLOOKUP(A55,'[1]Z03 收入决算表(财决03表)'!$A$10:$K$500,6,FALSE))</f>
        <v/>
      </c>
      <c r="F55" s="73" t="str">
        <f>IF(ISERROR(VLOOKUP(A55,'[1]Z03 收入决算表(财决03表)'!$A$10:$K$500,7,FALSE)),"",VLOOKUP(A55,'[1]Z03 收入决算表(财决03表)'!$A$10:$K$500,7,FALSE))</f>
        <v/>
      </c>
      <c r="G55" s="73" t="str">
        <f>IF(ISERROR(VLOOKUP(A55,'[1]Z03 收入决算表(财决03表)'!$A$10:$K$500,8,FALSE)),"",VLOOKUP(A55,'[1]Z03 收入决算表(财决03表)'!$A$10:$K$500,8,FALSE))</f>
        <v/>
      </c>
      <c r="H55" s="73" t="str">
        <f>IF(ISERROR(VLOOKUP(A55,'[1]Z03 收入决算表(财决03表)'!$A$10:$K$500,9,FALSE)),"",VLOOKUP(A55,'[1]Z03 收入决算表(财决03表)'!$A$10:$K$500,9,FALSE))</f>
        <v/>
      </c>
      <c r="I55" s="73" t="str">
        <f>IF(ISERROR(VLOOKUP(A55,'[1]Z03 收入决算表(财决03表)'!$A$10:$K$500,10,FALSE)),"",VLOOKUP(A55,'[1]Z03 收入决算表(财决03表)'!$A$10:$K$500,10,FALSE))</f>
        <v/>
      </c>
      <c r="J55" s="73" t="str">
        <f>IF(ISERROR(VLOOKUP(A55,'[1]Z03 收入决算表(财决03表)'!$A$10:$K$500,11,FALSE)),"",VLOOKUP(A55,'[1]Z03 收入决算表(财决03表)'!$A$10:$K$500,11,FALSE))</f>
        <v/>
      </c>
      <c r="K55" s="71">
        <f>'[1]Z03 收入决算表(财决03表)'!A54</f>
        <v>0</v>
      </c>
      <c r="L55" s="74">
        <f>'[1]Z03 收入决算表(财决03表)'!$E54</f>
        <v>0</v>
      </c>
      <c r="M55" s="75" t="str">
        <f t="shared" si="1"/>
        <v/>
      </c>
    </row>
    <row r="56" spans="1:13" ht="22.5" customHeight="1">
      <c r="A56" s="205" t="str">
        <f t="shared" si="0"/>
        <v/>
      </c>
      <c r="B56" s="205"/>
      <c r="C56" s="192" t="str">
        <f>IF(ISERROR(VLOOKUP(A56,'[1]Z03 收入决算表(财决03表)'!$A$10:$K$500,4,FALSE)),"",VLOOKUP(A56,'[1]Z03 收入决算表(财决03表)'!$A$10:$K$500,4,FALSE))</f>
        <v/>
      </c>
      <c r="D56" s="73" t="str">
        <f>IF(ISERROR(VLOOKUP(A56,'[1]Z03 收入决算表(财决03表)'!$A$10:$K$500,5,FALSE)),"",VLOOKUP(A56,'[1]Z03 收入决算表(财决03表)'!$A$10:$K$500,5,FALSE))</f>
        <v/>
      </c>
      <c r="E56" s="73" t="str">
        <f>IF(ISERROR(VLOOKUP(A56,'[1]Z03 收入决算表(财决03表)'!$A$10:$K$500,6,FALSE)),"",VLOOKUP(A56,'[1]Z03 收入决算表(财决03表)'!$A$10:$K$500,6,FALSE))</f>
        <v/>
      </c>
      <c r="F56" s="73" t="str">
        <f>IF(ISERROR(VLOOKUP(A56,'[1]Z03 收入决算表(财决03表)'!$A$10:$K$500,7,FALSE)),"",VLOOKUP(A56,'[1]Z03 收入决算表(财决03表)'!$A$10:$K$500,7,FALSE))</f>
        <v/>
      </c>
      <c r="G56" s="73" t="str">
        <f>IF(ISERROR(VLOOKUP(A56,'[1]Z03 收入决算表(财决03表)'!$A$10:$K$500,8,FALSE)),"",VLOOKUP(A56,'[1]Z03 收入决算表(财决03表)'!$A$10:$K$500,8,FALSE))</f>
        <v/>
      </c>
      <c r="H56" s="73" t="str">
        <f>IF(ISERROR(VLOOKUP(A56,'[1]Z03 收入决算表(财决03表)'!$A$10:$K$500,9,FALSE)),"",VLOOKUP(A56,'[1]Z03 收入决算表(财决03表)'!$A$10:$K$500,9,FALSE))</f>
        <v/>
      </c>
      <c r="I56" s="73" t="str">
        <f>IF(ISERROR(VLOOKUP(A56,'[1]Z03 收入决算表(财决03表)'!$A$10:$K$500,10,FALSE)),"",VLOOKUP(A56,'[1]Z03 收入决算表(财决03表)'!$A$10:$K$500,10,FALSE))</f>
        <v/>
      </c>
      <c r="J56" s="73" t="str">
        <f>IF(ISERROR(VLOOKUP(A56,'[1]Z03 收入决算表(财决03表)'!$A$10:$K$500,11,FALSE)),"",VLOOKUP(A56,'[1]Z03 收入决算表(财决03表)'!$A$10:$K$500,11,FALSE))</f>
        <v/>
      </c>
      <c r="K56" s="71">
        <f>'[1]Z03 收入决算表(财决03表)'!A55</f>
        <v>0</v>
      </c>
      <c r="L56" s="74">
        <f>'[1]Z03 收入决算表(财决03表)'!$E55</f>
        <v>0</v>
      </c>
      <c r="M56" s="75" t="str">
        <f t="shared" si="1"/>
        <v/>
      </c>
    </row>
    <row r="57" spans="1:13" ht="22.5" customHeight="1">
      <c r="A57" s="205" t="str">
        <f t="shared" si="0"/>
        <v/>
      </c>
      <c r="B57" s="205"/>
      <c r="C57" s="192" t="str">
        <f>IF(ISERROR(VLOOKUP(A57,'[1]Z03 收入决算表(财决03表)'!$A$10:$K$500,4,FALSE)),"",VLOOKUP(A57,'[1]Z03 收入决算表(财决03表)'!$A$10:$K$500,4,FALSE))</f>
        <v/>
      </c>
      <c r="D57" s="73" t="str">
        <f>IF(ISERROR(VLOOKUP(A57,'[1]Z03 收入决算表(财决03表)'!$A$10:$K$500,5,FALSE)),"",VLOOKUP(A57,'[1]Z03 收入决算表(财决03表)'!$A$10:$K$500,5,FALSE))</f>
        <v/>
      </c>
      <c r="E57" s="73" t="str">
        <f>IF(ISERROR(VLOOKUP(A57,'[1]Z03 收入决算表(财决03表)'!$A$10:$K$500,6,FALSE)),"",VLOOKUP(A57,'[1]Z03 收入决算表(财决03表)'!$A$10:$K$500,6,FALSE))</f>
        <v/>
      </c>
      <c r="F57" s="73" t="str">
        <f>IF(ISERROR(VLOOKUP(A57,'[1]Z03 收入决算表(财决03表)'!$A$10:$K$500,7,FALSE)),"",VLOOKUP(A57,'[1]Z03 收入决算表(财决03表)'!$A$10:$K$500,7,FALSE))</f>
        <v/>
      </c>
      <c r="G57" s="73" t="str">
        <f>IF(ISERROR(VLOOKUP(A57,'[1]Z03 收入决算表(财决03表)'!$A$10:$K$500,8,FALSE)),"",VLOOKUP(A57,'[1]Z03 收入决算表(财决03表)'!$A$10:$K$500,8,FALSE))</f>
        <v/>
      </c>
      <c r="H57" s="73" t="str">
        <f>IF(ISERROR(VLOOKUP(A57,'[1]Z03 收入决算表(财决03表)'!$A$10:$K$500,9,FALSE)),"",VLOOKUP(A57,'[1]Z03 收入决算表(财决03表)'!$A$10:$K$500,9,FALSE))</f>
        <v/>
      </c>
      <c r="I57" s="73" t="str">
        <f>IF(ISERROR(VLOOKUP(A57,'[1]Z03 收入决算表(财决03表)'!$A$10:$K$500,10,FALSE)),"",VLOOKUP(A57,'[1]Z03 收入决算表(财决03表)'!$A$10:$K$500,10,FALSE))</f>
        <v/>
      </c>
      <c r="J57" s="73" t="str">
        <f>IF(ISERROR(VLOOKUP(A57,'[1]Z03 收入决算表(财决03表)'!$A$10:$K$500,11,FALSE)),"",VLOOKUP(A57,'[1]Z03 收入决算表(财决03表)'!$A$10:$K$500,11,FALSE))</f>
        <v/>
      </c>
      <c r="K57" s="71">
        <f>'[1]Z03 收入决算表(财决03表)'!A56</f>
        <v>0</v>
      </c>
      <c r="L57" s="74">
        <f>'[1]Z03 收入决算表(财决03表)'!$E56</f>
        <v>0</v>
      </c>
      <c r="M57" s="75" t="str">
        <f t="shared" si="1"/>
        <v/>
      </c>
    </row>
    <row r="58" spans="1:13" ht="22.5" customHeight="1">
      <c r="A58" s="205" t="str">
        <f t="shared" si="0"/>
        <v/>
      </c>
      <c r="B58" s="205"/>
      <c r="C58" s="192" t="str">
        <f>IF(ISERROR(VLOOKUP(A58,'[1]Z03 收入决算表(财决03表)'!$A$10:$K$500,4,FALSE)),"",VLOOKUP(A58,'[1]Z03 收入决算表(财决03表)'!$A$10:$K$500,4,FALSE))</f>
        <v/>
      </c>
      <c r="D58" s="73" t="str">
        <f>IF(ISERROR(VLOOKUP(A58,'[1]Z03 收入决算表(财决03表)'!$A$10:$K$500,5,FALSE)),"",VLOOKUP(A58,'[1]Z03 收入决算表(财决03表)'!$A$10:$K$500,5,FALSE))</f>
        <v/>
      </c>
      <c r="E58" s="73" t="str">
        <f>IF(ISERROR(VLOOKUP(A58,'[1]Z03 收入决算表(财决03表)'!$A$10:$K$500,6,FALSE)),"",VLOOKUP(A58,'[1]Z03 收入决算表(财决03表)'!$A$10:$K$500,6,FALSE))</f>
        <v/>
      </c>
      <c r="F58" s="73" t="str">
        <f>IF(ISERROR(VLOOKUP(A58,'[1]Z03 收入决算表(财决03表)'!$A$10:$K$500,7,FALSE)),"",VLOOKUP(A58,'[1]Z03 收入决算表(财决03表)'!$A$10:$K$500,7,FALSE))</f>
        <v/>
      </c>
      <c r="G58" s="73" t="str">
        <f>IF(ISERROR(VLOOKUP(A58,'[1]Z03 收入决算表(财决03表)'!$A$10:$K$500,8,FALSE)),"",VLOOKUP(A58,'[1]Z03 收入决算表(财决03表)'!$A$10:$K$500,8,FALSE))</f>
        <v/>
      </c>
      <c r="H58" s="73" t="str">
        <f>IF(ISERROR(VLOOKUP(A58,'[1]Z03 收入决算表(财决03表)'!$A$10:$K$500,9,FALSE)),"",VLOOKUP(A58,'[1]Z03 收入决算表(财决03表)'!$A$10:$K$500,9,FALSE))</f>
        <v/>
      </c>
      <c r="I58" s="73" t="str">
        <f>IF(ISERROR(VLOOKUP(A58,'[1]Z03 收入决算表(财决03表)'!$A$10:$K$500,10,FALSE)),"",VLOOKUP(A58,'[1]Z03 收入决算表(财决03表)'!$A$10:$K$500,10,FALSE))</f>
        <v/>
      </c>
      <c r="J58" s="73" t="str">
        <f>IF(ISERROR(VLOOKUP(A58,'[1]Z03 收入决算表(财决03表)'!$A$10:$K$500,11,FALSE)),"",VLOOKUP(A58,'[1]Z03 收入决算表(财决03表)'!$A$10:$K$500,11,FALSE))</f>
        <v/>
      </c>
      <c r="K58" s="71">
        <f>'[1]Z03 收入决算表(财决03表)'!A57</f>
        <v>0</v>
      </c>
      <c r="L58" s="74">
        <f>'[1]Z03 收入决算表(财决03表)'!$E57</f>
        <v>0</v>
      </c>
      <c r="M58" s="75" t="str">
        <f t="shared" si="1"/>
        <v/>
      </c>
    </row>
    <row r="59" spans="1:13" ht="22.5" customHeight="1">
      <c r="A59" s="205" t="str">
        <f t="shared" si="0"/>
        <v/>
      </c>
      <c r="B59" s="205"/>
      <c r="C59" s="192" t="str">
        <f>IF(ISERROR(VLOOKUP(A59,'[1]Z03 收入决算表(财决03表)'!$A$10:$K$500,4,FALSE)),"",VLOOKUP(A59,'[1]Z03 收入决算表(财决03表)'!$A$10:$K$500,4,FALSE))</f>
        <v/>
      </c>
      <c r="D59" s="73" t="str">
        <f>IF(ISERROR(VLOOKUP(A59,'[1]Z03 收入决算表(财决03表)'!$A$10:$K$500,5,FALSE)),"",VLOOKUP(A59,'[1]Z03 收入决算表(财决03表)'!$A$10:$K$500,5,FALSE))</f>
        <v/>
      </c>
      <c r="E59" s="73" t="str">
        <f>IF(ISERROR(VLOOKUP(A59,'[1]Z03 收入决算表(财决03表)'!$A$10:$K$500,6,FALSE)),"",VLOOKUP(A59,'[1]Z03 收入决算表(财决03表)'!$A$10:$K$500,6,FALSE))</f>
        <v/>
      </c>
      <c r="F59" s="73" t="str">
        <f>IF(ISERROR(VLOOKUP(A59,'[1]Z03 收入决算表(财决03表)'!$A$10:$K$500,7,FALSE)),"",VLOOKUP(A59,'[1]Z03 收入决算表(财决03表)'!$A$10:$K$500,7,FALSE))</f>
        <v/>
      </c>
      <c r="G59" s="73" t="str">
        <f>IF(ISERROR(VLOOKUP(A59,'[1]Z03 收入决算表(财决03表)'!$A$10:$K$500,8,FALSE)),"",VLOOKUP(A59,'[1]Z03 收入决算表(财决03表)'!$A$10:$K$500,8,FALSE))</f>
        <v/>
      </c>
      <c r="H59" s="73" t="str">
        <f>IF(ISERROR(VLOOKUP(A59,'[1]Z03 收入决算表(财决03表)'!$A$10:$K$500,9,FALSE)),"",VLOOKUP(A59,'[1]Z03 收入决算表(财决03表)'!$A$10:$K$500,9,FALSE))</f>
        <v/>
      </c>
      <c r="I59" s="73" t="str">
        <f>IF(ISERROR(VLOOKUP(A59,'[1]Z03 收入决算表(财决03表)'!$A$10:$K$500,10,FALSE)),"",VLOOKUP(A59,'[1]Z03 收入决算表(财决03表)'!$A$10:$K$500,10,FALSE))</f>
        <v/>
      </c>
      <c r="J59" s="73" t="str">
        <f>IF(ISERROR(VLOOKUP(A59,'[1]Z03 收入决算表(财决03表)'!$A$10:$K$500,11,FALSE)),"",VLOOKUP(A59,'[1]Z03 收入决算表(财决03表)'!$A$10:$K$500,11,FALSE))</f>
        <v/>
      </c>
      <c r="K59" s="71">
        <f>'[1]Z03 收入决算表(财决03表)'!A58</f>
        <v>0</v>
      </c>
      <c r="L59" s="74">
        <f>'[1]Z03 收入决算表(财决03表)'!$E58</f>
        <v>0</v>
      </c>
      <c r="M59" s="75" t="str">
        <f t="shared" si="1"/>
        <v/>
      </c>
    </row>
    <row r="60" spans="1:13" ht="22.5" customHeight="1">
      <c r="A60" s="205" t="str">
        <f t="shared" si="0"/>
        <v/>
      </c>
      <c r="B60" s="205"/>
      <c r="C60" s="192" t="str">
        <f>IF(ISERROR(VLOOKUP(A60,'[1]Z03 收入决算表(财决03表)'!$A$10:$K$500,4,FALSE)),"",VLOOKUP(A60,'[1]Z03 收入决算表(财决03表)'!$A$10:$K$500,4,FALSE))</f>
        <v/>
      </c>
      <c r="D60" s="73" t="str">
        <f>IF(ISERROR(VLOOKUP(A60,'[1]Z03 收入决算表(财决03表)'!$A$10:$K$500,5,FALSE)),"",VLOOKUP(A60,'[1]Z03 收入决算表(财决03表)'!$A$10:$K$500,5,FALSE))</f>
        <v/>
      </c>
      <c r="E60" s="73" t="str">
        <f>IF(ISERROR(VLOOKUP(A60,'[1]Z03 收入决算表(财决03表)'!$A$10:$K$500,6,FALSE)),"",VLOOKUP(A60,'[1]Z03 收入决算表(财决03表)'!$A$10:$K$500,6,FALSE))</f>
        <v/>
      </c>
      <c r="F60" s="73" t="str">
        <f>IF(ISERROR(VLOOKUP(A60,'[1]Z03 收入决算表(财决03表)'!$A$10:$K$500,7,FALSE)),"",VLOOKUP(A60,'[1]Z03 收入决算表(财决03表)'!$A$10:$K$500,7,FALSE))</f>
        <v/>
      </c>
      <c r="G60" s="73" t="str">
        <f>IF(ISERROR(VLOOKUP(A60,'[1]Z03 收入决算表(财决03表)'!$A$10:$K$500,8,FALSE)),"",VLOOKUP(A60,'[1]Z03 收入决算表(财决03表)'!$A$10:$K$500,8,FALSE))</f>
        <v/>
      </c>
      <c r="H60" s="73" t="str">
        <f>IF(ISERROR(VLOOKUP(A60,'[1]Z03 收入决算表(财决03表)'!$A$10:$K$500,9,FALSE)),"",VLOOKUP(A60,'[1]Z03 收入决算表(财决03表)'!$A$10:$K$500,9,FALSE))</f>
        <v/>
      </c>
      <c r="I60" s="73" t="str">
        <f>IF(ISERROR(VLOOKUP(A60,'[1]Z03 收入决算表(财决03表)'!$A$10:$K$500,10,FALSE)),"",VLOOKUP(A60,'[1]Z03 收入决算表(财决03表)'!$A$10:$K$500,10,FALSE))</f>
        <v/>
      </c>
      <c r="J60" s="73" t="str">
        <f>IF(ISERROR(VLOOKUP(A60,'[1]Z03 收入决算表(财决03表)'!$A$10:$K$500,11,FALSE)),"",VLOOKUP(A60,'[1]Z03 收入决算表(财决03表)'!$A$10:$K$500,11,FALSE))</f>
        <v/>
      </c>
      <c r="K60" s="71">
        <f>'[1]Z03 收入决算表(财决03表)'!A59</f>
        <v>0</v>
      </c>
      <c r="L60" s="74">
        <f>'[1]Z03 收入决算表(财决03表)'!$E59</f>
        <v>0</v>
      </c>
      <c r="M60" s="75" t="str">
        <f t="shared" si="1"/>
        <v/>
      </c>
    </row>
    <row r="61" spans="1:13" ht="22.5" customHeight="1">
      <c r="A61" s="205" t="str">
        <f t="shared" si="0"/>
        <v/>
      </c>
      <c r="B61" s="205"/>
      <c r="C61" s="192" t="str">
        <f>IF(ISERROR(VLOOKUP(A61,'[1]Z03 收入决算表(财决03表)'!$A$10:$K$500,4,FALSE)),"",VLOOKUP(A61,'[1]Z03 收入决算表(财决03表)'!$A$10:$K$500,4,FALSE))</f>
        <v/>
      </c>
      <c r="D61" s="73" t="str">
        <f>IF(ISERROR(VLOOKUP(A61,'[1]Z03 收入决算表(财决03表)'!$A$10:$K$500,5,FALSE)),"",VLOOKUP(A61,'[1]Z03 收入决算表(财决03表)'!$A$10:$K$500,5,FALSE))</f>
        <v/>
      </c>
      <c r="E61" s="73" t="str">
        <f>IF(ISERROR(VLOOKUP(A61,'[1]Z03 收入决算表(财决03表)'!$A$10:$K$500,6,FALSE)),"",VLOOKUP(A61,'[1]Z03 收入决算表(财决03表)'!$A$10:$K$500,6,FALSE))</f>
        <v/>
      </c>
      <c r="F61" s="73" t="str">
        <f>IF(ISERROR(VLOOKUP(A61,'[1]Z03 收入决算表(财决03表)'!$A$10:$K$500,7,FALSE)),"",VLOOKUP(A61,'[1]Z03 收入决算表(财决03表)'!$A$10:$K$500,7,FALSE))</f>
        <v/>
      </c>
      <c r="G61" s="73" t="str">
        <f>IF(ISERROR(VLOOKUP(A61,'[1]Z03 收入决算表(财决03表)'!$A$10:$K$500,8,FALSE)),"",VLOOKUP(A61,'[1]Z03 收入决算表(财决03表)'!$A$10:$K$500,8,FALSE))</f>
        <v/>
      </c>
      <c r="H61" s="73" t="str">
        <f>IF(ISERROR(VLOOKUP(A61,'[1]Z03 收入决算表(财决03表)'!$A$10:$K$500,9,FALSE)),"",VLOOKUP(A61,'[1]Z03 收入决算表(财决03表)'!$A$10:$K$500,9,FALSE))</f>
        <v/>
      </c>
      <c r="I61" s="73" t="str">
        <f>IF(ISERROR(VLOOKUP(A61,'[1]Z03 收入决算表(财决03表)'!$A$10:$K$500,10,FALSE)),"",VLOOKUP(A61,'[1]Z03 收入决算表(财决03表)'!$A$10:$K$500,10,FALSE))</f>
        <v/>
      </c>
      <c r="J61" s="73" t="str">
        <f>IF(ISERROR(VLOOKUP(A61,'[1]Z03 收入决算表(财决03表)'!$A$10:$K$500,11,FALSE)),"",VLOOKUP(A61,'[1]Z03 收入决算表(财决03表)'!$A$10:$K$500,11,FALSE))</f>
        <v/>
      </c>
      <c r="K61" s="71">
        <f>'[1]Z03 收入决算表(财决03表)'!A60</f>
        <v>0</v>
      </c>
      <c r="L61" s="74">
        <f>'[1]Z03 收入决算表(财决03表)'!$E60</f>
        <v>0</v>
      </c>
      <c r="M61" s="75" t="str">
        <f t="shared" si="1"/>
        <v/>
      </c>
    </row>
    <row r="62" spans="1:13" ht="22.5" customHeight="1">
      <c r="A62" s="205" t="str">
        <f t="shared" si="0"/>
        <v/>
      </c>
      <c r="B62" s="205"/>
      <c r="C62" s="192" t="str">
        <f>IF(ISERROR(VLOOKUP(A62,'[1]Z03 收入决算表(财决03表)'!$A$10:$K$500,4,FALSE)),"",VLOOKUP(A62,'[1]Z03 收入决算表(财决03表)'!$A$10:$K$500,4,FALSE))</f>
        <v/>
      </c>
      <c r="D62" s="73" t="str">
        <f>IF(ISERROR(VLOOKUP(A62,'[1]Z03 收入决算表(财决03表)'!$A$10:$K$500,5,FALSE)),"",VLOOKUP(A62,'[1]Z03 收入决算表(财决03表)'!$A$10:$K$500,5,FALSE))</f>
        <v/>
      </c>
      <c r="E62" s="73" t="str">
        <f>IF(ISERROR(VLOOKUP(A62,'[1]Z03 收入决算表(财决03表)'!$A$10:$K$500,6,FALSE)),"",VLOOKUP(A62,'[1]Z03 收入决算表(财决03表)'!$A$10:$K$500,6,FALSE))</f>
        <v/>
      </c>
      <c r="F62" s="73" t="str">
        <f>IF(ISERROR(VLOOKUP(A62,'[1]Z03 收入决算表(财决03表)'!$A$10:$K$500,7,FALSE)),"",VLOOKUP(A62,'[1]Z03 收入决算表(财决03表)'!$A$10:$K$500,7,FALSE))</f>
        <v/>
      </c>
      <c r="G62" s="73" t="str">
        <f>IF(ISERROR(VLOOKUP(A62,'[1]Z03 收入决算表(财决03表)'!$A$10:$K$500,8,FALSE)),"",VLOOKUP(A62,'[1]Z03 收入决算表(财决03表)'!$A$10:$K$500,8,FALSE))</f>
        <v/>
      </c>
      <c r="H62" s="73" t="str">
        <f>IF(ISERROR(VLOOKUP(A62,'[1]Z03 收入决算表(财决03表)'!$A$10:$K$500,9,FALSE)),"",VLOOKUP(A62,'[1]Z03 收入决算表(财决03表)'!$A$10:$K$500,9,FALSE))</f>
        <v/>
      </c>
      <c r="I62" s="73" t="str">
        <f>IF(ISERROR(VLOOKUP(A62,'[1]Z03 收入决算表(财决03表)'!$A$10:$K$500,10,FALSE)),"",VLOOKUP(A62,'[1]Z03 收入决算表(财决03表)'!$A$10:$K$500,10,FALSE))</f>
        <v/>
      </c>
      <c r="J62" s="73" t="str">
        <f>IF(ISERROR(VLOOKUP(A62,'[1]Z03 收入决算表(财决03表)'!$A$10:$K$500,11,FALSE)),"",VLOOKUP(A62,'[1]Z03 收入决算表(财决03表)'!$A$10:$K$500,11,FALSE))</f>
        <v/>
      </c>
      <c r="K62" s="71">
        <f>'[1]Z03 收入决算表(财决03表)'!A61</f>
        <v>0</v>
      </c>
      <c r="L62" s="74">
        <f>'[1]Z03 收入决算表(财决03表)'!$E61</f>
        <v>0</v>
      </c>
      <c r="M62" s="75" t="str">
        <f t="shared" si="1"/>
        <v/>
      </c>
    </row>
    <row r="63" spans="1:13" ht="22.5" customHeight="1">
      <c r="A63" s="205" t="str">
        <f t="shared" si="0"/>
        <v/>
      </c>
      <c r="B63" s="205"/>
      <c r="C63" s="192" t="str">
        <f>IF(ISERROR(VLOOKUP(A63,'[1]Z03 收入决算表(财决03表)'!$A$10:$K$500,4,FALSE)),"",VLOOKUP(A63,'[1]Z03 收入决算表(财决03表)'!$A$10:$K$500,4,FALSE))</f>
        <v/>
      </c>
      <c r="D63" s="73" t="str">
        <f>IF(ISERROR(VLOOKUP(A63,'[1]Z03 收入决算表(财决03表)'!$A$10:$K$500,5,FALSE)),"",VLOOKUP(A63,'[1]Z03 收入决算表(财决03表)'!$A$10:$K$500,5,FALSE))</f>
        <v/>
      </c>
      <c r="E63" s="73" t="str">
        <f>IF(ISERROR(VLOOKUP(A63,'[1]Z03 收入决算表(财决03表)'!$A$10:$K$500,6,FALSE)),"",VLOOKUP(A63,'[1]Z03 收入决算表(财决03表)'!$A$10:$K$500,6,FALSE))</f>
        <v/>
      </c>
      <c r="F63" s="73" t="str">
        <f>IF(ISERROR(VLOOKUP(A63,'[1]Z03 收入决算表(财决03表)'!$A$10:$K$500,7,FALSE)),"",VLOOKUP(A63,'[1]Z03 收入决算表(财决03表)'!$A$10:$K$500,7,FALSE))</f>
        <v/>
      </c>
      <c r="G63" s="73" t="str">
        <f>IF(ISERROR(VLOOKUP(A63,'[1]Z03 收入决算表(财决03表)'!$A$10:$K$500,8,FALSE)),"",VLOOKUP(A63,'[1]Z03 收入决算表(财决03表)'!$A$10:$K$500,8,FALSE))</f>
        <v/>
      </c>
      <c r="H63" s="73" t="str">
        <f>IF(ISERROR(VLOOKUP(A63,'[1]Z03 收入决算表(财决03表)'!$A$10:$K$500,9,FALSE)),"",VLOOKUP(A63,'[1]Z03 收入决算表(财决03表)'!$A$10:$K$500,9,FALSE))</f>
        <v/>
      </c>
      <c r="I63" s="73" t="str">
        <f>IF(ISERROR(VLOOKUP(A63,'[1]Z03 收入决算表(财决03表)'!$A$10:$K$500,10,FALSE)),"",VLOOKUP(A63,'[1]Z03 收入决算表(财决03表)'!$A$10:$K$500,10,FALSE))</f>
        <v/>
      </c>
      <c r="J63" s="73" t="str">
        <f>IF(ISERROR(VLOOKUP(A63,'[1]Z03 收入决算表(财决03表)'!$A$10:$K$500,11,FALSE)),"",VLOOKUP(A63,'[1]Z03 收入决算表(财决03表)'!$A$10:$K$500,11,FALSE))</f>
        <v/>
      </c>
      <c r="K63" s="71">
        <f>'[1]Z03 收入决算表(财决03表)'!A62</f>
        <v>0</v>
      </c>
      <c r="L63" s="74">
        <f>'[1]Z03 收入决算表(财决03表)'!$E62</f>
        <v>0</v>
      </c>
      <c r="M63" s="75" t="str">
        <f t="shared" si="1"/>
        <v/>
      </c>
    </row>
    <row r="64" spans="1:13" ht="22.5" customHeight="1">
      <c r="A64" s="205" t="str">
        <f t="shared" si="0"/>
        <v/>
      </c>
      <c r="B64" s="205"/>
      <c r="C64" s="192" t="str">
        <f>IF(ISERROR(VLOOKUP(A64,'[1]Z03 收入决算表(财决03表)'!$A$10:$K$500,4,FALSE)),"",VLOOKUP(A64,'[1]Z03 收入决算表(财决03表)'!$A$10:$K$500,4,FALSE))</f>
        <v/>
      </c>
      <c r="D64" s="73" t="str">
        <f>IF(ISERROR(VLOOKUP(A64,'[1]Z03 收入决算表(财决03表)'!$A$10:$K$500,5,FALSE)),"",VLOOKUP(A64,'[1]Z03 收入决算表(财决03表)'!$A$10:$K$500,5,FALSE))</f>
        <v/>
      </c>
      <c r="E64" s="73" t="str">
        <f>IF(ISERROR(VLOOKUP(A64,'[1]Z03 收入决算表(财决03表)'!$A$10:$K$500,6,FALSE)),"",VLOOKUP(A64,'[1]Z03 收入决算表(财决03表)'!$A$10:$K$500,6,FALSE))</f>
        <v/>
      </c>
      <c r="F64" s="73" t="str">
        <f>IF(ISERROR(VLOOKUP(A64,'[1]Z03 收入决算表(财决03表)'!$A$10:$K$500,7,FALSE)),"",VLOOKUP(A64,'[1]Z03 收入决算表(财决03表)'!$A$10:$K$500,7,FALSE))</f>
        <v/>
      </c>
      <c r="G64" s="73" t="str">
        <f>IF(ISERROR(VLOOKUP(A64,'[1]Z03 收入决算表(财决03表)'!$A$10:$K$500,8,FALSE)),"",VLOOKUP(A64,'[1]Z03 收入决算表(财决03表)'!$A$10:$K$500,8,FALSE))</f>
        <v/>
      </c>
      <c r="H64" s="73" t="str">
        <f>IF(ISERROR(VLOOKUP(A64,'[1]Z03 收入决算表(财决03表)'!$A$10:$K$500,9,FALSE)),"",VLOOKUP(A64,'[1]Z03 收入决算表(财决03表)'!$A$10:$K$500,9,FALSE))</f>
        <v/>
      </c>
      <c r="I64" s="73" t="str">
        <f>IF(ISERROR(VLOOKUP(A64,'[1]Z03 收入决算表(财决03表)'!$A$10:$K$500,10,FALSE)),"",VLOOKUP(A64,'[1]Z03 收入决算表(财决03表)'!$A$10:$K$500,10,FALSE))</f>
        <v/>
      </c>
      <c r="J64" s="73" t="str">
        <f>IF(ISERROR(VLOOKUP(A64,'[1]Z03 收入决算表(财决03表)'!$A$10:$K$500,11,FALSE)),"",VLOOKUP(A64,'[1]Z03 收入决算表(财决03表)'!$A$10:$K$500,11,FALSE))</f>
        <v/>
      </c>
      <c r="K64" s="71">
        <f>'[1]Z03 收入决算表(财决03表)'!A63</f>
        <v>0</v>
      </c>
      <c r="L64" s="74">
        <f>'[1]Z03 收入决算表(财决03表)'!$E63</f>
        <v>0</v>
      </c>
      <c r="M64" s="75" t="str">
        <f t="shared" si="1"/>
        <v/>
      </c>
    </row>
    <row r="65" spans="1:13" ht="22.5" customHeight="1">
      <c r="A65" s="205" t="str">
        <f t="shared" si="0"/>
        <v/>
      </c>
      <c r="B65" s="205"/>
      <c r="C65" s="192" t="str">
        <f>IF(ISERROR(VLOOKUP(A65,'[1]Z03 收入决算表(财决03表)'!$A$10:$K$500,4,FALSE)),"",VLOOKUP(A65,'[1]Z03 收入决算表(财决03表)'!$A$10:$K$500,4,FALSE))</f>
        <v/>
      </c>
      <c r="D65" s="73" t="str">
        <f>IF(ISERROR(VLOOKUP(A65,'[1]Z03 收入决算表(财决03表)'!$A$10:$K$500,5,FALSE)),"",VLOOKUP(A65,'[1]Z03 收入决算表(财决03表)'!$A$10:$K$500,5,FALSE))</f>
        <v/>
      </c>
      <c r="E65" s="73" t="str">
        <f>IF(ISERROR(VLOOKUP(A65,'[1]Z03 收入决算表(财决03表)'!$A$10:$K$500,6,FALSE)),"",VLOOKUP(A65,'[1]Z03 收入决算表(财决03表)'!$A$10:$K$500,6,FALSE))</f>
        <v/>
      </c>
      <c r="F65" s="73" t="str">
        <f>IF(ISERROR(VLOOKUP(A65,'[1]Z03 收入决算表(财决03表)'!$A$10:$K$500,7,FALSE)),"",VLOOKUP(A65,'[1]Z03 收入决算表(财决03表)'!$A$10:$K$500,7,FALSE))</f>
        <v/>
      </c>
      <c r="G65" s="73" t="str">
        <f>IF(ISERROR(VLOOKUP(A65,'[1]Z03 收入决算表(财决03表)'!$A$10:$K$500,8,FALSE)),"",VLOOKUP(A65,'[1]Z03 收入决算表(财决03表)'!$A$10:$K$500,8,FALSE))</f>
        <v/>
      </c>
      <c r="H65" s="73" t="str">
        <f>IF(ISERROR(VLOOKUP(A65,'[1]Z03 收入决算表(财决03表)'!$A$10:$K$500,9,FALSE)),"",VLOOKUP(A65,'[1]Z03 收入决算表(财决03表)'!$A$10:$K$500,9,FALSE))</f>
        <v/>
      </c>
      <c r="I65" s="73" t="str">
        <f>IF(ISERROR(VLOOKUP(A65,'[1]Z03 收入决算表(财决03表)'!$A$10:$K$500,10,FALSE)),"",VLOOKUP(A65,'[1]Z03 收入决算表(财决03表)'!$A$10:$K$500,10,FALSE))</f>
        <v/>
      </c>
      <c r="J65" s="73" t="str">
        <f>IF(ISERROR(VLOOKUP(A65,'[1]Z03 收入决算表(财决03表)'!$A$10:$K$500,11,FALSE)),"",VLOOKUP(A65,'[1]Z03 收入决算表(财决03表)'!$A$10:$K$500,11,FALSE))</f>
        <v/>
      </c>
      <c r="K65" s="71">
        <f>'[1]Z03 收入决算表(财决03表)'!A64</f>
        <v>0</v>
      </c>
      <c r="L65" s="74">
        <f>'[1]Z03 收入决算表(财决03表)'!$E64</f>
        <v>0</v>
      </c>
      <c r="M65" s="75" t="str">
        <f t="shared" si="1"/>
        <v/>
      </c>
    </row>
    <row r="66" spans="1:13" ht="22.5" customHeight="1">
      <c r="A66" s="205" t="str">
        <f t="shared" si="0"/>
        <v/>
      </c>
      <c r="B66" s="205"/>
      <c r="C66" s="192" t="str">
        <f>IF(ISERROR(VLOOKUP(A66,'[1]Z03 收入决算表(财决03表)'!$A$10:$K$500,4,FALSE)),"",VLOOKUP(A66,'[1]Z03 收入决算表(财决03表)'!$A$10:$K$500,4,FALSE))</f>
        <v/>
      </c>
      <c r="D66" s="73" t="str">
        <f>IF(ISERROR(VLOOKUP(A66,'[1]Z03 收入决算表(财决03表)'!$A$10:$K$500,5,FALSE)),"",VLOOKUP(A66,'[1]Z03 收入决算表(财决03表)'!$A$10:$K$500,5,FALSE))</f>
        <v/>
      </c>
      <c r="E66" s="73" t="str">
        <f>IF(ISERROR(VLOOKUP(A66,'[1]Z03 收入决算表(财决03表)'!$A$10:$K$500,6,FALSE)),"",VLOOKUP(A66,'[1]Z03 收入决算表(财决03表)'!$A$10:$K$500,6,FALSE))</f>
        <v/>
      </c>
      <c r="F66" s="73" t="str">
        <f>IF(ISERROR(VLOOKUP(A66,'[1]Z03 收入决算表(财决03表)'!$A$10:$K$500,7,FALSE)),"",VLOOKUP(A66,'[1]Z03 收入决算表(财决03表)'!$A$10:$K$500,7,FALSE))</f>
        <v/>
      </c>
      <c r="G66" s="73" t="str">
        <f>IF(ISERROR(VLOOKUP(A66,'[1]Z03 收入决算表(财决03表)'!$A$10:$K$500,8,FALSE)),"",VLOOKUP(A66,'[1]Z03 收入决算表(财决03表)'!$A$10:$K$500,8,FALSE))</f>
        <v/>
      </c>
      <c r="H66" s="73" t="str">
        <f>IF(ISERROR(VLOOKUP(A66,'[1]Z03 收入决算表(财决03表)'!$A$10:$K$500,9,FALSE)),"",VLOOKUP(A66,'[1]Z03 收入决算表(财决03表)'!$A$10:$K$500,9,FALSE))</f>
        <v/>
      </c>
      <c r="I66" s="73" t="str">
        <f>IF(ISERROR(VLOOKUP(A66,'[1]Z03 收入决算表(财决03表)'!$A$10:$K$500,10,FALSE)),"",VLOOKUP(A66,'[1]Z03 收入决算表(财决03表)'!$A$10:$K$500,10,FALSE))</f>
        <v/>
      </c>
      <c r="J66" s="73" t="str">
        <f>IF(ISERROR(VLOOKUP(A66,'[1]Z03 收入决算表(财决03表)'!$A$10:$K$500,11,FALSE)),"",VLOOKUP(A66,'[1]Z03 收入决算表(财决03表)'!$A$10:$K$500,11,FALSE))</f>
        <v/>
      </c>
      <c r="K66" s="71">
        <f>'[1]Z03 收入决算表(财决03表)'!A65</f>
        <v>0</v>
      </c>
      <c r="L66" s="74">
        <f>'[1]Z03 收入决算表(财决03表)'!$E65</f>
        <v>0</v>
      </c>
      <c r="M66" s="75" t="str">
        <f t="shared" si="1"/>
        <v/>
      </c>
    </row>
    <row r="67" spans="1:13" ht="22.5" customHeight="1">
      <c r="A67" s="205" t="str">
        <f t="shared" si="0"/>
        <v/>
      </c>
      <c r="B67" s="205"/>
      <c r="C67" s="192" t="str">
        <f>IF(ISERROR(VLOOKUP(A67,'[1]Z03 收入决算表(财决03表)'!$A$10:$K$500,4,FALSE)),"",VLOOKUP(A67,'[1]Z03 收入决算表(财决03表)'!$A$10:$K$500,4,FALSE))</f>
        <v/>
      </c>
      <c r="D67" s="73" t="str">
        <f>IF(ISERROR(VLOOKUP(A67,'[1]Z03 收入决算表(财决03表)'!$A$10:$K$500,5,FALSE)),"",VLOOKUP(A67,'[1]Z03 收入决算表(财决03表)'!$A$10:$K$500,5,FALSE))</f>
        <v/>
      </c>
      <c r="E67" s="73" t="str">
        <f>IF(ISERROR(VLOOKUP(A67,'[1]Z03 收入决算表(财决03表)'!$A$10:$K$500,6,FALSE)),"",VLOOKUP(A67,'[1]Z03 收入决算表(财决03表)'!$A$10:$K$500,6,FALSE))</f>
        <v/>
      </c>
      <c r="F67" s="73" t="str">
        <f>IF(ISERROR(VLOOKUP(A67,'[1]Z03 收入决算表(财决03表)'!$A$10:$K$500,7,FALSE)),"",VLOOKUP(A67,'[1]Z03 收入决算表(财决03表)'!$A$10:$K$500,7,FALSE))</f>
        <v/>
      </c>
      <c r="G67" s="73" t="str">
        <f>IF(ISERROR(VLOOKUP(A67,'[1]Z03 收入决算表(财决03表)'!$A$10:$K$500,8,FALSE)),"",VLOOKUP(A67,'[1]Z03 收入决算表(财决03表)'!$A$10:$K$500,8,FALSE))</f>
        <v/>
      </c>
      <c r="H67" s="73" t="str">
        <f>IF(ISERROR(VLOOKUP(A67,'[1]Z03 收入决算表(财决03表)'!$A$10:$K$500,9,FALSE)),"",VLOOKUP(A67,'[1]Z03 收入决算表(财决03表)'!$A$10:$K$500,9,FALSE))</f>
        <v/>
      </c>
      <c r="I67" s="73" t="str">
        <f>IF(ISERROR(VLOOKUP(A67,'[1]Z03 收入决算表(财决03表)'!$A$10:$K$500,10,FALSE)),"",VLOOKUP(A67,'[1]Z03 收入决算表(财决03表)'!$A$10:$K$500,10,FALSE))</f>
        <v/>
      </c>
      <c r="J67" s="73" t="str">
        <f>IF(ISERROR(VLOOKUP(A67,'[1]Z03 收入决算表(财决03表)'!$A$10:$K$500,11,FALSE)),"",VLOOKUP(A67,'[1]Z03 收入决算表(财决03表)'!$A$10:$K$500,11,FALSE))</f>
        <v/>
      </c>
      <c r="K67" s="71">
        <f>'[1]Z03 收入决算表(财决03表)'!A66</f>
        <v>0</v>
      </c>
      <c r="L67" s="74">
        <f>'[1]Z03 收入决算表(财决03表)'!$E66</f>
        <v>0</v>
      </c>
      <c r="M67" s="75" t="str">
        <f t="shared" si="1"/>
        <v/>
      </c>
    </row>
    <row r="68" spans="1:13" ht="22.5" customHeight="1">
      <c r="A68" s="205" t="str">
        <f t="shared" si="0"/>
        <v/>
      </c>
      <c r="B68" s="205"/>
      <c r="C68" s="192" t="str">
        <f>IF(ISERROR(VLOOKUP(A68,'[1]Z03 收入决算表(财决03表)'!$A$10:$K$500,4,FALSE)),"",VLOOKUP(A68,'[1]Z03 收入决算表(财决03表)'!$A$10:$K$500,4,FALSE))</f>
        <v/>
      </c>
      <c r="D68" s="73" t="str">
        <f>IF(ISERROR(VLOOKUP(A68,'[1]Z03 收入决算表(财决03表)'!$A$10:$K$500,5,FALSE)),"",VLOOKUP(A68,'[1]Z03 收入决算表(财决03表)'!$A$10:$K$500,5,FALSE))</f>
        <v/>
      </c>
      <c r="E68" s="73" t="str">
        <f>IF(ISERROR(VLOOKUP(A68,'[1]Z03 收入决算表(财决03表)'!$A$10:$K$500,6,FALSE)),"",VLOOKUP(A68,'[1]Z03 收入决算表(财决03表)'!$A$10:$K$500,6,FALSE))</f>
        <v/>
      </c>
      <c r="F68" s="73" t="str">
        <f>IF(ISERROR(VLOOKUP(A68,'[1]Z03 收入决算表(财决03表)'!$A$10:$K$500,7,FALSE)),"",VLOOKUP(A68,'[1]Z03 收入决算表(财决03表)'!$A$10:$K$500,7,FALSE))</f>
        <v/>
      </c>
      <c r="G68" s="73" t="str">
        <f>IF(ISERROR(VLOOKUP(A68,'[1]Z03 收入决算表(财决03表)'!$A$10:$K$500,8,FALSE)),"",VLOOKUP(A68,'[1]Z03 收入决算表(财决03表)'!$A$10:$K$500,8,FALSE))</f>
        <v/>
      </c>
      <c r="H68" s="73" t="str">
        <f>IF(ISERROR(VLOOKUP(A68,'[1]Z03 收入决算表(财决03表)'!$A$10:$K$500,9,FALSE)),"",VLOOKUP(A68,'[1]Z03 收入决算表(财决03表)'!$A$10:$K$500,9,FALSE))</f>
        <v/>
      </c>
      <c r="I68" s="73" t="str">
        <f>IF(ISERROR(VLOOKUP(A68,'[1]Z03 收入决算表(财决03表)'!$A$10:$K$500,10,FALSE)),"",VLOOKUP(A68,'[1]Z03 收入决算表(财决03表)'!$A$10:$K$500,10,FALSE))</f>
        <v/>
      </c>
      <c r="J68" s="73" t="str">
        <f>IF(ISERROR(VLOOKUP(A68,'[1]Z03 收入决算表(财决03表)'!$A$10:$K$500,11,FALSE)),"",VLOOKUP(A68,'[1]Z03 收入决算表(财决03表)'!$A$10:$K$500,11,FALSE))</f>
        <v/>
      </c>
      <c r="K68" s="71">
        <f>'[1]Z03 收入决算表(财决03表)'!A67</f>
        <v>0</v>
      </c>
      <c r="L68" s="74">
        <f>'[1]Z03 收入决算表(财决03表)'!$E67</f>
        <v>0</v>
      </c>
      <c r="M68" s="75" t="str">
        <f t="shared" si="1"/>
        <v/>
      </c>
    </row>
    <row r="69" spans="1:13" ht="22.5" customHeight="1">
      <c r="A69" s="205" t="str">
        <f t="shared" si="0"/>
        <v/>
      </c>
      <c r="B69" s="205"/>
      <c r="C69" s="192" t="str">
        <f>IF(ISERROR(VLOOKUP(A69,'[1]Z03 收入决算表(财决03表)'!$A$10:$K$500,4,FALSE)),"",VLOOKUP(A69,'[1]Z03 收入决算表(财决03表)'!$A$10:$K$500,4,FALSE))</f>
        <v/>
      </c>
      <c r="D69" s="73" t="str">
        <f>IF(ISERROR(VLOOKUP(A69,'[1]Z03 收入决算表(财决03表)'!$A$10:$K$500,5,FALSE)),"",VLOOKUP(A69,'[1]Z03 收入决算表(财决03表)'!$A$10:$K$500,5,FALSE))</f>
        <v/>
      </c>
      <c r="E69" s="73" t="str">
        <f>IF(ISERROR(VLOOKUP(A69,'[1]Z03 收入决算表(财决03表)'!$A$10:$K$500,6,FALSE)),"",VLOOKUP(A69,'[1]Z03 收入决算表(财决03表)'!$A$10:$K$500,6,FALSE))</f>
        <v/>
      </c>
      <c r="F69" s="73" t="str">
        <f>IF(ISERROR(VLOOKUP(A69,'[1]Z03 收入决算表(财决03表)'!$A$10:$K$500,7,FALSE)),"",VLOOKUP(A69,'[1]Z03 收入决算表(财决03表)'!$A$10:$K$500,7,FALSE))</f>
        <v/>
      </c>
      <c r="G69" s="73" t="str">
        <f>IF(ISERROR(VLOOKUP(A69,'[1]Z03 收入决算表(财决03表)'!$A$10:$K$500,8,FALSE)),"",VLOOKUP(A69,'[1]Z03 收入决算表(财决03表)'!$A$10:$K$500,8,FALSE))</f>
        <v/>
      </c>
      <c r="H69" s="73" t="str">
        <f>IF(ISERROR(VLOOKUP(A69,'[1]Z03 收入决算表(财决03表)'!$A$10:$K$500,9,FALSE)),"",VLOOKUP(A69,'[1]Z03 收入决算表(财决03表)'!$A$10:$K$500,9,FALSE))</f>
        <v/>
      </c>
      <c r="I69" s="73" t="str">
        <f>IF(ISERROR(VLOOKUP(A69,'[1]Z03 收入决算表(财决03表)'!$A$10:$K$500,10,FALSE)),"",VLOOKUP(A69,'[1]Z03 收入决算表(财决03表)'!$A$10:$K$500,10,FALSE))</f>
        <v/>
      </c>
      <c r="J69" s="73" t="str">
        <f>IF(ISERROR(VLOOKUP(A69,'[1]Z03 收入决算表(财决03表)'!$A$10:$K$500,11,FALSE)),"",VLOOKUP(A69,'[1]Z03 收入决算表(财决03表)'!$A$10:$K$500,11,FALSE))</f>
        <v/>
      </c>
      <c r="K69" s="71">
        <f>'[1]Z03 收入决算表(财决03表)'!A68</f>
        <v>0</v>
      </c>
      <c r="L69" s="74">
        <f>'[1]Z03 收入决算表(财决03表)'!$E68</f>
        <v>0</v>
      </c>
      <c r="M69" s="75" t="str">
        <f t="shared" si="1"/>
        <v/>
      </c>
    </row>
    <row r="70" spans="1:13" ht="22.5" customHeight="1">
      <c r="A70" s="205" t="str">
        <f t="shared" si="0"/>
        <v/>
      </c>
      <c r="B70" s="205"/>
      <c r="C70" s="192" t="str">
        <f>IF(ISERROR(VLOOKUP(A70,'[1]Z03 收入决算表(财决03表)'!$A$10:$K$500,4,FALSE)),"",VLOOKUP(A70,'[1]Z03 收入决算表(财决03表)'!$A$10:$K$500,4,FALSE))</f>
        <v/>
      </c>
      <c r="D70" s="73" t="str">
        <f>IF(ISERROR(VLOOKUP(A70,'[1]Z03 收入决算表(财决03表)'!$A$10:$K$500,5,FALSE)),"",VLOOKUP(A70,'[1]Z03 收入决算表(财决03表)'!$A$10:$K$500,5,FALSE))</f>
        <v/>
      </c>
      <c r="E70" s="73" t="str">
        <f>IF(ISERROR(VLOOKUP(A70,'[1]Z03 收入决算表(财决03表)'!$A$10:$K$500,6,FALSE)),"",VLOOKUP(A70,'[1]Z03 收入决算表(财决03表)'!$A$10:$K$500,6,FALSE))</f>
        <v/>
      </c>
      <c r="F70" s="73" t="str">
        <f>IF(ISERROR(VLOOKUP(A70,'[1]Z03 收入决算表(财决03表)'!$A$10:$K$500,7,FALSE)),"",VLOOKUP(A70,'[1]Z03 收入决算表(财决03表)'!$A$10:$K$500,7,FALSE))</f>
        <v/>
      </c>
      <c r="G70" s="73" t="str">
        <f>IF(ISERROR(VLOOKUP(A70,'[1]Z03 收入决算表(财决03表)'!$A$10:$K$500,8,FALSE)),"",VLOOKUP(A70,'[1]Z03 收入决算表(财决03表)'!$A$10:$K$500,8,FALSE))</f>
        <v/>
      </c>
      <c r="H70" s="73" t="str">
        <f>IF(ISERROR(VLOOKUP(A70,'[1]Z03 收入决算表(财决03表)'!$A$10:$K$500,9,FALSE)),"",VLOOKUP(A70,'[1]Z03 收入决算表(财决03表)'!$A$10:$K$500,9,FALSE))</f>
        <v/>
      </c>
      <c r="I70" s="73" t="str">
        <f>IF(ISERROR(VLOOKUP(A70,'[1]Z03 收入决算表(财决03表)'!$A$10:$K$500,10,FALSE)),"",VLOOKUP(A70,'[1]Z03 收入决算表(财决03表)'!$A$10:$K$500,10,FALSE))</f>
        <v/>
      </c>
      <c r="J70" s="73" t="str">
        <f>IF(ISERROR(VLOOKUP(A70,'[1]Z03 收入决算表(财决03表)'!$A$10:$K$500,11,FALSE)),"",VLOOKUP(A70,'[1]Z03 收入决算表(财决03表)'!$A$10:$K$500,11,FALSE))</f>
        <v/>
      </c>
      <c r="K70" s="71">
        <f>'[1]Z03 收入决算表(财决03表)'!A69</f>
        <v>0</v>
      </c>
      <c r="L70" s="74">
        <f>'[1]Z03 收入决算表(财决03表)'!$E69</f>
        <v>0</v>
      </c>
      <c r="M70" s="75" t="str">
        <f t="shared" si="1"/>
        <v/>
      </c>
    </row>
    <row r="71" spans="1:13" ht="22.5" customHeight="1">
      <c r="A71" s="205" t="str">
        <f t="shared" si="0"/>
        <v/>
      </c>
      <c r="B71" s="205"/>
      <c r="C71" s="192" t="str">
        <f>IF(ISERROR(VLOOKUP(A71,'[1]Z03 收入决算表(财决03表)'!$A$10:$K$500,4,FALSE)),"",VLOOKUP(A71,'[1]Z03 收入决算表(财决03表)'!$A$10:$K$500,4,FALSE))</f>
        <v/>
      </c>
      <c r="D71" s="73" t="str">
        <f>IF(ISERROR(VLOOKUP(A71,'[1]Z03 收入决算表(财决03表)'!$A$10:$K$500,5,FALSE)),"",VLOOKUP(A71,'[1]Z03 收入决算表(财决03表)'!$A$10:$K$500,5,FALSE))</f>
        <v/>
      </c>
      <c r="E71" s="73" t="str">
        <f>IF(ISERROR(VLOOKUP(A71,'[1]Z03 收入决算表(财决03表)'!$A$10:$K$500,6,FALSE)),"",VLOOKUP(A71,'[1]Z03 收入决算表(财决03表)'!$A$10:$K$500,6,FALSE))</f>
        <v/>
      </c>
      <c r="F71" s="73" t="str">
        <f>IF(ISERROR(VLOOKUP(A71,'[1]Z03 收入决算表(财决03表)'!$A$10:$K$500,7,FALSE)),"",VLOOKUP(A71,'[1]Z03 收入决算表(财决03表)'!$A$10:$K$500,7,FALSE))</f>
        <v/>
      </c>
      <c r="G71" s="73" t="str">
        <f>IF(ISERROR(VLOOKUP(A71,'[1]Z03 收入决算表(财决03表)'!$A$10:$K$500,8,FALSE)),"",VLOOKUP(A71,'[1]Z03 收入决算表(财决03表)'!$A$10:$K$500,8,FALSE))</f>
        <v/>
      </c>
      <c r="H71" s="73" t="str">
        <f>IF(ISERROR(VLOOKUP(A71,'[1]Z03 收入决算表(财决03表)'!$A$10:$K$500,9,FALSE)),"",VLOOKUP(A71,'[1]Z03 收入决算表(财决03表)'!$A$10:$K$500,9,FALSE))</f>
        <v/>
      </c>
      <c r="I71" s="73" t="str">
        <f>IF(ISERROR(VLOOKUP(A71,'[1]Z03 收入决算表(财决03表)'!$A$10:$K$500,10,FALSE)),"",VLOOKUP(A71,'[1]Z03 收入决算表(财决03表)'!$A$10:$K$500,10,FALSE))</f>
        <v/>
      </c>
      <c r="J71" s="73" t="str">
        <f>IF(ISERROR(VLOOKUP(A71,'[1]Z03 收入决算表(财决03表)'!$A$10:$K$500,11,FALSE)),"",VLOOKUP(A71,'[1]Z03 收入决算表(财决03表)'!$A$10:$K$500,11,FALSE))</f>
        <v/>
      </c>
      <c r="K71" s="71">
        <f>'[1]Z03 收入决算表(财决03表)'!A70</f>
        <v>0</v>
      </c>
      <c r="L71" s="74">
        <f>'[1]Z03 收入决算表(财决03表)'!$E70</f>
        <v>0</v>
      </c>
      <c r="M71" s="75" t="str">
        <f t="shared" si="1"/>
        <v/>
      </c>
    </row>
    <row r="72" spans="1:13" ht="22.5" customHeight="1">
      <c r="A72" s="205" t="str">
        <f t="shared" si="0"/>
        <v/>
      </c>
      <c r="B72" s="205"/>
      <c r="C72" s="192" t="str">
        <f>IF(ISERROR(VLOOKUP(A72,'[1]Z03 收入决算表(财决03表)'!$A$10:$K$500,4,FALSE)),"",VLOOKUP(A72,'[1]Z03 收入决算表(财决03表)'!$A$10:$K$500,4,FALSE))</f>
        <v/>
      </c>
      <c r="D72" s="73" t="str">
        <f>IF(ISERROR(VLOOKUP(A72,'[1]Z03 收入决算表(财决03表)'!$A$10:$K$500,5,FALSE)),"",VLOOKUP(A72,'[1]Z03 收入决算表(财决03表)'!$A$10:$K$500,5,FALSE))</f>
        <v/>
      </c>
      <c r="E72" s="73" t="str">
        <f>IF(ISERROR(VLOOKUP(A72,'[1]Z03 收入决算表(财决03表)'!$A$10:$K$500,6,FALSE)),"",VLOOKUP(A72,'[1]Z03 收入决算表(财决03表)'!$A$10:$K$500,6,FALSE))</f>
        <v/>
      </c>
      <c r="F72" s="73" t="str">
        <f>IF(ISERROR(VLOOKUP(A72,'[1]Z03 收入决算表(财决03表)'!$A$10:$K$500,7,FALSE)),"",VLOOKUP(A72,'[1]Z03 收入决算表(财决03表)'!$A$10:$K$500,7,FALSE))</f>
        <v/>
      </c>
      <c r="G72" s="73" t="str">
        <f>IF(ISERROR(VLOOKUP(A72,'[1]Z03 收入决算表(财决03表)'!$A$10:$K$500,8,FALSE)),"",VLOOKUP(A72,'[1]Z03 收入决算表(财决03表)'!$A$10:$K$500,8,FALSE))</f>
        <v/>
      </c>
      <c r="H72" s="73" t="str">
        <f>IF(ISERROR(VLOOKUP(A72,'[1]Z03 收入决算表(财决03表)'!$A$10:$K$500,9,FALSE)),"",VLOOKUP(A72,'[1]Z03 收入决算表(财决03表)'!$A$10:$K$500,9,FALSE))</f>
        <v/>
      </c>
      <c r="I72" s="73" t="str">
        <f>IF(ISERROR(VLOOKUP(A72,'[1]Z03 收入决算表(财决03表)'!$A$10:$K$500,10,FALSE)),"",VLOOKUP(A72,'[1]Z03 收入决算表(财决03表)'!$A$10:$K$500,10,FALSE))</f>
        <v/>
      </c>
      <c r="J72" s="73" t="str">
        <f>IF(ISERROR(VLOOKUP(A72,'[1]Z03 收入决算表(财决03表)'!$A$10:$K$500,11,FALSE)),"",VLOOKUP(A72,'[1]Z03 收入决算表(财决03表)'!$A$10:$K$500,11,FALSE))</f>
        <v/>
      </c>
      <c r="K72" s="71">
        <f>'[1]Z03 收入决算表(财决03表)'!A71</f>
        <v>0</v>
      </c>
      <c r="L72" s="74">
        <f>'[1]Z03 收入决算表(财决03表)'!$E71</f>
        <v>0</v>
      </c>
      <c r="M72" s="75" t="str">
        <f t="shared" si="1"/>
        <v/>
      </c>
    </row>
    <row r="73" spans="1:13" ht="22.5" customHeight="1">
      <c r="A73" s="205" t="str">
        <f t="shared" si="0"/>
        <v/>
      </c>
      <c r="B73" s="205"/>
      <c r="C73" s="192" t="str">
        <f>IF(ISERROR(VLOOKUP(A73,'[1]Z03 收入决算表(财决03表)'!$A$10:$K$500,4,FALSE)),"",VLOOKUP(A73,'[1]Z03 收入决算表(财决03表)'!$A$10:$K$500,4,FALSE))</f>
        <v/>
      </c>
      <c r="D73" s="73" t="str">
        <f>IF(ISERROR(VLOOKUP(A73,'[1]Z03 收入决算表(财决03表)'!$A$10:$K$500,5,FALSE)),"",VLOOKUP(A73,'[1]Z03 收入决算表(财决03表)'!$A$10:$K$500,5,FALSE))</f>
        <v/>
      </c>
      <c r="E73" s="73" t="str">
        <f>IF(ISERROR(VLOOKUP(A73,'[1]Z03 收入决算表(财决03表)'!$A$10:$K$500,6,FALSE)),"",VLOOKUP(A73,'[1]Z03 收入决算表(财决03表)'!$A$10:$K$500,6,FALSE))</f>
        <v/>
      </c>
      <c r="F73" s="73" t="str">
        <f>IF(ISERROR(VLOOKUP(A73,'[1]Z03 收入决算表(财决03表)'!$A$10:$K$500,7,FALSE)),"",VLOOKUP(A73,'[1]Z03 收入决算表(财决03表)'!$A$10:$K$500,7,FALSE))</f>
        <v/>
      </c>
      <c r="G73" s="73" t="str">
        <f>IF(ISERROR(VLOOKUP(A73,'[1]Z03 收入决算表(财决03表)'!$A$10:$K$500,8,FALSE)),"",VLOOKUP(A73,'[1]Z03 收入决算表(财决03表)'!$A$10:$K$500,8,FALSE))</f>
        <v/>
      </c>
      <c r="H73" s="73" t="str">
        <f>IF(ISERROR(VLOOKUP(A73,'[1]Z03 收入决算表(财决03表)'!$A$10:$K$500,9,FALSE)),"",VLOOKUP(A73,'[1]Z03 收入决算表(财决03表)'!$A$10:$K$500,9,FALSE))</f>
        <v/>
      </c>
      <c r="I73" s="73" t="str">
        <f>IF(ISERROR(VLOOKUP(A73,'[1]Z03 收入决算表(财决03表)'!$A$10:$K$500,10,FALSE)),"",VLOOKUP(A73,'[1]Z03 收入决算表(财决03表)'!$A$10:$K$500,10,FALSE))</f>
        <v/>
      </c>
      <c r="J73" s="73" t="str">
        <f>IF(ISERROR(VLOOKUP(A73,'[1]Z03 收入决算表(财决03表)'!$A$10:$K$500,11,FALSE)),"",VLOOKUP(A73,'[1]Z03 收入决算表(财决03表)'!$A$10:$K$500,11,FALSE))</f>
        <v/>
      </c>
      <c r="K73" s="71">
        <f>'[1]Z03 收入决算表(财决03表)'!A72</f>
        <v>0</v>
      </c>
      <c r="L73" s="74">
        <f>'[1]Z03 收入决算表(财决03表)'!$E72</f>
        <v>0</v>
      </c>
      <c r="M73" s="75" t="str">
        <f t="shared" si="1"/>
        <v/>
      </c>
    </row>
    <row r="74" spans="1:13" ht="22.5" customHeight="1">
      <c r="A74" s="205" t="str">
        <f t="shared" si="0"/>
        <v/>
      </c>
      <c r="B74" s="205"/>
      <c r="C74" s="192" t="str">
        <f>IF(ISERROR(VLOOKUP(A74,'[1]Z03 收入决算表(财决03表)'!$A$10:$K$500,4,FALSE)),"",VLOOKUP(A74,'[1]Z03 收入决算表(财决03表)'!$A$10:$K$500,4,FALSE))</f>
        <v/>
      </c>
      <c r="D74" s="73" t="str">
        <f>IF(ISERROR(VLOOKUP(A74,'[1]Z03 收入决算表(财决03表)'!$A$10:$K$500,5,FALSE)),"",VLOOKUP(A74,'[1]Z03 收入决算表(财决03表)'!$A$10:$K$500,5,FALSE))</f>
        <v/>
      </c>
      <c r="E74" s="73" t="str">
        <f>IF(ISERROR(VLOOKUP(A74,'[1]Z03 收入决算表(财决03表)'!$A$10:$K$500,6,FALSE)),"",VLOOKUP(A74,'[1]Z03 收入决算表(财决03表)'!$A$10:$K$500,6,FALSE))</f>
        <v/>
      </c>
      <c r="F74" s="73" t="str">
        <f>IF(ISERROR(VLOOKUP(A74,'[1]Z03 收入决算表(财决03表)'!$A$10:$K$500,7,FALSE)),"",VLOOKUP(A74,'[1]Z03 收入决算表(财决03表)'!$A$10:$K$500,7,FALSE))</f>
        <v/>
      </c>
      <c r="G74" s="73" t="str">
        <f>IF(ISERROR(VLOOKUP(A74,'[1]Z03 收入决算表(财决03表)'!$A$10:$K$500,8,FALSE)),"",VLOOKUP(A74,'[1]Z03 收入决算表(财决03表)'!$A$10:$K$500,8,FALSE))</f>
        <v/>
      </c>
      <c r="H74" s="73" t="str">
        <f>IF(ISERROR(VLOOKUP(A74,'[1]Z03 收入决算表(财决03表)'!$A$10:$K$500,9,FALSE)),"",VLOOKUP(A74,'[1]Z03 收入决算表(财决03表)'!$A$10:$K$500,9,FALSE))</f>
        <v/>
      </c>
      <c r="I74" s="73" t="str">
        <f>IF(ISERROR(VLOOKUP(A74,'[1]Z03 收入决算表(财决03表)'!$A$10:$K$500,10,FALSE)),"",VLOOKUP(A74,'[1]Z03 收入决算表(财决03表)'!$A$10:$K$500,10,FALSE))</f>
        <v/>
      </c>
      <c r="J74" s="73" t="str">
        <f>IF(ISERROR(VLOOKUP(A74,'[1]Z03 收入决算表(财决03表)'!$A$10:$K$500,11,FALSE)),"",VLOOKUP(A74,'[1]Z03 收入决算表(财决03表)'!$A$10:$K$500,11,FALSE))</f>
        <v/>
      </c>
      <c r="K74" s="71">
        <f>'[1]Z03 收入决算表(财决03表)'!A73</f>
        <v>0</v>
      </c>
      <c r="L74" s="74">
        <f>'[1]Z03 收入决算表(财决03表)'!$E73</f>
        <v>0</v>
      </c>
      <c r="M74" s="75" t="str">
        <f t="shared" si="1"/>
        <v/>
      </c>
    </row>
    <row r="75" spans="1:13" ht="22.5" customHeight="1">
      <c r="A75" s="205" t="str">
        <f t="shared" si="0"/>
        <v/>
      </c>
      <c r="B75" s="205"/>
      <c r="C75" s="192" t="str">
        <f>IF(ISERROR(VLOOKUP(A75,'[1]Z03 收入决算表(财决03表)'!$A$10:$K$500,4,FALSE)),"",VLOOKUP(A75,'[1]Z03 收入决算表(财决03表)'!$A$10:$K$500,4,FALSE))</f>
        <v/>
      </c>
      <c r="D75" s="73" t="str">
        <f>IF(ISERROR(VLOOKUP(A75,'[1]Z03 收入决算表(财决03表)'!$A$10:$K$500,5,FALSE)),"",VLOOKUP(A75,'[1]Z03 收入决算表(财决03表)'!$A$10:$K$500,5,FALSE))</f>
        <v/>
      </c>
      <c r="E75" s="73" t="str">
        <f>IF(ISERROR(VLOOKUP(A75,'[1]Z03 收入决算表(财决03表)'!$A$10:$K$500,6,FALSE)),"",VLOOKUP(A75,'[1]Z03 收入决算表(财决03表)'!$A$10:$K$500,6,FALSE))</f>
        <v/>
      </c>
      <c r="F75" s="73" t="str">
        <f>IF(ISERROR(VLOOKUP(A75,'[1]Z03 收入决算表(财决03表)'!$A$10:$K$500,7,FALSE)),"",VLOOKUP(A75,'[1]Z03 收入决算表(财决03表)'!$A$10:$K$500,7,FALSE))</f>
        <v/>
      </c>
      <c r="G75" s="73" t="str">
        <f>IF(ISERROR(VLOOKUP(A75,'[1]Z03 收入决算表(财决03表)'!$A$10:$K$500,8,FALSE)),"",VLOOKUP(A75,'[1]Z03 收入决算表(财决03表)'!$A$10:$K$500,8,FALSE))</f>
        <v/>
      </c>
      <c r="H75" s="73" t="str">
        <f>IF(ISERROR(VLOOKUP(A75,'[1]Z03 收入决算表(财决03表)'!$A$10:$K$500,9,FALSE)),"",VLOOKUP(A75,'[1]Z03 收入决算表(财决03表)'!$A$10:$K$500,9,FALSE))</f>
        <v/>
      </c>
      <c r="I75" s="73" t="str">
        <f>IF(ISERROR(VLOOKUP(A75,'[1]Z03 收入决算表(财决03表)'!$A$10:$K$500,10,FALSE)),"",VLOOKUP(A75,'[1]Z03 收入决算表(财决03表)'!$A$10:$K$500,10,FALSE))</f>
        <v/>
      </c>
      <c r="J75" s="73" t="str">
        <f>IF(ISERROR(VLOOKUP(A75,'[1]Z03 收入决算表(财决03表)'!$A$10:$K$500,11,FALSE)),"",VLOOKUP(A75,'[1]Z03 收入决算表(财决03表)'!$A$10:$K$500,11,FALSE))</f>
        <v/>
      </c>
      <c r="K75" s="71">
        <f>'[1]Z03 收入决算表(财决03表)'!A74</f>
        <v>0</v>
      </c>
      <c r="L75" s="74">
        <f>'[1]Z03 收入决算表(财决03表)'!$E74</f>
        <v>0</v>
      </c>
      <c r="M75" s="75" t="str">
        <f t="shared" si="1"/>
        <v/>
      </c>
    </row>
    <row r="76" spans="1:13" ht="22.5" customHeight="1">
      <c r="A76" s="205" t="str">
        <f t="shared" ref="A76:A139" si="2">IF(K76&gt;0,K76,"")</f>
        <v/>
      </c>
      <c r="B76" s="205"/>
      <c r="C76" s="192" t="str">
        <f>IF(ISERROR(VLOOKUP(A76,'[1]Z03 收入决算表(财决03表)'!$A$10:$K$500,4,FALSE)),"",VLOOKUP(A76,'[1]Z03 收入决算表(财决03表)'!$A$10:$K$500,4,FALSE))</f>
        <v/>
      </c>
      <c r="D76" s="73" t="str">
        <f>IF(ISERROR(VLOOKUP(A76,'[1]Z03 收入决算表(财决03表)'!$A$10:$K$500,5,FALSE)),"",VLOOKUP(A76,'[1]Z03 收入决算表(财决03表)'!$A$10:$K$500,5,FALSE))</f>
        <v/>
      </c>
      <c r="E76" s="73" t="str">
        <f>IF(ISERROR(VLOOKUP(A76,'[1]Z03 收入决算表(财决03表)'!$A$10:$K$500,6,FALSE)),"",VLOOKUP(A76,'[1]Z03 收入决算表(财决03表)'!$A$10:$K$500,6,FALSE))</f>
        <v/>
      </c>
      <c r="F76" s="73" t="str">
        <f>IF(ISERROR(VLOOKUP(A76,'[1]Z03 收入决算表(财决03表)'!$A$10:$K$500,7,FALSE)),"",VLOOKUP(A76,'[1]Z03 收入决算表(财决03表)'!$A$10:$K$500,7,FALSE))</f>
        <v/>
      </c>
      <c r="G76" s="73" t="str">
        <f>IF(ISERROR(VLOOKUP(A76,'[1]Z03 收入决算表(财决03表)'!$A$10:$K$500,8,FALSE)),"",VLOOKUP(A76,'[1]Z03 收入决算表(财决03表)'!$A$10:$K$500,8,FALSE))</f>
        <v/>
      </c>
      <c r="H76" s="73" t="str">
        <f>IF(ISERROR(VLOOKUP(A76,'[1]Z03 收入决算表(财决03表)'!$A$10:$K$500,9,FALSE)),"",VLOOKUP(A76,'[1]Z03 收入决算表(财决03表)'!$A$10:$K$500,9,FALSE))</f>
        <v/>
      </c>
      <c r="I76" s="73" t="str">
        <f>IF(ISERROR(VLOOKUP(A76,'[1]Z03 收入决算表(财决03表)'!$A$10:$K$500,10,FALSE)),"",VLOOKUP(A76,'[1]Z03 收入决算表(财决03表)'!$A$10:$K$500,10,FALSE))</f>
        <v/>
      </c>
      <c r="J76" s="73" t="str">
        <f>IF(ISERROR(VLOOKUP(A76,'[1]Z03 收入决算表(财决03表)'!$A$10:$K$500,11,FALSE)),"",VLOOKUP(A76,'[1]Z03 收入决算表(财决03表)'!$A$10:$K$500,11,FALSE))</f>
        <v/>
      </c>
      <c r="K76" s="71">
        <f>'[1]Z03 收入决算表(财决03表)'!A75</f>
        <v>0</v>
      </c>
      <c r="L76" s="74">
        <f>'[1]Z03 收入决算表(财决03表)'!$E75</f>
        <v>0</v>
      </c>
      <c r="M76" s="75" t="str">
        <f t="shared" ref="M76:M139" si="3">IF(C76&lt;&gt;"",ROW(),"")</f>
        <v/>
      </c>
    </row>
    <row r="77" spans="1:13" ht="22.5" customHeight="1">
      <c r="A77" s="205" t="str">
        <f t="shared" si="2"/>
        <v/>
      </c>
      <c r="B77" s="205"/>
      <c r="C77" s="192" t="str">
        <f>IF(ISERROR(VLOOKUP(A77,'[1]Z03 收入决算表(财决03表)'!$A$10:$K$500,4,FALSE)),"",VLOOKUP(A77,'[1]Z03 收入决算表(财决03表)'!$A$10:$K$500,4,FALSE))</f>
        <v/>
      </c>
      <c r="D77" s="73" t="str">
        <f>IF(ISERROR(VLOOKUP(A77,'[1]Z03 收入决算表(财决03表)'!$A$10:$K$500,5,FALSE)),"",VLOOKUP(A77,'[1]Z03 收入决算表(财决03表)'!$A$10:$K$500,5,FALSE))</f>
        <v/>
      </c>
      <c r="E77" s="73" t="str">
        <f>IF(ISERROR(VLOOKUP(A77,'[1]Z03 收入决算表(财决03表)'!$A$10:$K$500,6,FALSE)),"",VLOOKUP(A77,'[1]Z03 收入决算表(财决03表)'!$A$10:$K$500,6,FALSE))</f>
        <v/>
      </c>
      <c r="F77" s="73" t="str">
        <f>IF(ISERROR(VLOOKUP(A77,'[1]Z03 收入决算表(财决03表)'!$A$10:$K$500,7,FALSE)),"",VLOOKUP(A77,'[1]Z03 收入决算表(财决03表)'!$A$10:$K$500,7,FALSE))</f>
        <v/>
      </c>
      <c r="G77" s="73" t="str">
        <f>IF(ISERROR(VLOOKUP(A77,'[1]Z03 收入决算表(财决03表)'!$A$10:$K$500,8,FALSE)),"",VLOOKUP(A77,'[1]Z03 收入决算表(财决03表)'!$A$10:$K$500,8,FALSE))</f>
        <v/>
      </c>
      <c r="H77" s="73" t="str">
        <f>IF(ISERROR(VLOOKUP(A77,'[1]Z03 收入决算表(财决03表)'!$A$10:$K$500,9,FALSE)),"",VLOOKUP(A77,'[1]Z03 收入决算表(财决03表)'!$A$10:$K$500,9,FALSE))</f>
        <v/>
      </c>
      <c r="I77" s="73" t="str">
        <f>IF(ISERROR(VLOOKUP(A77,'[1]Z03 收入决算表(财决03表)'!$A$10:$K$500,10,FALSE)),"",VLOOKUP(A77,'[1]Z03 收入决算表(财决03表)'!$A$10:$K$500,10,FALSE))</f>
        <v/>
      </c>
      <c r="J77" s="73" t="str">
        <f>IF(ISERROR(VLOOKUP(A77,'[1]Z03 收入决算表(财决03表)'!$A$10:$K$500,11,FALSE)),"",VLOOKUP(A77,'[1]Z03 收入决算表(财决03表)'!$A$10:$K$500,11,FALSE))</f>
        <v/>
      </c>
      <c r="K77" s="71">
        <f>'[1]Z03 收入决算表(财决03表)'!A76</f>
        <v>0</v>
      </c>
      <c r="L77" s="74">
        <f>'[1]Z03 收入决算表(财决03表)'!$E76</f>
        <v>0</v>
      </c>
      <c r="M77" s="75" t="str">
        <f t="shared" si="3"/>
        <v/>
      </c>
    </row>
    <row r="78" spans="1:13" ht="22.5" customHeight="1">
      <c r="A78" s="205" t="str">
        <f t="shared" si="2"/>
        <v/>
      </c>
      <c r="B78" s="205"/>
      <c r="C78" s="192" t="str">
        <f>IF(ISERROR(VLOOKUP(A78,'[1]Z03 收入决算表(财决03表)'!$A$10:$K$500,4,FALSE)),"",VLOOKUP(A78,'[1]Z03 收入决算表(财决03表)'!$A$10:$K$500,4,FALSE))</f>
        <v/>
      </c>
      <c r="D78" s="73" t="str">
        <f>IF(ISERROR(VLOOKUP(A78,'[1]Z03 收入决算表(财决03表)'!$A$10:$K$500,5,FALSE)),"",VLOOKUP(A78,'[1]Z03 收入决算表(财决03表)'!$A$10:$K$500,5,FALSE))</f>
        <v/>
      </c>
      <c r="E78" s="73" t="str">
        <f>IF(ISERROR(VLOOKUP(A78,'[1]Z03 收入决算表(财决03表)'!$A$10:$K$500,6,FALSE)),"",VLOOKUP(A78,'[1]Z03 收入决算表(财决03表)'!$A$10:$K$500,6,FALSE))</f>
        <v/>
      </c>
      <c r="F78" s="73" t="str">
        <f>IF(ISERROR(VLOOKUP(A78,'[1]Z03 收入决算表(财决03表)'!$A$10:$K$500,7,FALSE)),"",VLOOKUP(A78,'[1]Z03 收入决算表(财决03表)'!$A$10:$K$500,7,FALSE))</f>
        <v/>
      </c>
      <c r="G78" s="73" t="str">
        <f>IF(ISERROR(VLOOKUP(A78,'[1]Z03 收入决算表(财决03表)'!$A$10:$K$500,8,FALSE)),"",VLOOKUP(A78,'[1]Z03 收入决算表(财决03表)'!$A$10:$K$500,8,FALSE))</f>
        <v/>
      </c>
      <c r="H78" s="73" t="str">
        <f>IF(ISERROR(VLOOKUP(A78,'[1]Z03 收入决算表(财决03表)'!$A$10:$K$500,9,FALSE)),"",VLOOKUP(A78,'[1]Z03 收入决算表(财决03表)'!$A$10:$K$500,9,FALSE))</f>
        <v/>
      </c>
      <c r="I78" s="73" t="str">
        <f>IF(ISERROR(VLOOKUP(A78,'[1]Z03 收入决算表(财决03表)'!$A$10:$K$500,10,FALSE)),"",VLOOKUP(A78,'[1]Z03 收入决算表(财决03表)'!$A$10:$K$500,10,FALSE))</f>
        <v/>
      </c>
      <c r="J78" s="73" t="str">
        <f>IF(ISERROR(VLOOKUP(A78,'[1]Z03 收入决算表(财决03表)'!$A$10:$K$500,11,FALSE)),"",VLOOKUP(A78,'[1]Z03 收入决算表(财决03表)'!$A$10:$K$500,11,FALSE))</f>
        <v/>
      </c>
      <c r="K78" s="71">
        <f>'[1]Z03 收入决算表(财决03表)'!A77</f>
        <v>0</v>
      </c>
      <c r="L78" s="74">
        <f>'[1]Z03 收入决算表(财决03表)'!$E77</f>
        <v>0</v>
      </c>
      <c r="M78" s="75" t="str">
        <f t="shared" si="3"/>
        <v/>
      </c>
    </row>
    <row r="79" spans="1:13" ht="22.5" customHeight="1">
      <c r="A79" s="205" t="str">
        <f t="shared" si="2"/>
        <v/>
      </c>
      <c r="B79" s="205"/>
      <c r="C79" s="192" t="str">
        <f>IF(ISERROR(VLOOKUP(A79,'[1]Z03 收入决算表(财决03表)'!$A$10:$K$500,4,FALSE)),"",VLOOKUP(A79,'[1]Z03 收入决算表(财决03表)'!$A$10:$K$500,4,FALSE))</f>
        <v/>
      </c>
      <c r="D79" s="73" t="str">
        <f>IF(ISERROR(VLOOKUP(A79,'[1]Z03 收入决算表(财决03表)'!$A$10:$K$500,5,FALSE)),"",VLOOKUP(A79,'[1]Z03 收入决算表(财决03表)'!$A$10:$K$500,5,FALSE))</f>
        <v/>
      </c>
      <c r="E79" s="73" t="str">
        <f>IF(ISERROR(VLOOKUP(A79,'[1]Z03 收入决算表(财决03表)'!$A$10:$K$500,6,FALSE)),"",VLOOKUP(A79,'[1]Z03 收入决算表(财决03表)'!$A$10:$K$500,6,FALSE))</f>
        <v/>
      </c>
      <c r="F79" s="73" t="str">
        <f>IF(ISERROR(VLOOKUP(A79,'[1]Z03 收入决算表(财决03表)'!$A$10:$K$500,7,FALSE)),"",VLOOKUP(A79,'[1]Z03 收入决算表(财决03表)'!$A$10:$K$500,7,FALSE))</f>
        <v/>
      </c>
      <c r="G79" s="73" t="str">
        <f>IF(ISERROR(VLOOKUP(A79,'[1]Z03 收入决算表(财决03表)'!$A$10:$K$500,8,FALSE)),"",VLOOKUP(A79,'[1]Z03 收入决算表(财决03表)'!$A$10:$K$500,8,FALSE))</f>
        <v/>
      </c>
      <c r="H79" s="73" t="str">
        <f>IF(ISERROR(VLOOKUP(A79,'[1]Z03 收入决算表(财决03表)'!$A$10:$K$500,9,FALSE)),"",VLOOKUP(A79,'[1]Z03 收入决算表(财决03表)'!$A$10:$K$500,9,FALSE))</f>
        <v/>
      </c>
      <c r="I79" s="73" t="str">
        <f>IF(ISERROR(VLOOKUP(A79,'[1]Z03 收入决算表(财决03表)'!$A$10:$K$500,10,FALSE)),"",VLOOKUP(A79,'[1]Z03 收入决算表(财决03表)'!$A$10:$K$500,10,FALSE))</f>
        <v/>
      </c>
      <c r="J79" s="73" t="str">
        <f>IF(ISERROR(VLOOKUP(A79,'[1]Z03 收入决算表(财决03表)'!$A$10:$K$500,11,FALSE)),"",VLOOKUP(A79,'[1]Z03 收入决算表(财决03表)'!$A$10:$K$500,11,FALSE))</f>
        <v/>
      </c>
      <c r="K79" s="71">
        <f>'[1]Z03 收入决算表(财决03表)'!A78</f>
        <v>0</v>
      </c>
      <c r="L79" s="74">
        <f>'[1]Z03 收入决算表(财决03表)'!$E78</f>
        <v>0</v>
      </c>
      <c r="M79" s="75" t="str">
        <f t="shared" si="3"/>
        <v/>
      </c>
    </row>
    <row r="80" spans="1:13" ht="22.5" customHeight="1">
      <c r="A80" s="205" t="str">
        <f t="shared" si="2"/>
        <v/>
      </c>
      <c r="B80" s="205"/>
      <c r="C80" s="192" t="str">
        <f>IF(ISERROR(VLOOKUP(A80,'[1]Z03 收入决算表(财决03表)'!$A$10:$K$500,4,FALSE)),"",VLOOKUP(A80,'[1]Z03 收入决算表(财决03表)'!$A$10:$K$500,4,FALSE))</f>
        <v/>
      </c>
      <c r="D80" s="73" t="str">
        <f>IF(ISERROR(VLOOKUP(A80,'[1]Z03 收入决算表(财决03表)'!$A$10:$K$500,5,FALSE)),"",VLOOKUP(A80,'[1]Z03 收入决算表(财决03表)'!$A$10:$K$500,5,FALSE))</f>
        <v/>
      </c>
      <c r="E80" s="73" t="str">
        <f>IF(ISERROR(VLOOKUP(A80,'[1]Z03 收入决算表(财决03表)'!$A$10:$K$500,6,FALSE)),"",VLOOKUP(A80,'[1]Z03 收入决算表(财决03表)'!$A$10:$K$500,6,FALSE))</f>
        <v/>
      </c>
      <c r="F80" s="73" t="str">
        <f>IF(ISERROR(VLOOKUP(A80,'[1]Z03 收入决算表(财决03表)'!$A$10:$K$500,7,FALSE)),"",VLOOKUP(A80,'[1]Z03 收入决算表(财决03表)'!$A$10:$K$500,7,FALSE))</f>
        <v/>
      </c>
      <c r="G80" s="73" t="str">
        <f>IF(ISERROR(VLOOKUP(A80,'[1]Z03 收入决算表(财决03表)'!$A$10:$K$500,8,FALSE)),"",VLOOKUP(A80,'[1]Z03 收入决算表(财决03表)'!$A$10:$K$500,8,FALSE))</f>
        <v/>
      </c>
      <c r="H80" s="73" t="str">
        <f>IF(ISERROR(VLOOKUP(A80,'[1]Z03 收入决算表(财决03表)'!$A$10:$K$500,9,FALSE)),"",VLOOKUP(A80,'[1]Z03 收入决算表(财决03表)'!$A$10:$K$500,9,FALSE))</f>
        <v/>
      </c>
      <c r="I80" s="73" t="str">
        <f>IF(ISERROR(VLOOKUP(A80,'[1]Z03 收入决算表(财决03表)'!$A$10:$K$500,10,FALSE)),"",VLOOKUP(A80,'[1]Z03 收入决算表(财决03表)'!$A$10:$K$500,10,FALSE))</f>
        <v/>
      </c>
      <c r="J80" s="73" t="str">
        <f>IF(ISERROR(VLOOKUP(A80,'[1]Z03 收入决算表(财决03表)'!$A$10:$K$500,11,FALSE)),"",VLOOKUP(A80,'[1]Z03 收入决算表(财决03表)'!$A$10:$K$500,11,FALSE))</f>
        <v/>
      </c>
      <c r="K80" s="71">
        <f>'[1]Z03 收入决算表(财决03表)'!A79</f>
        <v>0</v>
      </c>
      <c r="L80" s="74">
        <f>'[1]Z03 收入决算表(财决03表)'!$E79</f>
        <v>0</v>
      </c>
      <c r="M80" s="75" t="str">
        <f t="shared" si="3"/>
        <v/>
      </c>
    </row>
    <row r="81" spans="1:13" ht="22.5" customHeight="1">
      <c r="A81" s="205" t="str">
        <f t="shared" si="2"/>
        <v/>
      </c>
      <c r="B81" s="205"/>
      <c r="C81" s="192" t="str">
        <f>IF(ISERROR(VLOOKUP(A81,'[1]Z03 收入决算表(财决03表)'!$A$10:$K$500,4,FALSE)),"",VLOOKUP(A81,'[1]Z03 收入决算表(财决03表)'!$A$10:$K$500,4,FALSE))</f>
        <v/>
      </c>
      <c r="D81" s="76" t="str">
        <f>IF(ISERROR(VLOOKUP(A81,'[1]Z03 收入决算表(财决03表)'!$A$10:$K$500,5,FALSE)),"",VLOOKUP(A81,'[1]Z03 收入决算表(财决03表)'!$A$10:$K$500,5,FALSE))</f>
        <v/>
      </c>
      <c r="E81" s="76" t="str">
        <f>IF(ISERROR(VLOOKUP(A81,'[1]Z03 收入决算表(财决03表)'!$A$10:$K$500,6,FALSE)),"",VLOOKUP(A81,'[1]Z03 收入决算表(财决03表)'!$A$10:$K$500,6,FALSE))</f>
        <v/>
      </c>
      <c r="F81" s="76" t="str">
        <f>IF(ISERROR(VLOOKUP(A81,'[1]Z03 收入决算表(财决03表)'!$A$10:$K$500,7,FALSE)),"",VLOOKUP(A81,'[1]Z03 收入决算表(财决03表)'!$A$10:$K$500,7,FALSE))</f>
        <v/>
      </c>
      <c r="G81" s="76" t="str">
        <f>IF(ISERROR(VLOOKUP(A81,'[1]Z03 收入决算表(财决03表)'!$A$10:$K$500,8,FALSE)),"",VLOOKUP(A81,'[1]Z03 收入决算表(财决03表)'!$A$10:$K$500,8,FALSE))</f>
        <v/>
      </c>
      <c r="H81" s="76" t="str">
        <f>IF(ISERROR(VLOOKUP(A81,'[1]Z03 收入决算表(财决03表)'!$A$10:$K$500,9,FALSE)),"",VLOOKUP(A81,'[1]Z03 收入决算表(财决03表)'!$A$10:$K$500,9,FALSE))</f>
        <v/>
      </c>
      <c r="I81" s="76" t="str">
        <f>IF(ISERROR(VLOOKUP(A81,'[1]Z03 收入决算表(财决03表)'!$A$10:$K$500,10,FALSE)),"",VLOOKUP(A81,'[1]Z03 收入决算表(财决03表)'!$A$10:$K$500,10,FALSE))</f>
        <v/>
      </c>
      <c r="J81" s="76" t="str">
        <f>IF(ISERROR(VLOOKUP(A81,'[1]Z03 收入决算表(财决03表)'!$A$10:$K$500,11,FALSE)),"",VLOOKUP(A81,'[1]Z03 收入决算表(财决03表)'!$A$10:$K$500,11,FALSE))</f>
        <v/>
      </c>
      <c r="K81" s="71">
        <f>'[1]Z03 收入决算表(财决03表)'!A80</f>
        <v>0</v>
      </c>
      <c r="L81" s="74">
        <f>'[1]Z03 收入决算表(财决03表)'!$E80</f>
        <v>0</v>
      </c>
      <c r="M81" s="75" t="str">
        <f t="shared" si="3"/>
        <v/>
      </c>
    </row>
    <row r="82" spans="1:13" ht="22.5" customHeight="1">
      <c r="A82" s="205" t="str">
        <f t="shared" si="2"/>
        <v/>
      </c>
      <c r="B82" s="205"/>
      <c r="C82" s="192" t="str">
        <f>IF(ISERROR(VLOOKUP(A82,'[1]Z03 收入决算表(财决03表)'!$A$10:$K$500,4,FALSE)),"",VLOOKUP(A82,'[1]Z03 收入决算表(财决03表)'!$A$10:$K$500,4,FALSE))</f>
        <v/>
      </c>
      <c r="D82" s="76" t="str">
        <f>IF(ISERROR(VLOOKUP(A82,'[1]Z03 收入决算表(财决03表)'!$A$10:$K$500,5,FALSE)),"",VLOOKUP(A82,'[1]Z03 收入决算表(财决03表)'!$A$10:$K$500,5,FALSE))</f>
        <v/>
      </c>
      <c r="E82" s="76" t="str">
        <f>IF(ISERROR(VLOOKUP(A82,'[1]Z03 收入决算表(财决03表)'!$A$10:$K$500,6,FALSE)),"",VLOOKUP(A82,'[1]Z03 收入决算表(财决03表)'!$A$10:$K$500,6,FALSE))</f>
        <v/>
      </c>
      <c r="F82" s="76" t="str">
        <f>IF(ISERROR(VLOOKUP(A82,'[1]Z03 收入决算表(财决03表)'!$A$10:$K$500,7,FALSE)),"",VLOOKUP(A82,'[1]Z03 收入决算表(财决03表)'!$A$10:$K$500,7,FALSE))</f>
        <v/>
      </c>
      <c r="G82" s="76" t="str">
        <f>IF(ISERROR(VLOOKUP(A82,'[1]Z03 收入决算表(财决03表)'!$A$10:$K$500,8,FALSE)),"",VLOOKUP(A82,'[1]Z03 收入决算表(财决03表)'!$A$10:$K$500,8,FALSE))</f>
        <v/>
      </c>
      <c r="H82" s="76" t="str">
        <f>IF(ISERROR(VLOOKUP(A82,'[1]Z03 收入决算表(财决03表)'!$A$10:$K$500,9,FALSE)),"",VLOOKUP(A82,'[1]Z03 收入决算表(财决03表)'!$A$10:$K$500,9,FALSE))</f>
        <v/>
      </c>
      <c r="I82" s="76" t="str">
        <f>IF(ISERROR(VLOOKUP(A82,'[1]Z03 收入决算表(财决03表)'!$A$10:$K$500,10,FALSE)),"",VLOOKUP(A82,'[1]Z03 收入决算表(财决03表)'!$A$10:$K$500,10,FALSE))</f>
        <v/>
      </c>
      <c r="J82" s="76" t="str">
        <f>IF(ISERROR(VLOOKUP(A82,'[1]Z03 收入决算表(财决03表)'!$A$10:$K$500,11,FALSE)),"",VLOOKUP(A82,'[1]Z03 收入决算表(财决03表)'!$A$10:$K$500,11,FALSE))</f>
        <v/>
      </c>
      <c r="K82" s="71">
        <f>'[1]Z03 收入决算表(财决03表)'!A81</f>
        <v>0</v>
      </c>
      <c r="L82" s="74">
        <f>'[1]Z03 收入决算表(财决03表)'!$E81</f>
        <v>0</v>
      </c>
      <c r="M82" s="75" t="str">
        <f t="shared" si="3"/>
        <v/>
      </c>
    </row>
    <row r="83" spans="1:13" ht="22.5" customHeight="1">
      <c r="A83" s="205" t="str">
        <f t="shared" si="2"/>
        <v/>
      </c>
      <c r="B83" s="205"/>
      <c r="C83" s="192" t="str">
        <f>IF(ISERROR(VLOOKUP(A83,'[1]Z03 收入决算表(财决03表)'!$A$10:$K$500,4,FALSE)),"",VLOOKUP(A83,'[1]Z03 收入决算表(财决03表)'!$A$10:$K$500,4,FALSE))</f>
        <v/>
      </c>
      <c r="D83" s="76" t="str">
        <f>IF(ISERROR(VLOOKUP(A83,'[1]Z03 收入决算表(财决03表)'!$A$10:$K$500,5,FALSE)),"",VLOOKUP(A83,'[1]Z03 收入决算表(财决03表)'!$A$10:$K$500,5,FALSE))</f>
        <v/>
      </c>
      <c r="E83" s="76" t="str">
        <f>IF(ISERROR(VLOOKUP(A83,'[1]Z03 收入决算表(财决03表)'!$A$10:$K$500,6,FALSE)),"",VLOOKUP(A83,'[1]Z03 收入决算表(财决03表)'!$A$10:$K$500,6,FALSE))</f>
        <v/>
      </c>
      <c r="F83" s="76" t="str">
        <f>IF(ISERROR(VLOOKUP(A83,'[1]Z03 收入决算表(财决03表)'!$A$10:$K$500,7,FALSE)),"",VLOOKUP(A83,'[1]Z03 收入决算表(财决03表)'!$A$10:$K$500,7,FALSE))</f>
        <v/>
      </c>
      <c r="G83" s="76" t="str">
        <f>IF(ISERROR(VLOOKUP(A83,'[1]Z03 收入决算表(财决03表)'!$A$10:$K$500,8,FALSE)),"",VLOOKUP(A83,'[1]Z03 收入决算表(财决03表)'!$A$10:$K$500,8,FALSE))</f>
        <v/>
      </c>
      <c r="H83" s="76" t="str">
        <f>IF(ISERROR(VLOOKUP(A83,'[1]Z03 收入决算表(财决03表)'!$A$10:$K$500,9,FALSE)),"",VLOOKUP(A83,'[1]Z03 收入决算表(财决03表)'!$A$10:$K$500,9,FALSE))</f>
        <v/>
      </c>
      <c r="I83" s="76" t="str">
        <f>IF(ISERROR(VLOOKUP(A83,'[1]Z03 收入决算表(财决03表)'!$A$10:$K$500,10,FALSE)),"",VLOOKUP(A83,'[1]Z03 收入决算表(财决03表)'!$A$10:$K$500,10,FALSE))</f>
        <v/>
      </c>
      <c r="J83" s="76" t="str">
        <f>IF(ISERROR(VLOOKUP(A83,'[1]Z03 收入决算表(财决03表)'!$A$10:$K$500,11,FALSE)),"",VLOOKUP(A83,'[1]Z03 收入决算表(财决03表)'!$A$10:$K$500,11,FALSE))</f>
        <v/>
      </c>
      <c r="K83" s="71">
        <f>'[1]Z03 收入决算表(财决03表)'!A82</f>
        <v>0</v>
      </c>
      <c r="L83" s="74">
        <f>'[1]Z03 收入决算表(财决03表)'!$E82</f>
        <v>0</v>
      </c>
      <c r="M83" s="75" t="str">
        <f t="shared" si="3"/>
        <v/>
      </c>
    </row>
    <row r="84" spans="1:13" ht="22.5" customHeight="1">
      <c r="A84" s="205" t="str">
        <f t="shared" si="2"/>
        <v/>
      </c>
      <c r="B84" s="205"/>
      <c r="C84" s="192" t="str">
        <f>IF(ISERROR(VLOOKUP(A84,'[1]Z03 收入决算表(财决03表)'!$A$10:$K$500,4,FALSE)),"",VLOOKUP(A84,'[1]Z03 收入决算表(财决03表)'!$A$10:$K$500,4,FALSE))</f>
        <v/>
      </c>
      <c r="D84" s="76" t="str">
        <f>IF(ISERROR(VLOOKUP(A84,'[1]Z03 收入决算表(财决03表)'!$A$10:$K$500,5,FALSE)),"",VLOOKUP(A84,'[1]Z03 收入决算表(财决03表)'!$A$10:$K$500,5,FALSE))</f>
        <v/>
      </c>
      <c r="E84" s="76" t="str">
        <f>IF(ISERROR(VLOOKUP(A84,'[1]Z03 收入决算表(财决03表)'!$A$10:$K$500,6,FALSE)),"",VLOOKUP(A84,'[1]Z03 收入决算表(财决03表)'!$A$10:$K$500,6,FALSE))</f>
        <v/>
      </c>
      <c r="F84" s="76" t="str">
        <f>IF(ISERROR(VLOOKUP(A84,'[1]Z03 收入决算表(财决03表)'!$A$10:$K$500,7,FALSE)),"",VLOOKUP(A84,'[1]Z03 收入决算表(财决03表)'!$A$10:$K$500,7,FALSE))</f>
        <v/>
      </c>
      <c r="G84" s="76" t="str">
        <f>IF(ISERROR(VLOOKUP(A84,'[1]Z03 收入决算表(财决03表)'!$A$10:$K$500,8,FALSE)),"",VLOOKUP(A84,'[1]Z03 收入决算表(财决03表)'!$A$10:$K$500,8,FALSE))</f>
        <v/>
      </c>
      <c r="H84" s="76" t="str">
        <f>IF(ISERROR(VLOOKUP(A84,'[1]Z03 收入决算表(财决03表)'!$A$10:$K$500,9,FALSE)),"",VLOOKUP(A84,'[1]Z03 收入决算表(财决03表)'!$A$10:$K$500,9,FALSE))</f>
        <v/>
      </c>
      <c r="I84" s="76" t="str">
        <f>IF(ISERROR(VLOOKUP(A84,'[1]Z03 收入决算表(财决03表)'!$A$10:$K$500,10,FALSE)),"",VLOOKUP(A84,'[1]Z03 收入决算表(财决03表)'!$A$10:$K$500,10,FALSE))</f>
        <v/>
      </c>
      <c r="J84" s="76" t="str">
        <f>IF(ISERROR(VLOOKUP(A84,'[1]Z03 收入决算表(财决03表)'!$A$10:$K$500,11,FALSE)),"",VLOOKUP(A84,'[1]Z03 收入决算表(财决03表)'!$A$10:$K$500,11,FALSE))</f>
        <v/>
      </c>
      <c r="K84" s="71">
        <f>'[1]Z03 收入决算表(财决03表)'!A83</f>
        <v>0</v>
      </c>
      <c r="L84" s="74">
        <f>'[1]Z03 收入决算表(财决03表)'!$E83</f>
        <v>0</v>
      </c>
      <c r="M84" s="75" t="str">
        <f t="shared" si="3"/>
        <v/>
      </c>
    </row>
    <row r="85" spans="1:13" ht="22.5" customHeight="1">
      <c r="A85" s="205" t="str">
        <f t="shared" si="2"/>
        <v/>
      </c>
      <c r="B85" s="205"/>
      <c r="C85" s="192" t="str">
        <f>IF(ISERROR(VLOOKUP(A85,'[1]Z03 收入决算表(财决03表)'!$A$10:$K$500,4,FALSE)),"",VLOOKUP(A85,'[1]Z03 收入决算表(财决03表)'!$A$10:$K$500,4,FALSE))</f>
        <v/>
      </c>
      <c r="D85" s="76" t="str">
        <f>IF(ISERROR(VLOOKUP(A85,'[1]Z03 收入决算表(财决03表)'!$A$10:$K$500,5,FALSE)),"",VLOOKUP(A85,'[1]Z03 收入决算表(财决03表)'!$A$10:$K$500,5,FALSE))</f>
        <v/>
      </c>
      <c r="E85" s="76" t="str">
        <f>IF(ISERROR(VLOOKUP(A85,'[1]Z03 收入决算表(财决03表)'!$A$10:$K$500,6,FALSE)),"",VLOOKUP(A85,'[1]Z03 收入决算表(财决03表)'!$A$10:$K$500,6,FALSE))</f>
        <v/>
      </c>
      <c r="F85" s="76" t="str">
        <f>IF(ISERROR(VLOOKUP(A85,'[1]Z03 收入决算表(财决03表)'!$A$10:$K$500,7,FALSE)),"",VLOOKUP(A85,'[1]Z03 收入决算表(财决03表)'!$A$10:$K$500,7,FALSE))</f>
        <v/>
      </c>
      <c r="G85" s="76" t="str">
        <f>IF(ISERROR(VLOOKUP(A85,'[1]Z03 收入决算表(财决03表)'!$A$10:$K$500,8,FALSE)),"",VLOOKUP(A85,'[1]Z03 收入决算表(财决03表)'!$A$10:$K$500,8,FALSE))</f>
        <v/>
      </c>
      <c r="H85" s="76" t="str">
        <f>IF(ISERROR(VLOOKUP(A85,'[1]Z03 收入决算表(财决03表)'!$A$10:$K$500,9,FALSE)),"",VLOOKUP(A85,'[1]Z03 收入决算表(财决03表)'!$A$10:$K$500,9,FALSE))</f>
        <v/>
      </c>
      <c r="I85" s="76" t="str">
        <f>IF(ISERROR(VLOOKUP(A85,'[1]Z03 收入决算表(财决03表)'!$A$10:$K$500,10,FALSE)),"",VLOOKUP(A85,'[1]Z03 收入决算表(财决03表)'!$A$10:$K$500,10,FALSE))</f>
        <v/>
      </c>
      <c r="J85" s="76" t="str">
        <f>IF(ISERROR(VLOOKUP(A85,'[1]Z03 收入决算表(财决03表)'!$A$10:$K$500,11,FALSE)),"",VLOOKUP(A85,'[1]Z03 收入决算表(财决03表)'!$A$10:$K$500,11,FALSE))</f>
        <v/>
      </c>
      <c r="K85" s="71">
        <f>'[1]Z03 收入决算表(财决03表)'!A84</f>
        <v>0</v>
      </c>
      <c r="L85" s="74">
        <f>'[1]Z03 收入决算表(财决03表)'!$E84</f>
        <v>0</v>
      </c>
      <c r="M85" s="75" t="str">
        <f t="shared" si="3"/>
        <v/>
      </c>
    </row>
    <row r="86" spans="1:13" ht="22.5" customHeight="1">
      <c r="A86" s="205" t="str">
        <f t="shared" si="2"/>
        <v/>
      </c>
      <c r="B86" s="205"/>
      <c r="C86" s="192" t="str">
        <f>IF(ISERROR(VLOOKUP(A86,'[1]Z03 收入决算表(财决03表)'!$A$10:$K$500,4,FALSE)),"",VLOOKUP(A86,'[1]Z03 收入决算表(财决03表)'!$A$10:$K$500,4,FALSE))</f>
        <v/>
      </c>
      <c r="D86" s="76" t="str">
        <f>IF(ISERROR(VLOOKUP(A86,'[1]Z03 收入决算表(财决03表)'!$A$10:$K$500,5,FALSE)),"",VLOOKUP(A86,'[1]Z03 收入决算表(财决03表)'!$A$10:$K$500,5,FALSE))</f>
        <v/>
      </c>
      <c r="E86" s="76" t="str">
        <f>IF(ISERROR(VLOOKUP(A86,'[1]Z03 收入决算表(财决03表)'!$A$10:$K$500,6,FALSE)),"",VLOOKUP(A86,'[1]Z03 收入决算表(财决03表)'!$A$10:$K$500,6,FALSE))</f>
        <v/>
      </c>
      <c r="F86" s="76" t="str">
        <f>IF(ISERROR(VLOOKUP(A86,'[1]Z03 收入决算表(财决03表)'!$A$10:$K$500,7,FALSE)),"",VLOOKUP(A86,'[1]Z03 收入决算表(财决03表)'!$A$10:$K$500,7,FALSE))</f>
        <v/>
      </c>
      <c r="G86" s="76" t="str">
        <f>IF(ISERROR(VLOOKUP(A86,'[1]Z03 收入决算表(财决03表)'!$A$10:$K$500,8,FALSE)),"",VLOOKUP(A86,'[1]Z03 收入决算表(财决03表)'!$A$10:$K$500,8,FALSE))</f>
        <v/>
      </c>
      <c r="H86" s="76" t="str">
        <f>IF(ISERROR(VLOOKUP(A86,'[1]Z03 收入决算表(财决03表)'!$A$10:$K$500,9,FALSE)),"",VLOOKUP(A86,'[1]Z03 收入决算表(财决03表)'!$A$10:$K$500,9,FALSE))</f>
        <v/>
      </c>
      <c r="I86" s="76" t="str">
        <f>IF(ISERROR(VLOOKUP(A86,'[1]Z03 收入决算表(财决03表)'!$A$10:$K$500,10,FALSE)),"",VLOOKUP(A86,'[1]Z03 收入决算表(财决03表)'!$A$10:$K$500,10,FALSE))</f>
        <v/>
      </c>
      <c r="J86" s="76" t="str">
        <f>IF(ISERROR(VLOOKUP(A86,'[1]Z03 收入决算表(财决03表)'!$A$10:$K$500,11,FALSE)),"",VLOOKUP(A86,'[1]Z03 收入决算表(财决03表)'!$A$10:$K$500,11,FALSE))</f>
        <v/>
      </c>
      <c r="K86" s="71">
        <f>'[1]Z03 收入决算表(财决03表)'!A85</f>
        <v>0</v>
      </c>
      <c r="L86" s="74">
        <f>'[1]Z03 收入决算表(财决03表)'!$E85</f>
        <v>0</v>
      </c>
      <c r="M86" s="75" t="str">
        <f t="shared" si="3"/>
        <v/>
      </c>
    </row>
    <row r="87" spans="1:13" ht="22.5" customHeight="1">
      <c r="A87" s="205" t="str">
        <f t="shared" si="2"/>
        <v/>
      </c>
      <c r="B87" s="205"/>
      <c r="C87" s="192" t="str">
        <f>IF(ISERROR(VLOOKUP(A87,'[1]Z03 收入决算表(财决03表)'!$A$10:$K$500,4,FALSE)),"",VLOOKUP(A87,'[1]Z03 收入决算表(财决03表)'!$A$10:$K$500,4,FALSE))</f>
        <v/>
      </c>
      <c r="D87" s="76" t="str">
        <f>IF(ISERROR(VLOOKUP(A87,'[1]Z03 收入决算表(财决03表)'!$A$10:$K$500,5,FALSE)),"",VLOOKUP(A87,'[1]Z03 收入决算表(财决03表)'!$A$10:$K$500,5,FALSE))</f>
        <v/>
      </c>
      <c r="E87" s="76" t="str">
        <f>IF(ISERROR(VLOOKUP(A87,'[1]Z03 收入决算表(财决03表)'!$A$10:$K$500,6,FALSE)),"",VLOOKUP(A87,'[1]Z03 收入决算表(财决03表)'!$A$10:$K$500,6,FALSE))</f>
        <v/>
      </c>
      <c r="F87" s="76" t="str">
        <f>IF(ISERROR(VLOOKUP(A87,'[1]Z03 收入决算表(财决03表)'!$A$10:$K$500,7,FALSE)),"",VLOOKUP(A87,'[1]Z03 收入决算表(财决03表)'!$A$10:$K$500,7,FALSE))</f>
        <v/>
      </c>
      <c r="G87" s="76" t="str">
        <f>IF(ISERROR(VLOOKUP(A87,'[1]Z03 收入决算表(财决03表)'!$A$10:$K$500,8,FALSE)),"",VLOOKUP(A87,'[1]Z03 收入决算表(财决03表)'!$A$10:$K$500,8,FALSE))</f>
        <v/>
      </c>
      <c r="H87" s="76" t="str">
        <f>IF(ISERROR(VLOOKUP(A87,'[1]Z03 收入决算表(财决03表)'!$A$10:$K$500,9,FALSE)),"",VLOOKUP(A87,'[1]Z03 收入决算表(财决03表)'!$A$10:$K$500,9,FALSE))</f>
        <v/>
      </c>
      <c r="I87" s="76" t="str">
        <f>IF(ISERROR(VLOOKUP(A87,'[1]Z03 收入决算表(财决03表)'!$A$10:$K$500,10,FALSE)),"",VLOOKUP(A87,'[1]Z03 收入决算表(财决03表)'!$A$10:$K$500,10,FALSE))</f>
        <v/>
      </c>
      <c r="J87" s="76" t="str">
        <f>IF(ISERROR(VLOOKUP(A87,'[1]Z03 收入决算表(财决03表)'!$A$10:$K$500,11,FALSE)),"",VLOOKUP(A87,'[1]Z03 收入决算表(财决03表)'!$A$10:$K$500,11,FALSE))</f>
        <v/>
      </c>
      <c r="K87" s="71">
        <f>'[1]Z03 收入决算表(财决03表)'!A86</f>
        <v>0</v>
      </c>
      <c r="L87" s="74">
        <f>'[1]Z03 收入决算表(财决03表)'!$E86</f>
        <v>0</v>
      </c>
      <c r="M87" s="75" t="str">
        <f t="shared" si="3"/>
        <v/>
      </c>
    </row>
    <row r="88" spans="1:13" ht="22.5" customHeight="1">
      <c r="A88" s="205" t="str">
        <f t="shared" si="2"/>
        <v/>
      </c>
      <c r="B88" s="205"/>
      <c r="C88" s="192" t="str">
        <f>IF(ISERROR(VLOOKUP(A88,'[1]Z03 收入决算表(财决03表)'!$A$10:$K$500,4,FALSE)),"",VLOOKUP(A88,'[1]Z03 收入决算表(财决03表)'!$A$10:$K$500,4,FALSE))</f>
        <v/>
      </c>
      <c r="D88" s="76" t="str">
        <f>IF(ISERROR(VLOOKUP(A88,'[1]Z03 收入决算表(财决03表)'!$A$10:$K$500,5,FALSE)),"",VLOOKUP(A88,'[1]Z03 收入决算表(财决03表)'!$A$10:$K$500,5,FALSE))</f>
        <v/>
      </c>
      <c r="E88" s="76" t="str">
        <f>IF(ISERROR(VLOOKUP(A88,'[1]Z03 收入决算表(财决03表)'!$A$10:$K$500,6,FALSE)),"",VLOOKUP(A88,'[1]Z03 收入决算表(财决03表)'!$A$10:$K$500,6,FALSE))</f>
        <v/>
      </c>
      <c r="F88" s="76" t="str">
        <f>IF(ISERROR(VLOOKUP(A88,'[1]Z03 收入决算表(财决03表)'!$A$10:$K$500,7,FALSE)),"",VLOOKUP(A88,'[1]Z03 收入决算表(财决03表)'!$A$10:$K$500,7,FALSE))</f>
        <v/>
      </c>
      <c r="G88" s="76" t="str">
        <f>IF(ISERROR(VLOOKUP(A88,'[1]Z03 收入决算表(财决03表)'!$A$10:$K$500,8,FALSE)),"",VLOOKUP(A88,'[1]Z03 收入决算表(财决03表)'!$A$10:$K$500,8,FALSE))</f>
        <v/>
      </c>
      <c r="H88" s="76" t="str">
        <f>IF(ISERROR(VLOOKUP(A88,'[1]Z03 收入决算表(财决03表)'!$A$10:$K$500,9,FALSE)),"",VLOOKUP(A88,'[1]Z03 收入决算表(财决03表)'!$A$10:$K$500,9,FALSE))</f>
        <v/>
      </c>
      <c r="I88" s="76" t="str">
        <f>IF(ISERROR(VLOOKUP(A88,'[1]Z03 收入决算表(财决03表)'!$A$10:$K$500,10,FALSE)),"",VLOOKUP(A88,'[1]Z03 收入决算表(财决03表)'!$A$10:$K$500,10,FALSE))</f>
        <v/>
      </c>
      <c r="J88" s="76" t="str">
        <f>IF(ISERROR(VLOOKUP(A88,'[1]Z03 收入决算表(财决03表)'!$A$10:$K$500,11,FALSE)),"",VLOOKUP(A88,'[1]Z03 收入决算表(财决03表)'!$A$10:$K$500,11,FALSE))</f>
        <v/>
      </c>
      <c r="K88" s="71">
        <f>'[1]Z03 收入决算表(财决03表)'!A87</f>
        <v>0</v>
      </c>
      <c r="L88" s="74">
        <f>'[1]Z03 收入决算表(财决03表)'!$E87</f>
        <v>0</v>
      </c>
      <c r="M88" s="75" t="str">
        <f t="shared" si="3"/>
        <v/>
      </c>
    </row>
    <row r="89" spans="1:13" ht="22.5" customHeight="1">
      <c r="A89" s="205" t="str">
        <f t="shared" si="2"/>
        <v/>
      </c>
      <c r="B89" s="205"/>
      <c r="C89" s="192" t="str">
        <f>IF(ISERROR(VLOOKUP(A89,'[1]Z03 收入决算表(财决03表)'!$A$10:$K$500,4,FALSE)),"",VLOOKUP(A89,'[1]Z03 收入决算表(财决03表)'!$A$10:$K$500,4,FALSE))</f>
        <v/>
      </c>
      <c r="D89" s="76" t="str">
        <f>IF(ISERROR(VLOOKUP(A89,'[1]Z03 收入决算表(财决03表)'!$A$10:$K$500,5,FALSE)),"",VLOOKUP(A89,'[1]Z03 收入决算表(财决03表)'!$A$10:$K$500,5,FALSE))</f>
        <v/>
      </c>
      <c r="E89" s="76" t="str">
        <f>IF(ISERROR(VLOOKUP(A89,'[1]Z03 收入决算表(财决03表)'!$A$10:$K$500,6,FALSE)),"",VLOOKUP(A89,'[1]Z03 收入决算表(财决03表)'!$A$10:$K$500,6,FALSE))</f>
        <v/>
      </c>
      <c r="F89" s="76" t="str">
        <f>IF(ISERROR(VLOOKUP(A89,'[1]Z03 收入决算表(财决03表)'!$A$10:$K$500,7,FALSE)),"",VLOOKUP(A89,'[1]Z03 收入决算表(财决03表)'!$A$10:$K$500,7,FALSE))</f>
        <v/>
      </c>
      <c r="G89" s="76" t="str">
        <f>IF(ISERROR(VLOOKUP(A89,'[1]Z03 收入决算表(财决03表)'!$A$10:$K$500,8,FALSE)),"",VLOOKUP(A89,'[1]Z03 收入决算表(财决03表)'!$A$10:$K$500,8,FALSE))</f>
        <v/>
      </c>
      <c r="H89" s="76" t="str">
        <f>IF(ISERROR(VLOOKUP(A89,'[1]Z03 收入决算表(财决03表)'!$A$10:$K$500,9,FALSE)),"",VLOOKUP(A89,'[1]Z03 收入决算表(财决03表)'!$A$10:$K$500,9,FALSE))</f>
        <v/>
      </c>
      <c r="I89" s="76" t="str">
        <f>IF(ISERROR(VLOOKUP(A89,'[1]Z03 收入决算表(财决03表)'!$A$10:$K$500,10,FALSE)),"",VLOOKUP(A89,'[1]Z03 收入决算表(财决03表)'!$A$10:$K$500,10,FALSE))</f>
        <v/>
      </c>
      <c r="J89" s="76" t="str">
        <f>IF(ISERROR(VLOOKUP(A89,'[1]Z03 收入决算表(财决03表)'!$A$10:$K$500,11,FALSE)),"",VLOOKUP(A89,'[1]Z03 收入决算表(财决03表)'!$A$10:$K$500,11,FALSE))</f>
        <v/>
      </c>
      <c r="K89" s="71">
        <f>'[1]Z03 收入决算表(财决03表)'!A88</f>
        <v>0</v>
      </c>
      <c r="L89" s="74">
        <f>'[1]Z03 收入决算表(财决03表)'!$E88</f>
        <v>0</v>
      </c>
      <c r="M89" s="75" t="str">
        <f t="shared" si="3"/>
        <v/>
      </c>
    </row>
    <row r="90" spans="1:13" ht="22.5" customHeight="1">
      <c r="A90" s="205" t="str">
        <f t="shared" si="2"/>
        <v/>
      </c>
      <c r="B90" s="205"/>
      <c r="C90" s="192" t="str">
        <f>IF(ISERROR(VLOOKUP(A90,'[1]Z03 收入决算表(财决03表)'!$A$10:$K$500,4,FALSE)),"",VLOOKUP(A90,'[1]Z03 收入决算表(财决03表)'!$A$10:$K$500,4,FALSE))</f>
        <v/>
      </c>
      <c r="D90" s="76" t="str">
        <f>IF(ISERROR(VLOOKUP(A90,'[1]Z03 收入决算表(财决03表)'!$A$10:$K$500,5,FALSE)),"",VLOOKUP(A90,'[1]Z03 收入决算表(财决03表)'!$A$10:$K$500,5,FALSE))</f>
        <v/>
      </c>
      <c r="E90" s="76" t="str">
        <f>IF(ISERROR(VLOOKUP(A90,'[1]Z03 收入决算表(财决03表)'!$A$10:$K$500,6,FALSE)),"",VLOOKUP(A90,'[1]Z03 收入决算表(财决03表)'!$A$10:$K$500,6,FALSE))</f>
        <v/>
      </c>
      <c r="F90" s="76" t="str">
        <f>IF(ISERROR(VLOOKUP(A90,'[1]Z03 收入决算表(财决03表)'!$A$10:$K$500,7,FALSE)),"",VLOOKUP(A90,'[1]Z03 收入决算表(财决03表)'!$A$10:$K$500,7,FALSE))</f>
        <v/>
      </c>
      <c r="G90" s="76" t="str">
        <f>IF(ISERROR(VLOOKUP(A90,'[1]Z03 收入决算表(财决03表)'!$A$10:$K$500,8,FALSE)),"",VLOOKUP(A90,'[1]Z03 收入决算表(财决03表)'!$A$10:$K$500,8,FALSE))</f>
        <v/>
      </c>
      <c r="H90" s="76" t="str">
        <f>IF(ISERROR(VLOOKUP(A90,'[1]Z03 收入决算表(财决03表)'!$A$10:$K$500,9,FALSE)),"",VLOOKUP(A90,'[1]Z03 收入决算表(财决03表)'!$A$10:$K$500,9,FALSE))</f>
        <v/>
      </c>
      <c r="I90" s="76" t="str">
        <f>IF(ISERROR(VLOOKUP(A90,'[1]Z03 收入决算表(财决03表)'!$A$10:$K$500,10,FALSE)),"",VLOOKUP(A90,'[1]Z03 收入决算表(财决03表)'!$A$10:$K$500,10,FALSE))</f>
        <v/>
      </c>
      <c r="J90" s="76" t="str">
        <f>IF(ISERROR(VLOOKUP(A90,'[1]Z03 收入决算表(财决03表)'!$A$10:$K$500,11,FALSE)),"",VLOOKUP(A90,'[1]Z03 收入决算表(财决03表)'!$A$10:$K$500,11,FALSE))</f>
        <v/>
      </c>
      <c r="K90" s="71">
        <f>'[1]Z03 收入决算表(财决03表)'!A89</f>
        <v>0</v>
      </c>
      <c r="L90" s="74">
        <f>'[1]Z03 收入决算表(财决03表)'!$E89</f>
        <v>0</v>
      </c>
      <c r="M90" s="75" t="str">
        <f t="shared" si="3"/>
        <v/>
      </c>
    </row>
    <row r="91" spans="1:13" ht="22.5" customHeight="1">
      <c r="A91" s="205" t="str">
        <f t="shared" si="2"/>
        <v/>
      </c>
      <c r="B91" s="205"/>
      <c r="C91" s="192" t="str">
        <f>IF(ISERROR(VLOOKUP(A91,'[1]Z03 收入决算表(财决03表)'!$A$10:$K$500,4,FALSE)),"",VLOOKUP(A91,'[1]Z03 收入决算表(财决03表)'!$A$10:$K$500,4,FALSE))</f>
        <v/>
      </c>
      <c r="D91" s="76" t="str">
        <f>IF(ISERROR(VLOOKUP(A91,'[1]Z03 收入决算表(财决03表)'!$A$10:$K$500,5,FALSE)),"",VLOOKUP(A91,'[1]Z03 收入决算表(财决03表)'!$A$10:$K$500,5,FALSE))</f>
        <v/>
      </c>
      <c r="E91" s="76" t="str">
        <f>IF(ISERROR(VLOOKUP(A91,'[1]Z03 收入决算表(财决03表)'!$A$10:$K$500,6,FALSE)),"",VLOOKUP(A91,'[1]Z03 收入决算表(财决03表)'!$A$10:$K$500,6,FALSE))</f>
        <v/>
      </c>
      <c r="F91" s="76" t="str">
        <f>IF(ISERROR(VLOOKUP(A91,'[1]Z03 收入决算表(财决03表)'!$A$10:$K$500,7,FALSE)),"",VLOOKUP(A91,'[1]Z03 收入决算表(财决03表)'!$A$10:$K$500,7,FALSE))</f>
        <v/>
      </c>
      <c r="G91" s="76" t="str">
        <f>IF(ISERROR(VLOOKUP(A91,'[1]Z03 收入决算表(财决03表)'!$A$10:$K$500,8,FALSE)),"",VLOOKUP(A91,'[1]Z03 收入决算表(财决03表)'!$A$10:$K$500,8,FALSE))</f>
        <v/>
      </c>
      <c r="H91" s="76" t="str">
        <f>IF(ISERROR(VLOOKUP(A91,'[1]Z03 收入决算表(财决03表)'!$A$10:$K$500,9,FALSE)),"",VLOOKUP(A91,'[1]Z03 收入决算表(财决03表)'!$A$10:$K$500,9,FALSE))</f>
        <v/>
      </c>
      <c r="I91" s="76" t="str">
        <f>IF(ISERROR(VLOOKUP(A91,'[1]Z03 收入决算表(财决03表)'!$A$10:$K$500,10,FALSE)),"",VLOOKUP(A91,'[1]Z03 收入决算表(财决03表)'!$A$10:$K$500,10,FALSE))</f>
        <v/>
      </c>
      <c r="J91" s="76" t="str">
        <f>IF(ISERROR(VLOOKUP(A91,'[1]Z03 收入决算表(财决03表)'!$A$10:$K$500,11,FALSE)),"",VLOOKUP(A91,'[1]Z03 收入决算表(财决03表)'!$A$10:$K$500,11,FALSE))</f>
        <v/>
      </c>
      <c r="K91" s="71">
        <f>'[1]Z03 收入决算表(财决03表)'!A90</f>
        <v>0</v>
      </c>
      <c r="L91" s="74">
        <f>'[1]Z03 收入决算表(财决03表)'!$E90</f>
        <v>0</v>
      </c>
      <c r="M91" s="75" t="str">
        <f t="shared" si="3"/>
        <v/>
      </c>
    </row>
    <row r="92" spans="1:13" ht="22.5" customHeight="1">
      <c r="A92" s="205" t="str">
        <f t="shared" si="2"/>
        <v/>
      </c>
      <c r="B92" s="205"/>
      <c r="C92" s="192" t="str">
        <f>IF(ISERROR(VLOOKUP(A92,'[1]Z03 收入决算表(财决03表)'!$A$10:$K$500,4,FALSE)),"",VLOOKUP(A92,'[1]Z03 收入决算表(财决03表)'!$A$10:$K$500,4,FALSE))</f>
        <v/>
      </c>
      <c r="D92" s="76" t="str">
        <f>IF(ISERROR(VLOOKUP(A92,'[1]Z03 收入决算表(财决03表)'!$A$10:$K$500,5,FALSE)),"",VLOOKUP(A92,'[1]Z03 收入决算表(财决03表)'!$A$10:$K$500,5,FALSE))</f>
        <v/>
      </c>
      <c r="E92" s="76" t="str">
        <f>IF(ISERROR(VLOOKUP(A92,'[1]Z03 收入决算表(财决03表)'!$A$10:$K$500,6,FALSE)),"",VLOOKUP(A92,'[1]Z03 收入决算表(财决03表)'!$A$10:$K$500,6,FALSE))</f>
        <v/>
      </c>
      <c r="F92" s="76" t="str">
        <f>IF(ISERROR(VLOOKUP(A92,'[1]Z03 收入决算表(财决03表)'!$A$10:$K$500,7,FALSE)),"",VLOOKUP(A92,'[1]Z03 收入决算表(财决03表)'!$A$10:$K$500,7,FALSE))</f>
        <v/>
      </c>
      <c r="G92" s="76" t="str">
        <f>IF(ISERROR(VLOOKUP(A92,'[1]Z03 收入决算表(财决03表)'!$A$10:$K$500,8,FALSE)),"",VLOOKUP(A92,'[1]Z03 收入决算表(财决03表)'!$A$10:$K$500,8,FALSE))</f>
        <v/>
      </c>
      <c r="H92" s="76" t="str">
        <f>IF(ISERROR(VLOOKUP(A92,'[1]Z03 收入决算表(财决03表)'!$A$10:$K$500,9,FALSE)),"",VLOOKUP(A92,'[1]Z03 收入决算表(财决03表)'!$A$10:$K$500,9,FALSE))</f>
        <v/>
      </c>
      <c r="I92" s="76" t="str">
        <f>IF(ISERROR(VLOOKUP(A92,'[1]Z03 收入决算表(财决03表)'!$A$10:$K$500,10,FALSE)),"",VLOOKUP(A92,'[1]Z03 收入决算表(财决03表)'!$A$10:$K$500,10,FALSE))</f>
        <v/>
      </c>
      <c r="J92" s="76" t="str">
        <f>IF(ISERROR(VLOOKUP(A92,'[1]Z03 收入决算表(财决03表)'!$A$10:$K$500,11,FALSE)),"",VLOOKUP(A92,'[1]Z03 收入决算表(财决03表)'!$A$10:$K$500,11,FALSE))</f>
        <v/>
      </c>
      <c r="K92" s="71">
        <f>'[1]Z03 收入决算表(财决03表)'!A91</f>
        <v>0</v>
      </c>
      <c r="L92" s="74">
        <f>'[1]Z03 收入决算表(财决03表)'!$E91</f>
        <v>0</v>
      </c>
      <c r="M92" s="75" t="str">
        <f t="shared" si="3"/>
        <v/>
      </c>
    </row>
    <row r="93" spans="1:13" ht="22.5" customHeight="1">
      <c r="A93" s="205" t="str">
        <f t="shared" si="2"/>
        <v/>
      </c>
      <c r="B93" s="205"/>
      <c r="C93" s="192" t="str">
        <f>IF(ISERROR(VLOOKUP(A93,'[1]Z03 收入决算表(财决03表)'!$A$10:$K$500,4,FALSE)),"",VLOOKUP(A93,'[1]Z03 收入决算表(财决03表)'!$A$10:$K$500,4,FALSE))</f>
        <v/>
      </c>
      <c r="D93" s="76" t="str">
        <f>IF(ISERROR(VLOOKUP(A93,'[1]Z03 收入决算表(财决03表)'!$A$10:$K$500,5,FALSE)),"",VLOOKUP(A93,'[1]Z03 收入决算表(财决03表)'!$A$10:$K$500,5,FALSE))</f>
        <v/>
      </c>
      <c r="E93" s="76" t="str">
        <f>IF(ISERROR(VLOOKUP(A93,'[1]Z03 收入决算表(财决03表)'!$A$10:$K$500,6,FALSE)),"",VLOOKUP(A93,'[1]Z03 收入决算表(财决03表)'!$A$10:$K$500,6,FALSE))</f>
        <v/>
      </c>
      <c r="F93" s="76" t="str">
        <f>IF(ISERROR(VLOOKUP(A93,'[1]Z03 收入决算表(财决03表)'!$A$10:$K$500,7,FALSE)),"",VLOOKUP(A93,'[1]Z03 收入决算表(财决03表)'!$A$10:$K$500,7,FALSE))</f>
        <v/>
      </c>
      <c r="G93" s="76" t="str">
        <f>IF(ISERROR(VLOOKUP(A93,'[1]Z03 收入决算表(财决03表)'!$A$10:$K$500,8,FALSE)),"",VLOOKUP(A93,'[1]Z03 收入决算表(财决03表)'!$A$10:$K$500,8,FALSE))</f>
        <v/>
      </c>
      <c r="H93" s="76" t="str">
        <f>IF(ISERROR(VLOOKUP(A93,'[1]Z03 收入决算表(财决03表)'!$A$10:$K$500,9,FALSE)),"",VLOOKUP(A93,'[1]Z03 收入决算表(财决03表)'!$A$10:$K$500,9,FALSE))</f>
        <v/>
      </c>
      <c r="I93" s="76" t="str">
        <f>IF(ISERROR(VLOOKUP(A93,'[1]Z03 收入决算表(财决03表)'!$A$10:$K$500,10,FALSE)),"",VLOOKUP(A93,'[1]Z03 收入决算表(财决03表)'!$A$10:$K$500,10,FALSE))</f>
        <v/>
      </c>
      <c r="J93" s="76" t="str">
        <f>IF(ISERROR(VLOOKUP(A93,'[1]Z03 收入决算表(财决03表)'!$A$10:$K$500,11,FALSE)),"",VLOOKUP(A93,'[1]Z03 收入决算表(财决03表)'!$A$10:$K$500,11,FALSE))</f>
        <v/>
      </c>
      <c r="K93" s="71">
        <f>'[1]Z03 收入决算表(财决03表)'!A92</f>
        <v>0</v>
      </c>
      <c r="L93" s="74">
        <f>'[1]Z03 收入决算表(财决03表)'!$E92</f>
        <v>0</v>
      </c>
      <c r="M93" s="75" t="str">
        <f t="shared" si="3"/>
        <v/>
      </c>
    </row>
    <row r="94" spans="1:13" ht="22.5" customHeight="1">
      <c r="A94" s="205" t="str">
        <f t="shared" si="2"/>
        <v/>
      </c>
      <c r="B94" s="205"/>
      <c r="C94" s="192" t="str">
        <f>IF(ISERROR(VLOOKUP(A94,'[1]Z03 收入决算表(财决03表)'!$A$10:$K$500,4,FALSE)),"",VLOOKUP(A94,'[1]Z03 收入决算表(财决03表)'!$A$10:$K$500,4,FALSE))</f>
        <v/>
      </c>
      <c r="D94" s="76" t="str">
        <f>IF(ISERROR(VLOOKUP(A94,'[1]Z03 收入决算表(财决03表)'!$A$10:$K$500,5,FALSE)),"",VLOOKUP(A94,'[1]Z03 收入决算表(财决03表)'!$A$10:$K$500,5,FALSE))</f>
        <v/>
      </c>
      <c r="E94" s="76" t="str">
        <f>IF(ISERROR(VLOOKUP(A94,'[1]Z03 收入决算表(财决03表)'!$A$10:$K$500,6,FALSE)),"",VLOOKUP(A94,'[1]Z03 收入决算表(财决03表)'!$A$10:$K$500,6,FALSE))</f>
        <v/>
      </c>
      <c r="F94" s="76" t="str">
        <f>IF(ISERROR(VLOOKUP(A94,'[1]Z03 收入决算表(财决03表)'!$A$10:$K$500,7,FALSE)),"",VLOOKUP(A94,'[1]Z03 收入决算表(财决03表)'!$A$10:$K$500,7,FALSE))</f>
        <v/>
      </c>
      <c r="G94" s="76" t="str">
        <f>IF(ISERROR(VLOOKUP(A94,'[1]Z03 收入决算表(财决03表)'!$A$10:$K$500,8,FALSE)),"",VLOOKUP(A94,'[1]Z03 收入决算表(财决03表)'!$A$10:$K$500,8,FALSE))</f>
        <v/>
      </c>
      <c r="H94" s="76" t="str">
        <f>IF(ISERROR(VLOOKUP(A94,'[1]Z03 收入决算表(财决03表)'!$A$10:$K$500,9,FALSE)),"",VLOOKUP(A94,'[1]Z03 收入决算表(财决03表)'!$A$10:$K$500,9,FALSE))</f>
        <v/>
      </c>
      <c r="I94" s="76" t="str">
        <f>IF(ISERROR(VLOOKUP(A94,'[1]Z03 收入决算表(财决03表)'!$A$10:$K$500,10,FALSE)),"",VLOOKUP(A94,'[1]Z03 收入决算表(财决03表)'!$A$10:$K$500,10,FALSE))</f>
        <v/>
      </c>
      <c r="J94" s="76" t="str">
        <f>IF(ISERROR(VLOOKUP(A94,'[1]Z03 收入决算表(财决03表)'!$A$10:$K$500,11,FALSE)),"",VLOOKUP(A94,'[1]Z03 收入决算表(财决03表)'!$A$10:$K$500,11,FALSE))</f>
        <v/>
      </c>
      <c r="K94" s="71">
        <f>'[1]Z03 收入决算表(财决03表)'!A93</f>
        <v>0</v>
      </c>
      <c r="L94" s="74">
        <f>'[1]Z03 收入决算表(财决03表)'!$E93</f>
        <v>0</v>
      </c>
      <c r="M94" s="75" t="str">
        <f t="shared" si="3"/>
        <v/>
      </c>
    </row>
    <row r="95" spans="1:13" ht="22.5" customHeight="1">
      <c r="A95" s="205" t="str">
        <f t="shared" si="2"/>
        <v/>
      </c>
      <c r="B95" s="205"/>
      <c r="C95" s="192" t="str">
        <f>IF(ISERROR(VLOOKUP(A95,'[1]Z03 收入决算表(财决03表)'!$A$10:$K$500,4,FALSE)),"",VLOOKUP(A95,'[1]Z03 收入决算表(财决03表)'!$A$10:$K$500,4,FALSE))</f>
        <v/>
      </c>
      <c r="D95" s="76" t="str">
        <f>IF(ISERROR(VLOOKUP(A95,'[1]Z03 收入决算表(财决03表)'!$A$10:$K$500,5,FALSE)),"",VLOOKUP(A95,'[1]Z03 收入决算表(财决03表)'!$A$10:$K$500,5,FALSE))</f>
        <v/>
      </c>
      <c r="E95" s="76" t="str">
        <f>IF(ISERROR(VLOOKUP(A95,'[1]Z03 收入决算表(财决03表)'!$A$10:$K$500,6,FALSE)),"",VLOOKUP(A95,'[1]Z03 收入决算表(财决03表)'!$A$10:$K$500,6,FALSE))</f>
        <v/>
      </c>
      <c r="F95" s="76" t="str">
        <f>IF(ISERROR(VLOOKUP(A95,'[1]Z03 收入决算表(财决03表)'!$A$10:$K$500,7,FALSE)),"",VLOOKUP(A95,'[1]Z03 收入决算表(财决03表)'!$A$10:$K$500,7,FALSE))</f>
        <v/>
      </c>
      <c r="G95" s="76" t="str">
        <f>IF(ISERROR(VLOOKUP(A95,'[1]Z03 收入决算表(财决03表)'!$A$10:$K$500,8,FALSE)),"",VLOOKUP(A95,'[1]Z03 收入决算表(财决03表)'!$A$10:$K$500,8,FALSE))</f>
        <v/>
      </c>
      <c r="H95" s="76" t="str">
        <f>IF(ISERROR(VLOOKUP(A95,'[1]Z03 收入决算表(财决03表)'!$A$10:$K$500,9,FALSE)),"",VLOOKUP(A95,'[1]Z03 收入决算表(财决03表)'!$A$10:$K$500,9,FALSE))</f>
        <v/>
      </c>
      <c r="I95" s="76" t="str">
        <f>IF(ISERROR(VLOOKUP(A95,'[1]Z03 收入决算表(财决03表)'!$A$10:$K$500,10,FALSE)),"",VLOOKUP(A95,'[1]Z03 收入决算表(财决03表)'!$A$10:$K$500,10,FALSE))</f>
        <v/>
      </c>
      <c r="J95" s="76" t="str">
        <f>IF(ISERROR(VLOOKUP(A95,'[1]Z03 收入决算表(财决03表)'!$A$10:$K$500,11,FALSE)),"",VLOOKUP(A95,'[1]Z03 收入决算表(财决03表)'!$A$10:$K$500,11,FALSE))</f>
        <v/>
      </c>
      <c r="K95" s="71">
        <f>'[1]Z03 收入决算表(财决03表)'!A94</f>
        <v>0</v>
      </c>
      <c r="L95" s="74">
        <f>'[1]Z03 收入决算表(财决03表)'!$E94</f>
        <v>0</v>
      </c>
      <c r="M95" s="75" t="str">
        <f t="shared" si="3"/>
        <v/>
      </c>
    </row>
    <row r="96" spans="1:13" ht="22.5" customHeight="1">
      <c r="A96" s="205" t="str">
        <f t="shared" si="2"/>
        <v/>
      </c>
      <c r="B96" s="205"/>
      <c r="C96" s="192" t="str">
        <f>IF(ISERROR(VLOOKUP(A96,'[1]Z03 收入决算表(财决03表)'!$A$10:$K$500,4,FALSE)),"",VLOOKUP(A96,'[1]Z03 收入决算表(财决03表)'!$A$10:$K$500,4,FALSE))</f>
        <v/>
      </c>
      <c r="D96" s="76" t="str">
        <f>IF(ISERROR(VLOOKUP(A96,'[1]Z03 收入决算表(财决03表)'!$A$10:$K$500,5,FALSE)),"",VLOOKUP(A96,'[1]Z03 收入决算表(财决03表)'!$A$10:$K$500,5,FALSE))</f>
        <v/>
      </c>
      <c r="E96" s="76" t="str">
        <f>IF(ISERROR(VLOOKUP(A96,'[1]Z03 收入决算表(财决03表)'!$A$10:$K$500,6,FALSE)),"",VLOOKUP(A96,'[1]Z03 收入决算表(财决03表)'!$A$10:$K$500,6,FALSE))</f>
        <v/>
      </c>
      <c r="F96" s="76" t="str">
        <f>IF(ISERROR(VLOOKUP(A96,'[1]Z03 收入决算表(财决03表)'!$A$10:$K$500,7,FALSE)),"",VLOOKUP(A96,'[1]Z03 收入决算表(财决03表)'!$A$10:$K$500,7,FALSE))</f>
        <v/>
      </c>
      <c r="G96" s="76" t="str">
        <f>IF(ISERROR(VLOOKUP(A96,'[1]Z03 收入决算表(财决03表)'!$A$10:$K$500,8,FALSE)),"",VLOOKUP(A96,'[1]Z03 收入决算表(财决03表)'!$A$10:$K$500,8,FALSE))</f>
        <v/>
      </c>
      <c r="H96" s="76" t="str">
        <f>IF(ISERROR(VLOOKUP(A96,'[1]Z03 收入决算表(财决03表)'!$A$10:$K$500,9,FALSE)),"",VLOOKUP(A96,'[1]Z03 收入决算表(财决03表)'!$A$10:$K$500,9,FALSE))</f>
        <v/>
      </c>
      <c r="I96" s="76" t="str">
        <f>IF(ISERROR(VLOOKUP(A96,'[1]Z03 收入决算表(财决03表)'!$A$10:$K$500,10,FALSE)),"",VLOOKUP(A96,'[1]Z03 收入决算表(财决03表)'!$A$10:$K$500,10,FALSE))</f>
        <v/>
      </c>
      <c r="J96" s="76" t="str">
        <f>IF(ISERROR(VLOOKUP(A96,'[1]Z03 收入决算表(财决03表)'!$A$10:$K$500,11,FALSE)),"",VLOOKUP(A96,'[1]Z03 收入决算表(财决03表)'!$A$10:$K$500,11,FALSE))</f>
        <v/>
      </c>
      <c r="K96" s="71">
        <f>'[1]Z03 收入决算表(财决03表)'!A95</f>
        <v>0</v>
      </c>
      <c r="L96" s="74">
        <f>'[1]Z03 收入决算表(财决03表)'!$E95</f>
        <v>0</v>
      </c>
      <c r="M96" s="75" t="str">
        <f t="shared" si="3"/>
        <v/>
      </c>
    </row>
    <row r="97" spans="1:13" ht="22.5" customHeight="1">
      <c r="A97" s="205" t="str">
        <f t="shared" si="2"/>
        <v/>
      </c>
      <c r="B97" s="205"/>
      <c r="C97" s="192" t="str">
        <f>IF(ISERROR(VLOOKUP(A97,'[1]Z03 收入决算表(财决03表)'!$A$10:$K$500,4,FALSE)),"",VLOOKUP(A97,'[1]Z03 收入决算表(财决03表)'!$A$10:$K$500,4,FALSE))</f>
        <v/>
      </c>
      <c r="D97" s="76" t="str">
        <f>IF(ISERROR(VLOOKUP(A97,'[1]Z03 收入决算表(财决03表)'!$A$10:$K$500,5,FALSE)),"",VLOOKUP(A97,'[1]Z03 收入决算表(财决03表)'!$A$10:$K$500,5,FALSE))</f>
        <v/>
      </c>
      <c r="E97" s="76" t="str">
        <f>IF(ISERROR(VLOOKUP(A97,'[1]Z03 收入决算表(财决03表)'!$A$10:$K$500,6,FALSE)),"",VLOOKUP(A97,'[1]Z03 收入决算表(财决03表)'!$A$10:$K$500,6,FALSE))</f>
        <v/>
      </c>
      <c r="F97" s="76" t="str">
        <f>IF(ISERROR(VLOOKUP(A97,'[1]Z03 收入决算表(财决03表)'!$A$10:$K$500,7,FALSE)),"",VLOOKUP(A97,'[1]Z03 收入决算表(财决03表)'!$A$10:$K$500,7,FALSE))</f>
        <v/>
      </c>
      <c r="G97" s="76" t="str">
        <f>IF(ISERROR(VLOOKUP(A97,'[1]Z03 收入决算表(财决03表)'!$A$10:$K$500,8,FALSE)),"",VLOOKUP(A97,'[1]Z03 收入决算表(财决03表)'!$A$10:$K$500,8,FALSE))</f>
        <v/>
      </c>
      <c r="H97" s="76" t="str">
        <f>IF(ISERROR(VLOOKUP(A97,'[1]Z03 收入决算表(财决03表)'!$A$10:$K$500,9,FALSE)),"",VLOOKUP(A97,'[1]Z03 收入决算表(财决03表)'!$A$10:$K$500,9,FALSE))</f>
        <v/>
      </c>
      <c r="I97" s="76" t="str">
        <f>IF(ISERROR(VLOOKUP(A97,'[1]Z03 收入决算表(财决03表)'!$A$10:$K$500,10,FALSE)),"",VLOOKUP(A97,'[1]Z03 收入决算表(财决03表)'!$A$10:$K$500,10,FALSE))</f>
        <v/>
      </c>
      <c r="J97" s="76" t="str">
        <f>IF(ISERROR(VLOOKUP(A97,'[1]Z03 收入决算表(财决03表)'!$A$10:$K$500,11,FALSE)),"",VLOOKUP(A97,'[1]Z03 收入决算表(财决03表)'!$A$10:$K$500,11,FALSE))</f>
        <v/>
      </c>
      <c r="K97" s="71">
        <f>'[1]Z03 收入决算表(财决03表)'!A96</f>
        <v>0</v>
      </c>
      <c r="L97" s="74">
        <f>'[1]Z03 收入决算表(财决03表)'!$E96</f>
        <v>0</v>
      </c>
      <c r="M97" s="75" t="str">
        <f t="shared" si="3"/>
        <v/>
      </c>
    </row>
    <row r="98" spans="1:13" ht="22.5" customHeight="1">
      <c r="A98" s="205" t="str">
        <f t="shared" si="2"/>
        <v/>
      </c>
      <c r="B98" s="205"/>
      <c r="C98" s="192" t="str">
        <f>IF(ISERROR(VLOOKUP(A98,'[1]Z03 收入决算表(财决03表)'!$A$10:$K$500,4,FALSE)),"",VLOOKUP(A98,'[1]Z03 收入决算表(财决03表)'!$A$10:$K$500,4,FALSE))</f>
        <v/>
      </c>
      <c r="D98" s="76" t="str">
        <f>IF(ISERROR(VLOOKUP(A98,'[1]Z03 收入决算表(财决03表)'!$A$10:$K$500,5,FALSE)),"",VLOOKUP(A98,'[1]Z03 收入决算表(财决03表)'!$A$10:$K$500,5,FALSE))</f>
        <v/>
      </c>
      <c r="E98" s="76" t="str">
        <f>IF(ISERROR(VLOOKUP(A98,'[1]Z03 收入决算表(财决03表)'!$A$10:$K$500,6,FALSE)),"",VLOOKUP(A98,'[1]Z03 收入决算表(财决03表)'!$A$10:$K$500,6,FALSE))</f>
        <v/>
      </c>
      <c r="F98" s="76" t="str">
        <f>IF(ISERROR(VLOOKUP(A98,'[1]Z03 收入决算表(财决03表)'!$A$10:$K$500,7,FALSE)),"",VLOOKUP(A98,'[1]Z03 收入决算表(财决03表)'!$A$10:$K$500,7,FALSE))</f>
        <v/>
      </c>
      <c r="G98" s="76" t="str">
        <f>IF(ISERROR(VLOOKUP(A98,'[1]Z03 收入决算表(财决03表)'!$A$10:$K$500,8,FALSE)),"",VLOOKUP(A98,'[1]Z03 收入决算表(财决03表)'!$A$10:$K$500,8,FALSE))</f>
        <v/>
      </c>
      <c r="H98" s="76" t="str">
        <f>IF(ISERROR(VLOOKUP(A98,'[1]Z03 收入决算表(财决03表)'!$A$10:$K$500,9,FALSE)),"",VLOOKUP(A98,'[1]Z03 收入决算表(财决03表)'!$A$10:$K$500,9,FALSE))</f>
        <v/>
      </c>
      <c r="I98" s="76" t="str">
        <f>IF(ISERROR(VLOOKUP(A98,'[1]Z03 收入决算表(财决03表)'!$A$10:$K$500,10,FALSE)),"",VLOOKUP(A98,'[1]Z03 收入决算表(财决03表)'!$A$10:$K$500,10,FALSE))</f>
        <v/>
      </c>
      <c r="J98" s="76" t="str">
        <f>IF(ISERROR(VLOOKUP(A98,'[1]Z03 收入决算表(财决03表)'!$A$10:$K$500,11,FALSE)),"",VLOOKUP(A98,'[1]Z03 收入决算表(财决03表)'!$A$10:$K$500,11,FALSE))</f>
        <v/>
      </c>
      <c r="K98" s="71">
        <f>'[1]Z03 收入决算表(财决03表)'!A97</f>
        <v>0</v>
      </c>
      <c r="L98" s="74">
        <f>'[1]Z03 收入决算表(财决03表)'!$E97</f>
        <v>0</v>
      </c>
      <c r="M98" s="75" t="str">
        <f t="shared" si="3"/>
        <v/>
      </c>
    </row>
    <row r="99" spans="1:13" ht="22.5" customHeight="1">
      <c r="A99" s="205" t="str">
        <f t="shared" si="2"/>
        <v/>
      </c>
      <c r="B99" s="205"/>
      <c r="C99" s="192" t="str">
        <f>IF(ISERROR(VLOOKUP(A99,'[1]Z03 收入决算表(财决03表)'!$A$10:$K$500,4,FALSE)),"",VLOOKUP(A99,'[1]Z03 收入决算表(财决03表)'!$A$10:$K$500,4,FALSE))</f>
        <v/>
      </c>
      <c r="D99" s="76" t="str">
        <f>IF(ISERROR(VLOOKUP(A99,'[1]Z03 收入决算表(财决03表)'!$A$10:$K$500,5,FALSE)),"",VLOOKUP(A99,'[1]Z03 收入决算表(财决03表)'!$A$10:$K$500,5,FALSE))</f>
        <v/>
      </c>
      <c r="E99" s="76" t="str">
        <f>IF(ISERROR(VLOOKUP(A99,'[1]Z03 收入决算表(财决03表)'!$A$10:$K$500,6,FALSE)),"",VLOOKUP(A99,'[1]Z03 收入决算表(财决03表)'!$A$10:$K$500,6,FALSE))</f>
        <v/>
      </c>
      <c r="F99" s="76" t="str">
        <f>IF(ISERROR(VLOOKUP(A99,'[1]Z03 收入决算表(财决03表)'!$A$10:$K$500,7,FALSE)),"",VLOOKUP(A99,'[1]Z03 收入决算表(财决03表)'!$A$10:$K$500,7,FALSE))</f>
        <v/>
      </c>
      <c r="G99" s="76" t="str">
        <f>IF(ISERROR(VLOOKUP(A99,'[1]Z03 收入决算表(财决03表)'!$A$10:$K$500,8,FALSE)),"",VLOOKUP(A99,'[1]Z03 收入决算表(财决03表)'!$A$10:$K$500,8,FALSE))</f>
        <v/>
      </c>
      <c r="H99" s="76" t="str">
        <f>IF(ISERROR(VLOOKUP(A99,'[1]Z03 收入决算表(财决03表)'!$A$10:$K$500,9,FALSE)),"",VLOOKUP(A99,'[1]Z03 收入决算表(财决03表)'!$A$10:$K$500,9,FALSE))</f>
        <v/>
      </c>
      <c r="I99" s="76" t="str">
        <f>IF(ISERROR(VLOOKUP(A99,'[1]Z03 收入决算表(财决03表)'!$A$10:$K$500,10,FALSE)),"",VLOOKUP(A99,'[1]Z03 收入决算表(财决03表)'!$A$10:$K$500,10,FALSE))</f>
        <v/>
      </c>
      <c r="J99" s="76" t="str">
        <f>IF(ISERROR(VLOOKUP(A99,'[1]Z03 收入决算表(财决03表)'!$A$10:$K$500,11,FALSE)),"",VLOOKUP(A99,'[1]Z03 收入决算表(财决03表)'!$A$10:$K$500,11,FALSE))</f>
        <v/>
      </c>
      <c r="K99" s="71">
        <f>'[1]Z03 收入决算表(财决03表)'!A98</f>
        <v>0</v>
      </c>
      <c r="L99" s="74">
        <f>'[1]Z03 收入决算表(财决03表)'!$E98</f>
        <v>0</v>
      </c>
      <c r="M99" s="75" t="str">
        <f t="shared" si="3"/>
        <v/>
      </c>
    </row>
    <row r="100" spans="1:13" ht="22.5" customHeight="1">
      <c r="A100" s="205" t="str">
        <f t="shared" si="2"/>
        <v/>
      </c>
      <c r="B100" s="205"/>
      <c r="C100" s="192" t="str">
        <f>IF(ISERROR(VLOOKUP(A100,'[1]Z03 收入决算表(财决03表)'!$A$10:$K$500,4,FALSE)),"",VLOOKUP(A100,'[1]Z03 收入决算表(财决03表)'!$A$10:$K$500,4,FALSE))</f>
        <v/>
      </c>
      <c r="D100" s="76" t="str">
        <f>IF(ISERROR(VLOOKUP(A100,'[1]Z03 收入决算表(财决03表)'!$A$10:$K$500,5,FALSE)),"",VLOOKUP(A100,'[1]Z03 收入决算表(财决03表)'!$A$10:$K$500,5,FALSE))</f>
        <v/>
      </c>
      <c r="E100" s="76" t="str">
        <f>IF(ISERROR(VLOOKUP(A100,'[1]Z03 收入决算表(财决03表)'!$A$10:$K$500,6,FALSE)),"",VLOOKUP(A100,'[1]Z03 收入决算表(财决03表)'!$A$10:$K$500,6,FALSE))</f>
        <v/>
      </c>
      <c r="F100" s="76" t="str">
        <f>IF(ISERROR(VLOOKUP(A100,'[1]Z03 收入决算表(财决03表)'!$A$10:$K$500,7,FALSE)),"",VLOOKUP(A100,'[1]Z03 收入决算表(财决03表)'!$A$10:$K$500,7,FALSE))</f>
        <v/>
      </c>
      <c r="G100" s="76" t="str">
        <f>IF(ISERROR(VLOOKUP(A100,'[1]Z03 收入决算表(财决03表)'!$A$10:$K$500,8,FALSE)),"",VLOOKUP(A100,'[1]Z03 收入决算表(财决03表)'!$A$10:$K$500,8,FALSE))</f>
        <v/>
      </c>
      <c r="H100" s="76" t="str">
        <f>IF(ISERROR(VLOOKUP(A100,'[1]Z03 收入决算表(财决03表)'!$A$10:$K$500,9,FALSE)),"",VLOOKUP(A100,'[1]Z03 收入决算表(财决03表)'!$A$10:$K$500,9,FALSE))</f>
        <v/>
      </c>
      <c r="I100" s="76" t="str">
        <f>IF(ISERROR(VLOOKUP(A100,'[1]Z03 收入决算表(财决03表)'!$A$10:$K$500,10,FALSE)),"",VLOOKUP(A100,'[1]Z03 收入决算表(财决03表)'!$A$10:$K$500,10,FALSE))</f>
        <v/>
      </c>
      <c r="J100" s="76" t="str">
        <f>IF(ISERROR(VLOOKUP(A100,'[1]Z03 收入决算表(财决03表)'!$A$10:$K$500,11,FALSE)),"",VLOOKUP(A100,'[1]Z03 收入决算表(财决03表)'!$A$10:$K$500,11,FALSE))</f>
        <v/>
      </c>
      <c r="K100" s="71">
        <f>'[1]Z03 收入决算表(财决03表)'!A99</f>
        <v>0</v>
      </c>
      <c r="L100" s="74">
        <f>'[1]Z03 收入决算表(财决03表)'!$E99</f>
        <v>0</v>
      </c>
      <c r="M100" s="75" t="str">
        <f t="shared" si="3"/>
        <v/>
      </c>
    </row>
    <row r="101" spans="1:13" ht="22.5" customHeight="1">
      <c r="A101" s="205" t="str">
        <f t="shared" si="2"/>
        <v/>
      </c>
      <c r="B101" s="205"/>
      <c r="C101" s="192" t="str">
        <f>IF(ISERROR(VLOOKUP(A101,'[1]Z03 收入决算表(财决03表)'!$A$10:$K$500,4,FALSE)),"",VLOOKUP(A101,'[1]Z03 收入决算表(财决03表)'!$A$10:$K$500,4,FALSE))</f>
        <v/>
      </c>
      <c r="D101" s="76" t="str">
        <f>IF(ISERROR(VLOOKUP(A101,'[1]Z03 收入决算表(财决03表)'!$A$10:$K$500,5,FALSE)),"",VLOOKUP(A101,'[1]Z03 收入决算表(财决03表)'!$A$10:$K$500,5,FALSE))</f>
        <v/>
      </c>
      <c r="E101" s="76" t="str">
        <f>IF(ISERROR(VLOOKUP(A101,'[1]Z03 收入决算表(财决03表)'!$A$10:$K$500,6,FALSE)),"",VLOOKUP(A101,'[1]Z03 收入决算表(财决03表)'!$A$10:$K$500,6,FALSE))</f>
        <v/>
      </c>
      <c r="F101" s="76" t="str">
        <f>IF(ISERROR(VLOOKUP(A101,'[1]Z03 收入决算表(财决03表)'!$A$10:$K$500,7,FALSE)),"",VLOOKUP(A101,'[1]Z03 收入决算表(财决03表)'!$A$10:$K$500,7,FALSE))</f>
        <v/>
      </c>
      <c r="G101" s="76" t="str">
        <f>IF(ISERROR(VLOOKUP(A101,'[1]Z03 收入决算表(财决03表)'!$A$10:$K$500,8,FALSE)),"",VLOOKUP(A101,'[1]Z03 收入决算表(财决03表)'!$A$10:$K$500,8,FALSE))</f>
        <v/>
      </c>
      <c r="H101" s="76" t="str">
        <f>IF(ISERROR(VLOOKUP(A101,'[1]Z03 收入决算表(财决03表)'!$A$10:$K$500,9,FALSE)),"",VLOOKUP(A101,'[1]Z03 收入决算表(财决03表)'!$A$10:$K$500,9,FALSE))</f>
        <v/>
      </c>
      <c r="I101" s="76" t="str">
        <f>IF(ISERROR(VLOOKUP(A101,'[1]Z03 收入决算表(财决03表)'!$A$10:$K$500,10,FALSE)),"",VLOOKUP(A101,'[1]Z03 收入决算表(财决03表)'!$A$10:$K$500,10,FALSE))</f>
        <v/>
      </c>
      <c r="J101" s="76" t="str">
        <f>IF(ISERROR(VLOOKUP(A101,'[1]Z03 收入决算表(财决03表)'!$A$10:$K$500,11,FALSE)),"",VLOOKUP(A101,'[1]Z03 收入决算表(财决03表)'!$A$10:$K$500,11,FALSE))</f>
        <v/>
      </c>
      <c r="K101" s="71">
        <f>'[1]Z03 收入决算表(财决03表)'!A100</f>
        <v>0</v>
      </c>
      <c r="L101" s="74">
        <f>'[1]Z03 收入决算表(财决03表)'!$E100</f>
        <v>0</v>
      </c>
      <c r="M101" s="75" t="str">
        <f t="shared" si="3"/>
        <v/>
      </c>
    </row>
    <row r="102" spans="1:13" ht="22.5" customHeight="1">
      <c r="A102" s="205" t="str">
        <f t="shared" si="2"/>
        <v/>
      </c>
      <c r="B102" s="205"/>
      <c r="C102" s="192" t="str">
        <f>IF(ISERROR(VLOOKUP(A102,'[1]Z03 收入决算表(财决03表)'!$A$10:$K$500,4,FALSE)),"",VLOOKUP(A102,'[1]Z03 收入决算表(财决03表)'!$A$10:$K$500,4,FALSE))</f>
        <v/>
      </c>
      <c r="D102" s="76" t="str">
        <f>IF(ISERROR(VLOOKUP(A102,'[1]Z03 收入决算表(财决03表)'!$A$10:$K$500,5,FALSE)),"",VLOOKUP(A102,'[1]Z03 收入决算表(财决03表)'!$A$10:$K$500,5,FALSE))</f>
        <v/>
      </c>
      <c r="E102" s="76" t="str">
        <f>IF(ISERROR(VLOOKUP(A102,'[1]Z03 收入决算表(财决03表)'!$A$10:$K$500,6,FALSE)),"",VLOOKUP(A102,'[1]Z03 收入决算表(财决03表)'!$A$10:$K$500,6,FALSE))</f>
        <v/>
      </c>
      <c r="F102" s="76" t="str">
        <f>IF(ISERROR(VLOOKUP(A102,'[1]Z03 收入决算表(财决03表)'!$A$10:$K$500,7,FALSE)),"",VLOOKUP(A102,'[1]Z03 收入决算表(财决03表)'!$A$10:$K$500,7,FALSE))</f>
        <v/>
      </c>
      <c r="G102" s="76" t="str">
        <f>IF(ISERROR(VLOOKUP(A102,'[1]Z03 收入决算表(财决03表)'!$A$10:$K$500,8,FALSE)),"",VLOOKUP(A102,'[1]Z03 收入决算表(财决03表)'!$A$10:$K$500,8,FALSE))</f>
        <v/>
      </c>
      <c r="H102" s="76" t="str">
        <f>IF(ISERROR(VLOOKUP(A102,'[1]Z03 收入决算表(财决03表)'!$A$10:$K$500,9,FALSE)),"",VLOOKUP(A102,'[1]Z03 收入决算表(财决03表)'!$A$10:$K$500,9,FALSE))</f>
        <v/>
      </c>
      <c r="I102" s="76" t="str">
        <f>IF(ISERROR(VLOOKUP(A102,'[1]Z03 收入决算表(财决03表)'!$A$10:$K$500,10,FALSE)),"",VLOOKUP(A102,'[1]Z03 收入决算表(财决03表)'!$A$10:$K$500,10,FALSE))</f>
        <v/>
      </c>
      <c r="J102" s="76" t="str">
        <f>IF(ISERROR(VLOOKUP(A102,'[1]Z03 收入决算表(财决03表)'!$A$10:$K$500,11,FALSE)),"",VLOOKUP(A102,'[1]Z03 收入决算表(财决03表)'!$A$10:$K$500,11,FALSE))</f>
        <v/>
      </c>
      <c r="K102" s="71">
        <f>'[1]Z03 收入决算表(财决03表)'!A101</f>
        <v>0</v>
      </c>
      <c r="L102" s="74">
        <f>'[1]Z03 收入决算表(财决03表)'!$E101</f>
        <v>0</v>
      </c>
      <c r="M102" s="75" t="str">
        <f t="shared" si="3"/>
        <v/>
      </c>
    </row>
    <row r="103" spans="1:13" ht="22.5" customHeight="1">
      <c r="A103" s="205" t="str">
        <f t="shared" si="2"/>
        <v/>
      </c>
      <c r="B103" s="205"/>
      <c r="C103" s="192" t="str">
        <f>IF(ISERROR(VLOOKUP(A103,'[1]Z03 收入决算表(财决03表)'!$A$10:$K$500,4,FALSE)),"",VLOOKUP(A103,'[1]Z03 收入决算表(财决03表)'!$A$10:$K$500,4,FALSE))</f>
        <v/>
      </c>
      <c r="D103" s="76" t="str">
        <f>IF(ISERROR(VLOOKUP(A103,'[1]Z03 收入决算表(财决03表)'!$A$10:$K$500,5,FALSE)),"",VLOOKUP(A103,'[1]Z03 收入决算表(财决03表)'!$A$10:$K$500,5,FALSE))</f>
        <v/>
      </c>
      <c r="E103" s="76" t="str">
        <f>IF(ISERROR(VLOOKUP(A103,'[1]Z03 收入决算表(财决03表)'!$A$10:$K$500,6,FALSE)),"",VLOOKUP(A103,'[1]Z03 收入决算表(财决03表)'!$A$10:$K$500,6,FALSE))</f>
        <v/>
      </c>
      <c r="F103" s="76" t="str">
        <f>IF(ISERROR(VLOOKUP(A103,'[1]Z03 收入决算表(财决03表)'!$A$10:$K$500,7,FALSE)),"",VLOOKUP(A103,'[1]Z03 收入决算表(财决03表)'!$A$10:$K$500,7,FALSE))</f>
        <v/>
      </c>
      <c r="G103" s="76" t="str">
        <f>IF(ISERROR(VLOOKUP(A103,'[1]Z03 收入决算表(财决03表)'!$A$10:$K$500,8,FALSE)),"",VLOOKUP(A103,'[1]Z03 收入决算表(财决03表)'!$A$10:$K$500,8,FALSE))</f>
        <v/>
      </c>
      <c r="H103" s="76" t="str">
        <f>IF(ISERROR(VLOOKUP(A103,'[1]Z03 收入决算表(财决03表)'!$A$10:$K$500,9,FALSE)),"",VLOOKUP(A103,'[1]Z03 收入决算表(财决03表)'!$A$10:$K$500,9,FALSE))</f>
        <v/>
      </c>
      <c r="I103" s="76" t="str">
        <f>IF(ISERROR(VLOOKUP(A103,'[1]Z03 收入决算表(财决03表)'!$A$10:$K$500,10,FALSE)),"",VLOOKUP(A103,'[1]Z03 收入决算表(财决03表)'!$A$10:$K$500,10,FALSE))</f>
        <v/>
      </c>
      <c r="J103" s="76" t="str">
        <f>IF(ISERROR(VLOOKUP(A103,'[1]Z03 收入决算表(财决03表)'!$A$10:$K$500,11,FALSE)),"",VLOOKUP(A103,'[1]Z03 收入决算表(财决03表)'!$A$10:$K$500,11,FALSE))</f>
        <v/>
      </c>
      <c r="K103" s="71">
        <f>'[1]Z03 收入决算表(财决03表)'!A102</f>
        <v>0</v>
      </c>
      <c r="L103" s="74">
        <f>'[1]Z03 收入决算表(财决03表)'!$E102</f>
        <v>0</v>
      </c>
      <c r="M103" s="75" t="str">
        <f t="shared" si="3"/>
        <v/>
      </c>
    </row>
    <row r="104" spans="1:13" ht="22.5" customHeight="1">
      <c r="A104" s="205" t="str">
        <f t="shared" si="2"/>
        <v/>
      </c>
      <c r="B104" s="205"/>
      <c r="C104" s="192" t="str">
        <f>IF(ISERROR(VLOOKUP(A104,'[1]Z03 收入决算表(财决03表)'!$A$10:$K$500,4,FALSE)),"",VLOOKUP(A104,'[1]Z03 收入决算表(财决03表)'!$A$10:$K$500,4,FALSE))</f>
        <v/>
      </c>
      <c r="D104" s="76" t="str">
        <f>IF(ISERROR(VLOOKUP(A104,'[1]Z03 收入决算表(财决03表)'!$A$10:$K$500,5,FALSE)),"",VLOOKUP(A104,'[1]Z03 收入决算表(财决03表)'!$A$10:$K$500,5,FALSE))</f>
        <v/>
      </c>
      <c r="E104" s="76" t="str">
        <f>IF(ISERROR(VLOOKUP(A104,'[1]Z03 收入决算表(财决03表)'!$A$10:$K$500,6,FALSE)),"",VLOOKUP(A104,'[1]Z03 收入决算表(财决03表)'!$A$10:$K$500,6,FALSE))</f>
        <v/>
      </c>
      <c r="F104" s="76" t="str">
        <f>IF(ISERROR(VLOOKUP(A104,'[1]Z03 收入决算表(财决03表)'!$A$10:$K$500,7,FALSE)),"",VLOOKUP(A104,'[1]Z03 收入决算表(财决03表)'!$A$10:$K$500,7,FALSE))</f>
        <v/>
      </c>
      <c r="G104" s="76" t="str">
        <f>IF(ISERROR(VLOOKUP(A104,'[1]Z03 收入决算表(财决03表)'!$A$10:$K$500,8,FALSE)),"",VLOOKUP(A104,'[1]Z03 收入决算表(财决03表)'!$A$10:$K$500,8,FALSE))</f>
        <v/>
      </c>
      <c r="H104" s="76" t="str">
        <f>IF(ISERROR(VLOOKUP(A104,'[1]Z03 收入决算表(财决03表)'!$A$10:$K$500,9,FALSE)),"",VLOOKUP(A104,'[1]Z03 收入决算表(财决03表)'!$A$10:$K$500,9,FALSE))</f>
        <v/>
      </c>
      <c r="I104" s="76" t="str">
        <f>IF(ISERROR(VLOOKUP(A104,'[1]Z03 收入决算表(财决03表)'!$A$10:$K$500,10,FALSE)),"",VLOOKUP(A104,'[1]Z03 收入决算表(财决03表)'!$A$10:$K$500,10,FALSE))</f>
        <v/>
      </c>
      <c r="J104" s="76" t="str">
        <f>IF(ISERROR(VLOOKUP(A104,'[1]Z03 收入决算表(财决03表)'!$A$10:$K$500,11,FALSE)),"",VLOOKUP(A104,'[1]Z03 收入决算表(财决03表)'!$A$10:$K$500,11,FALSE))</f>
        <v/>
      </c>
      <c r="K104" s="71">
        <f>'[1]Z03 收入决算表(财决03表)'!A103</f>
        <v>0</v>
      </c>
      <c r="L104" s="74">
        <f>'[1]Z03 收入决算表(财决03表)'!$E103</f>
        <v>0</v>
      </c>
      <c r="M104" s="75" t="str">
        <f t="shared" si="3"/>
        <v/>
      </c>
    </row>
    <row r="105" spans="1:13" ht="22.5" customHeight="1">
      <c r="A105" s="205" t="str">
        <f t="shared" si="2"/>
        <v/>
      </c>
      <c r="B105" s="205"/>
      <c r="C105" s="192" t="str">
        <f>IF(ISERROR(VLOOKUP(A105,'[1]Z03 收入决算表(财决03表)'!$A$10:$K$500,4,FALSE)),"",VLOOKUP(A105,'[1]Z03 收入决算表(财决03表)'!$A$10:$K$500,4,FALSE))</f>
        <v/>
      </c>
      <c r="D105" s="76" t="str">
        <f>IF(ISERROR(VLOOKUP(A105,'[1]Z03 收入决算表(财决03表)'!$A$10:$K$500,5,FALSE)),"",VLOOKUP(A105,'[1]Z03 收入决算表(财决03表)'!$A$10:$K$500,5,FALSE))</f>
        <v/>
      </c>
      <c r="E105" s="76" t="str">
        <f>IF(ISERROR(VLOOKUP(A105,'[1]Z03 收入决算表(财决03表)'!$A$10:$K$500,6,FALSE)),"",VLOOKUP(A105,'[1]Z03 收入决算表(财决03表)'!$A$10:$K$500,6,FALSE))</f>
        <v/>
      </c>
      <c r="F105" s="76" t="str">
        <f>IF(ISERROR(VLOOKUP(A105,'[1]Z03 收入决算表(财决03表)'!$A$10:$K$500,7,FALSE)),"",VLOOKUP(A105,'[1]Z03 收入决算表(财决03表)'!$A$10:$K$500,7,FALSE))</f>
        <v/>
      </c>
      <c r="G105" s="76" t="str">
        <f>IF(ISERROR(VLOOKUP(A105,'[1]Z03 收入决算表(财决03表)'!$A$10:$K$500,8,FALSE)),"",VLOOKUP(A105,'[1]Z03 收入决算表(财决03表)'!$A$10:$K$500,8,FALSE))</f>
        <v/>
      </c>
      <c r="H105" s="76" t="str">
        <f>IF(ISERROR(VLOOKUP(A105,'[1]Z03 收入决算表(财决03表)'!$A$10:$K$500,9,FALSE)),"",VLOOKUP(A105,'[1]Z03 收入决算表(财决03表)'!$A$10:$K$500,9,FALSE))</f>
        <v/>
      </c>
      <c r="I105" s="76" t="str">
        <f>IF(ISERROR(VLOOKUP(A105,'[1]Z03 收入决算表(财决03表)'!$A$10:$K$500,10,FALSE)),"",VLOOKUP(A105,'[1]Z03 收入决算表(财决03表)'!$A$10:$K$500,10,FALSE))</f>
        <v/>
      </c>
      <c r="J105" s="76" t="str">
        <f>IF(ISERROR(VLOOKUP(A105,'[1]Z03 收入决算表(财决03表)'!$A$10:$K$500,11,FALSE)),"",VLOOKUP(A105,'[1]Z03 收入决算表(财决03表)'!$A$10:$K$500,11,FALSE))</f>
        <v/>
      </c>
      <c r="K105" s="71">
        <f>'[1]Z03 收入决算表(财决03表)'!A104</f>
        <v>0</v>
      </c>
      <c r="L105" s="74">
        <f>'[1]Z03 收入决算表(财决03表)'!$E104</f>
        <v>0</v>
      </c>
      <c r="M105" s="75" t="str">
        <f t="shared" si="3"/>
        <v/>
      </c>
    </row>
    <row r="106" spans="1:13" ht="22.5" customHeight="1">
      <c r="A106" s="205" t="str">
        <f t="shared" si="2"/>
        <v/>
      </c>
      <c r="B106" s="205"/>
      <c r="C106" s="192" t="str">
        <f>IF(ISERROR(VLOOKUP(A106,'[1]Z03 收入决算表(财决03表)'!$A$10:$K$500,4,FALSE)),"",VLOOKUP(A106,'[1]Z03 收入决算表(财决03表)'!$A$10:$K$500,4,FALSE))</f>
        <v/>
      </c>
      <c r="D106" s="76" t="str">
        <f>IF(ISERROR(VLOOKUP(A106,'[1]Z03 收入决算表(财决03表)'!$A$10:$K$500,5,FALSE)),"",VLOOKUP(A106,'[1]Z03 收入决算表(财决03表)'!$A$10:$K$500,5,FALSE))</f>
        <v/>
      </c>
      <c r="E106" s="76" t="str">
        <f>IF(ISERROR(VLOOKUP(A106,'[1]Z03 收入决算表(财决03表)'!$A$10:$K$500,6,FALSE)),"",VLOOKUP(A106,'[1]Z03 收入决算表(财决03表)'!$A$10:$K$500,6,FALSE))</f>
        <v/>
      </c>
      <c r="F106" s="76" t="str">
        <f>IF(ISERROR(VLOOKUP(A106,'[1]Z03 收入决算表(财决03表)'!$A$10:$K$500,7,FALSE)),"",VLOOKUP(A106,'[1]Z03 收入决算表(财决03表)'!$A$10:$K$500,7,FALSE))</f>
        <v/>
      </c>
      <c r="G106" s="76" t="str">
        <f>IF(ISERROR(VLOOKUP(A106,'[1]Z03 收入决算表(财决03表)'!$A$10:$K$500,8,FALSE)),"",VLOOKUP(A106,'[1]Z03 收入决算表(财决03表)'!$A$10:$K$500,8,FALSE))</f>
        <v/>
      </c>
      <c r="H106" s="76" t="str">
        <f>IF(ISERROR(VLOOKUP(A106,'[1]Z03 收入决算表(财决03表)'!$A$10:$K$500,9,FALSE)),"",VLOOKUP(A106,'[1]Z03 收入决算表(财决03表)'!$A$10:$K$500,9,FALSE))</f>
        <v/>
      </c>
      <c r="I106" s="76" t="str">
        <f>IF(ISERROR(VLOOKUP(A106,'[1]Z03 收入决算表(财决03表)'!$A$10:$K$500,10,FALSE)),"",VLOOKUP(A106,'[1]Z03 收入决算表(财决03表)'!$A$10:$K$500,10,FALSE))</f>
        <v/>
      </c>
      <c r="J106" s="76" t="str">
        <f>IF(ISERROR(VLOOKUP(A106,'[1]Z03 收入决算表(财决03表)'!$A$10:$K$500,11,FALSE)),"",VLOOKUP(A106,'[1]Z03 收入决算表(财决03表)'!$A$10:$K$500,11,FALSE))</f>
        <v/>
      </c>
      <c r="K106" s="71">
        <f>'[1]Z03 收入决算表(财决03表)'!A105</f>
        <v>0</v>
      </c>
      <c r="L106" s="74">
        <f>'[1]Z03 收入决算表(财决03表)'!$E105</f>
        <v>0</v>
      </c>
      <c r="M106" s="75" t="str">
        <f t="shared" si="3"/>
        <v/>
      </c>
    </row>
    <row r="107" spans="1:13" ht="22.5" customHeight="1">
      <c r="A107" s="205" t="str">
        <f t="shared" si="2"/>
        <v/>
      </c>
      <c r="B107" s="205"/>
      <c r="C107" s="192" t="str">
        <f>IF(ISERROR(VLOOKUP(A107,'[1]Z03 收入决算表(财决03表)'!$A$10:$K$500,4,FALSE)),"",VLOOKUP(A107,'[1]Z03 收入决算表(财决03表)'!$A$10:$K$500,4,FALSE))</f>
        <v/>
      </c>
      <c r="D107" s="76" t="str">
        <f>IF(ISERROR(VLOOKUP(A107,'[1]Z03 收入决算表(财决03表)'!$A$10:$K$500,5,FALSE)),"",VLOOKUP(A107,'[1]Z03 收入决算表(财决03表)'!$A$10:$K$500,5,FALSE))</f>
        <v/>
      </c>
      <c r="E107" s="76" t="str">
        <f>IF(ISERROR(VLOOKUP(A107,'[1]Z03 收入决算表(财决03表)'!$A$10:$K$500,6,FALSE)),"",VLOOKUP(A107,'[1]Z03 收入决算表(财决03表)'!$A$10:$K$500,6,FALSE))</f>
        <v/>
      </c>
      <c r="F107" s="76" t="str">
        <f>IF(ISERROR(VLOOKUP(A107,'[1]Z03 收入决算表(财决03表)'!$A$10:$K$500,7,FALSE)),"",VLOOKUP(A107,'[1]Z03 收入决算表(财决03表)'!$A$10:$K$500,7,FALSE))</f>
        <v/>
      </c>
      <c r="G107" s="76" t="str">
        <f>IF(ISERROR(VLOOKUP(A107,'[1]Z03 收入决算表(财决03表)'!$A$10:$K$500,8,FALSE)),"",VLOOKUP(A107,'[1]Z03 收入决算表(财决03表)'!$A$10:$K$500,8,FALSE))</f>
        <v/>
      </c>
      <c r="H107" s="76" t="str">
        <f>IF(ISERROR(VLOOKUP(A107,'[1]Z03 收入决算表(财决03表)'!$A$10:$K$500,9,FALSE)),"",VLOOKUP(A107,'[1]Z03 收入决算表(财决03表)'!$A$10:$K$500,9,FALSE))</f>
        <v/>
      </c>
      <c r="I107" s="76" t="str">
        <f>IF(ISERROR(VLOOKUP(A107,'[1]Z03 收入决算表(财决03表)'!$A$10:$K$500,10,FALSE)),"",VLOOKUP(A107,'[1]Z03 收入决算表(财决03表)'!$A$10:$K$500,10,FALSE))</f>
        <v/>
      </c>
      <c r="J107" s="76" t="str">
        <f>IF(ISERROR(VLOOKUP(A107,'[1]Z03 收入决算表(财决03表)'!$A$10:$K$500,11,FALSE)),"",VLOOKUP(A107,'[1]Z03 收入决算表(财决03表)'!$A$10:$K$500,11,FALSE))</f>
        <v/>
      </c>
      <c r="K107" s="71">
        <f>'[1]Z03 收入决算表(财决03表)'!A106</f>
        <v>0</v>
      </c>
      <c r="L107" s="74">
        <f>'[1]Z03 收入决算表(财决03表)'!$E106</f>
        <v>0</v>
      </c>
      <c r="M107" s="75" t="str">
        <f t="shared" si="3"/>
        <v/>
      </c>
    </row>
    <row r="108" spans="1:13" ht="22.5" customHeight="1">
      <c r="A108" s="205" t="str">
        <f t="shared" si="2"/>
        <v/>
      </c>
      <c r="B108" s="205"/>
      <c r="C108" s="192" t="str">
        <f>IF(ISERROR(VLOOKUP(A108,'[1]Z03 收入决算表(财决03表)'!$A$10:$K$500,4,FALSE)),"",VLOOKUP(A108,'[1]Z03 收入决算表(财决03表)'!$A$10:$K$500,4,FALSE))</f>
        <v/>
      </c>
      <c r="D108" s="76" t="str">
        <f>IF(ISERROR(VLOOKUP(A108,'[1]Z03 收入决算表(财决03表)'!$A$10:$K$500,5,FALSE)),"",VLOOKUP(A108,'[1]Z03 收入决算表(财决03表)'!$A$10:$K$500,5,FALSE))</f>
        <v/>
      </c>
      <c r="E108" s="76" t="str">
        <f>IF(ISERROR(VLOOKUP(A108,'[1]Z03 收入决算表(财决03表)'!$A$10:$K$500,6,FALSE)),"",VLOOKUP(A108,'[1]Z03 收入决算表(财决03表)'!$A$10:$K$500,6,FALSE))</f>
        <v/>
      </c>
      <c r="F108" s="76" t="str">
        <f>IF(ISERROR(VLOOKUP(A108,'[1]Z03 收入决算表(财决03表)'!$A$10:$K$500,7,FALSE)),"",VLOOKUP(A108,'[1]Z03 收入决算表(财决03表)'!$A$10:$K$500,7,FALSE))</f>
        <v/>
      </c>
      <c r="G108" s="76" t="str">
        <f>IF(ISERROR(VLOOKUP(A108,'[1]Z03 收入决算表(财决03表)'!$A$10:$K$500,8,FALSE)),"",VLOOKUP(A108,'[1]Z03 收入决算表(财决03表)'!$A$10:$K$500,8,FALSE))</f>
        <v/>
      </c>
      <c r="H108" s="76" t="str">
        <f>IF(ISERROR(VLOOKUP(A108,'[1]Z03 收入决算表(财决03表)'!$A$10:$K$500,9,FALSE)),"",VLOOKUP(A108,'[1]Z03 收入决算表(财决03表)'!$A$10:$K$500,9,FALSE))</f>
        <v/>
      </c>
      <c r="I108" s="76" t="str">
        <f>IF(ISERROR(VLOOKUP(A108,'[1]Z03 收入决算表(财决03表)'!$A$10:$K$500,10,FALSE)),"",VLOOKUP(A108,'[1]Z03 收入决算表(财决03表)'!$A$10:$K$500,10,FALSE))</f>
        <v/>
      </c>
      <c r="J108" s="76" t="str">
        <f>IF(ISERROR(VLOOKUP(A108,'[1]Z03 收入决算表(财决03表)'!$A$10:$K$500,11,FALSE)),"",VLOOKUP(A108,'[1]Z03 收入决算表(财决03表)'!$A$10:$K$500,11,FALSE))</f>
        <v/>
      </c>
      <c r="K108" s="71">
        <f>'[1]Z03 收入决算表(财决03表)'!A107</f>
        <v>0</v>
      </c>
      <c r="L108" s="74">
        <f>'[1]Z03 收入决算表(财决03表)'!$E107</f>
        <v>0</v>
      </c>
      <c r="M108" s="75" t="str">
        <f t="shared" si="3"/>
        <v/>
      </c>
    </row>
    <row r="109" spans="1:13" ht="22.5" customHeight="1">
      <c r="A109" s="205" t="str">
        <f t="shared" si="2"/>
        <v/>
      </c>
      <c r="B109" s="205"/>
      <c r="C109" s="192" t="str">
        <f>IF(ISERROR(VLOOKUP(A109,'[1]Z03 收入决算表(财决03表)'!$A$10:$K$500,4,FALSE)),"",VLOOKUP(A109,'[1]Z03 收入决算表(财决03表)'!$A$10:$K$500,4,FALSE))</f>
        <v/>
      </c>
      <c r="D109" s="76" t="str">
        <f>IF(ISERROR(VLOOKUP(A109,'[1]Z03 收入决算表(财决03表)'!$A$10:$K$500,5,FALSE)),"",VLOOKUP(A109,'[1]Z03 收入决算表(财决03表)'!$A$10:$K$500,5,FALSE))</f>
        <v/>
      </c>
      <c r="E109" s="76" t="str">
        <f>IF(ISERROR(VLOOKUP(A109,'[1]Z03 收入决算表(财决03表)'!$A$10:$K$500,6,FALSE)),"",VLOOKUP(A109,'[1]Z03 收入决算表(财决03表)'!$A$10:$K$500,6,FALSE))</f>
        <v/>
      </c>
      <c r="F109" s="76" t="str">
        <f>IF(ISERROR(VLOOKUP(A109,'[1]Z03 收入决算表(财决03表)'!$A$10:$K$500,7,FALSE)),"",VLOOKUP(A109,'[1]Z03 收入决算表(财决03表)'!$A$10:$K$500,7,FALSE))</f>
        <v/>
      </c>
      <c r="G109" s="76" t="str">
        <f>IF(ISERROR(VLOOKUP(A109,'[1]Z03 收入决算表(财决03表)'!$A$10:$K$500,8,FALSE)),"",VLOOKUP(A109,'[1]Z03 收入决算表(财决03表)'!$A$10:$K$500,8,FALSE))</f>
        <v/>
      </c>
      <c r="H109" s="76" t="str">
        <f>IF(ISERROR(VLOOKUP(A109,'[1]Z03 收入决算表(财决03表)'!$A$10:$K$500,9,FALSE)),"",VLOOKUP(A109,'[1]Z03 收入决算表(财决03表)'!$A$10:$K$500,9,FALSE))</f>
        <v/>
      </c>
      <c r="I109" s="76" t="str">
        <f>IF(ISERROR(VLOOKUP(A109,'[1]Z03 收入决算表(财决03表)'!$A$10:$K$500,10,FALSE)),"",VLOOKUP(A109,'[1]Z03 收入决算表(财决03表)'!$A$10:$K$500,10,FALSE))</f>
        <v/>
      </c>
      <c r="J109" s="76" t="str">
        <f>IF(ISERROR(VLOOKUP(A109,'[1]Z03 收入决算表(财决03表)'!$A$10:$K$500,11,FALSE)),"",VLOOKUP(A109,'[1]Z03 收入决算表(财决03表)'!$A$10:$K$500,11,FALSE))</f>
        <v/>
      </c>
      <c r="K109" s="71">
        <f>'[1]Z03 收入决算表(财决03表)'!A108</f>
        <v>0</v>
      </c>
      <c r="L109" s="74">
        <f>'[1]Z03 收入决算表(财决03表)'!$E108</f>
        <v>0</v>
      </c>
      <c r="M109" s="75" t="str">
        <f t="shared" si="3"/>
        <v/>
      </c>
    </row>
    <row r="110" spans="1:13" ht="22.5" customHeight="1">
      <c r="A110" s="205" t="str">
        <f t="shared" si="2"/>
        <v/>
      </c>
      <c r="B110" s="205"/>
      <c r="C110" s="192" t="str">
        <f>IF(ISERROR(VLOOKUP(A110,'[1]Z03 收入决算表(财决03表)'!$A$10:$K$500,4,FALSE)),"",VLOOKUP(A110,'[1]Z03 收入决算表(财决03表)'!$A$10:$K$500,4,FALSE))</f>
        <v/>
      </c>
      <c r="D110" s="76" t="str">
        <f>IF(ISERROR(VLOOKUP(A110,'[1]Z03 收入决算表(财决03表)'!$A$10:$K$500,5,FALSE)),"",VLOOKUP(A110,'[1]Z03 收入决算表(财决03表)'!$A$10:$K$500,5,FALSE))</f>
        <v/>
      </c>
      <c r="E110" s="76" t="str">
        <f>IF(ISERROR(VLOOKUP(A110,'[1]Z03 收入决算表(财决03表)'!$A$10:$K$500,6,FALSE)),"",VLOOKUP(A110,'[1]Z03 收入决算表(财决03表)'!$A$10:$K$500,6,FALSE))</f>
        <v/>
      </c>
      <c r="F110" s="76" t="str">
        <f>IF(ISERROR(VLOOKUP(A110,'[1]Z03 收入决算表(财决03表)'!$A$10:$K$500,7,FALSE)),"",VLOOKUP(A110,'[1]Z03 收入决算表(财决03表)'!$A$10:$K$500,7,FALSE))</f>
        <v/>
      </c>
      <c r="G110" s="76" t="str">
        <f>IF(ISERROR(VLOOKUP(A110,'[1]Z03 收入决算表(财决03表)'!$A$10:$K$500,8,FALSE)),"",VLOOKUP(A110,'[1]Z03 收入决算表(财决03表)'!$A$10:$K$500,8,FALSE))</f>
        <v/>
      </c>
      <c r="H110" s="76" t="str">
        <f>IF(ISERROR(VLOOKUP(A110,'[1]Z03 收入决算表(财决03表)'!$A$10:$K$500,9,FALSE)),"",VLOOKUP(A110,'[1]Z03 收入决算表(财决03表)'!$A$10:$K$500,9,FALSE))</f>
        <v/>
      </c>
      <c r="I110" s="76" t="str">
        <f>IF(ISERROR(VLOOKUP(A110,'[1]Z03 收入决算表(财决03表)'!$A$10:$K$500,10,FALSE)),"",VLOOKUP(A110,'[1]Z03 收入决算表(财决03表)'!$A$10:$K$500,10,FALSE))</f>
        <v/>
      </c>
      <c r="J110" s="76" t="str">
        <f>IF(ISERROR(VLOOKUP(A110,'[1]Z03 收入决算表(财决03表)'!$A$10:$K$500,11,FALSE)),"",VLOOKUP(A110,'[1]Z03 收入决算表(财决03表)'!$A$10:$K$500,11,FALSE))</f>
        <v/>
      </c>
      <c r="K110" s="71">
        <f>'[1]Z03 收入决算表(财决03表)'!A109</f>
        <v>0</v>
      </c>
      <c r="L110" s="74">
        <f>'[1]Z03 收入决算表(财决03表)'!$E109</f>
        <v>0</v>
      </c>
      <c r="M110" s="75" t="str">
        <f t="shared" si="3"/>
        <v/>
      </c>
    </row>
    <row r="111" spans="1:13" ht="22.5" customHeight="1">
      <c r="A111" s="205" t="str">
        <f t="shared" si="2"/>
        <v/>
      </c>
      <c r="B111" s="205"/>
      <c r="C111" s="192" t="str">
        <f>IF(ISERROR(VLOOKUP(A111,'[1]Z03 收入决算表(财决03表)'!$A$10:$K$500,4,FALSE)),"",VLOOKUP(A111,'[1]Z03 收入决算表(财决03表)'!$A$10:$K$500,4,FALSE))</f>
        <v/>
      </c>
      <c r="D111" s="76" t="str">
        <f>IF(ISERROR(VLOOKUP(A111,'[1]Z03 收入决算表(财决03表)'!$A$10:$K$500,5,FALSE)),"",VLOOKUP(A111,'[1]Z03 收入决算表(财决03表)'!$A$10:$K$500,5,FALSE))</f>
        <v/>
      </c>
      <c r="E111" s="76" t="str">
        <f>IF(ISERROR(VLOOKUP(A111,'[1]Z03 收入决算表(财决03表)'!$A$10:$K$500,6,FALSE)),"",VLOOKUP(A111,'[1]Z03 收入决算表(财决03表)'!$A$10:$K$500,6,FALSE))</f>
        <v/>
      </c>
      <c r="F111" s="76" t="str">
        <f>IF(ISERROR(VLOOKUP(A111,'[1]Z03 收入决算表(财决03表)'!$A$10:$K$500,7,FALSE)),"",VLOOKUP(A111,'[1]Z03 收入决算表(财决03表)'!$A$10:$K$500,7,FALSE))</f>
        <v/>
      </c>
      <c r="G111" s="76" t="str">
        <f>IF(ISERROR(VLOOKUP(A111,'[1]Z03 收入决算表(财决03表)'!$A$10:$K$500,8,FALSE)),"",VLOOKUP(A111,'[1]Z03 收入决算表(财决03表)'!$A$10:$K$500,8,FALSE))</f>
        <v/>
      </c>
      <c r="H111" s="76" t="str">
        <f>IF(ISERROR(VLOOKUP(A111,'[1]Z03 收入决算表(财决03表)'!$A$10:$K$500,9,FALSE)),"",VLOOKUP(A111,'[1]Z03 收入决算表(财决03表)'!$A$10:$K$500,9,FALSE))</f>
        <v/>
      </c>
      <c r="I111" s="76" t="str">
        <f>IF(ISERROR(VLOOKUP(A111,'[1]Z03 收入决算表(财决03表)'!$A$10:$K$500,10,FALSE)),"",VLOOKUP(A111,'[1]Z03 收入决算表(财决03表)'!$A$10:$K$500,10,FALSE))</f>
        <v/>
      </c>
      <c r="J111" s="76" t="str">
        <f>IF(ISERROR(VLOOKUP(A111,'[1]Z03 收入决算表(财决03表)'!$A$10:$K$500,11,FALSE)),"",VLOOKUP(A111,'[1]Z03 收入决算表(财决03表)'!$A$10:$K$500,11,FALSE))</f>
        <v/>
      </c>
      <c r="K111" s="71">
        <f>'[1]Z03 收入决算表(财决03表)'!A110</f>
        <v>0</v>
      </c>
      <c r="L111" s="74">
        <f>'[1]Z03 收入决算表(财决03表)'!$E110</f>
        <v>0</v>
      </c>
      <c r="M111" s="75" t="str">
        <f t="shared" si="3"/>
        <v/>
      </c>
    </row>
    <row r="112" spans="1:13" ht="22.5" customHeight="1">
      <c r="A112" s="205" t="str">
        <f t="shared" si="2"/>
        <v/>
      </c>
      <c r="B112" s="205"/>
      <c r="C112" s="192" t="str">
        <f>IF(ISERROR(VLOOKUP(A112,'[1]Z03 收入决算表(财决03表)'!$A$10:$K$500,4,FALSE)),"",VLOOKUP(A112,'[1]Z03 收入决算表(财决03表)'!$A$10:$K$500,4,FALSE))</f>
        <v/>
      </c>
      <c r="D112" s="76" t="str">
        <f>IF(ISERROR(VLOOKUP(A112,'[1]Z03 收入决算表(财决03表)'!$A$10:$K$500,5,FALSE)),"",VLOOKUP(A112,'[1]Z03 收入决算表(财决03表)'!$A$10:$K$500,5,FALSE))</f>
        <v/>
      </c>
      <c r="E112" s="76" t="str">
        <f>IF(ISERROR(VLOOKUP(A112,'[1]Z03 收入决算表(财决03表)'!$A$10:$K$500,6,FALSE)),"",VLOOKUP(A112,'[1]Z03 收入决算表(财决03表)'!$A$10:$K$500,6,FALSE))</f>
        <v/>
      </c>
      <c r="F112" s="76" t="str">
        <f>IF(ISERROR(VLOOKUP(A112,'[1]Z03 收入决算表(财决03表)'!$A$10:$K$500,7,FALSE)),"",VLOOKUP(A112,'[1]Z03 收入决算表(财决03表)'!$A$10:$K$500,7,FALSE))</f>
        <v/>
      </c>
      <c r="G112" s="76" t="str">
        <f>IF(ISERROR(VLOOKUP(A112,'[1]Z03 收入决算表(财决03表)'!$A$10:$K$500,8,FALSE)),"",VLOOKUP(A112,'[1]Z03 收入决算表(财决03表)'!$A$10:$K$500,8,FALSE))</f>
        <v/>
      </c>
      <c r="H112" s="76" t="str">
        <f>IF(ISERROR(VLOOKUP(A112,'[1]Z03 收入决算表(财决03表)'!$A$10:$K$500,9,FALSE)),"",VLOOKUP(A112,'[1]Z03 收入决算表(财决03表)'!$A$10:$K$500,9,FALSE))</f>
        <v/>
      </c>
      <c r="I112" s="76" t="str">
        <f>IF(ISERROR(VLOOKUP(A112,'[1]Z03 收入决算表(财决03表)'!$A$10:$K$500,10,FALSE)),"",VLOOKUP(A112,'[1]Z03 收入决算表(财决03表)'!$A$10:$K$500,10,FALSE))</f>
        <v/>
      </c>
      <c r="J112" s="76" t="str">
        <f>IF(ISERROR(VLOOKUP(A112,'[1]Z03 收入决算表(财决03表)'!$A$10:$K$500,11,FALSE)),"",VLOOKUP(A112,'[1]Z03 收入决算表(财决03表)'!$A$10:$K$500,11,FALSE))</f>
        <v/>
      </c>
      <c r="K112" s="71">
        <f>'[1]Z03 收入决算表(财决03表)'!A111</f>
        <v>0</v>
      </c>
      <c r="L112" s="74">
        <f>'[1]Z03 收入决算表(财决03表)'!$E111</f>
        <v>0</v>
      </c>
      <c r="M112" s="75" t="str">
        <f t="shared" si="3"/>
        <v/>
      </c>
    </row>
    <row r="113" spans="1:13" ht="22.5" customHeight="1">
      <c r="A113" s="205" t="str">
        <f t="shared" si="2"/>
        <v/>
      </c>
      <c r="B113" s="205"/>
      <c r="C113" s="192" t="str">
        <f>IF(ISERROR(VLOOKUP(A113,'[1]Z03 收入决算表(财决03表)'!$A$10:$K$500,4,FALSE)),"",VLOOKUP(A113,'[1]Z03 收入决算表(财决03表)'!$A$10:$K$500,4,FALSE))</f>
        <v/>
      </c>
      <c r="D113" s="76" t="str">
        <f>IF(ISERROR(VLOOKUP(A113,'[1]Z03 收入决算表(财决03表)'!$A$10:$K$500,5,FALSE)),"",VLOOKUP(A113,'[1]Z03 收入决算表(财决03表)'!$A$10:$K$500,5,FALSE))</f>
        <v/>
      </c>
      <c r="E113" s="76" t="str">
        <f>IF(ISERROR(VLOOKUP(A113,'[1]Z03 收入决算表(财决03表)'!$A$10:$K$500,6,FALSE)),"",VLOOKUP(A113,'[1]Z03 收入决算表(财决03表)'!$A$10:$K$500,6,FALSE))</f>
        <v/>
      </c>
      <c r="F113" s="76" t="str">
        <f>IF(ISERROR(VLOOKUP(A113,'[1]Z03 收入决算表(财决03表)'!$A$10:$K$500,7,FALSE)),"",VLOOKUP(A113,'[1]Z03 收入决算表(财决03表)'!$A$10:$K$500,7,FALSE))</f>
        <v/>
      </c>
      <c r="G113" s="76" t="str">
        <f>IF(ISERROR(VLOOKUP(A113,'[1]Z03 收入决算表(财决03表)'!$A$10:$K$500,8,FALSE)),"",VLOOKUP(A113,'[1]Z03 收入决算表(财决03表)'!$A$10:$K$500,8,FALSE))</f>
        <v/>
      </c>
      <c r="H113" s="76" t="str">
        <f>IF(ISERROR(VLOOKUP(A113,'[1]Z03 收入决算表(财决03表)'!$A$10:$K$500,9,FALSE)),"",VLOOKUP(A113,'[1]Z03 收入决算表(财决03表)'!$A$10:$K$500,9,FALSE))</f>
        <v/>
      </c>
      <c r="I113" s="76" t="str">
        <f>IF(ISERROR(VLOOKUP(A113,'[1]Z03 收入决算表(财决03表)'!$A$10:$K$500,10,FALSE)),"",VLOOKUP(A113,'[1]Z03 收入决算表(财决03表)'!$A$10:$K$500,10,FALSE))</f>
        <v/>
      </c>
      <c r="J113" s="76" t="str">
        <f>IF(ISERROR(VLOOKUP(A113,'[1]Z03 收入决算表(财决03表)'!$A$10:$K$500,11,FALSE)),"",VLOOKUP(A113,'[1]Z03 收入决算表(财决03表)'!$A$10:$K$500,11,FALSE))</f>
        <v/>
      </c>
      <c r="K113" s="71">
        <f>'[1]Z03 收入决算表(财决03表)'!A112</f>
        <v>0</v>
      </c>
      <c r="L113" s="74">
        <f>'[1]Z03 收入决算表(财决03表)'!$E112</f>
        <v>0</v>
      </c>
      <c r="M113" s="75" t="str">
        <f t="shared" si="3"/>
        <v/>
      </c>
    </row>
    <row r="114" spans="1:13" ht="22.5" customHeight="1">
      <c r="A114" s="205" t="str">
        <f t="shared" si="2"/>
        <v/>
      </c>
      <c r="B114" s="205"/>
      <c r="C114" s="192" t="str">
        <f>IF(ISERROR(VLOOKUP(A114,'[1]Z03 收入决算表(财决03表)'!$A$10:$K$500,4,FALSE)),"",VLOOKUP(A114,'[1]Z03 收入决算表(财决03表)'!$A$10:$K$500,4,FALSE))</f>
        <v/>
      </c>
      <c r="D114" s="76" t="str">
        <f>IF(ISERROR(VLOOKUP(A114,'[1]Z03 收入决算表(财决03表)'!$A$10:$K$500,5,FALSE)),"",VLOOKUP(A114,'[1]Z03 收入决算表(财决03表)'!$A$10:$K$500,5,FALSE))</f>
        <v/>
      </c>
      <c r="E114" s="76" t="str">
        <f>IF(ISERROR(VLOOKUP(A114,'[1]Z03 收入决算表(财决03表)'!$A$10:$K$500,6,FALSE)),"",VLOOKUP(A114,'[1]Z03 收入决算表(财决03表)'!$A$10:$K$500,6,FALSE))</f>
        <v/>
      </c>
      <c r="F114" s="76" t="str">
        <f>IF(ISERROR(VLOOKUP(A114,'[1]Z03 收入决算表(财决03表)'!$A$10:$K$500,7,FALSE)),"",VLOOKUP(A114,'[1]Z03 收入决算表(财决03表)'!$A$10:$K$500,7,FALSE))</f>
        <v/>
      </c>
      <c r="G114" s="76" t="str">
        <f>IF(ISERROR(VLOOKUP(A114,'[1]Z03 收入决算表(财决03表)'!$A$10:$K$500,8,FALSE)),"",VLOOKUP(A114,'[1]Z03 收入决算表(财决03表)'!$A$10:$K$500,8,FALSE))</f>
        <v/>
      </c>
      <c r="H114" s="76" t="str">
        <f>IF(ISERROR(VLOOKUP(A114,'[1]Z03 收入决算表(财决03表)'!$A$10:$K$500,9,FALSE)),"",VLOOKUP(A114,'[1]Z03 收入决算表(财决03表)'!$A$10:$K$500,9,FALSE))</f>
        <v/>
      </c>
      <c r="I114" s="76" t="str">
        <f>IF(ISERROR(VLOOKUP(A114,'[1]Z03 收入决算表(财决03表)'!$A$10:$K$500,10,FALSE)),"",VLOOKUP(A114,'[1]Z03 收入决算表(财决03表)'!$A$10:$K$500,10,FALSE))</f>
        <v/>
      </c>
      <c r="J114" s="76" t="str">
        <f>IF(ISERROR(VLOOKUP(A114,'[1]Z03 收入决算表(财决03表)'!$A$10:$K$500,11,FALSE)),"",VLOOKUP(A114,'[1]Z03 收入决算表(财决03表)'!$A$10:$K$500,11,FALSE))</f>
        <v/>
      </c>
      <c r="K114" s="71">
        <f>'[1]Z03 收入决算表(财决03表)'!A113</f>
        <v>0</v>
      </c>
      <c r="L114" s="74">
        <f>'[1]Z03 收入决算表(财决03表)'!$E113</f>
        <v>0</v>
      </c>
      <c r="M114" s="75" t="str">
        <f t="shared" si="3"/>
        <v/>
      </c>
    </row>
    <row r="115" spans="1:13" ht="22.5" customHeight="1">
      <c r="A115" s="205" t="str">
        <f t="shared" si="2"/>
        <v/>
      </c>
      <c r="B115" s="205"/>
      <c r="C115" s="192" t="str">
        <f>IF(ISERROR(VLOOKUP(A115,'[1]Z03 收入决算表(财决03表)'!$A$10:$K$500,4,FALSE)),"",VLOOKUP(A115,'[1]Z03 收入决算表(财决03表)'!$A$10:$K$500,4,FALSE))</f>
        <v/>
      </c>
      <c r="D115" s="76" t="str">
        <f>IF(ISERROR(VLOOKUP(A115,'[1]Z03 收入决算表(财决03表)'!$A$10:$K$500,5,FALSE)),"",VLOOKUP(A115,'[1]Z03 收入决算表(财决03表)'!$A$10:$K$500,5,FALSE))</f>
        <v/>
      </c>
      <c r="E115" s="76" t="str">
        <f>IF(ISERROR(VLOOKUP(A115,'[1]Z03 收入决算表(财决03表)'!$A$10:$K$500,6,FALSE)),"",VLOOKUP(A115,'[1]Z03 收入决算表(财决03表)'!$A$10:$K$500,6,FALSE))</f>
        <v/>
      </c>
      <c r="F115" s="76" t="str">
        <f>IF(ISERROR(VLOOKUP(A115,'[1]Z03 收入决算表(财决03表)'!$A$10:$K$500,7,FALSE)),"",VLOOKUP(A115,'[1]Z03 收入决算表(财决03表)'!$A$10:$K$500,7,FALSE))</f>
        <v/>
      </c>
      <c r="G115" s="76" t="str">
        <f>IF(ISERROR(VLOOKUP(A115,'[1]Z03 收入决算表(财决03表)'!$A$10:$K$500,8,FALSE)),"",VLOOKUP(A115,'[1]Z03 收入决算表(财决03表)'!$A$10:$K$500,8,FALSE))</f>
        <v/>
      </c>
      <c r="H115" s="76" t="str">
        <f>IF(ISERROR(VLOOKUP(A115,'[1]Z03 收入决算表(财决03表)'!$A$10:$K$500,9,FALSE)),"",VLOOKUP(A115,'[1]Z03 收入决算表(财决03表)'!$A$10:$K$500,9,FALSE))</f>
        <v/>
      </c>
      <c r="I115" s="76" t="str">
        <f>IF(ISERROR(VLOOKUP(A115,'[1]Z03 收入决算表(财决03表)'!$A$10:$K$500,10,FALSE)),"",VLOOKUP(A115,'[1]Z03 收入决算表(财决03表)'!$A$10:$K$500,10,FALSE))</f>
        <v/>
      </c>
      <c r="J115" s="76" t="str">
        <f>IF(ISERROR(VLOOKUP(A115,'[1]Z03 收入决算表(财决03表)'!$A$10:$K$500,11,FALSE)),"",VLOOKUP(A115,'[1]Z03 收入决算表(财决03表)'!$A$10:$K$500,11,FALSE))</f>
        <v/>
      </c>
      <c r="K115" s="71">
        <f>'[1]Z03 收入决算表(财决03表)'!A114</f>
        <v>0</v>
      </c>
      <c r="L115" s="74">
        <f>'[1]Z03 收入决算表(财决03表)'!$E114</f>
        <v>0</v>
      </c>
      <c r="M115" s="75" t="str">
        <f t="shared" si="3"/>
        <v/>
      </c>
    </row>
    <row r="116" spans="1:13" ht="22.5" customHeight="1">
      <c r="A116" s="205" t="str">
        <f t="shared" si="2"/>
        <v/>
      </c>
      <c r="B116" s="205"/>
      <c r="C116" s="192" t="str">
        <f>IF(ISERROR(VLOOKUP(A116,'[1]Z03 收入决算表(财决03表)'!$A$10:$K$500,4,FALSE)),"",VLOOKUP(A116,'[1]Z03 收入决算表(财决03表)'!$A$10:$K$500,4,FALSE))</f>
        <v/>
      </c>
      <c r="D116" s="76" t="str">
        <f>IF(ISERROR(VLOOKUP(A116,'[1]Z03 收入决算表(财决03表)'!$A$10:$K$500,5,FALSE)),"",VLOOKUP(A116,'[1]Z03 收入决算表(财决03表)'!$A$10:$K$500,5,FALSE))</f>
        <v/>
      </c>
      <c r="E116" s="76" t="str">
        <f>IF(ISERROR(VLOOKUP(A116,'[1]Z03 收入决算表(财决03表)'!$A$10:$K$500,6,FALSE)),"",VLOOKUP(A116,'[1]Z03 收入决算表(财决03表)'!$A$10:$K$500,6,FALSE))</f>
        <v/>
      </c>
      <c r="F116" s="76" t="str">
        <f>IF(ISERROR(VLOOKUP(A116,'[1]Z03 收入决算表(财决03表)'!$A$10:$K$500,7,FALSE)),"",VLOOKUP(A116,'[1]Z03 收入决算表(财决03表)'!$A$10:$K$500,7,FALSE))</f>
        <v/>
      </c>
      <c r="G116" s="76" t="str">
        <f>IF(ISERROR(VLOOKUP(A116,'[1]Z03 收入决算表(财决03表)'!$A$10:$K$500,8,FALSE)),"",VLOOKUP(A116,'[1]Z03 收入决算表(财决03表)'!$A$10:$K$500,8,FALSE))</f>
        <v/>
      </c>
      <c r="H116" s="76" t="str">
        <f>IF(ISERROR(VLOOKUP(A116,'[1]Z03 收入决算表(财决03表)'!$A$10:$K$500,9,FALSE)),"",VLOOKUP(A116,'[1]Z03 收入决算表(财决03表)'!$A$10:$K$500,9,FALSE))</f>
        <v/>
      </c>
      <c r="I116" s="76" t="str">
        <f>IF(ISERROR(VLOOKUP(A116,'[1]Z03 收入决算表(财决03表)'!$A$10:$K$500,10,FALSE)),"",VLOOKUP(A116,'[1]Z03 收入决算表(财决03表)'!$A$10:$K$500,10,FALSE))</f>
        <v/>
      </c>
      <c r="J116" s="76" t="str">
        <f>IF(ISERROR(VLOOKUP(A116,'[1]Z03 收入决算表(财决03表)'!$A$10:$K$500,11,FALSE)),"",VLOOKUP(A116,'[1]Z03 收入决算表(财决03表)'!$A$10:$K$500,11,FALSE))</f>
        <v/>
      </c>
      <c r="K116" s="71">
        <f>'[1]Z03 收入决算表(财决03表)'!A115</f>
        <v>0</v>
      </c>
      <c r="L116" s="74">
        <f>'[1]Z03 收入决算表(财决03表)'!$E115</f>
        <v>0</v>
      </c>
      <c r="M116" s="75" t="str">
        <f t="shared" si="3"/>
        <v/>
      </c>
    </row>
    <row r="117" spans="1:13" ht="22.5" customHeight="1">
      <c r="A117" s="205" t="str">
        <f t="shared" si="2"/>
        <v/>
      </c>
      <c r="B117" s="205"/>
      <c r="C117" s="192" t="str">
        <f>IF(ISERROR(VLOOKUP(A117,'[1]Z03 收入决算表(财决03表)'!$A$10:$K$500,4,FALSE)),"",VLOOKUP(A117,'[1]Z03 收入决算表(财决03表)'!$A$10:$K$500,4,FALSE))</f>
        <v/>
      </c>
      <c r="D117" s="76" t="str">
        <f>IF(ISERROR(VLOOKUP(A117,'[1]Z03 收入决算表(财决03表)'!$A$10:$K$500,5,FALSE)),"",VLOOKUP(A117,'[1]Z03 收入决算表(财决03表)'!$A$10:$K$500,5,FALSE))</f>
        <v/>
      </c>
      <c r="E117" s="76" t="str">
        <f>IF(ISERROR(VLOOKUP(A117,'[1]Z03 收入决算表(财决03表)'!$A$10:$K$500,6,FALSE)),"",VLOOKUP(A117,'[1]Z03 收入决算表(财决03表)'!$A$10:$K$500,6,FALSE))</f>
        <v/>
      </c>
      <c r="F117" s="76" t="str">
        <f>IF(ISERROR(VLOOKUP(A117,'[1]Z03 收入决算表(财决03表)'!$A$10:$K$500,7,FALSE)),"",VLOOKUP(A117,'[1]Z03 收入决算表(财决03表)'!$A$10:$K$500,7,FALSE))</f>
        <v/>
      </c>
      <c r="G117" s="76" t="str">
        <f>IF(ISERROR(VLOOKUP(A117,'[1]Z03 收入决算表(财决03表)'!$A$10:$K$500,8,FALSE)),"",VLOOKUP(A117,'[1]Z03 收入决算表(财决03表)'!$A$10:$K$500,8,FALSE))</f>
        <v/>
      </c>
      <c r="H117" s="76" t="str">
        <f>IF(ISERROR(VLOOKUP(A117,'[1]Z03 收入决算表(财决03表)'!$A$10:$K$500,9,FALSE)),"",VLOOKUP(A117,'[1]Z03 收入决算表(财决03表)'!$A$10:$K$500,9,FALSE))</f>
        <v/>
      </c>
      <c r="I117" s="76" t="str">
        <f>IF(ISERROR(VLOOKUP(A117,'[1]Z03 收入决算表(财决03表)'!$A$10:$K$500,10,FALSE)),"",VLOOKUP(A117,'[1]Z03 收入决算表(财决03表)'!$A$10:$K$500,10,FALSE))</f>
        <v/>
      </c>
      <c r="J117" s="76" t="str">
        <f>IF(ISERROR(VLOOKUP(A117,'[1]Z03 收入决算表(财决03表)'!$A$10:$K$500,11,FALSE)),"",VLOOKUP(A117,'[1]Z03 收入决算表(财决03表)'!$A$10:$K$500,11,FALSE))</f>
        <v/>
      </c>
      <c r="K117" s="71">
        <f>'[1]Z03 收入决算表(财决03表)'!A116</f>
        <v>0</v>
      </c>
      <c r="L117" s="74">
        <f>'[1]Z03 收入决算表(财决03表)'!$E116</f>
        <v>0</v>
      </c>
      <c r="M117" s="75" t="str">
        <f t="shared" si="3"/>
        <v/>
      </c>
    </row>
    <row r="118" spans="1:13" ht="22.5" customHeight="1">
      <c r="A118" s="205" t="str">
        <f t="shared" si="2"/>
        <v/>
      </c>
      <c r="B118" s="205"/>
      <c r="C118" s="192" t="str">
        <f>IF(ISERROR(VLOOKUP(A118,'[1]Z03 收入决算表(财决03表)'!$A$10:$K$500,4,FALSE)),"",VLOOKUP(A118,'[1]Z03 收入决算表(财决03表)'!$A$10:$K$500,4,FALSE))</f>
        <v/>
      </c>
      <c r="D118" s="76" t="str">
        <f>IF(ISERROR(VLOOKUP(A118,'[1]Z03 收入决算表(财决03表)'!$A$10:$K$500,5,FALSE)),"",VLOOKUP(A118,'[1]Z03 收入决算表(财决03表)'!$A$10:$K$500,5,FALSE))</f>
        <v/>
      </c>
      <c r="E118" s="76" t="str">
        <f>IF(ISERROR(VLOOKUP(A118,'[1]Z03 收入决算表(财决03表)'!$A$10:$K$500,6,FALSE)),"",VLOOKUP(A118,'[1]Z03 收入决算表(财决03表)'!$A$10:$K$500,6,FALSE))</f>
        <v/>
      </c>
      <c r="F118" s="76" t="str">
        <f>IF(ISERROR(VLOOKUP(A118,'[1]Z03 收入决算表(财决03表)'!$A$10:$K$500,7,FALSE)),"",VLOOKUP(A118,'[1]Z03 收入决算表(财决03表)'!$A$10:$K$500,7,FALSE))</f>
        <v/>
      </c>
      <c r="G118" s="76" t="str">
        <f>IF(ISERROR(VLOOKUP(A118,'[1]Z03 收入决算表(财决03表)'!$A$10:$K$500,8,FALSE)),"",VLOOKUP(A118,'[1]Z03 收入决算表(财决03表)'!$A$10:$K$500,8,FALSE))</f>
        <v/>
      </c>
      <c r="H118" s="76" t="str">
        <f>IF(ISERROR(VLOOKUP(A118,'[1]Z03 收入决算表(财决03表)'!$A$10:$K$500,9,FALSE)),"",VLOOKUP(A118,'[1]Z03 收入决算表(财决03表)'!$A$10:$K$500,9,FALSE))</f>
        <v/>
      </c>
      <c r="I118" s="76" t="str">
        <f>IF(ISERROR(VLOOKUP(A118,'[1]Z03 收入决算表(财决03表)'!$A$10:$K$500,10,FALSE)),"",VLOOKUP(A118,'[1]Z03 收入决算表(财决03表)'!$A$10:$K$500,10,FALSE))</f>
        <v/>
      </c>
      <c r="J118" s="76" t="str">
        <f>IF(ISERROR(VLOOKUP(A118,'[1]Z03 收入决算表(财决03表)'!$A$10:$K$500,11,FALSE)),"",VLOOKUP(A118,'[1]Z03 收入决算表(财决03表)'!$A$10:$K$500,11,FALSE))</f>
        <v/>
      </c>
      <c r="K118" s="71">
        <f>'[1]Z03 收入决算表(财决03表)'!A117</f>
        <v>0</v>
      </c>
      <c r="L118" s="74">
        <f>'[1]Z03 收入决算表(财决03表)'!$E117</f>
        <v>0</v>
      </c>
      <c r="M118" s="75" t="str">
        <f t="shared" si="3"/>
        <v/>
      </c>
    </row>
    <row r="119" spans="1:13" ht="22.5" customHeight="1">
      <c r="A119" s="205" t="str">
        <f t="shared" si="2"/>
        <v/>
      </c>
      <c r="B119" s="205"/>
      <c r="C119" s="192" t="str">
        <f>IF(ISERROR(VLOOKUP(A119,'[1]Z03 收入决算表(财决03表)'!$A$10:$K$500,4,FALSE)),"",VLOOKUP(A119,'[1]Z03 收入决算表(财决03表)'!$A$10:$K$500,4,FALSE))</f>
        <v/>
      </c>
      <c r="D119" s="76" t="str">
        <f>IF(ISERROR(VLOOKUP(A119,'[1]Z03 收入决算表(财决03表)'!$A$10:$K$500,5,FALSE)),"",VLOOKUP(A119,'[1]Z03 收入决算表(财决03表)'!$A$10:$K$500,5,FALSE))</f>
        <v/>
      </c>
      <c r="E119" s="76" t="str">
        <f>IF(ISERROR(VLOOKUP(A119,'[1]Z03 收入决算表(财决03表)'!$A$10:$K$500,6,FALSE)),"",VLOOKUP(A119,'[1]Z03 收入决算表(财决03表)'!$A$10:$K$500,6,FALSE))</f>
        <v/>
      </c>
      <c r="F119" s="76" t="str">
        <f>IF(ISERROR(VLOOKUP(A119,'[1]Z03 收入决算表(财决03表)'!$A$10:$K$500,7,FALSE)),"",VLOOKUP(A119,'[1]Z03 收入决算表(财决03表)'!$A$10:$K$500,7,FALSE))</f>
        <v/>
      </c>
      <c r="G119" s="76" t="str">
        <f>IF(ISERROR(VLOOKUP(A119,'[1]Z03 收入决算表(财决03表)'!$A$10:$K$500,8,FALSE)),"",VLOOKUP(A119,'[1]Z03 收入决算表(财决03表)'!$A$10:$K$500,8,FALSE))</f>
        <v/>
      </c>
      <c r="H119" s="76" t="str">
        <f>IF(ISERROR(VLOOKUP(A119,'[1]Z03 收入决算表(财决03表)'!$A$10:$K$500,9,FALSE)),"",VLOOKUP(A119,'[1]Z03 收入决算表(财决03表)'!$A$10:$K$500,9,FALSE))</f>
        <v/>
      </c>
      <c r="I119" s="76" t="str">
        <f>IF(ISERROR(VLOOKUP(A119,'[1]Z03 收入决算表(财决03表)'!$A$10:$K$500,10,FALSE)),"",VLOOKUP(A119,'[1]Z03 收入决算表(财决03表)'!$A$10:$K$500,10,FALSE))</f>
        <v/>
      </c>
      <c r="J119" s="76" t="str">
        <f>IF(ISERROR(VLOOKUP(A119,'[1]Z03 收入决算表(财决03表)'!$A$10:$K$500,11,FALSE)),"",VLOOKUP(A119,'[1]Z03 收入决算表(财决03表)'!$A$10:$K$500,11,FALSE))</f>
        <v/>
      </c>
      <c r="K119" s="71">
        <f>'[1]Z03 收入决算表(财决03表)'!A118</f>
        <v>0</v>
      </c>
      <c r="L119" s="74">
        <f>'[1]Z03 收入决算表(财决03表)'!$E118</f>
        <v>0</v>
      </c>
      <c r="M119" s="75" t="str">
        <f t="shared" si="3"/>
        <v/>
      </c>
    </row>
    <row r="120" spans="1:13" ht="22.5" customHeight="1">
      <c r="A120" s="205" t="str">
        <f t="shared" si="2"/>
        <v/>
      </c>
      <c r="B120" s="205"/>
      <c r="C120" s="192" t="str">
        <f>IF(ISERROR(VLOOKUP(A120,'[1]Z03 收入决算表(财决03表)'!$A$10:$K$500,4,FALSE)),"",VLOOKUP(A120,'[1]Z03 收入决算表(财决03表)'!$A$10:$K$500,4,FALSE))</f>
        <v/>
      </c>
      <c r="D120" s="76" t="str">
        <f>IF(ISERROR(VLOOKUP(A120,'[1]Z03 收入决算表(财决03表)'!$A$10:$K$500,5,FALSE)),"",VLOOKUP(A120,'[1]Z03 收入决算表(财决03表)'!$A$10:$K$500,5,FALSE))</f>
        <v/>
      </c>
      <c r="E120" s="76" t="str">
        <f>IF(ISERROR(VLOOKUP(A120,'[1]Z03 收入决算表(财决03表)'!$A$10:$K$500,6,FALSE)),"",VLOOKUP(A120,'[1]Z03 收入决算表(财决03表)'!$A$10:$K$500,6,FALSE))</f>
        <v/>
      </c>
      <c r="F120" s="76" t="str">
        <f>IF(ISERROR(VLOOKUP(A120,'[1]Z03 收入决算表(财决03表)'!$A$10:$K$500,7,FALSE)),"",VLOOKUP(A120,'[1]Z03 收入决算表(财决03表)'!$A$10:$K$500,7,FALSE))</f>
        <v/>
      </c>
      <c r="G120" s="76" t="str">
        <f>IF(ISERROR(VLOOKUP(A120,'[1]Z03 收入决算表(财决03表)'!$A$10:$K$500,8,FALSE)),"",VLOOKUP(A120,'[1]Z03 收入决算表(财决03表)'!$A$10:$K$500,8,FALSE))</f>
        <v/>
      </c>
      <c r="H120" s="76" t="str">
        <f>IF(ISERROR(VLOOKUP(A120,'[1]Z03 收入决算表(财决03表)'!$A$10:$K$500,9,FALSE)),"",VLOOKUP(A120,'[1]Z03 收入决算表(财决03表)'!$A$10:$K$500,9,FALSE))</f>
        <v/>
      </c>
      <c r="I120" s="76" t="str">
        <f>IF(ISERROR(VLOOKUP(A120,'[1]Z03 收入决算表(财决03表)'!$A$10:$K$500,10,FALSE)),"",VLOOKUP(A120,'[1]Z03 收入决算表(财决03表)'!$A$10:$K$500,10,FALSE))</f>
        <v/>
      </c>
      <c r="J120" s="76" t="str">
        <f>IF(ISERROR(VLOOKUP(A120,'[1]Z03 收入决算表(财决03表)'!$A$10:$K$500,11,FALSE)),"",VLOOKUP(A120,'[1]Z03 收入决算表(财决03表)'!$A$10:$K$500,11,FALSE))</f>
        <v/>
      </c>
      <c r="K120" s="71">
        <f>'[1]Z03 收入决算表(财决03表)'!A119</f>
        <v>0</v>
      </c>
      <c r="L120" s="74">
        <f>'[1]Z03 收入决算表(财决03表)'!$E119</f>
        <v>0</v>
      </c>
      <c r="M120" s="75" t="str">
        <f t="shared" si="3"/>
        <v/>
      </c>
    </row>
    <row r="121" spans="1:13" ht="22.5" customHeight="1">
      <c r="A121" s="205" t="str">
        <f t="shared" si="2"/>
        <v/>
      </c>
      <c r="B121" s="205"/>
      <c r="C121" s="192" t="str">
        <f>IF(ISERROR(VLOOKUP(A121,'[1]Z03 收入决算表(财决03表)'!$A$10:$K$500,4,FALSE)),"",VLOOKUP(A121,'[1]Z03 收入决算表(财决03表)'!$A$10:$K$500,4,FALSE))</f>
        <v/>
      </c>
      <c r="D121" s="76" t="str">
        <f>IF(ISERROR(VLOOKUP(A121,'[1]Z03 收入决算表(财决03表)'!$A$10:$K$500,5,FALSE)),"",VLOOKUP(A121,'[1]Z03 收入决算表(财决03表)'!$A$10:$K$500,5,FALSE))</f>
        <v/>
      </c>
      <c r="E121" s="76" t="str">
        <f>IF(ISERROR(VLOOKUP(A121,'[1]Z03 收入决算表(财决03表)'!$A$10:$K$500,6,FALSE)),"",VLOOKUP(A121,'[1]Z03 收入决算表(财决03表)'!$A$10:$K$500,6,FALSE))</f>
        <v/>
      </c>
      <c r="F121" s="76" t="str">
        <f>IF(ISERROR(VLOOKUP(A121,'[1]Z03 收入决算表(财决03表)'!$A$10:$K$500,7,FALSE)),"",VLOOKUP(A121,'[1]Z03 收入决算表(财决03表)'!$A$10:$K$500,7,FALSE))</f>
        <v/>
      </c>
      <c r="G121" s="76" t="str">
        <f>IF(ISERROR(VLOOKUP(A121,'[1]Z03 收入决算表(财决03表)'!$A$10:$K$500,8,FALSE)),"",VLOOKUP(A121,'[1]Z03 收入决算表(财决03表)'!$A$10:$K$500,8,FALSE))</f>
        <v/>
      </c>
      <c r="H121" s="76" t="str">
        <f>IF(ISERROR(VLOOKUP(A121,'[1]Z03 收入决算表(财决03表)'!$A$10:$K$500,9,FALSE)),"",VLOOKUP(A121,'[1]Z03 收入决算表(财决03表)'!$A$10:$K$500,9,FALSE))</f>
        <v/>
      </c>
      <c r="I121" s="76" t="str">
        <f>IF(ISERROR(VLOOKUP(A121,'[1]Z03 收入决算表(财决03表)'!$A$10:$K$500,10,FALSE)),"",VLOOKUP(A121,'[1]Z03 收入决算表(财决03表)'!$A$10:$K$500,10,FALSE))</f>
        <v/>
      </c>
      <c r="J121" s="76" t="str">
        <f>IF(ISERROR(VLOOKUP(A121,'[1]Z03 收入决算表(财决03表)'!$A$10:$K$500,11,FALSE)),"",VLOOKUP(A121,'[1]Z03 收入决算表(财决03表)'!$A$10:$K$500,11,FALSE))</f>
        <v/>
      </c>
      <c r="K121" s="71">
        <f>'[1]Z03 收入决算表(财决03表)'!A120</f>
        <v>0</v>
      </c>
      <c r="L121" s="74">
        <f>'[1]Z03 收入决算表(财决03表)'!$E120</f>
        <v>0</v>
      </c>
      <c r="M121" s="75" t="str">
        <f t="shared" si="3"/>
        <v/>
      </c>
    </row>
    <row r="122" spans="1:13" ht="22.5" customHeight="1">
      <c r="A122" s="205" t="str">
        <f t="shared" si="2"/>
        <v/>
      </c>
      <c r="B122" s="205"/>
      <c r="C122" s="192" t="str">
        <f>IF(ISERROR(VLOOKUP(A122,'[1]Z03 收入决算表(财决03表)'!$A$10:$K$500,4,FALSE)),"",VLOOKUP(A122,'[1]Z03 收入决算表(财决03表)'!$A$10:$K$500,4,FALSE))</f>
        <v/>
      </c>
      <c r="D122" s="76" t="str">
        <f>IF(ISERROR(VLOOKUP(A122,'[1]Z03 收入决算表(财决03表)'!$A$10:$K$500,5,FALSE)),"",VLOOKUP(A122,'[1]Z03 收入决算表(财决03表)'!$A$10:$K$500,5,FALSE))</f>
        <v/>
      </c>
      <c r="E122" s="76" t="str">
        <f>IF(ISERROR(VLOOKUP(A122,'[1]Z03 收入决算表(财决03表)'!$A$10:$K$500,6,FALSE)),"",VLOOKUP(A122,'[1]Z03 收入决算表(财决03表)'!$A$10:$K$500,6,FALSE))</f>
        <v/>
      </c>
      <c r="F122" s="76" t="str">
        <f>IF(ISERROR(VLOOKUP(A122,'[1]Z03 收入决算表(财决03表)'!$A$10:$K$500,7,FALSE)),"",VLOOKUP(A122,'[1]Z03 收入决算表(财决03表)'!$A$10:$K$500,7,FALSE))</f>
        <v/>
      </c>
      <c r="G122" s="76" t="str">
        <f>IF(ISERROR(VLOOKUP(A122,'[1]Z03 收入决算表(财决03表)'!$A$10:$K$500,8,FALSE)),"",VLOOKUP(A122,'[1]Z03 收入决算表(财决03表)'!$A$10:$K$500,8,FALSE))</f>
        <v/>
      </c>
      <c r="H122" s="76" t="str">
        <f>IF(ISERROR(VLOOKUP(A122,'[1]Z03 收入决算表(财决03表)'!$A$10:$K$500,9,FALSE)),"",VLOOKUP(A122,'[1]Z03 收入决算表(财决03表)'!$A$10:$K$500,9,FALSE))</f>
        <v/>
      </c>
      <c r="I122" s="76" t="str">
        <f>IF(ISERROR(VLOOKUP(A122,'[1]Z03 收入决算表(财决03表)'!$A$10:$K$500,10,FALSE)),"",VLOOKUP(A122,'[1]Z03 收入决算表(财决03表)'!$A$10:$K$500,10,FALSE))</f>
        <v/>
      </c>
      <c r="J122" s="76" t="str">
        <f>IF(ISERROR(VLOOKUP(A122,'[1]Z03 收入决算表(财决03表)'!$A$10:$K$500,11,FALSE)),"",VLOOKUP(A122,'[1]Z03 收入决算表(财决03表)'!$A$10:$K$500,11,FALSE))</f>
        <v/>
      </c>
      <c r="K122" s="71">
        <f>'[1]Z03 收入决算表(财决03表)'!A121</f>
        <v>0</v>
      </c>
      <c r="L122" s="74">
        <f>'[1]Z03 收入决算表(财决03表)'!$E121</f>
        <v>0</v>
      </c>
      <c r="M122" s="75" t="str">
        <f t="shared" si="3"/>
        <v/>
      </c>
    </row>
    <row r="123" spans="1:13" ht="22.5" customHeight="1">
      <c r="A123" s="205" t="str">
        <f t="shared" si="2"/>
        <v/>
      </c>
      <c r="B123" s="205"/>
      <c r="C123" s="192" t="str">
        <f>IF(ISERROR(VLOOKUP(A123,'[1]Z03 收入决算表(财决03表)'!$A$10:$K$500,4,FALSE)),"",VLOOKUP(A123,'[1]Z03 收入决算表(财决03表)'!$A$10:$K$500,4,FALSE))</f>
        <v/>
      </c>
      <c r="D123" s="76" t="str">
        <f>IF(ISERROR(VLOOKUP(A123,'[1]Z03 收入决算表(财决03表)'!$A$10:$K$500,5,FALSE)),"",VLOOKUP(A123,'[1]Z03 收入决算表(财决03表)'!$A$10:$K$500,5,FALSE))</f>
        <v/>
      </c>
      <c r="E123" s="76" t="str">
        <f>IF(ISERROR(VLOOKUP(A123,'[1]Z03 收入决算表(财决03表)'!$A$10:$K$500,6,FALSE)),"",VLOOKUP(A123,'[1]Z03 收入决算表(财决03表)'!$A$10:$K$500,6,FALSE))</f>
        <v/>
      </c>
      <c r="F123" s="76" t="str">
        <f>IF(ISERROR(VLOOKUP(A123,'[1]Z03 收入决算表(财决03表)'!$A$10:$K$500,7,FALSE)),"",VLOOKUP(A123,'[1]Z03 收入决算表(财决03表)'!$A$10:$K$500,7,FALSE))</f>
        <v/>
      </c>
      <c r="G123" s="76" t="str">
        <f>IF(ISERROR(VLOOKUP(A123,'[1]Z03 收入决算表(财决03表)'!$A$10:$K$500,8,FALSE)),"",VLOOKUP(A123,'[1]Z03 收入决算表(财决03表)'!$A$10:$K$500,8,FALSE))</f>
        <v/>
      </c>
      <c r="H123" s="76" t="str">
        <f>IF(ISERROR(VLOOKUP(A123,'[1]Z03 收入决算表(财决03表)'!$A$10:$K$500,9,FALSE)),"",VLOOKUP(A123,'[1]Z03 收入决算表(财决03表)'!$A$10:$K$500,9,FALSE))</f>
        <v/>
      </c>
      <c r="I123" s="76" t="str">
        <f>IF(ISERROR(VLOOKUP(A123,'[1]Z03 收入决算表(财决03表)'!$A$10:$K$500,10,FALSE)),"",VLOOKUP(A123,'[1]Z03 收入决算表(财决03表)'!$A$10:$K$500,10,FALSE))</f>
        <v/>
      </c>
      <c r="J123" s="76" t="str">
        <f>IF(ISERROR(VLOOKUP(A123,'[1]Z03 收入决算表(财决03表)'!$A$10:$K$500,11,FALSE)),"",VLOOKUP(A123,'[1]Z03 收入决算表(财决03表)'!$A$10:$K$500,11,FALSE))</f>
        <v/>
      </c>
      <c r="K123" s="71">
        <f>'[1]Z03 收入决算表(财决03表)'!A122</f>
        <v>0</v>
      </c>
      <c r="L123" s="74">
        <f>'[1]Z03 收入决算表(财决03表)'!$E122</f>
        <v>0</v>
      </c>
      <c r="M123" s="75" t="str">
        <f t="shared" si="3"/>
        <v/>
      </c>
    </row>
    <row r="124" spans="1:13" ht="22.5" customHeight="1">
      <c r="A124" s="205" t="str">
        <f t="shared" si="2"/>
        <v/>
      </c>
      <c r="B124" s="205"/>
      <c r="C124" s="192" t="str">
        <f>IF(ISERROR(VLOOKUP(A124,'[1]Z03 收入决算表(财决03表)'!$A$10:$K$500,4,FALSE)),"",VLOOKUP(A124,'[1]Z03 收入决算表(财决03表)'!$A$10:$K$500,4,FALSE))</f>
        <v/>
      </c>
      <c r="D124" s="76" t="str">
        <f>IF(ISERROR(VLOOKUP(A124,'[1]Z03 收入决算表(财决03表)'!$A$10:$K$500,5,FALSE)),"",VLOOKUP(A124,'[1]Z03 收入决算表(财决03表)'!$A$10:$K$500,5,FALSE))</f>
        <v/>
      </c>
      <c r="E124" s="76" t="str">
        <f>IF(ISERROR(VLOOKUP(A124,'[1]Z03 收入决算表(财决03表)'!$A$10:$K$500,6,FALSE)),"",VLOOKUP(A124,'[1]Z03 收入决算表(财决03表)'!$A$10:$K$500,6,FALSE))</f>
        <v/>
      </c>
      <c r="F124" s="76" t="str">
        <f>IF(ISERROR(VLOOKUP(A124,'[1]Z03 收入决算表(财决03表)'!$A$10:$K$500,7,FALSE)),"",VLOOKUP(A124,'[1]Z03 收入决算表(财决03表)'!$A$10:$K$500,7,FALSE))</f>
        <v/>
      </c>
      <c r="G124" s="76" t="str">
        <f>IF(ISERROR(VLOOKUP(A124,'[1]Z03 收入决算表(财决03表)'!$A$10:$K$500,8,FALSE)),"",VLOOKUP(A124,'[1]Z03 收入决算表(财决03表)'!$A$10:$K$500,8,FALSE))</f>
        <v/>
      </c>
      <c r="H124" s="76" t="str">
        <f>IF(ISERROR(VLOOKUP(A124,'[1]Z03 收入决算表(财决03表)'!$A$10:$K$500,9,FALSE)),"",VLOOKUP(A124,'[1]Z03 收入决算表(财决03表)'!$A$10:$K$500,9,FALSE))</f>
        <v/>
      </c>
      <c r="I124" s="76" t="str">
        <f>IF(ISERROR(VLOOKUP(A124,'[1]Z03 收入决算表(财决03表)'!$A$10:$K$500,10,FALSE)),"",VLOOKUP(A124,'[1]Z03 收入决算表(财决03表)'!$A$10:$K$500,10,FALSE))</f>
        <v/>
      </c>
      <c r="J124" s="76" t="str">
        <f>IF(ISERROR(VLOOKUP(A124,'[1]Z03 收入决算表(财决03表)'!$A$10:$K$500,11,FALSE)),"",VLOOKUP(A124,'[1]Z03 收入决算表(财决03表)'!$A$10:$K$500,11,FALSE))</f>
        <v/>
      </c>
      <c r="K124" s="71">
        <f>'[1]Z03 收入决算表(财决03表)'!A123</f>
        <v>0</v>
      </c>
      <c r="L124" s="74">
        <f>'[1]Z03 收入决算表(财决03表)'!$E123</f>
        <v>0</v>
      </c>
      <c r="M124" s="75" t="str">
        <f t="shared" si="3"/>
        <v/>
      </c>
    </row>
    <row r="125" spans="1:13" ht="22.5" customHeight="1">
      <c r="A125" s="205" t="str">
        <f t="shared" si="2"/>
        <v/>
      </c>
      <c r="B125" s="205"/>
      <c r="C125" s="192" t="str">
        <f>IF(ISERROR(VLOOKUP(A125,'[1]Z03 收入决算表(财决03表)'!$A$10:$K$500,4,FALSE)),"",VLOOKUP(A125,'[1]Z03 收入决算表(财决03表)'!$A$10:$K$500,4,FALSE))</f>
        <v/>
      </c>
      <c r="D125" s="76" t="str">
        <f>IF(ISERROR(VLOOKUP(A125,'[1]Z03 收入决算表(财决03表)'!$A$10:$K$500,5,FALSE)),"",VLOOKUP(A125,'[1]Z03 收入决算表(财决03表)'!$A$10:$K$500,5,FALSE))</f>
        <v/>
      </c>
      <c r="E125" s="76" t="str">
        <f>IF(ISERROR(VLOOKUP(A125,'[1]Z03 收入决算表(财决03表)'!$A$10:$K$500,6,FALSE)),"",VLOOKUP(A125,'[1]Z03 收入决算表(财决03表)'!$A$10:$K$500,6,FALSE))</f>
        <v/>
      </c>
      <c r="F125" s="76" t="str">
        <f>IF(ISERROR(VLOOKUP(A125,'[1]Z03 收入决算表(财决03表)'!$A$10:$K$500,7,FALSE)),"",VLOOKUP(A125,'[1]Z03 收入决算表(财决03表)'!$A$10:$K$500,7,FALSE))</f>
        <v/>
      </c>
      <c r="G125" s="76" t="str">
        <f>IF(ISERROR(VLOOKUP(A125,'[1]Z03 收入决算表(财决03表)'!$A$10:$K$500,8,FALSE)),"",VLOOKUP(A125,'[1]Z03 收入决算表(财决03表)'!$A$10:$K$500,8,FALSE))</f>
        <v/>
      </c>
      <c r="H125" s="76" t="str">
        <f>IF(ISERROR(VLOOKUP(A125,'[1]Z03 收入决算表(财决03表)'!$A$10:$K$500,9,FALSE)),"",VLOOKUP(A125,'[1]Z03 收入决算表(财决03表)'!$A$10:$K$500,9,FALSE))</f>
        <v/>
      </c>
      <c r="I125" s="76" t="str">
        <f>IF(ISERROR(VLOOKUP(A125,'[1]Z03 收入决算表(财决03表)'!$A$10:$K$500,10,FALSE)),"",VLOOKUP(A125,'[1]Z03 收入决算表(财决03表)'!$A$10:$K$500,10,FALSE))</f>
        <v/>
      </c>
      <c r="J125" s="76" t="str">
        <f>IF(ISERROR(VLOOKUP(A125,'[1]Z03 收入决算表(财决03表)'!$A$10:$K$500,11,FALSE)),"",VLOOKUP(A125,'[1]Z03 收入决算表(财决03表)'!$A$10:$K$500,11,FALSE))</f>
        <v/>
      </c>
      <c r="K125" s="71">
        <f>'[1]Z03 收入决算表(财决03表)'!A124</f>
        <v>0</v>
      </c>
      <c r="L125" s="74">
        <f>'[1]Z03 收入决算表(财决03表)'!$E124</f>
        <v>0</v>
      </c>
      <c r="M125" s="75" t="str">
        <f t="shared" si="3"/>
        <v/>
      </c>
    </row>
    <row r="126" spans="1:13" ht="22.5" customHeight="1">
      <c r="A126" s="205" t="str">
        <f t="shared" si="2"/>
        <v/>
      </c>
      <c r="B126" s="205"/>
      <c r="C126" s="192" t="str">
        <f>IF(ISERROR(VLOOKUP(A126,'[1]Z03 收入决算表(财决03表)'!$A$10:$K$500,4,FALSE)),"",VLOOKUP(A126,'[1]Z03 收入决算表(财决03表)'!$A$10:$K$500,4,FALSE))</f>
        <v/>
      </c>
      <c r="D126" s="76" t="str">
        <f>IF(ISERROR(VLOOKUP(A126,'[1]Z03 收入决算表(财决03表)'!$A$10:$K$500,5,FALSE)),"",VLOOKUP(A126,'[1]Z03 收入决算表(财决03表)'!$A$10:$K$500,5,FALSE))</f>
        <v/>
      </c>
      <c r="E126" s="76" t="str">
        <f>IF(ISERROR(VLOOKUP(A126,'[1]Z03 收入决算表(财决03表)'!$A$10:$K$500,6,FALSE)),"",VLOOKUP(A126,'[1]Z03 收入决算表(财决03表)'!$A$10:$K$500,6,FALSE))</f>
        <v/>
      </c>
      <c r="F126" s="76" t="str">
        <f>IF(ISERROR(VLOOKUP(A126,'[1]Z03 收入决算表(财决03表)'!$A$10:$K$500,7,FALSE)),"",VLOOKUP(A126,'[1]Z03 收入决算表(财决03表)'!$A$10:$K$500,7,FALSE))</f>
        <v/>
      </c>
      <c r="G126" s="76" t="str">
        <f>IF(ISERROR(VLOOKUP(A126,'[1]Z03 收入决算表(财决03表)'!$A$10:$K$500,8,FALSE)),"",VLOOKUP(A126,'[1]Z03 收入决算表(财决03表)'!$A$10:$K$500,8,FALSE))</f>
        <v/>
      </c>
      <c r="H126" s="76" t="str">
        <f>IF(ISERROR(VLOOKUP(A126,'[1]Z03 收入决算表(财决03表)'!$A$10:$K$500,9,FALSE)),"",VLOOKUP(A126,'[1]Z03 收入决算表(财决03表)'!$A$10:$K$500,9,FALSE))</f>
        <v/>
      </c>
      <c r="I126" s="76" t="str">
        <f>IF(ISERROR(VLOOKUP(A126,'[1]Z03 收入决算表(财决03表)'!$A$10:$K$500,10,FALSE)),"",VLOOKUP(A126,'[1]Z03 收入决算表(财决03表)'!$A$10:$K$500,10,FALSE))</f>
        <v/>
      </c>
      <c r="J126" s="76" t="str">
        <f>IF(ISERROR(VLOOKUP(A126,'[1]Z03 收入决算表(财决03表)'!$A$10:$K$500,11,FALSE)),"",VLOOKUP(A126,'[1]Z03 收入决算表(财决03表)'!$A$10:$K$500,11,FALSE))</f>
        <v/>
      </c>
      <c r="K126" s="71">
        <f>'[1]Z03 收入决算表(财决03表)'!A125</f>
        <v>0</v>
      </c>
      <c r="L126" s="74">
        <f>'[1]Z03 收入决算表(财决03表)'!$E125</f>
        <v>0</v>
      </c>
      <c r="M126" s="75" t="str">
        <f t="shared" si="3"/>
        <v/>
      </c>
    </row>
    <row r="127" spans="1:13" ht="22.5" customHeight="1">
      <c r="A127" s="205" t="str">
        <f t="shared" si="2"/>
        <v/>
      </c>
      <c r="B127" s="205"/>
      <c r="C127" s="192" t="str">
        <f>IF(ISERROR(VLOOKUP(A127,'[1]Z03 收入决算表(财决03表)'!$A$10:$K$500,4,FALSE)),"",VLOOKUP(A127,'[1]Z03 收入决算表(财决03表)'!$A$10:$K$500,4,FALSE))</f>
        <v/>
      </c>
      <c r="D127" s="76" t="str">
        <f>IF(ISERROR(VLOOKUP(A127,'[1]Z03 收入决算表(财决03表)'!$A$10:$K$500,5,FALSE)),"",VLOOKUP(A127,'[1]Z03 收入决算表(财决03表)'!$A$10:$K$500,5,FALSE))</f>
        <v/>
      </c>
      <c r="E127" s="76" t="str">
        <f>IF(ISERROR(VLOOKUP(A127,'[1]Z03 收入决算表(财决03表)'!$A$10:$K$500,6,FALSE)),"",VLOOKUP(A127,'[1]Z03 收入决算表(财决03表)'!$A$10:$K$500,6,FALSE))</f>
        <v/>
      </c>
      <c r="F127" s="76" t="str">
        <f>IF(ISERROR(VLOOKUP(A127,'[1]Z03 收入决算表(财决03表)'!$A$10:$K$500,7,FALSE)),"",VLOOKUP(A127,'[1]Z03 收入决算表(财决03表)'!$A$10:$K$500,7,FALSE))</f>
        <v/>
      </c>
      <c r="G127" s="76" t="str">
        <f>IF(ISERROR(VLOOKUP(A127,'[1]Z03 收入决算表(财决03表)'!$A$10:$K$500,8,FALSE)),"",VLOOKUP(A127,'[1]Z03 收入决算表(财决03表)'!$A$10:$K$500,8,FALSE))</f>
        <v/>
      </c>
      <c r="H127" s="76" t="str">
        <f>IF(ISERROR(VLOOKUP(A127,'[1]Z03 收入决算表(财决03表)'!$A$10:$K$500,9,FALSE)),"",VLOOKUP(A127,'[1]Z03 收入决算表(财决03表)'!$A$10:$K$500,9,FALSE))</f>
        <v/>
      </c>
      <c r="I127" s="76" t="str">
        <f>IF(ISERROR(VLOOKUP(A127,'[1]Z03 收入决算表(财决03表)'!$A$10:$K$500,10,FALSE)),"",VLOOKUP(A127,'[1]Z03 收入决算表(财决03表)'!$A$10:$K$500,10,FALSE))</f>
        <v/>
      </c>
      <c r="J127" s="76" t="str">
        <f>IF(ISERROR(VLOOKUP(A127,'[1]Z03 收入决算表(财决03表)'!$A$10:$K$500,11,FALSE)),"",VLOOKUP(A127,'[1]Z03 收入决算表(财决03表)'!$A$10:$K$500,11,FALSE))</f>
        <v/>
      </c>
      <c r="K127" s="71">
        <f>'[1]Z03 收入决算表(财决03表)'!A126</f>
        <v>0</v>
      </c>
      <c r="L127" s="74">
        <f>'[1]Z03 收入决算表(财决03表)'!$E126</f>
        <v>0</v>
      </c>
      <c r="M127" s="75" t="str">
        <f t="shared" si="3"/>
        <v/>
      </c>
    </row>
    <row r="128" spans="1:13" ht="22.5" customHeight="1">
      <c r="A128" s="205" t="str">
        <f t="shared" si="2"/>
        <v/>
      </c>
      <c r="B128" s="205"/>
      <c r="C128" s="192" t="str">
        <f>IF(ISERROR(VLOOKUP(A128,'[1]Z03 收入决算表(财决03表)'!$A$10:$K$500,4,FALSE)),"",VLOOKUP(A128,'[1]Z03 收入决算表(财决03表)'!$A$10:$K$500,4,FALSE))</f>
        <v/>
      </c>
      <c r="D128" s="76" t="str">
        <f>IF(ISERROR(VLOOKUP(A128,'[1]Z03 收入决算表(财决03表)'!$A$10:$K$500,5,FALSE)),"",VLOOKUP(A128,'[1]Z03 收入决算表(财决03表)'!$A$10:$K$500,5,FALSE))</f>
        <v/>
      </c>
      <c r="E128" s="76" t="str">
        <f>IF(ISERROR(VLOOKUP(A128,'[1]Z03 收入决算表(财决03表)'!$A$10:$K$500,6,FALSE)),"",VLOOKUP(A128,'[1]Z03 收入决算表(财决03表)'!$A$10:$K$500,6,FALSE))</f>
        <v/>
      </c>
      <c r="F128" s="76" t="str">
        <f>IF(ISERROR(VLOOKUP(A128,'[1]Z03 收入决算表(财决03表)'!$A$10:$K$500,7,FALSE)),"",VLOOKUP(A128,'[1]Z03 收入决算表(财决03表)'!$A$10:$K$500,7,FALSE))</f>
        <v/>
      </c>
      <c r="G128" s="76" t="str">
        <f>IF(ISERROR(VLOOKUP(A128,'[1]Z03 收入决算表(财决03表)'!$A$10:$K$500,8,FALSE)),"",VLOOKUP(A128,'[1]Z03 收入决算表(财决03表)'!$A$10:$K$500,8,FALSE))</f>
        <v/>
      </c>
      <c r="H128" s="76" t="str">
        <f>IF(ISERROR(VLOOKUP(A128,'[1]Z03 收入决算表(财决03表)'!$A$10:$K$500,9,FALSE)),"",VLOOKUP(A128,'[1]Z03 收入决算表(财决03表)'!$A$10:$K$500,9,FALSE))</f>
        <v/>
      </c>
      <c r="I128" s="76" t="str">
        <f>IF(ISERROR(VLOOKUP(A128,'[1]Z03 收入决算表(财决03表)'!$A$10:$K$500,10,FALSE)),"",VLOOKUP(A128,'[1]Z03 收入决算表(财决03表)'!$A$10:$K$500,10,FALSE))</f>
        <v/>
      </c>
      <c r="J128" s="76" t="str">
        <f>IF(ISERROR(VLOOKUP(A128,'[1]Z03 收入决算表(财决03表)'!$A$10:$K$500,11,FALSE)),"",VLOOKUP(A128,'[1]Z03 收入决算表(财决03表)'!$A$10:$K$500,11,FALSE))</f>
        <v/>
      </c>
      <c r="K128" s="71">
        <f>'[1]Z03 收入决算表(财决03表)'!A127</f>
        <v>0</v>
      </c>
      <c r="L128" s="74">
        <f>'[1]Z03 收入决算表(财决03表)'!$E127</f>
        <v>0</v>
      </c>
      <c r="M128" s="75" t="str">
        <f t="shared" si="3"/>
        <v/>
      </c>
    </row>
    <row r="129" spans="1:13" ht="22.5" customHeight="1">
      <c r="A129" s="205" t="str">
        <f t="shared" si="2"/>
        <v/>
      </c>
      <c r="B129" s="205"/>
      <c r="C129" s="192" t="str">
        <f>IF(ISERROR(VLOOKUP(A129,'[1]Z03 收入决算表(财决03表)'!$A$10:$K$500,4,FALSE)),"",VLOOKUP(A129,'[1]Z03 收入决算表(财决03表)'!$A$10:$K$500,4,FALSE))</f>
        <v/>
      </c>
      <c r="D129" s="76" t="str">
        <f>IF(ISERROR(VLOOKUP(A129,'[1]Z03 收入决算表(财决03表)'!$A$10:$K$500,5,FALSE)),"",VLOOKUP(A129,'[1]Z03 收入决算表(财决03表)'!$A$10:$K$500,5,FALSE))</f>
        <v/>
      </c>
      <c r="E129" s="76" t="str">
        <f>IF(ISERROR(VLOOKUP(A129,'[1]Z03 收入决算表(财决03表)'!$A$10:$K$500,6,FALSE)),"",VLOOKUP(A129,'[1]Z03 收入决算表(财决03表)'!$A$10:$K$500,6,FALSE))</f>
        <v/>
      </c>
      <c r="F129" s="76" t="str">
        <f>IF(ISERROR(VLOOKUP(A129,'[1]Z03 收入决算表(财决03表)'!$A$10:$K$500,7,FALSE)),"",VLOOKUP(A129,'[1]Z03 收入决算表(财决03表)'!$A$10:$K$500,7,FALSE))</f>
        <v/>
      </c>
      <c r="G129" s="76" t="str">
        <f>IF(ISERROR(VLOOKUP(A129,'[1]Z03 收入决算表(财决03表)'!$A$10:$K$500,8,FALSE)),"",VLOOKUP(A129,'[1]Z03 收入决算表(财决03表)'!$A$10:$K$500,8,FALSE))</f>
        <v/>
      </c>
      <c r="H129" s="76" t="str">
        <f>IF(ISERROR(VLOOKUP(A129,'[1]Z03 收入决算表(财决03表)'!$A$10:$K$500,9,FALSE)),"",VLOOKUP(A129,'[1]Z03 收入决算表(财决03表)'!$A$10:$K$500,9,FALSE))</f>
        <v/>
      </c>
      <c r="I129" s="76" t="str">
        <f>IF(ISERROR(VLOOKUP(A129,'[1]Z03 收入决算表(财决03表)'!$A$10:$K$500,10,FALSE)),"",VLOOKUP(A129,'[1]Z03 收入决算表(财决03表)'!$A$10:$K$500,10,FALSE))</f>
        <v/>
      </c>
      <c r="J129" s="76" t="str">
        <f>IF(ISERROR(VLOOKUP(A129,'[1]Z03 收入决算表(财决03表)'!$A$10:$K$500,11,FALSE)),"",VLOOKUP(A129,'[1]Z03 收入决算表(财决03表)'!$A$10:$K$500,11,FALSE))</f>
        <v/>
      </c>
      <c r="K129" s="71">
        <f>'[1]Z03 收入决算表(财决03表)'!A128</f>
        <v>0</v>
      </c>
      <c r="L129" s="74">
        <f>'[1]Z03 收入决算表(财决03表)'!$E128</f>
        <v>0</v>
      </c>
      <c r="M129" s="75" t="str">
        <f t="shared" si="3"/>
        <v/>
      </c>
    </row>
    <row r="130" spans="1:13" ht="22.5" customHeight="1">
      <c r="A130" s="205" t="str">
        <f t="shared" si="2"/>
        <v/>
      </c>
      <c r="B130" s="205"/>
      <c r="C130" s="192" t="str">
        <f>IF(ISERROR(VLOOKUP(A130,'[1]Z03 收入决算表(财决03表)'!$A$10:$K$500,4,FALSE)),"",VLOOKUP(A130,'[1]Z03 收入决算表(财决03表)'!$A$10:$K$500,4,FALSE))</f>
        <v/>
      </c>
      <c r="D130" s="76" t="str">
        <f>IF(ISERROR(VLOOKUP(A130,'[1]Z03 收入决算表(财决03表)'!$A$10:$K$500,5,FALSE)),"",VLOOKUP(A130,'[1]Z03 收入决算表(财决03表)'!$A$10:$K$500,5,FALSE))</f>
        <v/>
      </c>
      <c r="E130" s="76" t="str">
        <f>IF(ISERROR(VLOOKUP(A130,'[1]Z03 收入决算表(财决03表)'!$A$10:$K$500,6,FALSE)),"",VLOOKUP(A130,'[1]Z03 收入决算表(财决03表)'!$A$10:$K$500,6,FALSE))</f>
        <v/>
      </c>
      <c r="F130" s="76" t="str">
        <f>IF(ISERROR(VLOOKUP(A130,'[1]Z03 收入决算表(财决03表)'!$A$10:$K$500,7,FALSE)),"",VLOOKUP(A130,'[1]Z03 收入决算表(财决03表)'!$A$10:$K$500,7,FALSE))</f>
        <v/>
      </c>
      <c r="G130" s="76" t="str">
        <f>IF(ISERROR(VLOOKUP(A130,'[1]Z03 收入决算表(财决03表)'!$A$10:$K$500,8,FALSE)),"",VLOOKUP(A130,'[1]Z03 收入决算表(财决03表)'!$A$10:$K$500,8,FALSE))</f>
        <v/>
      </c>
      <c r="H130" s="76" t="str">
        <f>IF(ISERROR(VLOOKUP(A130,'[1]Z03 收入决算表(财决03表)'!$A$10:$K$500,9,FALSE)),"",VLOOKUP(A130,'[1]Z03 收入决算表(财决03表)'!$A$10:$K$500,9,FALSE))</f>
        <v/>
      </c>
      <c r="I130" s="76" t="str">
        <f>IF(ISERROR(VLOOKUP(A130,'[1]Z03 收入决算表(财决03表)'!$A$10:$K$500,10,FALSE)),"",VLOOKUP(A130,'[1]Z03 收入决算表(财决03表)'!$A$10:$K$500,10,FALSE))</f>
        <v/>
      </c>
      <c r="J130" s="76" t="str">
        <f>IF(ISERROR(VLOOKUP(A130,'[1]Z03 收入决算表(财决03表)'!$A$10:$K$500,11,FALSE)),"",VLOOKUP(A130,'[1]Z03 收入决算表(财决03表)'!$A$10:$K$500,11,FALSE))</f>
        <v/>
      </c>
      <c r="K130" s="71">
        <f>'[1]Z03 收入决算表(财决03表)'!A129</f>
        <v>0</v>
      </c>
      <c r="L130" s="74">
        <f>'[1]Z03 收入决算表(财决03表)'!$E129</f>
        <v>0</v>
      </c>
      <c r="M130" s="75" t="str">
        <f t="shared" si="3"/>
        <v/>
      </c>
    </row>
    <row r="131" spans="1:13" ht="22.5" customHeight="1">
      <c r="A131" s="205" t="str">
        <f t="shared" si="2"/>
        <v/>
      </c>
      <c r="B131" s="205"/>
      <c r="C131" s="192" t="str">
        <f>IF(ISERROR(VLOOKUP(A131,'[1]Z03 收入决算表(财决03表)'!$A$10:$K$500,4,FALSE)),"",VLOOKUP(A131,'[1]Z03 收入决算表(财决03表)'!$A$10:$K$500,4,FALSE))</f>
        <v/>
      </c>
      <c r="D131" s="76" t="str">
        <f>IF(ISERROR(VLOOKUP(A131,'[1]Z03 收入决算表(财决03表)'!$A$10:$K$500,5,FALSE)),"",VLOOKUP(A131,'[1]Z03 收入决算表(财决03表)'!$A$10:$K$500,5,FALSE))</f>
        <v/>
      </c>
      <c r="E131" s="76" t="str">
        <f>IF(ISERROR(VLOOKUP(A131,'[1]Z03 收入决算表(财决03表)'!$A$10:$K$500,6,FALSE)),"",VLOOKUP(A131,'[1]Z03 收入决算表(财决03表)'!$A$10:$K$500,6,FALSE))</f>
        <v/>
      </c>
      <c r="F131" s="76" t="str">
        <f>IF(ISERROR(VLOOKUP(A131,'[1]Z03 收入决算表(财决03表)'!$A$10:$K$500,7,FALSE)),"",VLOOKUP(A131,'[1]Z03 收入决算表(财决03表)'!$A$10:$K$500,7,FALSE))</f>
        <v/>
      </c>
      <c r="G131" s="76" t="str">
        <f>IF(ISERROR(VLOOKUP(A131,'[1]Z03 收入决算表(财决03表)'!$A$10:$K$500,8,FALSE)),"",VLOOKUP(A131,'[1]Z03 收入决算表(财决03表)'!$A$10:$K$500,8,FALSE))</f>
        <v/>
      </c>
      <c r="H131" s="76" t="str">
        <f>IF(ISERROR(VLOOKUP(A131,'[1]Z03 收入决算表(财决03表)'!$A$10:$K$500,9,FALSE)),"",VLOOKUP(A131,'[1]Z03 收入决算表(财决03表)'!$A$10:$K$500,9,FALSE))</f>
        <v/>
      </c>
      <c r="I131" s="76" t="str">
        <f>IF(ISERROR(VLOOKUP(A131,'[1]Z03 收入决算表(财决03表)'!$A$10:$K$500,10,FALSE)),"",VLOOKUP(A131,'[1]Z03 收入决算表(财决03表)'!$A$10:$K$500,10,FALSE))</f>
        <v/>
      </c>
      <c r="J131" s="76" t="str">
        <f>IF(ISERROR(VLOOKUP(A131,'[1]Z03 收入决算表(财决03表)'!$A$10:$K$500,11,FALSE)),"",VLOOKUP(A131,'[1]Z03 收入决算表(财决03表)'!$A$10:$K$500,11,FALSE))</f>
        <v/>
      </c>
      <c r="K131" s="71">
        <f>'[1]Z03 收入决算表(财决03表)'!A130</f>
        <v>0</v>
      </c>
      <c r="L131" s="74">
        <f>'[1]Z03 收入决算表(财决03表)'!$E130</f>
        <v>0</v>
      </c>
      <c r="M131" s="75" t="str">
        <f t="shared" si="3"/>
        <v/>
      </c>
    </row>
    <row r="132" spans="1:13" ht="22.5" customHeight="1">
      <c r="A132" s="205" t="str">
        <f t="shared" si="2"/>
        <v/>
      </c>
      <c r="B132" s="205"/>
      <c r="C132" s="192" t="str">
        <f>IF(ISERROR(VLOOKUP(A132,'[1]Z03 收入决算表(财决03表)'!$A$10:$K$500,4,FALSE)),"",VLOOKUP(A132,'[1]Z03 收入决算表(财决03表)'!$A$10:$K$500,4,FALSE))</f>
        <v/>
      </c>
      <c r="D132" s="76" t="str">
        <f>IF(ISERROR(VLOOKUP(A132,'[1]Z03 收入决算表(财决03表)'!$A$10:$K$500,5,FALSE)),"",VLOOKUP(A132,'[1]Z03 收入决算表(财决03表)'!$A$10:$K$500,5,FALSE))</f>
        <v/>
      </c>
      <c r="E132" s="76" t="str">
        <f>IF(ISERROR(VLOOKUP(A132,'[1]Z03 收入决算表(财决03表)'!$A$10:$K$500,6,FALSE)),"",VLOOKUP(A132,'[1]Z03 收入决算表(财决03表)'!$A$10:$K$500,6,FALSE))</f>
        <v/>
      </c>
      <c r="F132" s="76" t="str">
        <f>IF(ISERROR(VLOOKUP(A132,'[1]Z03 收入决算表(财决03表)'!$A$10:$K$500,7,FALSE)),"",VLOOKUP(A132,'[1]Z03 收入决算表(财决03表)'!$A$10:$K$500,7,FALSE))</f>
        <v/>
      </c>
      <c r="G132" s="76" t="str">
        <f>IF(ISERROR(VLOOKUP(A132,'[1]Z03 收入决算表(财决03表)'!$A$10:$K$500,8,FALSE)),"",VLOOKUP(A132,'[1]Z03 收入决算表(财决03表)'!$A$10:$K$500,8,FALSE))</f>
        <v/>
      </c>
      <c r="H132" s="76" t="str">
        <f>IF(ISERROR(VLOOKUP(A132,'[1]Z03 收入决算表(财决03表)'!$A$10:$K$500,9,FALSE)),"",VLOOKUP(A132,'[1]Z03 收入决算表(财决03表)'!$A$10:$K$500,9,FALSE))</f>
        <v/>
      </c>
      <c r="I132" s="76" t="str">
        <f>IF(ISERROR(VLOOKUP(A132,'[1]Z03 收入决算表(财决03表)'!$A$10:$K$500,10,FALSE)),"",VLOOKUP(A132,'[1]Z03 收入决算表(财决03表)'!$A$10:$K$500,10,FALSE))</f>
        <v/>
      </c>
      <c r="J132" s="76" t="str">
        <f>IF(ISERROR(VLOOKUP(A132,'[1]Z03 收入决算表(财决03表)'!$A$10:$K$500,11,FALSE)),"",VLOOKUP(A132,'[1]Z03 收入决算表(财决03表)'!$A$10:$K$500,11,FALSE))</f>
        <v/>
      </c>
      <c r="K132" s="71">
        <f>'[1]Z03 收入决算表(财决03表)'!A131</f>
        <v>0</v>
      </c>
      <c r="L132" s="74">
        <f>'[1]Z03 收入决算表(财决03表)'!$E131</f>
        <v>0</v>
      </c>
      <c r="M132" s="75" t="str">
        <f t="shared" si="3"/>
        <v/>
      </c>
    </row>
    <row r="133" spans="1:13" ht="22.5" customHeight="1">
      <c r="A133" s="205" t="str">
        <f t="shared" si="2"/>
        <v/>
      </c>
      <c r="B133" s="205"/>
      <c r="C133" s="192" t="str">
        <f>IF(ISERROR(VLOOKUP(A133,'[1]Z03 收入决算表(财决03表)'!$A$10:$K$500,4,FALSE)),"",VLOOKUP(A133,'[1]Z03 收入决算表(财决03表)'!$A$10:$K$500,4,FALSE))</f>
        <v/>
      </c>
      <c r="D133" s="76" t="str">
        <f>IF(ISERROR(VLOOKUP(A133,'[1]Z03 收入决算表(财决03表)'!$A$10:$K$500,5,FALSE)),"",VLOOKUP(A133,'[1]Z03 收入决算表(财决03表)'!$A$10:$K$500,5,FALSE))</f>
        <v/>
      </c>
      <c r="E133" s="76" t="str">
        <f>IF(ISERROR(VLOOKUP(A133,'[1]Z03 收入决算表(财决03表)'!$A$10:$K$500,6,FALSE)),"",VLOOKUP(A133,'[1]Z03 收入决算表(财决03表)'!$A$10:$K$500,6,FALSE))</f>
        <v/>
      </c>
      <c r="F133" s="76" t="str">
        <f>IF(ISERROR(VLOOKUP(A133,'[1]Z03 收入决算表(财决03表)'!$A$10:$K$500,7,FALSE)),"",VLOOKUP(A133,'[1]Z03 收入决算表(财决03表)'!$A$10:$K$500,7,FALSE))</f>
        <v/>
      </c>
      <c r="G133" s="76" t="str">
        <f>IF(ISERROR(VLOOKUP(A133,'[1]Z03 收入决算表(财决03表)'!$A$10:$K$500,8,FALSE)),"",VLOOKUP(A133,'[1]Z03 收入决算表(财决03表)'!$A$10:$K$500,8,FALSE))</f>
        <v/>
      </c>
      <c r="H133" s="76" t="str">
        <f>IF(ISERROR(VLOOKUP(A133,'[1]Z03 收入决算表(财决03表)'!$A$10:$K$500,9,FALSE)),"",VLOOKUP(A133,'[1]Z03 收入决算表(财决03表)'!$A$10:$K$500,9,FALSE))</f>
        <v/>
      </c>
      <c r="I133" s="76" t="str">
        <f>IF(ISERROR(VLOOKUP(A133,'[1]Z03 收入决算表(财决03表)'!$A$10:$K$500,10,FALSE)),"",VLOOKUP(A133,'[1]Z03 收入决算表(财决03表)'!$A$10:$K$500,10,FALSE))</f>
        <v/>
      </c>
      <c r="J133" s="76" t="str">
        <f>IF(ISERROR(VLOOKUP(A133,'[1]Z03 收入决算表(财决03表)'!$A$10:$K$500,11,FALSE)),"",VLOOKUP(A133,'[1]Z03 收入决算表(财决03表)'!$A$10:$K$500,11,FALSE))</f>
        <v/>
      </c>
      <c r="K133" s="71">
        <f>'[1]Z03 收入决算表(财决03表)'!A132</f>
        <v>0</v>
      </c>
      <c r="L133" s="74">
        <f>'[1]Z03 收入决算表(财决03表)'!$E132</f>
        <v>0</v>
      </c>
      <c r="M133" s="75" t="str">
        <f t="shared" si="3"/>
        <v/>
      </c>
    </row>
    <row r="134" spans="1:13" ht="22.5" customHeight="1">
      <c r="A134" s="205" t="str">
        <f t="shared" si="2"/>
        <v/>
      </c>
      <c r="B134" s="205"/>
      <c r="C134" s="192" t="str">
        <f>IF(ISERROR(VLOOKUP(A134,'[1]Z03 收入决算表(财决03表)'!$A$10:$K$500,4,FALSE)),"",VLOOKUP(A134,'[1]Z03 收入决算表(财决03表)'!$A$10:$K$500,4,FALSE))</f>
        <v/>
      </c>
      <c r="D134" s="76" t="str">
        <f>IF(ISERROR(VLOOKUP(A134,'[1]Z03 收入决算表(财决03表)'!$A$10:$K$500,5,FALSE)),"",VLOOKUP(A134,'[1]Z03 收入决算表(财决03表)'!$A$10:$K$500,5,FALSE))</f>
        <v/>
      </c>
      <c r="E134" s="76" t="str">
        <f>IF(ISERROR(VLOOKUP(A134,'[1]Z03 收入决算表(财决03表)'!$A$10:$K$500,6,FALSE)),"",VLOOKUP(A134,'[1]Z03 收入决算表(财决03表)'!$A$10:$K$500,6,FALSE))</f>
        <v/>
      </c>
      <c r="F134" s="76" t="str">
        <f>IF(ISERROR(VLOOKUP(A134,'[1]Z03 收入决算表(财决03表)'!$A$10:$K$500,7,FALSE)),"",VLOOKUP(A134,'[1]Z03 收入决算表(财决03表)'!$A$10:$K$500,7,FALSE))</f>
        <v/>
      </c>
      <c r="G134" s="76" t="str">
        <f>IF(ISERROR(VLOOKUP(A134,'[1]Z03 收入决算表(财决03表)'!$A$10:$K$500,8,FALSE)),"",VLOOKUP(A134,'[1]Z03 收入决算表(财决03表)'!$A$10:$K$500,8,FALSE))</f>
        <v/>
      </c>
      <c r="H134" s="76" t="str">
        <f>IF(ISERROR(VLOOKUP(A134,'[1]Z03 收入决算表(财决03表)'!$A$10:$K$500,9,FALSE)),"",VLOOKUP(A134,'[1]Z03 收入决算表(财决03表)'!$A$10:$K$500,9,FALSE))</f>
        <v/>
      </c>
      <c r="I134" s="76" t="str">
        <f>IF(ISERROR(VLOOKUP(A134,'[1]Z03 收入决算表(财决03表)'!$A$10:$K$500,10,FALSE)),"",VLOOKUP(A134,'[1]Z03 收入决算表(财决03表)'!$A$10:$K$500,10,FALSE))</f>
        <v/>
      </c>
      <c r="J134" s="76" t="str">
        <f>IF(ISERROR(VLOOKUP(A134,'[1]Z03 收入决算表(财决03表)'!$A$10:$K$500,11,FALSE)),"",VLOOKUP(A134,'[1]Z03 收入决算表(财决03表)'!$A$10:$K$500,11,FALSE))</f>
        <v/>
      </c>
      <c r="K134" s="71">
        <f>'[1]Z03 收入决算表(财决03表)'!A133</f>
        <v>0</v>
      </c>
      <c r="L134" s="74">
        <f>'[1]Z03 收入决算表(财决03表)'!$E133</f>
        <v>0</v>
      </c>
      <c r="M134" s="75" t="str">
        <f t="shared" si="3"/>
        <v/>
      </c>
    </row>
    <row r="135" spans="1:13" ht="22.5" customHeight="1">
      <c r="A135" s="205" t="str">
        <f t="shared" si="2"/>
        <v/>
      </c>
      <c r="B135" s="205"/>
      <c r="C135" s="192" t="str">
        <f>IF(ISERROR(VLOOKUP(A135,'[1]Z03 收入决算表(财决03表)'!$A$10:$K$500,4,FALSE)),"",VLOOKUP(A135,'[1]Z03 收入决算表(财决03表)'!$A$10:$K$500,4,FALSE))</f>
        <v/>
      </c>
      <c r="D135" s="76" t="str">
        <f>IF(ISERROR(VLOOKUP(A135,'[1]Z03 收入决算表(财决03表)'!$A$10:$K$500,5,FALSE)),"",VLOOKUP(A135,'[1]Z03 收入决算表(财决03表)'!$A$10:$K$500,5,FALSE))</f>
        <v/>
      </c>
      <c r="E135" s="76" t="str">
        <f>IF(ISERROR(VLOOKUP(A135,'[1]Z03 收入决算表(财决03表)'!$A$10:$K$500,6,FALSE)),"",VLOOKUP(A135,'[1]Z03 收入决算表(财决03表)'!$A$10:$K$500,6,FALSE))</f>
        <v/>
      </c>
      <c r="F135" s="76" t="str">
        <f>IF(ISERROR(VLOOKUP(A135,'[1]Z03 收入决算表(财决03表)'!$A$10:$K$500,7,FALSE)),"",VLOOKUP(A135,'[1]Z03 收入决算表(财决03表)'!$A$10:$K$500,7,FALSE))</f>
        <v/>
      </c>
      <c r="G135" s="76" t="str">
        <f>IF(ISERROR(VLOOKUP(A135,'[1]Z03 收入决算表(财决03表)'!$A$10:$K$500,8,FALSE)),"",VLOOKUP(A135,'[1]Z03 收入决算表(财决03表)'!$A$10:$K$500,8,FALSE))</f>
        <v/>
      </c>
      <c r="H135" s="76" t="str">
        <f>IF(ISERROR(VLOOKUP(A135,'[1]Z03 收入决算表(财决03表)'!$A$10:$K$500,9,FALSE)),"",VLOOKUP(A135,'[1]Z03 收入决算表(财决03表)'!$A$10:$K$500,9,FALSE))</f>
        <v/>
      </c>
      <c r="I135" s="76" t="str">
        <f>IF(ISERROR(VLOOKUP(A135,'[1]Z03 收入决算表(财决03表)'!$A$10:$K$500,10,FALSE)),"",VLOOKUP(A135,'[1]Z03 收入决算表(财决03表)'!$A$10:$K$500,10,FALSE))</f>
        <v/>
      </c>
      <c r="J135" s="76" t="str">
        <f>IF(ISERROR(VLOOKUP(A135,'[1]Z03 收入决算表(财决03表)'!$A$10:$K$500,11,FALSE)),"",VLOOKUP(A135,'[1]Z03 收入决算表(财决03表)'!$A$10:$K$500,11,FALSE))</f>
        <v/>
      </c>
      <c r="K135" s="71">
        <f>'[1]Z03 收入决算表(财决03表)'!A134</f>
        <v>0</v>
      </c>
      <c r="L135" s="74">
        <f>'[1]Z03 收入决算表(财决03表)'!$E134</f>
        <v>0</v>
      </c>
      <c r="M135" s="75" t="str">
        <f t="shared" si="3"/>
        <v/>
      </c>
    </row>
    <row r="136" spans="1:13" ht="22.5" customHeight="1">
      <c r="A136" s="205" t="str">
        <f t="shared" si="2"/>
        <v/>
      </c>
      <c r="B136" s="205"/>
      <c r="C136" s="192" t="str">
        <f>IF(ISERROR(VLOOKUP(A136,'[1]Z03 收入决算表(财决03表)'!$A$10:$K$500,4,FALSE)),"",VLOOKUP(A136,'[1]Z03 收入决算表(财决03表)'!$A$10:$K$500,4,FALSE))</f>
        <v/>
      </c>
      <c r="D136" s="76" t="str">
        <f>IF(ISERROR(VLOOKUP(A136,'[1]Z03 收入决算表(财决03表)'!$A$10:$K$500,5,FALSE)),"",VLOOKUP(A136,'[1]Z03 收入决算表(财决03表)'!$A$10:$K$500,5,FALSE))</f>
        <v/>
      </c>
      <c r="E136" s="76" t="str">
        <f>IF(ISERROR(VLOOKUP(A136,'[1]Z03 收入决算表(财决03表)'!$A$10:$K$500,6,FALSE)),"",VLOOKUP(A136,'[1]Z03 收入决算表(财决03表)'!$A$10:$K$500,6,FALSE))</f>
        <v/>
      </c>
      <c r="F136" s="76" t="str">
        <f>IF(ISERROR(VLOOKUP(A136,'[1]Z03 收入决算表(财决03表)'!$A$10:$K$500,7,FALSE)),"",VLOOKUP(A136,'[1]Z03 收入决算表(财决03表)'!$A$10:$K$500,7,FALSE))</f>
        <v/>
      </c>
      <c r="G136" s="76" t="str">
        <f>IF(ISERROR(VLOOKUP(A136,'[1]Z03 收入决算表(财决03表)'!$A$10:$K$500,8,FALSE)),"",VLOOKUP(A136,'[1]Z03 收入决算表(财决03表)'!$A$10:$K$500,8,FALSE))</f>
        <v/>
      </c>
      <c r="H136" s="76" t="str">
        <f>IF(ISERROR(VLOOKUP(A136,'[1]Z03 收入决算表(财决03表)'!$A$10:$K$500,9,FALSE)),"",VLOOKUP(A136,'[1]Z03 收入决算表(财决03表)'!$A$10:$K$500,9,FALSE))</f>
        <v/>
      </c>
      <c r="I136" s="76" t="str">
        <f>IF(ISERROR(VLOOKUP(A136,'[1]Z03 收入决算表(财决03表)'!$A$10:$K$500,10,FALSE)),"",VLOOKUP(A136,'[1]Z03 收入决算表(财决03表)'!$A$10:$K$500,10,FALSE))</f>
        <v/>
      </c>
      <c r="J136" s="76" t="str">
        <f>IF(ISERROR(VLOOKUP(A136,'[1]Z03 收入决算表(财决03表)'!$A$10:$K$500,11,FALSE)),"",VLOOKUP(A136,'[1]Z03 收入决算表(财决03表)'!$A$10:$K$500,11,FALSE))</f>
        <v/>
      </c>
      <c r="K136" s="71">
        <f>'[1]Z03 收入决算表(财决03表)'!A135</f>
        <v>0</v>
      </c>
      <c r="L136" s="74">
        <f>'[1]Z03 收入决算表(财决03表)'!$E135</f>
        <v>0</v>
      </c>
      <c r="M136" s="75" t="str">
        <f t="shared" si="3"/>
        <v/>
      </c>
    </row>
    <row r="137" spans="1:13" ht="22.5" customHeight="1">
      <c r="A137" s="205" t="str">
        <f t="shared" si="2"/>
        <v/>
      </c>
      <c r="B137" s="205"/>
      <c r="C137" s="192" t="str">
        <f>IF(ISERROR(VLOOKUP(A137,'[1]Z03 收入决算表(财决03表)'!$A$10:$K$500,4,FALSE)),"",VLOOKUP(A137,'[1]Z03 收入决算表(财决03表)'!$A$10:$K$500,4,FALSE))</f>
        <v/>
      </c>
      <c r="D137" s="76" t="str">
        <f>IF(ISERROR(VLOOKUP(A137,'[1]Z03 收入决算表(财决03表)'!$A$10:$K$500,5,FALSE)),"",VLOOKUP(A137,'[1]Z03 收入决算表(财决03表)'!$A$10:$K$500,5,FALSE))</f>
        <v/>
      </c>
      <c r="E137" s="76" t="str">
        <f>IF(ISERROR(VLOOKUP(A137,'[1]Z03 收入决算表(财决03表)'!$A$10:$K$500,6,FALSE)),"",VLOOKUP(A137,'[1]Z03 收入决算表(财决03表)'!$A$10:$K$500,6,FALSE))</f>
        <v/>
      </c>
      <c r="F137" s="76" t="str">
        <f>IF(ISERROR(VLOOKUP(A137,'[1]Z03 收入决算表(财决03表)'!$A$10:$K$500,7,FALSE)),"",VLOOKUP(A137,'[1]Z03 收入决算表(财决03表)'!$A$10:$K$500,7,FALSE))</f>
        <v/>
      </c>
      <c r="G137" s="76" t="str">
        <f>IF(ISERROR(VLOOKUP(A137,'[1]Z03 收入决算表(财决03表)'!$A$10:$K$500,8,FALSE)),"",VLOOKUP(A137,'[1]Z03 收入决算表(财决03表)'!$A$10:$K$500,8,FALSE))</f>
        <v/>
      </c>
      <c r="H137" s="76" t="str">
        <f>IF(ISERROR(VLOOKUP(A137,'[1]Z03 收入决算表(财决03表)'!$A$10:$K$500,9,FALSE)),"",VLOOKUP(A137,'[1]Z03 收入决算表(财决03表)'!$A$10:$K$500,9,FALSE))</f>
        <v/>
      </c>
      <c r="I137" s="76" t="str">
        <f>IF(ISERROR(VLOOKUP(A137,'[1]Z03 收入决算表(财决03表)'!$A$10:$K$500,10,FALSE)),"",VLOOKUP(A137,'[1]Z03 收入决算表(财决03表)'!$A$10:$K$500,10,FALSE))</f>
        <v/>
      </c>
      <c r="J137" s="76" t="str">
        <f>IF(ISERROR(VLOOKUP(A137,'[1]Z03 收入决算表(财决03表)'!$A$10:$K$500,11,FALSE)),"",VLOOKUP(A137,'[1]Z03 收入决算表(财决03表)'!$A$10:$K$500,11,FALSE))</f>
        <v/>
      </c>
      <c r="K137" s="71">
        <f>'[1]Z03 收入决算表(财决03表)'!A136</f>
        <v>0</v>
      </c>
      <c r="L137" s="74">
        <f>'[1]Z03 收入决算表(财决03表)'!$E136</f>
        <v>0</v>
      </c>
      <c r="M137" s="75" t="str">
        <f t="shared" si="3"/>
        <v/>
      </c>
    </row>
    <row r="138" spans="1:13" ht="22.5" customHeight="1">
      <c r="A138" s="205" t="str">
        <f t="shared" si="2"/>
        <v/>
      </c>
      <c r="B138" s="205"/>
      <c r="C138" s="192" t="str">
        <f>IF(ISERROR(VLOOKUP(A138,'[1]Z03 收入决算表(财决03表)'!$A$10:$K$500,4,FALSE)),"",VLOOKUP(A138,'[1]Z03 收入决算表(财决03表)'!$A$10:$K$500,4,FALSE))</f>
        <v/>
      </c>
      <c r="D138" s="76" t="str">
        <f>IF(ISERROR(VLOOKUP(A138,'[1]Z03 收入决算表(财决03表)'!$A$10:$K$500,5,FALSE)),"",VLOOKUP(A138,'[1]Z03 收入决算表(财决03表)'!$A$10:$K$500,5,FALSE))</f>
        <v/>
      </c>
      <c r="E138" s="76" t="str">
        <f>IF(ISERROR(VLOOKUP(A138,'[1]Z03 收入决算表(财决03表)'!$A$10:$K$500,6,FALSE)),"",VLOOKUP(A138,'[1]Z03 收入决算表(财决03表)'!$A$10:$K$500,6,FALSE))</f>
        <v/>
      </c>
      <c r="F138" s="76" t="str">
        <f>IF(ISERROR(VLOOKUP(A138,'[1]Z03 收入决算表(财决03表)'!$A$10:$K$500,7,FALSE)),"",VLOOKUP(A138,'[1]Z03 收入决算表(财决03表)'!$A$10:$K$500,7,FALSE))</f>
        <v/>
      </c>
      <c r="G138" s="76" t="str">
        <f>IF(ISERROR(VLOOKUP(A138,'[1]Z03 收入决算表(财决03表)'!$A$10:$K$500,8,FALSE)),"",VLOOKUP(A138,'[1]Z03 收入决算表(财决03表)'!$A$10:$K$500,8,FALSE))</f>
        <v/>
      </c>
      <c r="H138" s="76" t="str">
        <f>IF(ISERROR(VLOOKUP(A138,'[1]Z03 收入决算表(财决03表)'!$A$10:$K$500,9,FALSE)),"",VLOOKUP(A138,'[1]Z03 收入决算表(财决03表)'!$A$10:$K$500,9,FALSE))</f>
        <v/>
      </c>
      <c r="I138" s="76" t="str">
        <f>IF(ISERROR(VLOOKUP(A138,'[1]Z03 收入决算表(财决03表)'!$A$10:$K$500,10,FALSE)),"",VLOOKUP(A138,'[1]Z03 收入决算表(财决03表)'!$A$10:$K$500,10,FALSE))</f>
        <v/>
      </c>
      <c r="J138" s="76" t="str">
        <f>IF(ISERROR(VLOOKUP(A138,'[1]Z03 收入决算表(财决03表)'!$A$10:$K$500,11,FALSE)),"",VLOOKUP(A138,'[1]Z03 收入决算表(财决03表)'!$A$10:$K$500,11,FALSE))</f>
        <v/>
      </c>
      <c r="K138" s="71">
        <f>'[1]Z03 收入决算表(财决03表)'!A137</f>
        <v>0</v>
      </c>
      <c r="L138" s="74">
        <f>'[1]Z03 收入决算表(财决03表)'!$E137</f>
        <v>0</v>
      </c>
      <c r="M138" s="75" t="str">
        <f t="shared" si="3"/>
        <v/>
      </c>
    </row>
    <row r="139" spans="1:13" ht="22.5" customHeight="1">
      <c r="A139" s="205" t="str">
        <f t="shared" si="2"/>
        <v/>
      </c>
      <c r="B139" s="205"/>
      <c r="C139" s="192" t="str">
        <f>IF(ISERROR(VLOOKUP(A139,'[1]Z03 收入决算表(财决03表)'!$A$10:$K$500,4,FALSE)),"",VLOOKUP(A139,'[1]Z03 收入决算表(财决03表)'!$A$10:$K$500,4,FALSE))</f>
        <v/>
      </c>
      <c r="D139" s="76" t="str">
        <f>IF(ISERROR(VLOOKUP(A139,'[1]Z03 收入决算表(财决03表)'!$A$10:$K$500,5,FALSE)),"",VLOOKUP(A139,'[1]Z03 收入决算表(财决03表)'!$A$10:$K$500,5,FALSE))</f>
        <v/>
      </c>
      <c r="E139" s="76" t="str">
        <f>IF(ISERROR(VLOOKUP(A139,'[1]Z03 收入决算表(财决03表)'!$A$10:$K$500,6,FALSE)),"",VLOOKUP(A139,'[1]Z03 收入决算表(财决03表)'!$A$10:$K$500,6,FALSE))</f>
        <v/>
      </c>
      <c r="F139" s="76" t="str">
        <f>IF(ISERROR(VLOOKUP(A139,'[1]Z03 收入决算表(财决03表)'!$A$10:$K$500,7,FALSE)),"",VLOOKUP(A139,'[1]Z03 收入决算表(财决03表)'!$A$10:$K$500,7,FALSE))</f>
        <v/>
      </c>
      <c r="G139" s="76" t="str">
        <f>IF(ISERROR(VLOOKUP(A139,'[1]Z03 收入决算表(财决03表)'!$A$10:$K$500,8,FALSE)),"",VLOOKUP(A139,'[1]Z03 收入决算表(财决03表)'!$A$10:$K$500,8,FALSE))</f>
        <v/>
      </c>
      <c r="H139" s="76" t="str">
        <f>IF(ISERROR(VLOOKUP(A139,'[1]Z03 收入决算表(财决03表)'!$A$10:$K$500,9,FALSE)),"",VLOOKUP(A139,'[1]Z03 收入决算表(财决03表)'!$A$10:$K$500,9,FALSE))</f>
        <v/>
      </c>
      <c r="I139" s="76" t="str">
        <f>IF(ISERROR(VLOOKUP(A139,'[1]Z03 收入决算表(财决03表)'!$A$10:$K$500,10,FALSE)),"",VLOOKUP(A139,'[1]Z03 收入决算表(财决03表)'!$A$10:$K$500,10,FALSE))</f>
        <v/>
      </c>
      <c r="J139" s="76" t="str">
        <f>IF(ISERROR(VLOOKUP(A139,'[1]Z03 收入决算表(财决03表)'!$A$10:$K$500,11,FALSE)),"",VLOOKUP(A139,'[1]Z03 收入决算表(财决03表)'!$A$10:$K$500,11,FALSE))</f>
        <v/>
      </c>
      <c r="K139" s="71">
        <f>'[1]Z03 收入决算表(财决03表)'!A138</f>
        <v>0</v>
      </c>
      <c r="L139" s="74">
        <f>'[1]Z03 收入决算表(财决03表)'!$E138</f>
        <v>0</v>
      </c>
      <c r="M139" s="75" t="str">
        <f t="shared" si="3"/>
        <v/>
      </c>
    </row>
    <row r="140" spans="1:13" ht="22.5" customHeight="1">
      <c r="A140" s="205" t="str">
        <f t="shared" ref="A140:A203" si="4">IF(K140&gt;0,K140,"")</f>
        <v/>
      </c>
      <c r="B140" s="205"/>
      <c r="C140" s="192" t="str">
        <f>IF(ISERROR(VLOOKUP(A140,'[1]Z03 收入决算表(财决03表)'!$A$10:$K$500,4,FALSE)),"",VLOOKUP(A140,'[1]Z03 收入决算表(财决03表)'!$A$10:$K$500,4,FALSE))</f>
        <v/>
      </c>
      <c r="D140" s="76" t="str">
        <f>IF(ISERROR(VLOOKUP(A140,'[1]Z03 收入决算表(财决03表)'!$A$10:$K$500,5,FALSE)),"",VLOOKUP(A140,'[1]Z03 收入决算表(财决03表)'!$A$10:$K$500,5,FALSE))</f>
        <v/>
      </c>
      <c r="E140" s="76" t="str">
        <f>IF(ISERROR(VLOOKUP(A140,'[1]Z03 收入决算表(财决03表)'!$A$10:$K$500,6,FALSE)),"",VLOOKUP(A140,'[1]Z03 收入决算表(财决03表)'!$A$10:$K$500,6,FALSE))</f>
        <v/>
      </c>
      <c r="F140" s="76" t="str">
        <f>IF(ISERROR(VLOOKUP(A140,'[1]Z03 收入决算表(财决03表)'!$A$10:$K$500,7,FALSE)),"",VLOOKUP(A140,'[1]Z03 收入决算表(财决03表)'!$A$10:$K$500,7,FALSE))</f>
        <v/>
      </c>
      <c r="G140" s="76" t="str">
        <f>IF(ISERROR(VLOOKUP(A140,'[1]Z03 收入决算表(财决03表)'!$A$10:$K$500,8,FALSE)),"",VLOOKUP(A140,'[1]Z03 收入决算表(财决03表)'!$A$10:$K$500,8,FALSE))</f>
        <v/>
      </c>
      <c r="H140" s="76" t="str">
        <f>IF(ISERROR(VLOOKUP(A140,'[1]Z03 收入决算表(财决03表)'!$A$10:$K$500,9,FALSE)),"",VLOOKUP(A140,'[1]Z03 收入决算表(财决03表)'!$A$10:$K$500,9,FALSE))</f>
        <v/>
      </c>
      <c r="I140" s="76" t="str">
        <f>IF(ISERROR(VLOOKUP(A140,'[1]Z03 收入决算表(财决03表)'!$A$10:$K$500,10,FALSE)),"",VLOOKUP(A140,'[1]Z03 收入决算表(财决03表)'!$A$10:$K$500,10,FALSE))</f>
        <v/>
      </c>
      <c r="J140" s="76" t="str">
        <f>IF(ISERROR(VLOOKUP(A140,'[1]Z03 收入决算表(财决03表)'!$A$10:$K$500,11,FALSE)),"",VLOOKUP(A140,'[1]Z03 收入决算表(财决03表)'!$A$10:$K$500,11,FALSE))</f>
        <v/>
      </c>
      <c r="K140" s="71">
        <f>'[1]Z03 收入决算表(财决03表)'!A139</f>
        <v>0</v>
      </c>
      <c r="L140" s="74">
        <f>'[1]Z03 收入决算表(财决03表)'!$E139</f>
        <v>0</v>
      </c>
      <c r="M140" s="75" t="str">
        <f t="shared" ref="M140:M203" si="5">IF(C140&lt;&gt;"",ROW(),"")</f>
        <v/>
      </c>
    </row>
    <row r="141" spans="1:13" ht="22.5" customHeight="1">
      <c r="A141" s="205" t="str">
        <f t="shared" si="4"/>
        <v/>
      </c>
      <c r="B141" s="205"/>
      <c r="C141" s="192" t="str">
        <f>IF(ISERROR(VLOOKUP(A141,'[1]Z03 收入决算表(财决03表)'!$A$10:$K$500,4,FALSE)),"",VLOOKUP(A141,'[1]Z03 收入决算表(财决03表)'!$A$10:$K$500,4,FALSE))</f>
        <v/>
      </c>
      <c r="D141" s="76" t="str">
        <f>IF(ISERROR(VLOOKUP(A141,'[1]Z03 收入决算表(财决03表)'!$A$10:$K$500,5,FALSE)),"",VLOOKUP(A141,'[1]Z03 收入决算表(财决03表)'!$A$10:$K$500,5,FALSE))</f>
        <v/>
      </c>
      <c r="E141" s="76" t="str">
        <f>IF(ISERROR(VLOOKUP(A141,'[1]Z03 收入决算表(财决03表)'!$A$10:$K$500,6,FALSE)),"",VLOOKUP(A141,'[1]Z03 收入决算表(财决03表)'!$A$10:$K$500,6,FALSE))</f>
        <v/>
      </c>
      <c r="F141" s="76" t="str">
        <f>IF(ISERROR(VLOOKUP(A141,'[1]Z03 收入决算表(财决03表)'!$A$10:$K$500,7,FALSE)),"",VLOOKUP(A141,'[1]Z03 收入决算表(财决03表)'!$A$10:$K$500,7,FALSE))</f>
        <v/>
      </c>
      <c r="G141" s="76" t="str">
        <f>IF(ISERROR(VLOOKUP(A141,'[1]Z03 收入决算表(财决03表)'!$A$10:$K$500,8,FALSE)),"",VLOOKUP(A141,'[1]Z03 收入决算表(财决03表)'!$A$10:$K$500,8,FALSE))</f>
        <v/>
      </c>
      <c r="H141" s="76" t="str">
        <f>IF(ISERROR(VLOOKUP(A141,'[1]Z03 收入决算表(财决03表)'!$A$10:$K$500,9,FALSE)),"",VLOOKUP(A141,'[1]Z03 收入决算表(财决03表)'!$A$10:$K$500,9,FALSE))</f>
        <v/>
      </c>
      <c r="I141" s="76" t="str">
        <f>IF(ISERROR(VLOOKUP(A141,'[1]Z03 收入决算表(财决03表)'!$A$10:$K$500,10,FALSE)),"",VLOOKUP(A141,'[1]Z03 收入决算表(财决03表)'!$A$10:$K$500,10,FALSE))</f>
        <v/>
      </c>
      <c r="J141" s="76" t="str">
        <f>IF(ISERROR(VLOOKUP(A141,'[1]Z03 收入决算表(财决03表)'!$A$10:$K$500,11,FALSE)),"",VLOOKUP(A141,'[1]Z03 收入决算表(财决03表)'!$A$10:$K$500,11,FALSE))</f>
        <v/>
      </c>
      <c r="K141" s="71">
        <f>'[1]Z03 收入决算表(财决03表)'!A140</f>
        <v>0</v>
      </c>
      <c r="L141" s="74">
        <f>'[1]Z03 收入决算表(财决03表)'!$E140</f>
        <v>0</v>
      </c>
      <c r="M141" s="75" t="str">
        <f t="shared" si="5"/>
        <v/>
      </c>
    </row>
    <row r="142" spans="1:13" ht="22.5" customHeight="1">
      <c r="A142" s="205" t="str">
        <f t="shared" si="4"/>
        <v/>
      </c>
      <c r="B142" s="205"/>
      <c r="C142" s="192" t="str">
        <f>IF(ISERROR(VLOOKUP(A142,'[1]Z03 收入决算表(财决03表)'!$A$10:$K$500,4,FALSE)),"",VLOOKUP(A142,'[1]Z03 收入决算表(财决03表)'!$A$10:$K$500,4,FALSE))</f>
        <v/>
      </c>
      <c r="D142" s="76" t="str">
        <f>IF(ISERROR(VLOOKUP(A142,'[1]Z03 收入决算表(财决03表)'!$A$10:$K$500,5,FALSE)),"",VLOOKUP(A142,'[1]Z03 收入决算表(财决03表)'!$A$10:$K$500,5,FALSE))</f>
        <v/>
      </c>
      <c r="E142" s="76" t="str">
        <f>IF(ISERROR(VLOOKUP(A142,'[1]Z03 收入决算表(财决03表)'!$A$10:$K$500,6,FALSE)),"",VLOOKUP(A142,'[1]Z03 收入决算表(财决03表)'!$A$10:$K$500,6,FALSE))</f>
        <v/>
      </c>
      <c r="F142" s="76" t="str">
        <f>IF(ISERROR(VLOOKUP(A142,'[1]Z03 收入决算表(财决03表)'!$A$10:$K$500,7,FALSE)),"",VLOOKUP(A142,'[1]Z03 收入决算表(财决03表)'!$A$10:$K$500,7,FALSE))</f>
        <v/>
      </c>
      <c r="G142" s="76" t="str">
        <f>IF(ISERROR(VLOOKUP(A142,'[1]Z03 收入决算表(财决03表)'!$A$10:$K$500,8,FALSE)),"",VLOOKUP(A142,'[1]Z03 收入决算表(财决03表)'!$A$10:$K$500,8,FALSE))</f>
        <v/>
      </c>
      <c r="H142" s="76" t="str">
        <f>IF(ISERROR(VLOOKUP(A142,'[1]Z03 收入决算表(财决03表)'!$A$10:$K$500,9,FALSE)),"",VLOOKUP(A142,'[1]Z03 收入决算表(财决03表)'!$A$10:$K$500,9,FALSE))</f>
        <v/>
      </c>
      <c r="I142" s="76" t="str">
        <f>IF(ISERROR(VLOOKUP(A142,'[1]Z03 收入决算表(财决03表)'!$A$10:$K$500,10,FALSE)),"",VLOOKUP(A142,'[1]Z03 收入决算表(财决03表)'!$A$10:$K$500,10,FALSE))</f>
        <v/>
      </c>
      <c r="J142" s="76" t="str">
        <f>IF(ISERROR(VLOOKUP(A142,'[1]Z03 收入决算表(财决03表)'!$A$10:$K$500,11,FALSE)),"",VLOOKUP(A142,'[1]Z03 收入决算表(财决03表)'!$A$10:$K$500,11,FALSE))</f>
        <v/>
      </c>
      <c r="K142" s="71">
        <f>'[1]Z03 收入决算表(财决03表)'!A141</f>
        <v>0</v>
      </c>
      <c r="L142" s="74">
        <f>'[1]Z03 收入决算表(财决03表)'!$E141</f>
        <v>0</v>
      </c>
      <c r="M142" s="75" t="str">
        <f t="shared" si="5"/>
        <v/>
      </c>
    </row>
    <row r="143" spans="1:13" ht="22.5" customHeight="1">
      <c r="A143" s="205" t="str">
        <f t="shared" si="4"/>
        <v/>
      </c>
      <c r="B143" s="205"/>
      <c r="C143" s="192" t="str">
        <f>IF(ISERROR(VLOOKUP(A143,'[1]Z03 收入决算表(财决03表)'!$A$10:$K$500,4,FALSE)),"",VLOOKUP(A143,'[1]Z03 收入决算表(财决03表)'!$A$10:$K$500,4,FALSE))</f>
        <v/>
      </c>
      <c r="D143" s="76" t="str">
        <f>IF(ISERROR(VLOOKUP(A143,'[1]Z03 收入决算表(财决03表)'!$A$10:$K$500,5,FALSE)),"",VLOOKUP(A143,'[1]Z03 收入决算表(财决03表)'!$A$10:$K$500,5,FALSE))</f>
        <v/>
      </c>
      <c r="E143" s="76" t="str">
        <f>IF(ISERROR(VLOOKUP(A143,'[1]Z03 收入决算表(财决03表)'!$A$10:$K$500,6,FALSE)),"",VLOOKUP(A143,'[1]Z03 收入决算表(财决03表)'!$A$10:$K$500,6,FALSE))</f>
        <v/>
      </c>
      <c r="F143" s="76" t="str">
        <f>IF(ISERROR(VLOOKUP(A143,'[1]Z03 收入决算表(财决03表)'!$A$10:$K$500,7,FALSE)),"",VLOOKUP(A143,'[1]Z03 收入决算表(财决03表)'!$A$10:$K$500,7,FALSE))</f>
        <v/>
      </c>
      <c r="G143" s="76" t="str">
        <f>IF(ISERROR(VLOOKUP(A143,'[1]Z03 收入决算表(财决03表)'!$A$10:$K$500,8,FALSE)),"",VLOOKUP(A143,'[1]Z03 收入决算表(财决03表)'!$A$10:$K$500,8,FALSE))</f>
        <v/>
      </c>
      <c r="H143" s="76" t="str">
        <f>IF(ISERROR(VLOOKUP(A143,'[1]Z03 收入决算表(财决03表)'!$A$10:$K$500,9,FALSE)),"",VLOOKUP(A143,'[1]Z03 收入决算表(财决03表)'!$A$10:$K$500,9,FALSE))</f>
        <v/>
      </c>
      <c r="I143" s="76" t="str">
        <f>IF(ISERROR(VLOOKUP(A143,'[1]Z03 收入决算表(财决03表)'!$A$10:$K$500,10,FALSE)),"",VLOOKUP(A143,'[1]Z03 收入决算表(财决03表)'!$A$10:$K$500,10,FALSE))</f>
        <v/>
      </c>
      <c r="J143" s="76" t="str">
        <f>IF(ISERROR(VLOOKUP(A143,'[1]Z03 收入决算表(财决03表)'!$A$10:$K$500,11,FALSE)),"",VLOOKUP(A143,'[1]Z03 收入决算表(财决03表)'!$A$10:$K$500,11,FALSE))</f>
        <v/>
      </c>
      <c r="K143" s="71">
        <f>'[1]Z03 收入决算表(财决03表)'!A142</f>
        <v>0</v>
      </c>
      <c r="L143" s="74">
        <f>'[1]Z03 收入决算表(财决03表)'!$E142</f>
        <v>0</v>
      </c>
      <c r="M143" s="75" t="str">
        <f t="shared" si="5"/>
        <v/>
      </c>
    </row>
    <row r="144" spans="1:13" ht="22.5" customHeight="1">
      <c r="A144" s="205" t="str">
        <f t="shared" si="4"/>
        <v/>
      </c>
      <c r="B144" s="205"/>
      <c r="C144" s="192" t="str">
        <f>IF(ISERROR(VLOOKUP(A144,'[1]Z03 收入决算表(财决03表)'!$A$10:$K$500,4,FALSE)),"",VLOOKUP(A144,'[1]Z03 收入决算表(财决03表)'!$A$10:$K$500,4,FALSE))</f>
        <v/>
      </c>
      <c r="D144" s="76" t="str">
        <f>IF(ISERROR(VLOOKUP(A144,'[1]Z03 收入决算表(财决03表)'!$A$10:$K$500,5,FALSE)),"",VLOOKUP(A144,'[1]Z03 收入决算表(财决03表)'!$A$10:$K$500,5,FALSE))</f>
        <v/>
      </c>
      <c r="E144" s="76" t="str">
        <f>IF(ISERROR(VLOOKUP(A144,'[1]Z03 收入决算表(财决03表)'!$A$10:$K$500,6,FALSE)),"",VLOOKUP(A144,'[1]Z03 收入决算表(财决03表)'!$A$10:$K$500,6,FALSE))</f>
        <v/>
      </c>
      <c r="F144" s="76" t="str">
        <f>IF(ISERROR(VLOOKUP(A144,'[1]Z03 收入决算表(财决03表)'!$A$10:$K$500,7,FALSE)),"",VLOOKUP(A144,'[1]Z03 收入决算表(财决03表)'!$A$10:$K$500,7,FALSE))</f>
        <v/>
      </c>
      <c r="G144" s="76" t="str">
        <f>IF(ISERROR(VLOOKUP(A144,'[1]Z03 收入决算表(财决03表)'!$A$10:$K$500,8,FALSE)),"",VLOOKUP(A144,'[1]Z03 收入决算表(财决03表)'!$A$10:$K$500,8,FALSE))</f>
        <v/>
      </c>
      <c r="H144" s="76" t="str">
        <f>IF(ISERROR(VLOOKUP(A144,'[1]Z03 收入决算表(财决03表)'!$A$10:$K$500,9,FALSE)),"",VLOOKUP(A144,'[1]Z03 收入决算表(财决03表)'!$A$10:$K$500,9,FALSE))</f>
        <v/>
      </c>
      <c r="I144" s="76" t="str">
        <f>IF(ISERROR(VLOOKUP(A144,'[1]Z03 收入决算表(财决03表)'!$A$10:$K$500,10,FALSE)),"",VLOOKUP(A144,'[1]Z03 收入决算表(财决03表)'!$A$10:$K$500,10,FALSE))</f>
        <v/>
      </c>
      <c r="J144" s="76" t="str">
        <f>IF(ISERROR(VLOOKUP(A144,'[1]Z03 收入决算表(财决03表)'!$A$10:$K$500,11,FALSE)),"",VLOOKUP(A144,'[1]Z03 收入决算表(财决03表)'!$A$10:$K$500,11,FALSE))</f>
        <v/>
      </c>
      <c r="K144" s="71">
        <f>'[1]Z03 收入决算表(财决03表)'!A143</f>
        <v>0</v>
      </c>
      <c r="L144" s="74">
        <f>'[1]Z03 收入决算表(财决03表)'!$E143</f>
        <v>0</v>
      </c>
      <c r="M144" s="75" t="str">
        <f t="shared" si="5"/>
        <v/>
      </c>
    </row>
    <row r="145" spans="1:13" ht="22.5" customHeight="1">
      <c r="A145" s="205" t="str">
        <f t="shared" si="4"/>
        <v/>
      </c>
      <c r="B145" s="205"/>
      <c r="C145" s="192" t="str">
        <f>IF(ISERROR(VLOOKUP(A145,'[1]Z03 收入决算表(财决03表)'!$A$10:$K$500,4,FALSE)),"",VLOOKUP(A145,'[1]Z03 收入决算表(财决03表)'!$A$10:$K$500,4,FALSE))</f>
        <v/>
      </c>
      <c r="D145" s="76" t="str">
        <f>IF(ISERROR(VLOOKUP(A145,'[1]Z03 收入决算表(财决03表)'!$A$10:$K$500,5,FALSE)),"",VLOOKUP(A145,'[1]Z03 收入决算表(财决03表)'!$A$10:$K$500,5,FALSE))</f>
        <v/>
      </c>
      <c r="E145" s="76" t="str">
        <f>IF(ISERROR(VLOOKUP(A145,'[1]Z03 收入决算表(财决03表)'!$A$10:$K$500,6,FALSE)),"",VLOOKUP(A145,'[1]Z03 收入决算表(财决03表)'!$A$10:$K$500,6,FALSE))</f>
        <v/>
      </c>
      <c r="F145" s="76" t="str">
        <f>IF(ISERROR(VLOOKUP(A145,'[1]Z03 收入决算表(财决03表)'!$A$10:$K$500,7,FALSE)),"",VLOOKUP(A145,'[1]Z03 收入决算表(财决03表)'!$A$10:$K$500,7,FALSE))</f>
        <v/>
      </c>
      <c r="G145" s="76" t="str">
        <f>IF(ISERROR(VLOOKUP(A145,'[1]Z03 收入决算表(财决03表)'!$A$10:$K$500,8,FALSE)),"",VLOOKUP(A145,'[1]Z03 收入决算表(财决03表)'!$A$10:$K$500,8,FALSE))</f>
        <v/>
      </c>
      <c r="H145" s="76" t="str">
        <f>IF(ISERROR(VLOOKUP(A145,'[1]Z03 收入决算表(财决03表)'!$A$10:$K$500,9,FALSE)),"",VLOOKUP(A145,'[1]Z03 收入决算表(财决03表)'!$A$10:$K$500,9,FALSE))</f>
        <v/>
      </c>
      <c r="I145" s="76" t="str">
        <f>IF(ISERROR(VLOOKUP(A145,'[1]Z03 收入决算表(财决03表)'!$A$10:$K$500,10,FALSE)),"",VLOOKUP(A145,'[1]Z03 收入决算表(财决03表)'!$A$10:$K$500,10,FALSE))</f>
        <v/>
      </c>
      <c r="J145" s="76" t="str">
        <f>IF(ISERROR(VLOOKUP(A145,'[1]Z03 收入决算表(财决03表)'!$A$10:$K$500,11,FALSE)),"",VLOOKUP(A145,'[1]Z03 收入决算表(财决03表)'!$A$10:$K$500,11,FALSE))</f>
        <v/>
      </c>
      <c r="K145" s="71">
        <f>'[1]Z03 收入决算表(财决03表)'!A144</f>
        <v>0</v>
      </c>
      <c r="L145" s="74">
        <f>'[1]Z03 收入决算表(财决03表)'!$E144</f>
        <v>0</v>
      </c>
      <c r="M145" s="75" t="str">
        <f t="shared" si="5"/>
        <v/>
      </c>
    </row>
    <row r="146" spans="1:13" ht="22.5" customHeight="1">
      <c r="A146" s="205" t="str">
        <f t="shared" si="4"/>
        <v/>
      </c>
      <c r="B146" s="205"/>
      <c r="C146" s="192" t="str">
        <f>IF(ISERROR(VLOOKUP(A146,'[1]Z03 收入决算表(财决03表)'!$A$10:$K$500,4,FALSE)),"",VLOOKUP(A146,'[1]Z03 收入决算表(财决03表)'!$A$10:$K$500,4,FALSE))</f>
        <v/>
      </c>
      <c r="D146" s="76" t="str">
        <f>IF(ISERROR(VLOOKUP(A146,'[1]Z03 收入决算表(财决03表)'!$A$10:$K$500,5,FALSE)),"",VLOOKUP(A146,'[1]Z03 收入决算表(财决03表)'!$A$10:$K$500,5,FALSE))</f>
        <v/>
      </c>
      <c r="E146" s="76" t="str">
        <f>IF(ISERROR(VLOOKUP(A146,'[1]Z03 收入决算表(财决03表)'!$A$10:$K$500,6,FALSE)),"",VLOOKUP(A146,'[1]Z03 收入决算表(财决03表)'!$A$10:$K$500,6,FALSE))</f>
        <v/>
      </c>
      <c r="F146" s="76" t="str">
        <f>IF(ISERROR(VLOOKUP(A146,'[1]Z03 收入决算表(财决03表)'!$A$10:$K$500,7,FALSE)),"",VLOOKUP(A146,'[1]Z03 收入决算表(财决03表)'!$A$10:$K$500,7,FALSE))</f>
        <v/>
      </c>
      <c r="G146" s="76" t="str">
        <f>IF(ISERROR(VLOOKUP(A146,'[1]Z03 收入决算表(财决03表)'!$A$10:$K$500,8,FALSE)),"",VLOOKUP(A146,'[1]Z03 收入决算表(财决03表)'!$A$10:$K$500,8,FALSE))</f>
        <v/>
      </c>
      <c r="H146" s="76" t="str">
        <f>IF(ISERROR(VLOOKUP(A146,'[1]Z03 收入决算表(财决03表)'!$A$10:$K$500,9,FALSE)),"",VLOOKUP(A146,'[1]Z03 收入决算表(财决03表)'!$A$10:$K$500,9,FALSE))</f>
        <v/>
      </c>
      <c r="I146" s="76" t="str">
        <f>IF(ISERROR(VLOOKUP(A146,'[1]Z03 收入决算表(财决03表)'!$A$10:$K$500,10,FALSE)),"",VLOOKUP(A146,'[1]Z03 收入决算表(财决03表)'!$A$10:$K$500,10,FALSE))</f>
        <v/>
      </c>
      <c r="J146" s="76" t="str">
        <f>IF(ISERROR(VLOOKUP(A146,'[1]Z03 收入决算表(财决03表)'!$A$10:$K$500,11,FALSE)),"",VLOOKUP(A146,'[1]Z03 收入决算表(财决03表)'!$A$10:$K$500,11,FALSE))</f>
        <v/>
      </c>
      <c r="K146" s="71">
        <f>'[1]Z03 收入决算表(财决03表)'!A145</f>
        <v>0</v>
      </c>
      <c r="L146" s="74">
        <f>'[1]Z03 收入决算表(财决03表)'!$E145</f>
        <v>0</v>
      </c>
      <c r="M146" s="75" t="str">
        <f t="shared" si="5"/>
        <v/>
      </c>
    </row>
    <row r="147" spans="1:13" ht="22.5" customHeight="1">
      <c r="A147" s="205" t="str">
        <f t="shared" si="4"/>
        <v/>
      </c>
      <c r="B147" s="205"/>
      <c r="C147" s="192" t="str">
        <f>IF(ISERROR(VLOOKUP(A147,'[1]Z03 收入决算表(财决03表)'!$A$10:$K$500,4,FALSE)),"",VLOOKUP(A147,'[1]Z03 收入决算表(财决03表)'!$A$10:$K$500,4,FALSE))</f>
        <v/>
      </c>
      <c r="D147" s="76" t="str">
        <f>IF(ISERROR(VLOOKUP(A147,'[1]Z03 收入决算表(财决03表)'!$A$10:$K$500,5,FALSE)),"",VLOOKUP(A147,'[1]Z03 收入决算表(财决03表)'!$A$10:$K$500,5,FALSE))</f>
        <v/>
      </c>
      <c r="E147" s="76" t="str">
        <f>IF(ISERROR(VLOOKUP(A147,'[1]Z03 收入决算表(财决03表)'!$A$10:$K$500,6,FALSE)),"",VLOOKUP(A147,'[1]Z03 收入决算表(财决03表)'!$A$10:$K$500,6,FALSE))</f>
        <v/>
      </c>
      <c r="F147" s="76" t="str">
        <f>IF(ISERROR(VLOOKUP(A147,'[1]Z03 收入决算表(财决03表)'!$A$10:$K$500,7,FALSE)),"",VLOOKUP(A147,'[1]Z03 收入决算表(财决03表)'!$A$10:$K$500,7,FALSE))</f>
        <v/>
      </c>
      <c r="G147" s="76" t="str">
        <f>IF(ISERROR(VLOOKUP(A147,'[1]Z03 收入决算表(财决03表)'!$A$10:$K$500,8,FALSE)),"",VLOOKUP(A147,'[1]Z03 收入决算表(财决03表)'!$A$10:$K$500,8,FALSE))</f>
        <v/>
      </c>
      <c r="H147" s="76" t="str">
        <f>IF(ISERROR(VLOOKUP(A147,'[1]Z03 收入决算表(财决03表)'!$A$10:$K$500,9,FALSE)),"",VLOOKUP(A147,'[1]Z03 收入决算表(财决03表)'!$A$10:$K$500,9,FALSE))</f>
        <v/>
      </c>
      <c r="I147" s="76" t="str">
        <f>IF(ISERROR(VLOOKUP(A147,'[1]Z03 收入决算表(财决03表)'!$A$10:$K$500,10,FALSE)),"",VLOOKUP(A147,'[1]Z03 收入决算表(财决03表)'!$A$10:$K$500,10,FALSE))</f>
        <v/>
      </c>
      <c r="J147" s="76" t="str">
        <f>IF(ISERROR(VLOOKUP(A147,'[1]Z03 收入决算表(财决03表)'!$A$10:$K$500,11,FALSE)),"",VLOOKUP(A147,'[1]Z03 收入决算表(财决03表)'!$A$10:$K$500,11,FALSE))</f>
        <v/>
      </c>
      <c r="K147" s="71">
        <f>'[1]Z03 收入决算表(财决03表)'!A146</f>
        <v>0</v>
      </c>
      <c r="L147" s="74">
        <f>'[1]Z03 收入决算表(财决03表)'!$E146</f>
        <v>0</v>
      </c>
      <c r="M147" s="75" t="str">
        <f t="shared" si="5"/>
        <v/>
      </c>
    </row>
    <row r="148" spans="1:13" ht="22.5" customHeight="1">
      <c r="A148" s="205" t="str">
        <f t="shared" si="4"/>
        <v/>
      </c>
      <c r="B148" s="205"/>
      <c r="C148" s="192" t="str">
        <f>IF(ISERROR(VLOOKUP(A148,'[1]Z03 收入决算表(财决03表)'!$A$10:$K$500,4,FALSE)),"",VLOOKUP(A148,'[1]Z03 收入决算表(财决03表)'!$A$10:$K$500,4,FALSE))</f>
        <v/>
      </c>
      <c r="D148" s="76" t="str">
        <f>IF(ISERROR(VLOOKUP(A148,'[1]Z03 收入决算表(财决03表)'!$A$10:$K$500,5,FALSE)),"",VLOOKUP(A148,'[1]Z03 收入决算表(财决03表)'!$A$10:$K$500,5,FALSE))</f>
        <v/>
      </c>
      <c r="E148" s="76" t="str">
        <f>IF(ISERROR(VLOOKUP(A148,'[1]Z03 收入决算表(财决03表)'!$A$10:$K$500,6,FALSE)),"",VLOOKUP(A148,'[1]Z03 收入决算表(财决03表)'!$A$10:$K$500,6,FALSE))</f>
        <v/>
      </c>
      <c r="F148" s="76" t="str">
        <f>IF(ISERROR(VLOOKUP(A148,'[1]Z03 收入决算表(财决03表)'!$A$10:$K$500,7,FALSE)),"",VLOOKUP(A148,'[1]Z03 收入决算表(财决03表)'!$A$10:$K$500,7,FALSE))</f>
        <v/>
      </c>
      <c r="G148" s="76" t="str">
        <f>IF(ISERROR(VLOOKUP(A148,'[1]Z03 收入决算表(财决03表)'!$A$10:$K$500,8,FALSE)),"",VLOOKUP(A148,'[1]Z03 收入决算表(财决03表)'!$A$10:$K$500,8,FALSE))</f>
        <v/>
      </c>
      <c r="H148" s="76" t="str">
        <f>IF(ISERROR(VLOOKUP(A148,'[1]Z03 收入决算表(财决03表)'!$A$10:$K$500,9,FALSE)),"",VLOOKUP(A148,'[1]Z03 收入决算表(财决03表)'!$A$10:$K$500,9,FALSE))</f>
        <v/>
      </c>
      <c r="I148" s="76" t="str">
        <f>IF(ISERROR(VLOOKUP(A148,'[1]Z03 收入决算表(财决03表)'!$A$10:$K$500,10,FALSE)),"",VLOOKUP(A148,'[1]Z03 收入决算表(财决03表)'!$A$10:$K$500,10,FALSE))</f>
        <v/>
      </c>
      <c r="J148" s="76" t="str">
        <f>IF(ISERROR(VLOOKUP(A148,'[1]Z03 收入决算表(财决03表)'!$A$10:$K$500,11,FALSE)),"",VLOOKUP(A148,'[1]Z03 收入决算表(财决03表)'!$A$10:$K$500,11,FALSE))</f>
        <v/>
      </c>
      <c r="K148" s="71">
        <f>'[1]Z03 收入决算表(财决03表)'!A147</f>
        <v>0</v>
      </c>
      <c r="L148" s="74">
        <f>'[1]Z03 收入决算表(财决03表)'!$E147</f>
        <v>0</v>
      </c>
      <c r="M148" s="75" t="str">
        <f t="shared" si="5"/>
        <v/>
      </c>
    </row>
    <row r="149" spans="1:13" ht="22.5" customHeight="1">
      <c r="A149" s="205" t="str">
        <f t="shared" si="4"/>
        <v/>
      </c>
      <c r="B149" s="205"/>
      <c r="C149" s="192" t="str">
        <f>IF(ISERROR(VLOOKUP(A149,'[1]Z03 收入决算表(财决03表)'!$A$10:$K$500,4,FALSE)),"",VLOOKUP(A149,'[1]Z03 收入决算表(财决03表)'!$A$10:$K$500,4,FALSE))</f>
        <v/>
      </c>
      <c r="D149" s="76" t="str">
        <f>IF(ISERROR(VLOOKUP(A149,'[1]Z03 收入决算表(财决03表)'!$A$10:$K$500,5,FALSE)),"",VLOOKUP(A149,'[1]Z03 收入决算表(财决03表)'!$A$10:$K$500,5,FALSE))</f>
        <v/>
      </c>
      <c r="E149" s="76" t="str">
        <f>IF(ISERROR(VLOOKUP(A149,'[1]Z03 收入决算表(财决03表)'!$A$10:$K$500,6,FALSE)),"",VLOOKUP(A149,'[1]Z03 收入决算表(财决03表)'!$A$10:$K$500,6,FALSE))</f>
        <v/>
      </c>
      <c r="F149" s="76" t="str">
        <f>IF(ISERROR(VLOOKUP(A149,'[1]Z03 收入决算表(财决03表)'!$A$10:$K$500,7,FALSE)),"",VLOOKUP(A149,'[1]Z03 收入决算表(财决03表)'!$A$10:$K$500,7,FALSE))</f>
        <v/>
      </c>
      <c r="G149" s="76" t="str">
        <f>IF(ISERROR(VLOOKUP(A149,'[1]Z03 收入决算表(财决03表)'!$A$10:$K$500,8,FALSE)),"",VLOOKUP(A149,'[1]Z03 收入决算表(财决03表)'!$A$10:$K$500,8,FALSE))</f>
        <v/>
      </c>
      <c r="H149" s="76" t="str">
        <f>IF(ISERROR(VLOOKUP(A149,'[1]Z03 收入决算表(财决03表)'!$A$10:$K$500,9,FALSE)),"",VLOOKUP(A149,'[1]Z03 收入决算表(财决03表)'!$A$10:$K$500,9,FALSE))</f>
        <v/>
      </c>
      <c r="I149" s="76" t="str">
        <f>IF(ISERROR(VLOOKUP(A149,'[1]Z03 收入决算表(财决03表)'!$A$10:$K$500,10,FALSE)),"",VLOOKUP(A149,'[1]Z03 收入决算表(财决03表)'!$A$10:$K$500,10,FALSE))</f>
        <v/>
      </c>
      <c r="J149" s="76" t="str">
        <f>IF(ISERROR(VLOOKUP(A149,'[1]Z03 收入决算表(财决03表)'!$A$10:$K$500,11,FALSE)),"",VLOOKUP(A149,'[1]Z03 收入决算表(财决03表)'!$A$10:$K$500,11,FALSE))</f>
        <v/>
      </c>
      <c r="K149" s="71">
        <f>'[1]Z03 收入决算表(财决03表)'!A148</f>
        <v>0</v>
      </c>
      <c r="L149" s="74">
        <f>'[1]Z03 收入决算表(财决03表)'!$E148</f>
        <v>0</v>
      </c>
      <c r="M149" s="75" t="str">
        <f t="shared" si="5"/>
        <v/>
      </c>
    </row>
    <row r="150" spans="1:13" ht="22.5" customHeight="1">
      <c r="A150" s="205" t="str">
        <f t="shared" si="4"/>
        <v/>
      </c>
      <c r="B150" s="205"/>
      <c r="C150" s="192" t="str">
        <f>IF(ISERROR(VLOOKUP(A150,'[1]Z03 收入决算表(财决03表)'!$A$10:$K$500,4,FALSE)),"",VLOOKUP(A150,'[1]Z03 收入决算表(财决03表)'!$A$10:$K$500,4,FALSE))</f>
        <v/>
      </c>
      <c r="D150" s="76" t="str">
        <f>IF(ISERROR(VLOOKUP(A150,'[1]Z03 收入决算表(财决03表)'!$A$10:$K$500,5,FALSE)),"",VLOOKUP(A150,'[1]Z03 收入决算表(财决03表)'!$A$10:$K$500,5,FALSE))</f>
        <v/>
      </c>
      <c r="E150" s="76" t="str">
        <f>IF(ISERROR(VLOOKUP(A150,'[1]Z03 收入决算表(财决03表)'!$A$10:$K$500,6,FALSE)),"",VLOOKUP(A150,'[1]Z03 收入决算表(财决03表)'!$A$10:$K$500,6,FALSE))</f>
        <v/>
      </c>
      <c r="F150" s="76" t="str">
        <f>IF(ISERROR(VLOOKUP(A150,'[1]Z03 收入决算表(财决03表)'!$A$10:$K$500,7,FALSE)),"",VLOOKUP(A150,'[1]Z03 收入决算表(财决03表)'!$A$10:$K$500,7,FALSE))</f>
        <v/>
      </c>
      <c r="G150" s="76" t="str">
        <f>IF(ISERROR(VLOOKUP(A150,'[1]Z03 收入决算表(财决03表)'!$A$10:$K$500,8,FALSE)),"",VLOOKUP(A150,'[1]Z03 收入决算表(财决03表)'!$A$10:$K$500,8,FALSE))</f>
        <v/>
      </c>
      <c r="H150" s="76" t="str">
        <f>IF(ISERROR(VLOOKUP(A150,'[1]Z03 收入决算表(财决03表)'!$A$10:$K$500,9,FALSE)),"",VLOOKUP(A150,'[1]Z03 收入决算表(财决03表)'!$A$10:$K$500,9,FALSE))</f>
        <v/>
      </c>
      <c r="I150" s="76" t="str">
        <f>IF(ISERROR(VLOOKUP(A150,'[1]Z03 收入决算表(财决03表)'!$A$10:$K$500,10,FALSE)),"",VLOOKUP(A150,'[1]Z03 收入决算表(财决03表)'!$A$10:$K$500,10,FALSE))</f>
        <v/>
      </c>
      <c r="J150" s="76" t="str">
        <f>IF(ISERROR(VLOOKUP(A150,'[1]Z03 收入决算表(财决03表)'!$A$10:$K$500,11,FALSE)),"",VLOOKUP(A150,'[1]Z03 收入决算表(财决03表)'!$A$10:$K$500,11,FALSE))</f>
        <v/>
      </c>
      <c r="K150" s="71">
        <f>'[1]Z03 收入决算表(财决03表)'!A149</f>
        <v>0</v>
      </c>
      <c r="L150" s="74">
        <f>'[1]Z03 收入决算表(财决03表)'!$E149</f>
        <v>0</v>
      </c>
      <c r="M150" s="75" t="str">
        <f t="shared" si="5"/>
        <v/>
      </c>
    </row>
    <row r="151" spans="1:13" ht="22.5" customHeight="1">
      <c r="A151" s="205" t="str">
        <f t="shared" si="4"/>
        <v/>
      </c>
      <c r="B151" s="205"/>
      <c r="C151" s="192" t="str">
        <f>IF(ISERROR(VLOOKUP(A151,'[1]Z03 收入决算表(财决03表)'!$A$10:$K$500,4,FALSE)),"",VLOOKUP(A151,'[1]Z03 收入决算表(财决03表)'!$A$10:$K$500,4,FALSE))</f>
        <v/>
      </c>
      <c r="D151" s="76" t="str">
        <f>IF(ISERROR(VLOOKUP(A151,'[1]Z03 收入决算表(财决03表)'!$A$10:$K$500,5,FALSE)),"",VLOOKUP(A151,'[1]Z03 收入决算表(财决03表)'!$A$10:$K$500,5,FALSE))</f>
        <v/>
      </c>
      <c r="E151" s="76" t="str">
        <f>IF(ISERROR(VLOOKUP(A151,'[1]Z03 收入决算表(财决03表)'!$A$10:$K$500,6,FALSE)),"",VLOOKUP(A151,'[1]Z03 收入决算表(财决03表)'!$A$10:$K$500,6,FALSE))</f>
        <v/>
      </c>
      <c r="F151" s="76" t="str">
        <f>IF(ISERROR(VLOOKUP(A151,'[1]Z03 收入决算表(财决03表)'!$A$10:$K$500,7,FALSE)),"",VLOOKUP(A151,'[1]Z03 收入决算表(财决03表)'!$A$10:$K$500,7,FALSE))</f>
        <v/>
      </c>
      <c r="G151" s="76" t="str">
        <f>IF(ISERROR(VLOOKUP(A151,'[1]Z03 收入决算表(财决03表)'!$A$10:$K$500,8,FALSE)),"",VLOOKUP(A151,'[1]Z03 收入决算表(财决03表)'!$A$10:$K$500,8,FALSE))</f>
        <v/>
      </c>
      <c r="H151" s="76" t="str">
        <f>IF(ISERROR(VLOOKUP(A151,'[1]Z03 收入决算表(财决03表)'!$A$10:$K$500,9,FALSE)),"",VLOOKUP(A151,'[1]Z03 收入决算表(财决03表)'!$A$10:$K$500,9,FALSE))</f>
        <v/>
      </c>
      <c r="I151" s="76" t="str">
        <f>IF(ISERROR(VLOOKUP(A151,'[1]Z03 收入决算表(财决03表)'!$A$10:$K$500,10,FALSE)),"",VLOOKUP(A151,'[1]Z03 收入决算表(财决03表)'!$A$10:$K$500,10,FALSE))</f>
        <v/>
      </c>
      <c r="J151" s="76" t="str">
        <f>IF(ISERROR(VLOOKUP(A151,'[1]Z03 收入决算表(财决03表)'!$A$10:$K$500,11,FALSE)),"",VLOOKUP(A151,'[1]Z03 收入决算表(财决03表)'!$A$10:$K$500,11,FALSE))</f>
        <v/>
      </c>
      <c r="K151" s="71">
        <f>'[1]Z03 收入决算表(财决03表)'!A150</f>
        <v>0</v>
      </c>
      <c r="L151" s="74">
        <f>'[1]Z03 收入决算表(财决03表)'!$E150</f>
        <v>0</v>
      </c>
      <c r="M151" s="75" t="str">
        <f t="shared" si="5"/>
        <v/>
      </c>
    </row>
    <row r="152" spans="1:13" ht="22.5" customHeight="1">
      <c r="A152" s="205" t="str">
        <f t="shared" si="4"/>
        <v/>
      </c>
      <c r="B152" s="205"/>
      <c r="C152" s="192" t="str">
        <f>IF(ISERROR(VLOOKUP(A152,'[1]Z03 收入决算表(财决03表)'!$A$10:$K$500,4,FALSE)),"",VLOOKUP(A152,'[1]Z03 收入决算表(财决03表)'!$A$10:$K$500,4,FALSE))</f>
        <v/>
      </c>
      <c r="D152" s="76" t="str">
        <f>IF(ISERROR(VLOOKUP(A152,'[1]Z03 收入决算表(财决03表)'!$A$10:$K$500,5,FALSE)),"",VLOOKUP(A152,'[1]Z03 收入决算表(财决03表)'!$A$10:$K$500,5,FALSE))</f>
        <v/>
      </c>
      <c r="E152" s="76" t="str">
        <f>IF(ISERROR(VLOOKUP(A152,'[1]Z03 收入决算表(财决03表)'!$A$10:$K$500,6,FALSE)),"",VLOOKUP(A152,'[1]Z03 收入决算表(财决03表)'!$A$10:$K$500,6,FALSE))</f>
        <v/>
      </c>
      <c r="F152" s="76" t="str">
        <f>IF(ISERROR(VLOOKUP(A152,'[1]Z03 收入决算表(财决03表)'!$A$10:$K$500,7,FALSE)),"",VLOOKUP(A152,'[1]Z03 收入决算表(财决03表)'!$A$10:$K$500,7,FALSE))</f>
        <v/>
      </c>
      <c r="G152" s="76" t="str">
        <f>IF(ISERROR(VLOOKUP(A152,'[1]Z03 收入决算表(财决03表)'!$A$10:$K$500,8,FALSE)),"",VLOOKUP(A152,'[1]Z03 收入决算表(财决03表)'!$A$10:$K$500,8,FALSE))</f>
        <v/>
      </c>
      <c r="H152" s="76" t="str">
        <f>IF(ISERROR(VLOOKUP(A152,'[1]Z03 收入决算表(财决03表)'!$A$10:$K$500,9,FALSE)),"",VLOOKUP(A152,'[1]Z03 收入决算表(财决03表)'!$A$10:$K$500,9,FALSE))</f>
        <v/>
      </c>
      <c r="I152" s="76" t="str">
        <f>IF(ISERROR(VLOOKUP(A152,'[1]Z03 收入决算表(财决03表)'!$A$10:$K$500,10,FALSE)),"",VLOOKUP(A152,'[1]Z03 收入决算表(财决03表)'!$A$10:$K$500,10,FALSE))</f>
        <v/>
      </c>
      <c r="J152" s="76" t="str">
        <f>IF(ISERROR(VLOOKUP(A152,'[1]Z03 收入决算表(财决03表)'!$A$10:$K$500,11,FALSE)),"",VLOOKUP(A152,'[1]Z03 收入决算表(财决03表)'!$A$10:$K$500,11,FALSE))</f>
        <v/>
      </c>
      <c r="K152" s="71">
        <f>'[1]Z03 收入决算表(财决03表)'!A151</f>
        <v>0</v>
      </c>
      <c r="L152" s="74">
        <f>'[1]Z03 收入决算表(财决03表)'!$E151</f>
        <v>0</v>
      </c>
      <c r="M152" s="75" t="str">
        <f t="shared" si="5"/>
        <v/>
      </c>
    </row>
    <row r="153" spans="1:13" ht="22.5" customHeight="1">
      <c r="A153" s="205" t="str">
        <f t="shared" si="4"/>
        <v/>
      </c>
      <c r="B153" s="205"/>
      <c r="C153" s="192" t="str">
        <f>IF(ISERROR(VLOOKUP(A153,'[1]Z03 收入决算表(财决03表)'!$A$10:$K$500,4,FALSE)),"",VLOOKUP(A153,'[1]Z03 收入决算表(财决03表)'!$A$10:$K$500,4,FALSE))</f>
        <v/>
      </c>
      <c r="D153" s="76" t="str">
        <f>IF(ISERROR(VLOOKUP(A153,'[1]Z03 收入决算表(财决03表)'!$A$10:$K$500,5,FALSE)),"",VLOOKUP(A153,'[1]Z03 收入决算表(财决03表)'!$A$10:$K$500,5,FALSE))</f>
        <v/>
      </c>
      <c r="E153" s="76" t="str">
        <f>IF(ISERROR(VLOOKUP(A153,'[1]Z03 收入决算表(财决03表)'!$A$10:$K$500,6,FALSE)),"",VLOOKUP(A153,'[1]Z03 收入决算表(财决03表)'!$A$10:$K$500,6,FALSE))</f>
        <v/>
      </c>
      <c r="F153" s="76" t="str">
        <f>IF(ISERROR(VLOOKUP(A153,'[1]Z03 收入决算表(财决03表)'!$A$10:$K$500,7,FALSE)),"",VLOOKUP(A153,'[1]Z03 收入决算表(财决03表)'!$A$10:$K$500,7,FALSE))</f>
        <v/>
      </c>
      <c r="G153" s="76" t="str">
        <f>IF(ISERROR(VLOOKUP(A153,'[1]Z03 收入决算表(财决03表)'!$A$10:$K$500,8,FALSE)),"",VLOOKUP(A153,'[1]Z03 收入决算表(财决03表)'!$A$10:$K$500,8,FALSE))</f>
        <v/>
      </c>
      <c r="H153" s="76" t="str">
        <f>IF(ISERROR(VLOOKUP(A153,'[1]Z03 收入决算表(财决03表)'!$A$10:$K$500,9,FALSE)),"",VLOOKUP(A153,'[1]Z03 收入决算表(财决03表)'!$A$10:$K$500,9,FALSE))</f>
        <v/>
      </c>
      <c r="I153" s="76" t="str">
        <f>IF(ISERROR(VLOOKUP(A153,'[1]Z03 收入决算表(财决03表)'!$A$10:$K$500,10,FALSE)),"",VLOOKUP(A153,'[1]Z03 收入决算表(财决03表)'!$A$10:$K$500,10,FALSE))</f>
        <v/>
      </c>
      <c r="J153" s="76" t="str">
        <f>IF(ISERROR(VLOOKUP(A153,'[1]Z03 收入决算表(财决03表)'!$A$10:$K$500,11,FALSE)),"",VLOOKUP(A153,'[1]Z03 收入决算表(财决03表)'!$A$10:$K$500,11,FALSE))</f>
        <v/>
      </c>
      <c r="K153" s="71">
        <f>'[1]Z03 收入决算表(财决03表)'!A152</f>
        <v>0</v>
      </c>
      <c r="L153" s="74">
        <f>'[1]Z03 收入决算表(财决03表)'!$E152</f>
        <v>0</v>
      </c>
      <c r="M153" s="75" t="str">
        <f t="shared" si="5"/>
        <v/>
      </c>
    </row>
    <row r="154" spans="1:13" ht="22.5" customHeight="1">
      <c r="A154" s="205" t="str">
        <f t="shared" si="4"/>
        <v/>
      </c>
      <c r="B154" s="205"/>
      <c r="C154" s="192" t="str">
        <f>IF(ISERROR(VLOOKUP(A154,'[1]Z03 收入决算表(财决03表)'!$A$10:$K$500,4,FALSE)),"",VLOOKUP(A154,'[1]Z03 收入决算表(财决03表)'!$A$10:$K$500,4,FALSE))</f>
        <v/>
      </c>
      <c r="D154" s="76" t="str">
        <f>IF(ISERROR(VLOOKUP(A154,'[1]Z03 收入决算表(财决03表)'!$A$10:$K$500,5,FALSE)),"",VLOOKUP(A154,'[1]Z03 收入决算表(财决03表)'!$A$10:$K$500,5,FALSE))</f>
        <v/>
      </c>
      <c r="E154" s="76" t="str">
        <f>IF(ISERROR(VLOOKUP(A154,'[1]Z03 收入决算表(财决03表)'!$A$10:$K$500,6,FALSE)),"",VLOOKUP(A154,'[1]Z03 收入决算表(财决03表)'!$A$10:$K$500,6,FALSE))</f>
        <v/>
      </c>
      <c r="F154" s="76" t="str">
        <f>IF(ISERROR(VLOOKUP(A154,'[1]Z03 收入决算表(财决03表)'!$A$10:$K$500,7,FALSE)),"",VLOOKUP(A154,'[1]Z03 收入决算表(财决03表)'!$A$10:$K$500,7,FALSE))</f>
        <v/>
      </c>
      <c r="G154" s="76" t="str">
        <f>IF(ISERROR(VLOOKUP(A154,'[1]Z03 收入决算表(财决03表)'!$A$10:$K$500,8,FALSE)),"",VLOOKUP(A154,'[1]Z03 收入决算表(财决03表)'!$A$10:$K$500,8,FALSE))</f>
        <v/>
      </c>
      <c r="H154" s="76" t="str">
        <f>IF(ISERROR(VLOOKUP(A154,'[1]Z03 收入决算表(财决03表)'!$A$10:$K$500,9,FALSE)),"",VLOOKUP(A154,'[1]Z03 收入决算表(财决03表)'!$A$10:$K$500,9,FALSE))</f>
        <v/>
      </c>
      <c r="I154" s="76" t="str">
        <f>IF(ISERROR(VLOOKUP(A154,'[1]Z03 收入决算表(财决03表)'!$A$10:$K$500,10,FALSE)),"",VLOOKUP(A154,'[1]Z03 收入决算表(财决03表)'!$A$10:$K$500,10,FALSE))</f>
        <v/>
      </c>
      <c r="J154" s="76" t="str">
        <f>IF(ISERROR(VLOOKUP(A154,'[1]Z03 收入决算表(财决03表)'!$A$10:$K$500,11,FALSE)),"",VLOOKUP(A154,'[1]Z03 收入决算表(财决03表)'!$A$10:$K$500,11,FALSE))</f>
        <v/>
      </c>
      <c r="K154" s="71">
        <f>'[1]Z03 收入决算表(财决03表)'!A153</f>
        <v>0</v>
      </c>
      <c r="L154" s="74">
        <f>'[1]Z03 收入决算表(财决03表)'!$E153</f>
        <v>0</v>
      </c>
      <c r="M154" s="75" t="str">
        <f t="shared" si="5"/>
        <v/>
      </c>
    </row>
    <row r="155" spans="1:13" ht="22.5" customHeight="1">
      <c r="A155" s="205" t="str">
        <f t="shared" si="4"/>
        <v/>
      </c>
      <c r="B155" s="205"/>
      <c r="C155" s="192" t="str">
        <f>IF(ISERROR(VLOOKUP(A155,'[1]Z03 收入决算表(财决03表)'!$A$10:$K$500,4,FALSE)),"",VLOOKUP(A155,'[1]Z03 收入决算表(财决03表)'!$A$10:$K$500,4,FALSE))</f>
        <v/>
      </c>
      <c r="D155" s="76" t="str">
        <f>IF(ISERROR(VLOOKUP(A155,'[1]Z03 收入决算表(财决03表)'!$A$10:$K$500,5,FALSE)),"",VLOOKUP(A155,'[1]Z03 收入决算表(财决03表)'!$A$10:$K$500,5,FALSE))</f>
        <v/>
      </c>
      <c r="E155" s="76" t="str">
        <f>IF(ISERROR(VLOOKUP(A155,'[1]Z03 收入决算表(财决03表)'!$A$10:$K$500,6,FALSE)),"",VLOOKUP(A155,'[1]Z03 收入决算表(财决03表)'!$A$10:$K$500,6,FALSE))</f>
        <v/>
      </c>
      <c r="F155" s="76" t="str">
        <f>IF(ISERROR(VLOOKUP(A155,'[1]Z03 收入决算表(财决03表)'!$A$10:$K$500,7,FALSE)),"",VLOOKUP(A155,'[1]Z03 收入决算表(财决03表)'!$A$10:$K$500,7,FALSE))</f>
        <v/>
      </c>
      <c r="G155" s="76" t="str">
        <f>IF(ISERROR(VLOOKUP(A155,'[1]Z03 收入决算表(财决03表)'!$A$10:$K$500,8,FALSE)),"",VLOOKUP(A155,'[1]Z03 收入决算表(财决03表)'!$A$10:$K$500,8,FALSE))</f>
        <v/>
      </c>
      <c r="H155" s="76" t="str">
        <f>IF(ISERROR(VLOOKUP(A155,'[1]Z03 收入决算表(财决03表)'!$A$10:$K$500,9,FALSE)),"",VLOOKUP(A155,'[1]Z03 收入决算表(财决03表)'!$A$10:$K$500,9,FALSE))</f>
        <v/>
      </c>
      <c r="I155" s="76" t="str">
        <f>IF(ISERROR(VLOOKUP(A155,'[1]Z03 收入决算表(财决03表)'!$A$10:$K$500,10,FALSE)),"",VLOOKUP(A155,'[1]Z03 收入决算表(财决03表)'!$A$10:$K$500,10,FALSE))</f>
        <v/>
      </c>
      <c r="J155" s="76" t="str">
        <f>IF(ISERROR(VLOOKUP(A155,'[1]Z03 收入决算表(财决03表)'!$A$10:$K$500,11,FALSE)),"",VLOOKUP(A155,'[1]Z03 收入决算表(财决03表)'!$A$10:$K$500,11,FALSE))</f>
        <v/>
      </c>
      <c r="K155" s="71">
        <f>'[1]Z03 收入决算表(财决03表)'!A154</f>
        <v>0</v>
      </c>
      <c r="L155" s="74">
        <f>'[1]Z03 收入决算表(财决03表)'!$E154</f>
        <v>0</v>
      </c>
      <c r="M155" s="75" t="str">
        <f t="shared" si="5"/>
        <v/>
      </c>
    </row>
    <row r="156" spans="1:13" ht="22.5" customHeight="1">
      <c r="A156" s="205" t="str">
        <f t="shared" si="4"/>
        <v/>
      </c>
      <c r="B156" s="205"/>
      <c r="C156" s="192" t="str">
        <f>IF(ISERROR(VLOOKUP(A156,'[1]Z03 收入决算表(财决03表)'!$A$10:$K$500,4,FALSE)),"",VLOOKUP(A156,'[1]Z03 收入决算表(财决03表)'!$A$10:$K$500,4,FALSE))</f>
        <v/>
      </c>
      <c r="D156" s="76" t="str">
        <f>IF(ISERROR(VLOOKUP(A156,'[1]Z03 收入决算表(财决03表)'!$A$10:$K$500,5,FALSE)),"",VLOOKUP(A156,'[1]Z03 收入决算表(财决03表)'!$A$10:$K$500,5,FALSE))</f>
        <v/>
      </c>
      <c r="E156" s="76" t="str">
        <f>IF(ISERROR(VLOOKUP(A156,'[1]Z03 收入决算表(财决03表)'!$A$10:$K$500,6,FALSE)),"",VLOOKUP(A156,'[1]Z03 收入决算表(财决03表)'!$A$10:$K$500,6,FALSE))</f>
        <v/>
      </c>
      <c r="F156" s="76" t="str">
        <f>IF(ISERROR(VLOOKUP(A156,'[1]Z03 收入决算表(财决03表)'!$A$10:$K$500,7,FALSE)),"",VLOOKUP(A156,'[1]Z03 收入决算表(财决03表)'!$A$10:$K$500,7,FALSE))</f>
        <v/>
      </c>
      <c r="G156" s="76" t="str">
        <f>IF(ISERROR(VLOOKUP(A156,'[1]Z03 收入决算表(财决03表)'!$A$10:$K$500,8,FALSE)),"",VLOOKUP(A156,'[1]Z03 收入决算表(财决03表)'!$A$10:$K$500,8,FALSE))</f>
        <v/>
      </c>
      <c r="H156" s="76" t="str">
        <f>IF(ISERROR(VLOOKUP(A156,'[1]Z03 收入决算表(财决03表)'!$A$10:$K$500,9,FALSE)),"",VLOOKUP(A156,'[1]Z03 收入决算表(财决03表)'!$A$10:$K$500,9,FALSE))</f>
        <v/>
      </c>
      <c r="I156" s="76" t="str">
        <f>IF(ISERROR(VLOOKUP(A156,'[1]Z03 收入决算表(财决03表)'!$A$10:$K$500,10,FALSE)),"",VLOOKUP(A156,'[1]Z03 收入决算表(财决03表)'!$A$10:$K$500,10,FALSE))</f>
        <v/>
      </c>
      <c r="J156" s="76" t="str">
        <f>IF(ISERROR(VLOOKUP(A156,'[1]Z03 收入决算表(财决03表)'!$A$10:$K$500,11,FALSE)),"",VLOOKUP(A156,'[1]Z03 收入决算表(财决03表)'!$A$10:$K$500,11,FALSE))</f>
        <v/>
      </c>
      <c r="K156" s="71">
        <f>'[1]Z03 收入决算表(财决03表)'!A155</f>
        <v>0</v>
      </c>
      <c r="L156" s="74">
        <f>'[1]Z03 收入决算表(财决03表)'!$E155</f>
        <v>0</v>
      </c>
      <c r="M156" s="75" t="str">
        <f t="shared" si="5"/>
        <v/>
      </c>
    </row>
    <row r="157" spans="1:13" ht="22.5" customHeight="1">
      <c r="A157" s="205" t="str">
        <f t="shared" si="4"/>
        <v/>
      </c>
      <c r="B157" s="205"/>
      <c r="C157" s="192" t="str">
        <f>IF(ISERROR(VLOOKUP(A157,'[1]Z03 收入决算表(财决03表)'!$A$10:$K$500,4,FALSE)),"",VLOOKUP(A157,'[1]Z03 收入决算表(财决03表)'!$A$10:$K$500,4,FALSE))</f>
        <v/>
      </c>
      <c r="D157" s="76" t="str">
        <f>IF(ISERROR(VLOOKUP(A157,'[1]Z03 收入决算表(财决03表)'!$A$10:$K$500,5,FALSE)),"",VLOOKUP(A157,'[1]Z03 收入决算表(财决03表)'!$A$10:$K$500,5,FALSE))</f>
        <v/>
      </c>
      <c r="E157" s="76" t="str">
        <f>IF(ISERROR(VLOOKUP(A157,'[1]Z03 收入决算表(财决03表)'!$A$10:$K$500,6,FALSE)),"",VLOOKUP(A157,'[1]Z03 收入决算表(财决03表)'!$A$10:$K$500,6,FALSE))</f>
        <v/>
      </c>
      <c r="F157" s="76" t="str">
        <f>IF(ISERROR(VLOOKUP(A157,'[1]Z03 收入决算表(财决03表)'!$A$10:$K$500,7,FALSE)),"",VLOOKUP(A157,'[1]Z03 收入决算表(财决03表)'!$A$10:$K$500,7,FALSE))</f>
        <v/>
      </c>
      <c r="G157" s="76" t="str">
        <f>IF(ISERROR(VLOOKUP(A157,'[1]Z03 收入决算表(财决03表)'!$A$10:$K$500,8,FALSE)),"",VLOOKUP(A157,'[1]Z03 收入决算表(财决03表)'!$A$10:$K$500,8,FALSE))</f>
        <v/>
      </c>
      <c r="H157" s="76" t="str">
        <f>IF(ISERROR(VLOOKUP(A157,'[1]Z03 收入决算表(财决03表)'!$A$10:$K$500,9,FALSE)),"",VLOOKUP(A157,'[1]Z03 收入决算表(财决03表)'!$A$10:$K$500,9,FALSE))</f>
        <v/>
      </c>
      <c r="I157" s="76" t="str">
        <f>IF(ISERROR(VLOOKUP(A157,'[1]Z03 收入决算表(财决03表)'!$A$10:$K$500,10,FALSE)),"",VLOOKUP(A157,'[1]Z03 收入决算表(财决03表)'!$A$10:$K$500,10,FALSE))</f>
        <v/>
      </c>
      <c r="J157" s="76" t="str">
        <f>IF(ISERROR(VLOOKUP(A157,'[1]Z03 收入决算表(财决03表)'!$A$10:$K$500,11,FALSE)),"",VLOOKUP(A157,'[1]Z03 收入决算表(财决03表)'!$A$10:$K$500,11,FALSE))</f>
        <v/>
      </c>
      <c r="K157" s="71">
        <f>'[1]Z03 收入决算表(财决03表)'!A156</f>
        <v>0</v>
      </c>
      <c r="L157" s="74">
        <f>'[1]Z03 收入决算表(财决03表)'!$E156</f>
        <v>0</v>
      </c>
      <c r="M157" s="75" t="str">
        <f t="shared" si="5"/>
        <v/>
      </c>
    </row>
    <row r="158" spans="1:13" ht="22.5" customHeight="1">
      <c r="A158" s="205" t="str">
        <f t="shared" si="4"/>
        <v/>
      </c>
      <c r="B158" s="205"/>
      <c r="C158" s="192" t="str">
        <f>IF(ISERROR(VLOOKUP(A158,'[1]Z03 收入决算表(财决03表)'!$A$10:$K$500,4,FALSE)),"",VLOOKUP(A158,'[1]Z03 收入决算表(财决03表)'!$A$10:$K$500,4,FALSE))</f>
        <v/>
      </c>
      <c r="D158" s="76" t="str">
        <f>IF(ISERROR(VLOOKUP(A158,'[1]Z03 收入决算表(财决03表)'!$A$10:$K$500,5,FALSE)),"",VLOOKUP(A158,'[1]Z03 收入决算表(财决03表)'!$A$10:$K$500,5,FALSE))</f>
        <v/>
      </c>
      <c r="E158" s="76" t="str">
        <f>IF(ISERROR(VLOOKUP(A158,'[1]Z03 收入决算表(财决03表)'!$A$10:$K$500,6,FALSE)),"",VLOOKUP(A158,'[1]Z03 收入决算表(财决03表)'!$A$10:$K$500,6,FALSE))</f>
        <v/>
      </c>
      <c r="F158" s="76" t="str">
        <f>IF(ISERROR(VLOOKUP(A158,'[1]Z03 收入决算表(财决03表)'!$A$10:$K$500,7,FALSE)),"",VLOOKUP(A158,'[1]Z03 收入决算表(财决03表)'!$A$10:$K$500,7,FALSE))</f>
        <v/>
      </c>
      <c r="G158" s="76" t="str">
        <f>IF(ISERROR(VLOOKUP(A158,'[1]Z03 收入决算表(财决03表)'!$A$10:$K$500,8,FALSE)),"",VLOOKUP(A158,'[1]Z03 收入决算表(财决03表)'!$A$10:$K$500,8,FALSE))</f>
        <v/>
      </c>
      <c r="H158" s="76" t="str">
        <f>IF(ISERROR(VLOOKUP(A158,'[1]Z03 收入决算表(财决03表)'!$A$10:$K$500,9,FALSE)),"",VLOOKUP(A158,'[1]Z03 收入决算表(财决03表)'!$A$10:$K$500,9,FALSE))</f>
        <v/>
      </c>
      <c r="I158" s="76" t="str">
        <f>IF(ISERROR(VLOOKUP(A158,'[1]Z03 收入决算表(财决03表)'!$A$10:$K$500,10,FALSE)),"",VLOOKUP(A158,'[1]Z03 收入决算表(财决03表)'!$A$10:$K$500,10,FALSE))</f>
        <v/>
      </c>
      <c r="J158" s="76" t="str">
        <f>IF(ISERROR(VLOOKUP(A158,'[1]Z03 收入决算表(财决03表)'!$A$10:$K$500,11,FALSE)),"",VLOOKUP(A158,'[1]Z03 收入决算表(财决03表)'!$A$10:$K$500,11,FALSE))</f>
        <v/>
      </c>
      <c r="K158" s="71">
        <f>'[1]Z03 收入决算表(财决03表)'!A157</f>
        <v>0</v>
      </c>
      <c r="L158" s="74">
        <f>'[1]Z03 收入决算表(财决03表)'!$E157</f>
        <v>0</v>
      </c>
      <c r="M158" s="75" t="str">
        <f t="shared" si="5"/>
        <v/>
      </c>
    </row>
    <row r="159" spans="1:13" ht="22.5" customHeight="1">
      <c r="A159" s="205" t="str">
        <f t="shared" si="4"/>
        <v/>
      </c>
      <c r="B159" s="205"/>
      <c r="C159" s="192" t="str">
        <f>IF(ISERROR(VLOOKUP(A159,'[1]Z03 收入决算表(财决03表)'!$A$10:$K$500,4,FALSE)),"",VLOOKUP(A159,'[1]Z03 收入决算表(财决03表)'!$A$10:$K$500,4,FALSE))</f>
        <v/>
      </c>
      <c r="D159" s="76" t="str">
        <f>IF(ISERROR(VLOOKUP(A159,'[1]Z03 收入决算表(财决03表)'!$A$10:$K$500,5,FALSE)),"",VLOOKUP(A159,'[1]Z03 收入决算表(财决03表)'!$A$10:$K$500,5,FALSE))</f>
        <v/>
      </c>
      <c r="E159" s="76" t="str">
        <f>IF(ISERROR(VLOOKUP(A159,'[1]Z03 收入决算表(财决03表)'!$A$10:$K$500,6,FALSE)),"",VLOOKUP(A159,'[1]Z03 收入决算表(财决03表)'!$A$10:$K$500,6,FALSE))</f>
        <v/>
      </c>
      <c r="F159" s="76" t="str">
        <f>IF(ISERROR(VLOOKUP(A159,'[1]Z03 收入决算表(财决03表)'!$A$10:$K$500,7,FALSE)),"",VLOOKUP(A159,'[1]Z03 收入决算表(财决03表)'!$A$10:$K$500,7,FALSE))</f>
        <v/>
      </c>
      <c r="G159" s="76" t="str">
        <f>IF(ISERROR(VLOOKUP(A159,'[1]Z03 收入决算表(财决03表)'!$A$10:$K$500,8,FALSE)),"",VLOOKUP(A159,'[1]Z03 收入决算表(财决03表)'!$A$10:$K$500,8,FALSE))</f>
        <v/>
      </c>
      <c r="H159" s="76" t="str">
        <f>IF(ISERROR(VLOOKUP(A159,'[1]Z03 收入决算表(财决03表)'!$A$10:$K$500,9,FALSE)),"",VLOOKUP(A159,'[1]Z03 收入决算表(财决03表)'!$A$10:$K$500,9,FALSE))</f>
        <v/>
      </c>
      <c r="I159" s="76" t="str">
        <f>IF(ISERROR(VLOOKUP(A159,'[1]Z03 收入决算表(财决03表)'!$A$10:$K$500,10,FALSE)),"",VLOOKUP(A159,'[1]Z03 收入决算表(财决03表)'!$A$10:$K$500,10,FALSE))</f>
        <v/>
      </c>
      <c r="J159" s="76" t="str">
        <f>IF(ISERROR(VLOOKUP(A159,'[1]Z03 收入决算表(财决03表)'!$A$10:$K$500,11,FALSE)),"",VLOOKUP(A159,'[1]Z03 收入决算表(财决03表)'!$A$10:$K$500,11,FALSE))</f>
        <v/>
      </c>
      <c r="K159" s="71">
        <f>'[1]Z03 收入决算表(财决03表)'!A158</f>
        <v>0</v>
      </c>
      <c r="L159" s="74">
        <f>'[1]Z03 收入决算表(财决03表)'!$E158</f>
        <v>0</v>
      </c>
      <c r="M159" s="75" t="str">
        <f t="shared" si="5"/>
        <v/>
      </c>
    </row>
    <row r="160" spans="1:13" ht="22.5" customHeight="1">
      <c r="A160" s="205" t="str">
        <f t="shared" si="4"/>
        <v/>
      </c>
      <c r="B160" s="205"/>
      <c r="C160" s="192" t="str">
        <f>IF(ISERROR(VLOOKUP(A160,'[1]Z03 收入决算表(财决03表)'!$A$10:$K$500,4,FALSE)),"",VLOOKUP(A160,'[1]Z03 收入决算表(财决03表)'!$A$10:$K$500,4,FALSE))</f>
        <v/>
      </c>
      <c r="D160" s="76" t="str">
        <f>IF(ISERROR(VLOOKUP(A160,'[1]Z03 收入决算表(财决03表)'!$A$10:$K$500,5,FALSE)),"",VLOOKUP(A160,'[1]Z03 收入决算表(财决03表)'!$A$10:$K$500,5,FALSE))</f>
        <v/>
      </c>
      <c r="E160" s="76" t="str">
        <f>IF(ISERROR(VLOOKUP(A160,'[1]Z03 收入决算表(财决03表)'!$A$10:$K$500,6,FALSE)),"",VLOOKUP(A160,'[1]Z03 收入决算表(财决03表)'!$A$10:$K$500,6,FALSE))</f>
        <v/>
      </c>
      <c r="F160" s="76" t="str">
        <f>IF(ISERROR(VLOOKUP(A160,'[1]Z03 收入决算表(财决03表)'!$A$10:$K$500,7,FALSE)),"",VLOOKUP(A160,'[1]Z03 收入决算表(财决03表)'!$A$10:$K$500,7,FALSE))</f>
        <v/>
      </c>
      <c r="G160" s="76" t="str">
        <f>IF(ISERROR(VLOOKUP(A160,'[1]Z03 收入决算表(财决03表)'!$A$10:$K$500,8,FALSE)),"",VLOOKUP(A160,'[1]Z03 收入决算表(财决03表)'!$A$10:$K$500,8,FALSE))</f>
        <v/>
      </c>
      <c r="H160" s="76" t="str">
        <f>IF(ISERROR(VLOOKUP(A160,'[1]Z03 收入决算表(财决03表)'!$A$10:$K$500,9,FALSE)),"",VLOOKUP(A160,'[1]Z03 收入决算表(财决03表)'!$A$10:$K$500,9,FALSE))</f>
        <v/>
      </c>
      <c r="I160" s="76" t="str">
        <f>IF(ISERROR(VLOOKUP(A160,'[1]Z03 收入决算表(财决03表)'!$A$10:$K$500,10,FALSE)),"",VLOOKUP(A160,'[1]Z03 收入决算表(财决03表)'!$A$10:$K$500,10,FALSE))</f>
        <v/>
      </c>
      <c r="J160" s="76" t="str">
        <f>IF(ISERROR(VLOOKUP(A160,'[1]Z03 收入决算表(财决03表)'!$A$10:$K$500,11,FALSE)),"",VLOOKUP(A160,'[1]Z03 收入决算表(财决03表)'!$A$10:$K$500,11,FALSE))</f>
        <v/>
      </c>
      <c r="K160" s="71">
        <f>'[1]Z03 收入决算表(财决03表)'!A159</f>
        <v>0</v>
      </c>
      <c r="L160" s="74">
        <f>'[1]Z03 收入决算表(财决03表)'!$E159</f>
        <v>0</v>
      </c>
      <c r="M160" s="75" t="str">
        <f t="shared" si="5"/>
        <v/>
      </c>
    </row>
    <row r="161" spans="1:13" ht="22.5" customHeight="1">
      <c r="A161" s="205" t="str">
        <f t="shared" si="4"/>
        <v/>
      </c>
      <c r="B161" s="205"/>
      <c r="C161" s="192" t="str">
        <f>IF(ISERROR(VLOOKUP(A161,'[1]Z03 收入决算表(财决03表)'!$A$10:$K$500,4,FALSE)),"",VLOOKUP(A161,'[1]Z03 收入决算表(财决03表)'!$A$10:$K$500,4,FALSE))</f>
        <v/>
      </c>
      <c r="D161" s="76" t="str">
        <f>IF(ISERROR(VLOOKUP(A161,'[1]Z03 收入决算表(财决03表)'!$A$10:$K$500,5,FALSE)),"",VLOOKUP(A161,'[1]Z03 收入决算表(财决03表)'!$A$10:$K$500,5,FALSE))</f>
        <v/>
      </c>
      <c r="E161" s="76" t="str">
        <f>IF(ISERROR(VLOOKUP(A161,'[1]Z03 收入决算表(财决03表)'!$A$10:$K$500,6,FALSE)),"",VLOOKUP(A161,'[1]Z03 收入决算表(财决03表)'!$A$10:$K$500,6,FALSE))</f>
        <v/>
      </c>
      <c r="F161" s="76" t="str">
        <f>IF(ISERROR(VLOOKUP(A161,'[1]Z03 收入决算表(财决03表)'!$A$10:$K$500,7,FALSE)),"",VLOOKUP(A161,'[1]Z03 收入决算表(财决03表)'!$A$10:$K$500,7,FALSE))</f>
        <v/>
      </c>
      <c r="G161" s="76" t="str">
        <f>IF(ISERROR(VLOOKUP(A161,'[1]Z03 收入决算表(财决03表)'!$A$10:$K$500,8,FALSE)),"",VLOOKUP(A161,'[1]Z03 收入决算表(财决03表)'!$A$10:$K$500,8,FALSE))</f>
        <v/>
      </c>
      <c r="H161" s="76" t="str">
        <f>IF(ISERROR(VLOOKUP(A161,'[1]Z03 收入决算表(财决03表)'!$A$10:$K$500,9,FALSE)),"",VLOOKUP(A161,'[1]Z03 收入决算表(财决03表)'!$A$10:$K$500,9,FALSE))</f>
        <v/>
      </c>
      <c r="I161" s="76" t="str">
        <f>IF(ISERROR(VLOOKUP(A161,'[1]Z03 收入决算表(财决03表)'!$A$10:$K$500,10,FALSE)),"",VLOOKUP(A161,'[1]Z03 收入决算表(财决03表)'!$A$10:$K$500,10,FALSE))</f>
        <v/>
      </c>
      <c r="J161" s="76" t="str">
        <f>IF(ISERROR(VLOOKUP(A161,'[1]Z03 收入决算表(财决03表)'!$A$10:$K$500,11,FALSE)),"",VLOOKUP(A161,'[1]Z03 收入决算表(财决03表)'!$A$10:$K$500,11,FALSE))</f>
        <v/>
      </c>
      <c r="K161" s="71">
        <f>'[1]Z03 收入决算表(财决03表)'!A160</f>
        <v>0</v>
      </c>
      <c r="L161" s="74">
        <f>'[1]Z03 收入决算表(财决03表)'!$E160</f>
        <v>0</v>
      </c>
      <c r="M161" s="75" t="str">
        <f t="shared" si="5"/>
        <v/>
      </c>
    </row>
    <row r="162" spans="1:13" ht="22.5" customHeight="1">
      <c r="A162" s="205" t="str">
        <f t="shared" si="4"/>
        <v/>
      </c>
      <c r="B162" s="205"/>
      <c r="C162" s="192" t="str">
        <f>IF(ISERROR(VLOOKUP(A162,'[1]Z03 收入决算表(财决03表)'!$A$10:$K$500,4,FALSE)),"",VLOOKUP(A162,'[1]Z03 收入决算表(财决03表)'!$A$10:$K$500,4,FALSE))</f>
        <v/>
      </c>
      <c r="D162" s="76" t="str">
        <f>IF(ISERROR(VLOOKUP(A162,'[1]Z03 收入决算表(财决03表)'!$A$10:$K$500,5,FALSE)),"",VLOOKUP(A162,'[1]Z03 收入决算表(财决03表)'!$A$10:$K$500,5,FALSE))</f>
        <v/>
      </c>
      <c r="E162" s="76" t="str">
        <f>IF(ISERROR(VLOOKUP(A162,'[1]Z03 收入决算表(财决03表)'!$A$10:$K$500,6,FALSE)),"",VLOOKUP(A162,'[1]Z03 收入决算表(财决03表)'!$A$10:$K$500,6,FALSE))</f>
        <v/>
      </c>
      <c r="F162" s="76" t="str">
        <f>IF(ISERROR(VLOOKUP(A162,'[1]Z03 收入决算表(财决03表)'!$A$10:$K$500,7,FALSE)),"",VLOOKUP(A162,'[1]Z03 收入决算表(财决03表)'!$A$10:$K$500,7,FALSE))</f>
        <v/>
      </c>
      <c r="G162" s="76" t="str">
        <f>IF(ISERROR(VLOOKUP(A162,'[1]Z03 收入决算表(财决03表)'!$A$10:$K$500,8,FALSE)),"",VLOOKUP(A162,'[1]Z03 收入决算表(财决03表)'!$A$10:$K$500,8,FALSE))</f>
        <v/>
      </c>
      <c r="H162" s="76" t="str">
        <f>IF(ISERROR(VLOOKUP(A162,'[1]Z03 收入决算表(财决03表)'!$A$10:$K$500,9,FALSE)),"",VLOOKUP(A162,'[1]Z03 收入决算表(财决03表)'!$A$10:$K$500,9,FALSE))</f>
        <v/>
      </c>
      <c r="I162" s="76" t="str">
        <f>IF(ISERROR(VLOOKUP(A162,'[1]Z03 收入决算表(财决03表)'!$A$10:$K$500,10,FALSE)),"",VLOOKUP(A162,'[1]Z03 收入决算表(财决03表)'!$A$10:$K$500,10,FALSE))</f>
        <v/>
      </c>
      <c r="J162" s="76" t="str">
        <f>IF(ISERROR(VLOOKUP(A162,'[1]Z03 收入决算表(财决03表)'!$A$10:$K$500,11,FALSE)),"",VLOOKUP(A162,'[1]Z03 收入决算表(财决03表)'!$A$10:$K$500,11,FALSE))</f>
        <v/>
      </c>
      <c r="K162" s="71">
        <f>'[1]Z03 收入决算表(财决03表)'!A161</f>
        <v>0</v>
      </c>
      <c r="L162" s="74">
        <f>'[1]Z03 收入决算表(财决03表)'!$E161</f>
        <v>0</v>
      </c>
      <c r="M162" s="75" t="str">
        <f t="shared" si="5"/>
        <v/>
      </c>
    </row>
    <row r="163" spans="1:13" ht="22.5" customHeight="1">
      <c r="A163" s="205" t="str">
        <f t="shared" si="4"/>
        <v/>
      </c>
      <c r="B163" s="205"/>
      <c r="C163" s="192" t="str">
        <f>IF(ISERROR(VLOOKUP(A163,'[1]Z03 收入决算表(财决03表)'!$A$10:$K$500,4,FALSE)),"",VLOOKUP(A163,'[1]Z03 收入决算表(财决03表)'!$A$10:$K$500,4,FALSE))</f>
        <v/>
      </c>
      <c r="D163" s="76" t="str">
        <f>IF(ISERROR(VLOOKUP(A163,'[1]Z03 收入决算表(财决03表)'!$A$10:$K$500,5,FALSE)),"",VLOOKUP(A163,'[1]Z03 收入决算表(财决03表)'!$A$10:$K$500,5,FALSE))</f>
        <v/>
      </c>
      <c r="E163" s="76" t="str">
        <f>IF(ISERROR(VLOOKUP(A163,'[1]Z03 收入决算表(财决03表)'!$A$10:$K$500,6,FALSE)),"",VLOOKUP(A163,'[1]Z03 收入决算表(财决03表)'!$A$10:$K$500,6,FALSE))</f>
        <v/>
      </c>
      <c r="F163" s="76" t="str">
        <f>IF(ISERROR(VLOOKUP(A163,'[1]Z03 收入决算表(财决03表)'!$A$10:$K$500,7,FALSE)),"",VLOOKUP(A163,'[1]Z03 收入决算表(财决03表)'!$A$10:$K$500,7,FALSE))</f>
        <v/>
      </c>
      <c r="G163" s="76" t="str">
        <f>IF(ISERROR(VLOOKUP(A163,'[1]Z03 收入决算表(财决03表)'!$A$10:$K$500,8,FALSE)),"",VLOOKUP(A163,'[1]Z03 收入决算表(财决03表)'!$A$10:$K$500,8,FALSE))</f>
        <v/>
      </c>
      <c r="H163" s="76" t="str">
        <f>IF(ISERROR(VLOOKUP(A163,'[1]Z03 收入决算表(财决03表)'!$A$10:$K$500,9,FALSE)),"",VLOOKUP(A163,'[1]Z03 收入决算表(财决03表)'!$A$10:$K$500,9,FALSE))</f>
        <v/>
      </c>
      <c r="I163" s="76" t="str">
        <f>IF(ISERROR(VLOOKUP(A163,'[1]Z03 收入决算表(财决03表)'!$A$10:$K$500,10,FALSE)),"",VLOOKUP(A163,'[1]Z03 收入决算表(财决03表)'!$A$10:$K$500,10,FALSE))</f>
        <v/>
      </c>
      <c r="J163" s="76" t="str">
        <f>IF(ISERROR(VLOOKUP(A163,'[1]Z03 收入决算表(财决03表)'!$A$10:$K$500,11,FALSE)),"",VLOOKUP(A163,'[1]Z03 收入决算表(财决03表)'!$A$10:$K$500,11,FALSE))</f>
        <v/>
      </c>
      <c r="K163" s="71">
        <f>'[1]Z03 收入决算表(财决03表)'!A162</f>
        <v>0</v>
      </c>
      <c r="L163" s="74">
        <f>'[1]Z03 收入决算表(财决03表)'!$E162</f>
        <v>0</v>
      </c>
      <c r="M163" s="75" t="str">
        <f t="shared" si="5"/>
        <v/>
      </c>
    </row>
    <row r="164" spans="1:13" ht="22.5" customHeight="1">
      <c r="A164" s="205" t="str">
        <f t="shared" si="4"/>
        <v/>
      </c>
      <c r="B164" s="205"/>
      <c r="C164" s="192" t="str">
        <f>IF(ISERROR(VLOOKUP(A164,'[1]Z03 收入决算表(财决03表)'!$A$10:$K$500,4,FALSE)),"",VLOOKUP(A164,'[1]Z03 收入决算表(财决03表)'!$A$10:$K$500,4,FALSE))</f>
        <v/>
      </c>
      <c r="D164" s="76" t="str">
        <f>IF(ISERROR(VLOOKUP(A164,'[1]Z03 收入决算表(财决03表)'!$A$10:$K$500,5,FALSE)),"",VLOOKUP(A164,'[1]Z03 收入决算表(财决03表)'!$A$10:$K$500,5,FALSE))</f>
        <v/>
      </c>
      <c r="E164" s="76" t="str">
        <f>IF(ISERROR(VLOOKUP(A164,'[1]Z03 收入决算表(财决03表)'!$A$10:$K$500,6,FALSE)),"",VLOOKUP(A164,'[1]Z03 收入决算表(财决03表)'!$A$10:$K$500,6,FALSE))</f>
        <v/>
      </c>
      <c r="F164" s="76" t="str">
        <f>IF(ISERROR(VLOOKUP(A164,'[1]Z03 收入决算表(财决03表)'!$A$10:$K$500,7,FALSE)),"",VLOOKUP(A164,'[1]Z03 收入决算表(财决03表)'!$A$10:$K$500,7,FALSE))</f>
        <v/>
      </c>
      <c r="G164" s="76" t="str">
        <f>IF(ISERROR(VLOOKUP(A164,'[1]Z03 收入决算表(财决03表)'!$A$10:$K$500,8,FALSE)),"",VLOOKUP(A164,'[1]Z03 收入决算表(财决03表)'!$A$10:$K$500,8,FALSE))</f>
        <v/>
      </c>
      <c r="H164" s="76" t="str">
        <f>IF(ISERROR(VLOOKUP(A164,'[1]Z03 收入决算表(财决03表)'!$A$10:$K$500,9,FALSE)),"",VLOOKUP(A164,'[1]Z03 收入决算表(财决03表)'!$A$10:$K$500,9,FALSE))</f>
        <v/>
      </c>
      <c r="I164" s="76" t="str">
        <f>IF(ISERROR(VLOOKUP(A164,'[1]Z03 收入决算表(财决03表)'!$A$10:$K$500,10,FALSE)),"",VLOOKUP(A164,'[1]Z03 收入决算表(财决03表)'!$A$10:$K$500,10,FALSE))</f>
        <v/>
      </c>
      <c r="J164" s="76" t="str">
        <f>IF(ISERROR(VLOOKUP(A164,'[1]Z03 收入决算表(财决03表)'!$A$10:$K$500,11,FALSE)),"",VLOOKUP(A164,'[1]Z03 收入决算表(财决03表)'!$A$10:$K$500,11,FALSE))</f>
        <v/>
      </c>
      <c r="K164" s="71">
        <f>'[1]Z03 收入决算表(财决03表)'!A163</f>
        <v>0</v>
      </c>
      <c r="L164" s="74">
        <f>'[1]Z03 收入决算表(财决03表)'!$E163</f>
        <v>0</v>
      </c>
      <c r="M164" s="75" t="str">
        <f t="shared" si="5"/>
        <v/>
      </c>
    </row>
    <row r="165" spans="1:13" ht="22.5" customHeight="1">
      <c r="A165" s="205" t="str">
        <f t="shared" si="4"/>
        <v/>
      </c>
      <c r="B165" s="205"/>
      <c r="C165" s="192" t="str">
        <f>IF(ISERROR(VLOOKUP(A165,'[1]Z03 收入决算表(财决03表)'!$A$10:$K$500,4,FALSE)),"",VLOOKUP(A165,'[1]Z03 收入决算表(财决03表)'!$A$10:$K$500,4,FALSE))</f>
        <v/>
      </c>
      <c r="D165" s="76" t="str">
        <f>IF(ISERROR(VLOOKUP(A165,'[1]Z03 收入决算表(财决03表)'!$A$10:$K$500,5,FALSE)),"",VLOOKUP(A165,'[1]Z03 收入决算表(财决03表)'!$A$10:$K$500,5,FALSE))</f>
        <v/>
      </c>
      <c r="E165" s="76" t="str">
        <f>IF(ISERROR(VLOOKUP(A165,'[1]Z03 收入决算表(财决03表)'!$A$10:$K$500,6,FALSE)),"",VLOOKUP(A165,'[1]Z03 收入决算表(财决03表)'!$A$10:$K$500,6,FALSE))</f>
        <v/>
      </c>
      <c r="F165" s="76" t="str">
        <f>IF(ISERROR(VLOOKUP(A165,'[1]Z03 收入决算表(财决03表)'!$A$10:$K$500,7,FALSE)),"",VLOOKUP(A165,'[1]Z03 收入决算表(财决03表)'!$A$10:$K$500,7,FALSE))</f>
        <v/>
      </c>
      <c r="G165" s="76" t="str">
        <f>IF(ISERROR(VLOOKUP(A165,'[1]Z03 收入决算表(财决03表)'!$A$10:$K$500,8,FALSE)),"",VLOOKUP(A165,'[1]Z03 收入决算表(财决03表)'!$A$10:$K$500,8,FALSE))</f>
        <v/>
      </c>
      <c r="H165" s="76" t="str">
        <f>IF(ISERROR(VLOOKUP(A165,'[1]Z03 收入决算表(财决03表)'!$A$10:$K$500,9,FALSE)),"",VLOOKUP(A165,'[1]Z03 收入决算表(财决03表)'!$A$10:$K$500,9,FALSE))</f>
        <v/>
      </c>
      <c r="I165" s="76" t="str">
        <f>IF(ISERROR(VLOOKUP(A165,'[1]Z03 收入决算表(财决03表)'!$A$10:$K$500,10,FALSE)),"",VLOOKUP(A165,'[1]Z03 收入决算表(财决03表)'!$A$10:$K$500,10,FALSE))</f>
        <v/>
      </c>
      <c r="J165" s="76" t="str">
        <f>IF(ISERROR(VLOOKUP(A165,'[1]Z03 收入决算表(财决03表)'!$A$10:$K$500,11,FALSE)),"",VLOOKUP(A165,'[1]Z03 收入决算表(财决03表)'!$A$10:$K$500,11,FALSE))</f>
        <v/>
      </c>
      <c r="K165" s="71">
        <f>'[1]Z03 收入决算表(财决03表)'!A164</f>
        <v>0</v>
      </c>
      <c r="L165" s="74">
        <f>'[1]Z03 收入决算表(财决03表)'!$E164</f>
        <v>0</v>
      </c>
      <c r="M165" s="75" t="str">
        <f t="shared" si="5"/>
        <v/>
      </c>
    </row>
    <row r="166" spans="1:13" ht="22.5" customHeight="1">
      <c r="A166" s="205" t="str">
        <f t="shared" si="4"/>
        <v/>
      </c>
      <c r="B166" s="205"/>
      <c r="C166" s="192" t="str">
        <f>IF(ISERROR(VLOOKUP(A166,'[1]Z03 收入决算表(财决03表)'!$A$10:$K$500,4,FALSE)),"",VLOOKUP(A166,'[1]Z03 收入决算表(财决03表)'!$A$10:$K$500,4,FALSE))</f>
        <v/>
      </c>
      <c r="D166" s="76" t="str">
        <f>IF(ISERROR(VLOOKUP(A166,'[1]Z03 收入决算表(财决03表)'!$A$10:$K$500,5,FALSE)),"",VLOOKUP(A166,'[1]Z03 收入决算表(财决03表)'!$A$10:$K$500,5,FALSE))</f>
        <v/>
      </c>
      <c r="E166" s="76" t="str">
        <f>IF(ISERROR(VLOOKUP(A166,'[1]Z03 收入决算表(财决03表)'!$A$10:$K$500,6,FALSE)),"",VLOOKUP(A166,'[1]Z03 收入决算表(财决03表)'!$A$10:$K$500,6,FALSE))</f>
        <v/>
      </c>
      <c r="F166" s="76" t="str">
        <f>IF(ISERROR(VLOOKUP(A166,'[1]Z03 收入决算表(财决03表)'!$A$10:$K$500,7,FALSE)),"",VLOOKUP(A166,'[1]Z03 收入决算表(财决03表)'!$A$10:$K$500,7,FALSE))</f>
        <v/>
      </c>
      <c r="G166" s="76" t="str">
        <f>IF(ISERROR(VLOOKUP(A166,'[1]Z03 收入决算表(财决03表)'!$A$10:$K$500,8,FALSE)),"",VLOOKUP(A166,'[1]Z03 收入决算表(财决03表)'!$A$10:$K$500,8,FALSE))</f>
        <v/>
      </c>
      <c r="H166" s="76" t="str">
        <f>IF(ISERROR(VLOOKUP(A166,'[1]Z03 收入决算表(财决03表)'!$A$10:$K$500,9,FALSE)),"",VLOOKUP(A166,'[1]Z03 收入决算表(财决03表)'!$A$10:$K$500,9,FALSE))</f>
        <v/>
      </c>
      <c r="I166" s="76" t="str">
        <f>IF(ISERROR(VLOOKUP(A166,'[1]Z03 收入决算表(财决03表)'!$A$10:$K$500,10,FALSE)),"",VLOOKUP(A166,'[1]Z03 收入决算表(财决03表)'!$A$10:$K$500,10,FALSE))</f>
        <v/>
      </c>
      <c r="J166" s="76" t="str">
        <f>IF(ISERROR(VLOOKUP(A166,'[1]Z03 收入决算表(财决03表)'!$A$10:$K$500,11,FALSE)),"",VLOOKUP(A166,'[1]Z03 收入决算表(财决03表)'!$A$10:$K$500,11,FALSE))</f>
        <v/>
      </c>
      <c r="K166" s="71">
        <f>'[1]Z03 收入决算表(财决03表)'!A165</f>
        <v>0</v>
      </c>
      <c r="L166" s="74">
        <f>'[1]Z03 收入决算表(财决03表)'!$E165</f>
        <v>0</v>
      </c>
      <c r="M166" s="75" t="str">
        <f t="shared" si="5"/>
        <v/>
      </c>
    </row>
    <row r="167" spans="1:13" ht="22.5" customHeight="1">
      <c r="A167" s="205" t="str">
        <f t="shared" si="4"/>
        <v/>
      </c>
      <c r="B167" s="205"/>
      <c r="C167" s="192" t="str">
        <f>IF(ISERROR(VLOOKUP(A167,'[1]Z03 收入决算表(财决03表)'!$A$10:$K$500,4,FALSE)),"",VLOOKUP(A167,'[1]Z03 收入决算表(财决03表)'!$A$10:$K$500,4,FALSE))</f>
        <v/>
      </c>
      <c r="D167" s="76" t="str">
        <f>IF(ISERROR(VLOOKUP(A167,'[1]Z03 收入决算表(财决03表)'!$A$10:$K$500,5,FALSE)),"",VLOOKUP(A167,'[1]Z03 收入决算表(财决03表)'!$A$10:$K$500,5,FALSE))</f>
        <v/>
      </c>
      <c r="E167" s="76" t="str">
        <f>IF(ISERROR(VLOOKUP(A167,'[1]Z03 收入决算表(财决03表)'!$A$10:$K$500,6,FALSE)),"",VLOOKUP(A167,'[1]Z03 收入决算表(财决03表)'!$A$10:$K$500,6,FALSE))</f>
        <v/>
      </c>
      <c r="F167" s="76" t="str">
        <f>IF(ISERROR(VLOOKUP(A167,'[1]Z03 收入决算表(财决03表)'!$A$10:$K$500,7,FALSE)),"",VLOOKUP(A167,'[1]Z03 收入决算表(财决03表)'!$A$10:$K$500,7,FALSE))</f>
        <v/>
      </c>
      <c r="G167" s="76" t="str">
        <f>IF(ISERROR(VLOOKUP(A167,'[1]Z03 收入决算表(财决03表)'!$A$10:$K$500,8,FALSE)),"",VLOOKUP(A167,'[1]Z03 收入决算表(财决03表)'!$A$10:$K$500,8,FALSE))</f>
        <v/>
      </c>
      <c r="H167" s="76" t="str">
        <f>IF(ISERROR(VLOOKUP(A167,'[1]Z03 收入决算表(财决03表)'!$A$10:$K$500,9,FALSE)),"",VLOOKUP(A167,'[1]Z03 收入决算表(财决03表)'!$A$10:$K$500,9,FALSE))</f>
        <v/>
      </c>
      <c r="I167" s="76" t="str">
        <f>IF(ISERROR(VLOOKUP(A167,'[1]Z03 收入决算表(财决03表)'!$A$10:$K$500,10,FALSE)),"",VLOOKUP(A167,'[1]Z03 收入决算表(财决03表)'!$A$10:$K$500,10,FALSE))</f>
        <v/>
      </c>
      <c r="J167" s="76" t="str">
        <f>IF(ISERROR(VLOOKUP(A167,'[1]Z03 收入决算表(财决03表)'!$A$10:$K$500,11,FALSE)),"",VLOOKUP(A167,'[1]Z03 收入决算表(财决03表)'!$A$10:$K$500,11,FALSE))</f>
        <v/>
      </c>
      <c r="K167" s="71">
        <f>'[1]Z03 收入决算表(财决03表)'!A166</f>
        <v>0</v>
      </c>
      <c r="L167" s="74">
        <f>'[1]Z03 收入决算表(财决03表)'!$E166</f>
        <v>0</v>
      </c>
      <c r="M167" s="75" t="str">
        <f t="shared" si="5"/>
        <v/>
      </c>
    </row>
    <row r="168" spans="1:13" ht="22.5" customHeight="1">
      <c r="A168" s="205" t="str">
        <f t="shared" si="4"/>
        <v/>
      </c>
      <c r="B168" s="205"/>
      <c r="C168" s="192" t="str">
        <f>IF(ISERROR(VLOOKUP(A168,'[1]Z03 收入决算表(财决03表)'!$A$10:$K$500,4,FALSE)),"",VLOOKUP(A168,'[1]Z03 收入决算表(财决03表)'!$A$10:$K$500,4,FALSE))</f>
        <v/>
      </c>
      <c r="D168" s="76" t="str">
        <f>IF(ISERROR(VLOOKUP(A168,'[1]Z03 收入决算表(财决03表)'!$A$10:$K$500,5,FALSE)),"",VLOOKUP(A168,'[1]Z03 收入决算表(财决03表)'!$A$10:$K$500,5,FALSE))</f>
        <v/>
      </c>
      <c r="E168" s="76" t="str">
        <f>IF(ISERROR(VLOOKUP(A168,'[1]Z03 收入决算表(财决03表)'!$A$10:$K$500,6,FALSE)),"",VLOOKUP(A168,'[1]Z03 收入决算表(财决03表)'!$A$10:$K$500,6,FALSE))</f>
        <v/>
      </c>
      <c r="F168" s="76" t="str">
        <f>IF(ISERROR(VLOOKUP(A168,'[1]Z03 收入决算表(财决03表)'!$A$10:$K$500,7,FALSE)),"",VLOOKUP(A168,'[1]Z03 收入决算表(财决03表)'!$A$10:$K$500,7,FALSE))</f>
        <v/>
      </c>
      <c r="G168" s="76" t="str">
        <f>IF(ISERROR(VLOOKUP(A168,'[1]Z03 收入决算表(财决03表)'!$A$10:$K$500,8,FALSE)),"",VLOOKUP(A168,'[1]Z03 收入决算表(财决03表)'!$A$10:$K$500,8,FALSE))</f>
        <v/>
      </c>
      <c r="H168" s="76" t="str">
        <f>IF(ISERROR(VLOOKUP(A168,'[1]Z03 收入决算表(财决03表)'!$A$10:$K$500,9,FALSE)),"",VLOOKUP(A168,'[1]Z03 收入决算表(财决03表)'!$A$10:$K$500,9,FALSE))</f>
        <v/>
      </c>
      <c r="I168" s="76" t="str">
        <f>IF(ISERROR(VLOOKUP(A168,'[1]Z03 收入决算表(财决03表)'!$A$10:$K$500,10,FALSE)),"",VLOOKUP(A168,'[1]Z03 收入决算表(财决03表)'!$A$10:$K$500,10,FALSE))</f>
        <v/>
      </c>
      <c r="J168" s="76" t="str">
        <f>IF(ISERROR(VLOOKUP(A168,'[1]Z03 收入决算表(财决03表)'!$A$10:$K$500,11,FALSE)),"",VLOOKUP(A168,'[1]Z03 收入决算表(财决03表)'!$A$10:$K$500,11,FALSE))</f>
        <v/>
      </c>
      <c r="K168" s="71">
        <f>'[1]Z03 收入决算表(财决03表)'!A167</f>
        <v>0</v>
      </c>
      <c r="L168" s="74">
        <f>'[1]Z03 收入决算表(财决03表)'!$E167</f>
        <v>0</v>
      </c>
      <c r="M168" s="75" t="str">
        <f t="shared" si="5"/>
        <v/>
      </c>
    </row>
    <row r="169" spans="1:13" ht="22.5" customHeight="1">
      <c r="A169" s="205" t="str">
        <f t="shared" si="4"/>
        <v/>
      </c>
      <c r="B169" s="205"/>
      <c r="C169" s="192" t="str">
        <f>IF(ISERROR(VLOOKUP(A169,'[1]Z03 收入决算表(财决03表)'!$A$10:$K$500,4,FALSE)),"",VLOOKUP(A169,'[1]Z03 收入决算表(财决03表)'!$A$10:$K$500,4,FALSE))</f>
        <v/>
      </c>
      <c r="D169" s="76" t="str">
        <f>IF(ISERROR(VLOOKUP(A169,'[1]Z03 收入决算表(财决03表)'!$A$10:$K$500,5,FALSE)),"",VLOOKUP(A169,'[1]Z03 收入决算表(财决03表)'!$A$10:$K$500,5,FALSE))</f>
        <v/>
      </c>
      <c r="E169" s="76" t="str">
        <f>IF(ISERROR(VLOOKUP(A169,'[1]Z03 收入决算表(财决03表)'!$A$10:$K$500,6,FALSE)),"",VLOOKUP(A169,'[1]Z03 收入决算表(财决03表)'!$A$10:$K$500,6,FALSE))</f>
        <v/>
      </c>
      <c r="F169" s="76" t="str">
        <f>IF(ISERROR(VLOOKUP(A169,'[1]Z03 收入决算表(财决03表)'!$A$10:$K$500,7,FALSE)),"",VLOOKUP(A169,'[1]Z03 收入决算表(财决03表)'!$A$10:$K$500,7,FALSE))</f>
        <v/>
      </c>
      <c r="G169" s="76" t="str">
        <f>IF(ISERROR(VLOOKUP(A169,'[1]Z03 收入决算表(财决03表)'!$A$10:$K$500,8,FALSE)),"",VLOOKUP(A169,'[1]Z03 收入决算表(财决03表)'!$A$10:$K$500,8,FALSE))</f>
        <v/>
      </c>
      <c r="H169" s="76" t="str">
        <f>IF(ISERROR(VLOOKUP(A169,'[1]Z03 收入决算表(财决03表)'!$A$10:$K$500,9,FALSE)),"",VLOOKUP(A169,'[1]Z03 收入决算表(财决03表)'!$A$10:$K$500,9,FALSE))</f>
        <v/>
      </c>
      <c r="I169" s="76" t="str">
        <f>IF(ISERROR(VLOOKUP(A169,'[1]Z03 收入决算表(财决03表)'!$A$10:$K$500,10,FALSE)),"",VLOOKUP(A169,'[1]Z03 收入决算表(财决03表)'!$A$10:$K$500,10,FALSE))</f>
        <v/>
      </c>
      <c r="J169" s="76" t="str">
        <f>IF(ISERROR(VLOOKUP(A169,'[1]Z03 收入决算表(财决03表)'!$A$10:$K$500,11,FALSE)),"",VLOOKUP(A169,'[1]Z03 收入决算表(财决03表)'!$A$10:$K$500,11,FALSE))</f>
        <v/>
      </c>
      <c r="K169" s="71">
        <f>'[1]Z03 收入决算表(财决03表)'!A168</f>
        <v>0</v>
      </c>
      <c r="L169" s="74">
        <f>'[1]Z03 收入决算表(财决03表)'!$E168</f>
        <v>0</v>
      </c>
      <c r="M169" s="75" t="str">
        <f t="shared" si="5"/>
        <v/>
      </c>
    </row>
    <row r="170" spans="1:13" ht="22.5" customHeight="1">
      <c r="A170" s="205" t="str">
        <f t="shared" si="4"/>
        <v/>
      </c>
      <c r="B170" s="205"/>
      <c r="C170" s="192" t="str">
        <f>IF(ISERROR(VLOOKUP(A170,'[1]Z03 收入决算表(财决03表)'!$A$10:$K$500,4,FALSE)),"",VLOOKUP(A170,'[1]Z03 收入决算表(财决03表)'!$A$10:$K$500,4,FALSE))</f>
        <v/>
      </c>
      <c r="D170" s="76" t="str">
        <f>IF(ISERROR(VLOOKUP(A170,'[1]Z03 收入决算表(财决03表)'!$A$10:$K$500,5,FALSE)),"",VLOOKUP(A170,'[1]Z03 收入决算表(财决03表)'!$A$10:$K$500,5,FALSE))</f>
        <v/>
      </c>
      <c r="E170" s="76" t="str">
        <f>IF(ISERROR(VLOOKUP(A170,'[1]Z03 收入决算表(财决03表)'!$A$10:$K$500,6,FALSE)),"",VLOOKUP(A170,'[1]Z03 收入决算表(财决03表)'!$A$10:$K$500,6,FALSE))</f>
        <v/>
      </c>
      <c r="F170" s="76" t="str">
        <f>IF(ISERROR(VLOOKUP(A170,'[1]Z03 收入决算表(财决03表)'!$A$10:$K$500,7,FALSE)),"",VLOOKUP(A170,'[1]Z03 收入决算表(财决03表)'!$A$10:$K$500,7,FALSE))</f>
        <v/>
      </c>
      <c r="G170" s="76" t="str">
        <f>IF(ISERROR(VLOOKUP(A170,'[1]Z03 收入决算表(财决03表)'!$A$10:$K$500,8,FALSE)),"",VLOOKUP(A170,'[1]Z03 收入决算表(财决03表)'!$A$10:$K$500,8,FALSE))</f>
        <v/>
      </c>
      <c r="H170" s="76" t="str">
        <f>IF(ISERROR(VLOOKUP(A170,'[1]Z03 收入决算表(财决03表)'!$A$10:$K$500,9,FALSE)),"",VLOOKUP(A170,'[1]Z03 收入决算表(财决03表)'!$A$10:$K$500,9,FALSE))</f>
        <v/>
      </c>
      <c r="I170" s="76" t="str">
        <f>IF(ISERROR(VLOOKUP(A170,'[1]Z03 收入决算表(财决03表)'!$A$10:$K$500,10,FALSE)),"",VLOOKUP(A170,'[1]Z03 收入决算表(财决03表)'!$A$10:$K$500,10,FALSE))</f>
        <v/>
      </c>
      <c r="J170" s="76" t="str">
        <f>IF(ISERROR(VLOOKUP(A170,'[1]Z03 收入决算表(财决03表)'!$A$10:$K$500,11,FALSE)),"",VLOOKUP(A170,'[1]Z03 收入决算表(财决03表)'!$A$10:$K$500,11,FALSE))</f>
        <v/>
      </c>
      <c r="K170" s="71">
        <f>'[1]Z03 收入决算表(财决03表)'!A169</f>
        <v>0</v>
      </c>
      <c r="L170" s="74">
        <f>'[1]Z03 收入决算表(财决03表)'!$E169</f>
        <v>0</v>
      </c>
      <c r="M170" s="75" t="str">
        <f t="shared" si="5"/>
        <v/>
      </c>
    </row>
    <row r="171" spans="1:13" ht="22.5" customHeight="1">
      <c r="A171" s="205" t="str">
        <f t="shared" si="4"/>
        <v/>
      </c>
      <c r="B171" s="205"/>
      <c r="C171" s="192" t="str">
        <f>IF(ISERROR(VLOOKUP(A171,'[1]Z03 收入决算表(财决03表)'!$A$10:$K$500,4,FALSE)),"",VLOOKUP(A171,'[1]Z03 收入决算表(财决03表)'!$A$10:$K$500,4,FALSE))</f>
        <v/>
      </c>
      <c r="D171" s="76" t="str">
        <f>IF(ISERROR(VLOOKUP(A171,'[1]Z03 收入决算表(财决03表)'!$A$10:$K$500,5,FALSE)),"",VLOOKUP(A171,'[1]Z03 收入决算表(财决03表)'!$A$10:$K$500,5,FALSE))</f>
        <v/>
      </c>
      <c r="E171" s="76" t="str">
        <f>IF(ISERROR(VLOOKUP(A171,'[1]Z03 收入决算表(财决03表)'!$A$10:$K$500,6,FALSE)),"",VLOOKUP(A171,'[1]Z03 收入决算表(财决03表)'!$A$10:$K$500,6,FALSE))</f>
        <v/>
      </c>
      <c r="F171" s="76" t="str">
        <f>IF(ISERROR(VLOOKUP(A171,'[1]Z03 收入决算表(财决03表)'!$A$10:$K$500,7,FALSE)),"",VLOOKUP(A171,'[1]Z03 收入决算表(财决03表)'!$A$10:$K$500,7,FALSE))</f>
        <v/>
      </c>
      <c r="G171" s="76" t="str">
        <f>IF(ISERROR(VLOOKUP(A171,'[1]Z03 收入决算表(财决03表)'!$A$10:$K$500,8,FALSE)),"",VLOOKUP(A171,'[1]Z03 收入决算表(财决03表)'!$A$10:$K$500,8,FALSE))</f>
        <v/>
      </c>
      <c r="H171" s="76" t="str">
        <f>IF(ISERROR(VLOOKUP(A171,'[1]Z03 收入决算表(财决03表)'!$A$10:$K$500,9,FALSE)),"",VLOOKUP(A171,'[1]Z03 收入决算表(财决03表)'!$A$10:$K$500,9,FALSE))</f>
        <v/>
      </c>
      <c r="I171" s="76" t="str">
        <f>IF(ISERROR(VLOOKUP(A171,'[1]Z03 收入决算表(财决03表)'!$A$10:$K$500,10,FALSE)),"",VLOOKUP(A171,'[1]Z03 收入决算表(财决03表)'!$A$10:$K$500,10,FALSE))</f>
        <v/>
      </c>
      <c r="J171" s="76" t="str">
        <f>IF(ISERROR(VLOOKUP(A171,'[1]Z03 收入决算表(财决03表)'!$A$10:$K$500,11,FALSE)),"",VLOOKUP(A171,'[1]Z03 收入决算表(财决03表)'!$A$10:$K$500,11,FALSE))</f>
        <v/>
      </c>
      <c r="K171" s="71">
        <f>'[1]Z03 收入决算表(财决03表)'!A170</f>
        <v>0</v>
      </c>
      <c r="L171" s="74">
        <f>'[1]Z03 收入决算表(财决03表)'!$E170</f>
        <v>0</v>
      </c>
      <c r="M171" s="75" t="str">
        <f t="shared" si="5"/>
        <v/>
      </c>
    </row>
    <row r="172" spans="1:13" ht="22.5" customHeight="1">
      <c r="A172" s="205" t="str">
        <f t="shared" si="4"/>
        <v/>
      </c>
      <c r="B172" s="205"/>
      <c r="C172" s="192" t="str">
        <f>IF(ISERROR(VLOOKUP(A172,'[1]Z03 收入决算表(财决03表)'!$A$10:$K$500,4,FALSE)),"",VLOOKUP(A172,'[1]Z03 收入决算表(财决03表)'!$A$10:$K$500,4,FALSE))</f>
        <v/>
      </c>
      <c r="D172" s="76" t="str">
        <f>IF(ISERROR(VLOOKUP(A172,'[1]Z03 收入决算表(财决03表)'!$A$10:$K$500,5,FALSE)),"",VLOOKUP(A172,'[1]Z03 收入决算表(财决03表)'!$A$10:$K$500,5,FALSE))</f>
        <v/>
      </c>
      <c r="E172" s="76" t="str">
        <f>IF(ISERROR(VLOOKUP(A172,'[1]Z03 收入决算表(财决03表)'!$A$10:$K$500,6,FALSE)),"",VLOOKUP(A172,'[1]Z03 收入决算表(财决03表)'!$A$10:$K$500,6,FALSE))</f>
        <v/>
      </c>
      <c r="F172" s="76" t="str">
        <f>IF(ISERROR(VLOOKUP(A172,'[1]Z03 收入决算表(财决03表)'!$A$10:$K$500,7,FALSE)),"",VLOOKUP(A172,'[1]Z03 收入决算表(财决03表)'!$A$10:$K$500,7,FALSE))</f>
        <v/>
      </c>
      <c r="G172" s="76" t="str">
        <f>IF(ISERROR(VLOOKUP(A172,'[1]Z03 收入决算表(财决03表)'!$A$10:$K$500,8,FALSE)),"",VLOOKUP(A172,'[1]Z03 收入决算表(财决03表)'!$A$10:$K$500,8,FALSE))</f>
        <v/>
      </c>
      <c r="H172" s="76" t="str">
        <f>IF(ISERROR(VLOOKUP(A172,'[1]Z03 收入决算表(财决03表)'!$A$10:$K$500,9,FALSE)),"",VLOOKUP(A172,'[1]Z03 收入决算表(财决03表)'!$A$10:$K$500,9,FALSE))</f>
        <v/>
      </c>
      <c r="I172" s="76" t="str">
        <f>IF(ISERROR(VLOOKUP(A172,'[1]Z03 收入决算表(财决03表)'!$A$10:$K$500,10,FALSE)),"",VLOOKUP(A172,'[1]Z03 收入决算表(财决03表)'!$A$10:$K$500,10,FALSE))</f>
        <v/>
      </c>
      <c r="J172" s="76" t="str">
        <f>IF(ISERROR(VLOOKUP(A172,'[1]Z03 收入决算表(财决03表)'!$A$10:$K$500,11,FALSE)),"",VLOOKUP(A172,'[1]Z03 收入决算表(财决03表)'!$A$10:$K$500,11,FALSE))</f>
        <v/>
      </c>
      <c r="K172" s="71">
        <f>'[1]Z03 收入决算表(财决03表)'!A171</f>
        <v>0</v>
      </c>
      <c r="L172" s="74">
        <f>'[1]Z03 收入决算表(财决03表)'!$E171</f>
        <v>0</v>
      </c>
      <c r="M172" s="75" t="str">
        <f t="shared" si="5"/>
        <v/>
      </c>
    </row>
    <row r="173" spans="1:13" ht="22.5" customHeight="1">
      <c r="A173" s="205" t="str">
        <f t="shared" si="4"/>
        <v/>
      </c>
      <c r="B173" s="205"/>
      <c r="C173" s="192" t="str">
        <f>IF(ISERROR(VLOOKUP(A173,'[1]Z03 收入决算表(财决03表)'!$A$10:$K$500,4,FALSE)),"",VLOOKUP(A173,'[1]Z03 收入决算表(财决03表)'!$A$10:$K$500,4,FALSE))</f>
        <v/>
      </c>
      <c r="D173" s="76" t="str">
        <f>IF(ISERROR(VLOOKUP(A173,'[1]Z03 收入决算表(财决03表)'!$A$10:$K$500,5,FALSE)),"",VLOOKUP(A173,'[1]Z03 收入决算表(财决03表)'!$A$10:$K$500,5,FALSE))</f>
        <v/>
      </c>
      <c r="E173" s="76" t="str">
        <f>IF(ISERROR(VLOOKUP(A173,'[1]Z03 收入决算表(财决03表)'!$A$10:$K$500,6,FALSE)),"",VLOOKUP(A173,'[1]Z03 收入决算表(财决03表)'!$A$10:$K$500,6,FALSE))</f>
        <v/>
      </c>
      <c r="F173" s="76" t="str">
        <f>IF(ISERROR(VLOOKUP(A173,'[1]Z03 收入决算表(财决03表)'!$A$10:$K$500,7,FALSE)),"",VLOOKUP(A173,'[1]Z03 收入决算表(财决03表)'!$A$10:$K$500,7,FALSE))</f>
        <v/>
      </c>
      <c r="G173" s="76" t="str">
        <f>IF(ISERROR(VLOOKUP(A173,'[1]Z03 收入决算表(财决03表)'!$A$10:$K$500,8,FALSE)),"",VLOOKUP(A173,'[1]Z03 收入决算表(财决03表)'!$A$10:$K$500,8,FALSE))</f>
        <v/>
      </c>
      <c r="H173" s="76" t="str">
        <f>IF(ISERROR(VLOOKUP(A173,'[1]Z03 收入决算表(财决03表)'!$A$10:$K$500,9,FALSE)),"",VLOOKUP(A173,'[1]Z03 收入决算表(财决03表)'!$A$10:$K$500,9,FALSE))</f>
        <v/>
      </c>
      <c r="I173" s="76" t="str">
        <f>IF(ISERROR(VLOOKUP(A173,'[1]Z03 收入决算表(财决03表)'!$A$10:$K$500,10,FALSE)),"",VLOOKUP(A173,'[1]Z03 收入决算表(财决03表)'!$A$10:$K$500,10,FALSE))</f>
        <v/>
      </c>
      <c r="J173" s="76" t="str">
        <f>IF(ISERROR(VLOOKUP(A173,'[1]Z03 收入决算表(财决03表)'!$A$10:$K$500,11,FALSE)),"",VLOOKUP(A173,'[1]Z03 收入决算表(财决03表)'!$A$10:$K$500,11,FALSE))</f>
        <v/>
      </c>
      <c r="K173" s="71">
        <f>'[1]Z03 收入决算表(财决03表)'!A172</f>
        <v>0</v>
      </c>
      <c r="L173" s="74">
        <f>'[1]Z03 收入决算表(财决03表)'!$E172</f>
        <v>0</v>
      </c>
      <c r="M173" s="75" t="str">
        <f t="shared" si="5"/>
        <v/>
      </c>
    </row>
    <row r="174" spans="1:13" ht="22.5" customHeight="1">
      <c r="A174" s="205" t="str">
        <f t="shared" si="4"/>
        <v/>
      </c>
      <c r="B174" s="205"/>
      <c r="C174" s="192" t="str">
        <f>IF(ISERROR(VLOOKUP(A174,'[1]Z03 收入决算表(财决03表)'!$A$10:$K$500,4,FALSE)),"",VLOOKUP(A174,'[1]Z03 收入决算表(财决03表)'!$A$10:$K$500,4,FALSE))</f>
        <v/>
      </c>
      <c r="D174" s="76" t="str">
        <f>IF(ISERROR(VLOOKUP(A174,'[1]Z03 收入决算表(财决03表)'!$A$10:$K$500,5,FALSE)),"",VLOOKUP(A174,'[1]Z03 收入决算表(财决03表)'!$A$10:$K$500,5,FALSE))</f>
        <v/>
      </c>
      <c r="E174" s="76" t="str">
        <f>IF(ISERROR(VLOOKUP(A174,'[1]Z03 收入决算表(财决03表)'!$A$10:$K$500,6,FALSE)),"",VLOOKUP(A174,'[1]Z03 收入决算表(财决03表)'!$A$10:$K$500,6,FALSE))</f>
        <v/>
      </c>
      <c r="F174" s="76" t="str">
        <f>IF(ISERROR(VLOOKUP(A174,'[1]Z03 收入决算表(财决03表)'!$A$10:$K$500,7,FALSE)),"",VLOOKUP(A174,'[1]Z03 收入决算表(财决03表)'!$A$10:$K$500,7,FALSE))</f>
        <v/>
      </c>
      <c r="G174" s="76" t="str">
        <f>IF(ISERROR(VLOOKUP(A174,'[1]Z03 收入决算表(财决03表)'!$A$10:$K$500,8,FALSE)),"",VLOOKUP(A174,'[1]Z03 收入决算表(财决03表)'!$A$10:$K$500,8,FALSE))</f>
        <v/>
      </c>
      <c r="H174" s="76" t="str">
        <f>IF(ISERROR(VLOOKUP(A174,'[1]Z03 收入决算表(财决03表)'!$A$10:$K$500,9,FALSE)),"",VLOOKUP(A174,'[1]Z03 收入决算表(财决03表)'!$A$10:$K$500,9,FALSE))</f>
        <v/>
      </c>
      <c r="I174" s="76" t="str">
        <f>IF(ISERROR(VLOOKUP(A174,'[1]Z03 收入决算表(财决03表)'!$A$10:$K$500,10,FALSE)),"",VLOOKUP(A174,'[1]Z03 收入决算表(财决03表)'!$A$10:$K$500,10,FALSE))</f>
        <v/>
      </c>
      <c r="J174" s="76" t="str">
        <f>IF(ISERROR(VLOOKUP(A174,'[1]Z03 收入决算表(财决03表)'!$A$10:$K$500,11,FALSE)),"",VLOOKUP(A174,'[1]Z03 收入决算表(财决03表)'!$A$10:$K$500,11,FALSE))</f>
        <v/>
      </c>
      <c r="K174" s="71">
        <f>'[1]Z03 收入决算表(财决03表)'!A173</f>
        <v>0</v>
      </c>
      <c r="L174" s="74">
        <f>'[1]Z03 收入决算表(财决03表)'!$E173</f>
        <v>0</v>
      </c>
      <c r="M174" s="75" t="str">
        <f t="shared" si="5"/>
        <v/>
      </c>
    </row>
    <row r="175" spans="1:13" ht="22.5" customHeight="1">
      <c r="A175" s="205" t="str">
        <f t="shared" si="4"/>
        <v/>
      </c>
      <c r="B175" s="205"/>
      <c r="C175" s="192" t="str">
        <f>IF(ISERROR(VLOOKUP(A175,'[1]Z03 收入决算表(财决03表)'!$A$10:$K$500,4,FALSE)),"",VLOOKUP(A175,'[1]Z03 收入决算表(财决03表)'!$A$10:$K$500,4,FALSE))</f>
        <v/>
      </c>
      <c r="D175" s="76" t="str">
        <f>IF(ISERROR(VLOOKUP(A175,'[1]Z03 收入决算表(财决03表)'!$A$10:$K$500,5,FALSE)),"",VLOOKUP(A175,'[1]Z03 收入决算表(财决03表)'!$A$10:$K$500,5,FALSE))</f>
        <v/>
      </c>
      <c r="E175" s="76" t="str">
        <f>IF(ISERROR(VLOOKUP(A175,'[1]Z03 收入决算表(财决03表)'!$A$10:$K$500,6,FALSE)),"",VLOOKUP(A175,'[1]Z03 收入决算表(财决03表)'!$A$10:$K$500,6,FALSE))</f>
        <v/>
      </c>
      <c r="F175" s="76" t="str">
        <f>IF(ISERROR(VLOOKUP(A175,'[1]Z03 收入决算表(财决03表)'!$A$10:$K$500,7,FALSE)),"",VLOOKUP(A175,'[1]Z03 收入决算表(财决03表)'!$A$10:$K$500,7,FALSE))</f>
        <v/>
      </c>
      <c r="G175" s="76" t="str">
        <f>IF(ISERROR(VLOOKUP(A175,'[1]Z03 收入决算表(财决03表)'!$A$10:$K$500,8,FALSE)),"",VLOOKUP(A175,'[1]Z03 收入决算表(财决03表)'!$A$10:$K$500,8,FALSE))</f>
        <v/>
      </c>
      <c r="H175" s="76" t="str">
        <f>IF(ISERROR(VLOOKUP(A175,'[1]Z03 收入决算表(财决03表)'!$A$10:$K$500,9,FALSE)),"",VLOOKUP(A175,'[1]Z03 收入决算表(财决03表)'!$A$10:$K$500,9,FALSE))</f>
        <v/>
      </c>
      <c r="I175" s="76" t="str">
        <f>IF(ISERROR(VLOOKUP(A175,'[1]Z03 收入决算表(财决03表)'!$A$10:$K$500,10,FALSE)),"",VLOOKUP(A175,'[1]Z03 收入决算表(财决03表)'!$A$10:$K$500,10,FALSE))</f>
        <v/>
      </c>
      <c r="J175" s="76" t="str">
        <f>IF(ISERROR(VLOOKUP(A175,'[1]Z03 收入决算表(财决03表)'!$A$10:$K$500,11,FALSE)),"",VLOOKUP(A175,'[1]Z03 收入决算表(财决03表)'!$A$10:$K$500,11,FALSE))</f>
        <v/>
      </c>
      <c r="K175" s="71">
        <f>'[1]Z03 收入决算表(财决03表)'!A174</f>
        <v>0</v>
      </c>
      <c r="L175" s="74">
        <f>'[1]Z03 收入决算表(财决03表)'!$E174</f>
        <v>0</v>
      </c>
      <c r="M175" s="75" t="str">
        <f t="shared" si="5"/>
        <v/>
      </c>
    </row>
    <row r="176" spans="1:13" ht="22.5" customHeight="1">
      <c r="A176" s="205" t="str">
        <f t="shared" si="4"/>
        <v/>
      </c>
      <c r="B176" s="205"/>
      <c r="C176" s="192" t="str">
        <f>IF(ISERROR(VLOOKUP(A176,'[1]Z03 收入决算表(财决03表)'!$A$10:$K$500,4,FALSE)),"",VLOOKUP(A176,'[1]Z03 收入决算表(财决03表)'!$A$10:$K$500,4,FALSE))</f>
        <v/>
      </c>
      <c r="D176" s="76" t="str">
        <f>IF(ISERROR(VLOOKUP(A176,'[1]Z03 收入决算表(财决03表)'!$A$10:$K$500,5,FALSE)),"",VLOOKUP(A176,'[1]Z03 收入决算表(财决03表)'!$A$10:$K$500,5,FALSE))</f>
        <v/>
      </c>
      <c r="E176" s="76" t="str">
        <f>IF(ISERROR(VLOOKUP(A176,'[1]Z03 收入决算表(财决03表)'!$A$10:$K$500,6,FALSE)),"",VLOOKUP(A176,'[1]Z03 收入决算表(财决03表)'!$A$10:$K$500,6,FALSE))</f>
        <v/>
      </c>
      <c r="F176" s="76" t="str">
        <f>IF(ISERROR(VLOOKUP(A176,'[1]Z03 收入决算表(财决03表)'!$A$10:$K$500,7,FALSE)),"",VLOOKUP(A176,'[1]Z03 收入决算表(财决03表)'!$A$10:$K$500,7,FALSE))</f>
        <v/>
      </c>
      <c r="G176" s="76" t="str">
        <f>IF(ISERROR(VLOOKUP(A176,'[1]Z03 收入决算表(财决03表)'!$A$10:$K$500,8,FALSE)),"",VLOOKUP(A176,'[1]Z03 收入决算表(财决03表)'!$A$10:$K$500,8,FALSE))</f>
        <v/>
      </c>
      <c r="H176" s="76" t="str">
        <f>IF(ISERROR(VLOOKUP(A176,'[1]Z03 收入决算表(财决03表)'!$A$10:$K$500,9,FALSE)),"",VLOOKUP(A176,'[1]Z03 收入决算表(财决03表)'!$A$10:$K$500,9,FALSE))</f>
        <v/>
      </c>
      <c r="I176" s="76" t="str">
        <f>IF(ISERROR(VLOOKUP(A176,'[1]Z03 收入决算表(财决03表)'!$A$10:$K$500,10,FALSE)),"",VLOOKUP(A176,'[1]Z03 收入决算表(财决03表)'!$A$10:$K$500,10,FALSE))</f>
        <v/>
      </c>
      <c r="J176" s="76" t="str">
        <f>IF(ISERROR(VLOOKUP(A176,'[1]Z03 收入决算表(财决03表)'!$A$10:$K$500,11,FALSE)),"",VLOOKUP(A176,'[1]Z03 收入决算表(财决03表)'!$A$10:$K$500,11,FALSE))</f>
        <v/>
      </c>
      <c r="K176" s="71">
        <f>'[1]Z03 收入决算表(财决03表)'!A175</f>
        <v>0</v>
      </c>
      <c r="L176" s="74">
        <f>'[1]Z03 收入决算表(财决03表)'!$E175</f>
        <v>0</v>
      </c>
      <c r="M176" s="75" t="str">
        <f t="shared" si="5"/>
        <v/>
      </c>
    </row>
    <row r="177" spans="1:13" ht="22.5" customHeight="1">
      <c r="A177" s="205" t="str">
        <f t="shared" si="4"/>
        <v/>
      </c>
      <c r="B177" s="205"/>
      <c r="C177" s="192" t="str">
        <f>IF(ISERROR(VLOOKUP(A177,'[1]Z03 收入决算表(财决03表)'!$A$10:$K$500,4,FALSE)),"",VLOOKUP(A177,'[1]Z03 收入决算表(财决03表)'!$A$10:$K$500,4,FALSE))</f>
        <v/>
      </c>
      <c r="D177" s="76" t="str">
        <f>IF(ISERROR(VLOOKUP(A177,'[1]Z03 收入决算表(财决03表)'!$A$10:$K$500,5,FALSE)),"",VLOOKUP(A177,'[1]Z03 收入决算表(财决03表)'!$A$10:$K$500,5,FALSE))</f>
        <v/>
      </c>
      <c r="E177" s="76" t="str">
        <f>IF(ISERROR(VLOOKUP(A177,'[1]Z03 收入决算表(财决03表)'!$A$10:$K$500,6,FALSE)),"",VLOOKUP(A177,'[1]Z03 收入决算表(财决03表)'!$A$10:$K$500,6,FALSE))</f>
        <v/>
      </c>
      <c r="F177" s="76" t="str">
        <f>IF(ISERROR(VLOOKUP(A177,'[1]Z03 收入决算表(财决03表)'!$A$10:$K$500,7,FALSE)),"",VLOOKUP(A177,'[1]Z03 收入决算表(财决03表)'!$A$10:$K$500,7,FALSE))</f>
        <v/>
      </c>
      <c r="G177" s="76" t="str">
        <f>IF(ISERROR(VLOOKUP(A177,'[1]Z03 收入决算表(财决03表)'!$A$10:$K$500,8,FALSE)),"",VLOOKUP(A177,'[1]Z03 收入决算表(财决03表)'!$A$10:$K$500,8,FALSE))</f>
        <v/>
      </c>
      <c r="H177" s="76" t="str">
        <f>IF(ISERROR(VLOOKUP(A177,'[1]Z03 收入决算表(财决03表)'!$A$10:$K$500,9,FALSE)),"",VLOOKUP(A177,'[1]Z03 收入决算表(财决03表)'!$A$10:$K$500,9,FALSE))</f>
        <v/>
      </c>
      <c r="I177" s="76" t="str">
        <f>IF(ISERROR(VLOOKUP(A177,'[1]Z03 收入决算表(财决03表)'!$A$10:$K$500,10,FALSE)),"",VLOOKUP(A177,'[1]Z03 收入决算表(财决03表)'!$A$10:$K$500,10,FALSE))</f>
        <v/>
      </c>
      <c r="J177" s="76" t="str">
        <f>IF(ISERROR(VLOOKUP(A177,'[1]Z03 收入决算表(财决03表)'!$A$10:$K$500,11,FALSE)),"",VLOOKUP(A177,'[1]Z03 收入决算表(财决03表)'!$A$10:$K$500,11,FALSE))</f>
        <v/>
      </c>
      <c r="K177" s="71">
        <f>'[1]Z03 收入决算表(财决03表)'!A176</f>
        <v>0</v>
      </c>
      <c r="L177" s="74">
        <f>'[1]Z03 收入决算表(财决03表)'!$E176</f>
        <v>0</v>
      </c>
      <c r="M177" s="75" t="str">
        <f t="shared" si="5"/>
        <v/>
      </c>
    </row>
    <row r="178" spans="1:13" ht="22.5" customHeight="1">
      <c r="A178" s="205" t="str">
        <f t="shared" si="4"/>
        <v/>
      </c>
      <c r="B178" s="205"/>
      <c r="C178" s="192" t="str">
        <f>IF(ISERROR(VLOOKUP(A178,'[1]Z03 收入决算表(财决03表)'!$A$10:$K$500,4,FALSE)),"",VLOOKUP(A178,'[1]Z03 收入决算表(财决03表)'!$A$10:$K$500,4,FALSE))</f>
        <v/>
      </c>
      <c r="D178" s="76" t="str">
        <f>IF(ISERROR(VLOOKUP(A178,'[1]Z03 收入决算表(财决03表)'!$A$10:$K$500,5,FALSE)),"",VLOOKUP(A178,'[1]Z03 收入决算表(财决03表)'!$A$10:$K$500,5,FALSE))</f>
        <v/>
      </c>
      <c r="E178" s="76" t="str">
        <f>IF(ISERROR(VLOOKUP(A178,'[1]Z03 收入决算表(财决03表)'!$A$10:$K$500,6,FALSE)),"",VLOOKUP(A178,'[1]Z03 收入决算表(财决03表)'!$A$10:$K$500,6,FALSE))</f>
        <v/>
      </c>
      <c r="F178" s="76" t="str">
        <f>IF(ISERROR(VLOOKUP(A178,'[1]Z03 收入决算表(财决03表)'!$A$10:$K$500,7,FALSE)),"",VLOOKUP(A178,'[1]Z03 收入决算表(财决03表)'!$A$10:$K$500,7,FALSE))</f>
        <v/>
      </c>
      <c r="G178" s="76" t="str">
        <f>IF(ISERROR(VLOOKUP(A178,'[1]Z03 收入决算表(财决03表)'!$A$10:$K$500,8,FALSE)),"",VLOOKUP(A178,'[1]Z03 收入决算表(财决03表)'!$A$10:$K$500,8,FALSE))</f>
        <v/>
      </c>
      <c r="H178" s="76" t="str">
        <f>IF(ISERROR(VLOOKUP(A178,'[1]Z03 收入决算表(财决03表)'!$A$10:$K$500,9,FALSE)),"",VLOOKUP(A178,'[1]Z03 收入决算表(财决03表)'!$A$10:$K$500,9,FALSE))</f>
        <v/>
      </c>
      <c r="I178" s="76" t="str">
        <f>IF(ISERROR(VLOOKUP(A178,'[1]Z03 收入决算表(财决03表)'!$A$10:$K$500,10,FALSE)),"",VLOOKUP(A178,'[1]Z03 收入决算表(财决03表)'!$A$10:$K$500,10,FALSE))</f>
        <v/>
      </c>
      <c r="J178" s="76" t="str">
        <f>IF(ISERROR(VLOOKUP(A178,'[1]Z03 收入决算表(财决03表)'!$A$10:$K$500,11,FALSE)),"",VLOOKUP(A178,'[1]Z03 收入决算表(财决03表)'!$A$10:$K$500,11,FALSE))</f>
        <v/>
      </c>
      <c r="K178" s="71">
        <f>'[1]Z03 收入决算表(财决03表)'!A177</f>
        <v>0</v>
      </c>
      <c r="L178" s="74">
        <f>'[1]Z03 收入决算表(财决03表)'!$E177</f>
        <v>0</v>
      </c>
      <c r="M178" s="75" t="str">
        <f t="shared" si="5"/>
        <v/>
      </c>
    </row>
    <row r="179" spans="1:13" ht="22.5" customHeight="1">
      <c r="A179" s="205" t="str">
        <f t="shared" si="4"/>
        <v/>
      </c>
      <c r="B179" s="205"/>
      <c r="C179" s="192" t="str">
        <f>IF(ISERROR(VLOOKUP(A179,'[1]Z03 收入决算表(财决03表)'!$A$10:$K$500,4,FALSE)),"",VLOOKUP(A179,'[1]Z03 收入决算表(财决03表)'!$A$10:$K$500,4,FALSE))</f>
        <v/>
      </c>
      <c r="D179" s="76" t="str">
        <f>IF(ISERROR(VLOOKUP(A179,'[1]Z03 收入决算表(财决03表)'!$A$10:$K$500,5,FALSE)),"",VLOOKUP(A179,'[1]Z03 收入决算表(财决03表)'!$A$10:$K$500,5,FALSE))</f>
        <v/>
      </c>
      <c r="E179" s="76" t="str">
        <f>IF(ISERROR(VLOOKUP(A179,'[1]Z03 收入决算表(财决03表)'!$A$10:$K$500,6,FALSE)),"",VLOOKUP(A179,'[1]Z03 收入决算表(财决03表)'!$A$10:$K$500,6,FALSE))</f>
        <v/>
      </c>
      <c r="F179" s="76" t="str">
        <f>IF(ISERROR(VLOOKUP(A179,'[1]Z03 收入决算表(财决03表)'!$A$10:$K$500,7,FALSE)),"",VLOOKUP(A179,'[1]Z03 收入决算表(财决03表)'!$A$10:$K$500,7,FALSE))</f>
        <v/>
      </c>
      <c r="G179" s="76" t="str">
        <f>IF(ISERROR(VLOOKUP(A179,'[1]Z03 收入决算表(财决03表)'!$A$10:$K$500,8,FALSE)),"",VLOOKUP(A179,'[1]Z03 收入决算表(财决03表)'!$A$10:$K$500,8,FALSE))</f>
        <v/>
      </c>
      <c r="H179" s="76" t="str">
        <f>IF(ISERROR(VLOOKUP(A179,'[1]Z03 收入决算表(财决03表)'!$A$10:$K$500,9,FALSE)),"",VLOOKUP(A179,'[1]Z03 收入决算表(财决03表)'!$A$10:$K$500,9,FALSE))</f>
        <v/>
      </c>
      <c r="I179" s="76" t="str">
        <f>IF(ISERROR(VLOOKUP(A179,'[1]Z03 收入决算表(财决03表)'!$A$10:$K$500,10,FALSE)),"",VLOOKUP(A179,'[1]Z03 收入决算表(财决03表)'!$A$10:$K$500,10,FALSE))</f>
        <v/>
      </c>
      <c r="J179" s="76" t="str">
        <f>IF(ISERROR(VLOOKUP(A179,'[1]Z03 收入决算表(财决03表)'!$A$10:$K$500,11,FALSE)),"",VLOOKUP(A179,'[1]Z03 收入决算表(财决03表)'!$A$10:$K$500,11,FALSE))</f>
        <v/>
      </c>
      <c r="K179" s="71">
        <f>'[1]Z03 收入决算表(财决03表)'!A178</f>
        <v>0</v>
      </c>
      <c r="L179" s="74">
        <f>'[1]Z03 收入决算表(财决03表)'!$E178</f>
        <v>0</v>
      </c>
      <c r="M179" s="75" t="str">
        <f t="shared" si="5"/>
        <v/>
      </c>
    </row>
    <row r="180" spans="1:13" ht="22.5" customHeight="1">
      <c r="A180" s="205" t="str">
        <f t="shared" si="4"/>
        <v/>
      </c>
      <c r="B180" s="205"/>
      <c r="C180" s="192" t="str">
        <f>IF(ISERROR(VLOOKUP(A180,'[1]Z03 收入决算表(财决03表)'!$A$10:$K$500,4,FALSE)),"",VLOOKUP(A180,'[1]Z03 收入决算表(财决03表)'!$A$10:$K$500,4,FALSE))</f>
        <v/>
      </c>
      <c r="D180" s="76" t="str">
        <f>IF(ISERROR(VLOOKUP(A180,'[1]Z03 收入决算表(财决03表)'!$A$10:$K$500,5,FALSE)),"",VLOOKUP(A180,'[1]Z03 收入决算表(财决03表)'!$A$10:$K$500,5,FALSE))</f>
        <v/>
      </c>
      <c r="E180" s="76" t="str">
        <f>IF(ISERROR(VLOOKUP(A180,'[1]Z03 收入决算表(财决03表)'!$A$10:$K$500,6,FALSE)),"",VLOOKUP(A180,'[1]Z03 收入决算表(财决03表)'!$A$10:$K$500,6,FALSE))</f>
        <v/>
      </c>
      <c r="F180" s="76" t="str">
        <f>IF(ISERROR(VLOOKUP(A180,'[1]Z03 收入决算表(财决03表)'!$A$10:$K$500,7,FALSE)),"",VLOOKUP(A180,'[1]Z03 收入决算表(财决03表)'!$A$10:$K$500,7,FALSE))</f>
        <v/>
      </c>
      <c r="G180" s="76" t="str">
        <f>IF(ISERROR(VLOOKUP(A180,'[1]Z03 收入决算表(财决03表)'!$A$10:$K$500,8,FALSE)),"",VLOOKUP(A180,'[1]Z03 收入决算表(财决03表)'!$A$10:$K$500,8,FALSE))</f>
        <v/>
      </c>
      <c r="H180" s="76" t="str">
        <f>IF(ISERROR(VLOOKUP(A180,'[1]Z03 收入决算表(财决03表)'!$A$10:$K$500,9,FALSE)),"",VLOOKUP(A180,'[1]Z03 收入决算表(财决03表)'!$A$10:$K$500,9,FALSE))</f>
        <v/>
      </c>
      <c r="I180" s="76" t="str">
        <f>IF(ISERROR(VLOOKUP(A180,'[1]Z03 收入决算表(财决03表)'!$A$10:$K$500,10,FALSE)),"",VLOOKUP(A180,'[1]Z03 收入决算表(财决03表)'!$A$10:$K$500,10,FALSE))</f>
        <v/>
      </c>
      <c r="J180" s="76" t="str">
        <f>IF(ISERROR(VLOOKUP(A180,'[1]Z03 收入决算表(财决03表)'!$A$10:$K$500,11,FALSE)),"",VLOOKUP(A180,'[1]Z03 收入决算表(财决03表)'!$A$10:$K$500,11,FALSE))</f>
        <v/>
      </c>
      <c r="K180" s="71">
        <f>'[1]Z03 收入决算表(财决03表)'!A179</f>
        <v>0</v>
      </c>
      <c r="L180" s="74">
        <f>'[1]Z03 收入决算表(财决03表)'!$E179</f>
        <v>0</v>
      </c>
      <c r="M180" s="75" t="str">
        <f t="shared" si="5"/>
        <v/>
      </c>
    </row>
    <row r="181" spans="1:13" ht="22.5" customHeight="1">
      <c r="A181" s="205" t="str">
        <f t="shared" si="4"/>
        <v/>
      </c>
      <c r="B181" s="205"/>
      <c r="C181" s="192" t="str">
        <f>IF(ISERROR(VLOOKUP(A181,'[1]Z03 收入决算表(财决03表)'!$A$10:$K$500,4,FALSE)),"",VLOOKUP(A181,'[1]Z03 收入决算表(财决03表)'!$A$10:$K$500,4,FALSE))</f>
        <v/>
      </c>
      <c r="D181" s="76" t="str">
        <f>IF(ISERROR(VLOOKUP(A181,'[1]Z03 收入决算表(财决03表)'!$A$10:$K$500,5,FALSE)),"",VLOOKUP(A181,'[1]Z03 收入决算表(财决03表)'!$A$10:$K$500,5,FALSE))</f>
        <v/>
      </c>
      <c r="E181" s="76" t="str">
        <f>IF(ISERROR(VLOOKUP(A181,'[1]Z03 收入决算表(财决03表)'!$A$10:$K$500,6,FALSE)),"",VLOOKUP(A181,'[1]Z03 收入决算表(财决03表)'!$A$10:$K$500,6,FALSE))</f>
        <v/>
      </c>
      <c r="F181" s="76" t="str">
        <f>IF(ISERROR(VLOOKUP(A181,'[1]Z03 收入决算表(财决03表)'!$A$10:$K$500,7,FALSE)),"",VLOOKUP(A181,'[1]Z03 收入决算表(财决03表)'!$A$10:$K$500,7,FALSE))</f>
        <v/>
      </c>
      <c r="G181" s="76" t="str">
        <f>IF(ISERROR(VLOOKUP(A181,'[1]Z03 收入决算表(财决03表)'!$A$10:$K$500,8,FALSE)),"",VLOOKUP(A181,'[1]Z03 收入决算表(财决03表)'!$A$10:$K$500,8,FALSE))</f>
        <v/>
      </c>
      <c r="H181" s="76" t="str">
        <f>IF(ISERROR(VLOOKUP(A181,'[1]Z03 收入决算表(财决03表)'!$A$10:$K$500,9,FALSE)),"",VLOOKUP(A181,'[1]Z03 收入决算表(财决03表)'!$A$10:$K$500,9,FALSE))</f>
        <v/>
      </c>
      <c r="I181" s="76" t="str">
        <f>IF(ISERROR(VLOOKUP(A181,'[1]Z03 收入决算表(财决03表)'!$A$10:$K$500,10,FALSE)),"",VLOOKUP(A181,'[1]Z03 收入决算表(财决03表)'!$A$10:$K$500,10,FALSE))</f>
        <v/>
      </c>
      <c r="J181" s="76" t="str">
        <f>IF(ISERROR(VLOOKUP(A181,'[1]Z03 收入决算表(财决03表)'!$A$10:$K$500,11,FALSE)),"",VLOOKUP(A181,'[1]Z03 收入决算表(财决03表)'!$A$10:$K$500,11,FALSE))</f>
        <v/>
      </c>
      <c r="K181" s="71">
        <f>'[1]Z03 收入决算表(财决03表)'!A180</f>
        <v>0</v>
      </c>
      <c r="L181" s="74">
        <f>'[1]Z03 收入决算表(财决03表)'!$E180</f>
        <v>0</v>
      </c>
      <c r="M181" s="75" t="str">
        <f t="shared" si="5"/>
        <v/>
      </c>
    </row>
    <row r="182" spans="1:13" ht="22.5" customHeight="1">
      <c r="A182" s="205" t="str">
        <f t="shared" si="4"/>
        <v/>
      </c>
      <c r="B182" s="205"/>
      <c r="C182" s="192" t="str">
        <f>IF(ISERROR(VLOOKUP(A182,'[1]Z03 收入决算表(财决03表)'!$A$10:$K$500,4,FALSE)),"",VLOOKUP(A182,'[1]Z03 收入决算表(财决03表)'!$A$10:$K$500,4,FALSE))</f>
        <v/>
      </c>
      <c r="D182" s="76" t="str">
        <f>IF(ISERROR(VLOOKUP(A182,'[1]Z03 收入决算表(财决03表)'!$A$10:$K$500,5,FALSE)),"",VLOOKUP(A182,'[1]Z03 收入决算表(财决03表)'!$A$10:$K$500,5,FALSE))</f>
        <v/>
      </c>
      <c r="E182" s="76" t="str">
        <f>IF(ISERROR(VLOOKUP(A182,'[1]Z03 收入决算表(财决03表)'!$A$10:$K$500,6,FALSE)),"",VLOOKUP(A182,'[1]Z03 收入决算表(财决03表)'!$A$10:$K$500,6,FALSE))</f>
        <v/>
      </c>
      <c r="F182" s="76" t="str">
        <f>IF(ISERROR(VLOOKUP(A182,'[1]Z03 收入决算表(财决03表)'!$A$10:$K$500,7,FALSE)),"",VLOOKUP(A182,'[1]Z03 收入决算表(财决03表)'!$A$10:$K$500,7,FALSE))</f>
        <v/>
      </c>
      <c r="G182" s="76" t="str">
        <f>IF(ISERROR(VLOOKUP(A182,'[1]Z03 收入决算表(财决03表)'!$A$10:$K$500,8,FALSE)),"",VLOOKUP(A182,'[1]Z03 收入决算表(财决03表)'!$A$10:$K$500,8,FALSE))</f>
        <v/>
      </c>
      <c r="H182" s="76" t="str">
        <f>IF(ISERROR(VLOOKUP(A182,'[1]Z03 收入决算表(财决03表)'!$A$10:$K$500,9,FALSE)),"",VLOOKUP(A182,'[1]Z03 收入决算表(财决03表)'!$A$10:$K$500,9,FALSE))</f>
        <v/>
      </c>
      <c r="I182" s="76" t="str">
        <f>IF(ISERROR(VLOOKUP(A182,'[1]Z03 收入决算表(财决03表)'!$A$10:$K$500,10,FALSE)),"",VLOOKUP(A182,'[1]Z03 收入决算表(财决03表)'!$A$10:$K$500,10,FALSE))</f>
        <v/>
      </c>
      <c r="J182" s="76" t="str">
        <f>IF(ISERROR(VLOOKUP(A182,'[1]Z03 收入决算表(财决03表)'!$A$10:$K$500,11,FALSE)),"",VLOOKUP(A182,'[1]Z03 收入决算表(财决03表)'!$A$10:$K$500,11,FALSE))</f>
        <v/>
      </c>
      <c r="K182" s="71">
        <f>'[1]Z03 收入决算表(财决03表)'!A181</f>
        <v>0</v>
      </c>
      <c r="L182" s="74">
        <f>'[1]Z03 收入决算表(财决03表)'!$E181</f>
        <v>0</v>
      </c>
      <c r="M182" s="75" t="str">
        <f t="shared" si="5"/>
        <v/>
      </c>
    </row>
    <row r="183" spans="1:13" ht="22.5" customHeight="1">
      <c r="A183" s="205" t="str">
        <f t="shared" si="4"/>
        <v/>
      </c>
      <c r="B183" s="205"/>
      <c r="C183" s="192" t="str">
        <f>IF(ISERROR(VLOOKUP(A183,'[1]Z03 收入决算表(财决03表)'!$A$10:$K$500,4,FALSE)),"",VLOOKUP(A183,'[1]Z03 收入决算表(财决03表)'!$A$10:$K$500,4,FALSE))</f>
        <v/>
      </c>
      <c r="D183" s="76" t="str">
        <f>IF(ISERROR(VLOOKUP(A183,'[1]Z03 收入决算表(财决03表)'!$A$10:$K$500,5,FALSE)),"",VLOOKUP(A183,'[1]Z03 收入决算表(财决03表)'!$A$10:$K$500,5,FALSE))</f>
        <v/>
      </c>
      <c r="E183" s="76" t="str">
        <f>IF(ISERROR(VLOOKUP(A183,'[1]Z03 收入决算表(财决03表)'!$A$10:$K$500,6,FALSE)),"",VLOOKUP(A183,'[1]Z03 收入决算表(财决03表)'!$A$10:$K$500,6,FALSE))</f>
        <v/>
      </c>
      <c r="F183" s="76" t="str">
        <f>IF(ISERROR(VLOOKUP(A183,'[1]Z03 收入决算表(财决03表)'!$A$10:$K$500,7,FALSE)),"",VLOOKUP(A183,'[1]Z03 收入决算表(财决03表)'!$A$10:$K$500,7,FALSE))</f>
        <v/>
      </c>
      <c r="G183" s="76" t="str">
        <f>IF(ISERROR(VLOOKUP(A183,'[1]Z03 收入决算表(财决03表)'!$A$10:$K$500,8,FALSE)),"",VLOOKUP(A183,'[1]Z03 收入决算表(财决03表)'!$A$10:$K$500,8,FALSE))</f>
        <v/>
      </c>
      <c r="H183" s="76" t="str">
        <f>IF(ISERROR(VLOOKUP(A183,'[1]Z03 收入决算表(财决03表)'!$A$10:$K$500,9,FALSE)),"",VLOOKUP(A183,'[1]Z03 收入决算表(财决03表)'!$A$10:$K$500,9,FALSE))</f>
        <v/>
      </c>
      <c r="I183" s="76" t="str">
        <f>IF(ISERROR(VLOOKUP(A183,'[1]Z03 收入决算表(财决03表)'!$A$10:$K$500,10,FALSE)),"",VLOOKUP(A183,'[1]Z03 收入决算表(财决03表)'!$A$10:$K$500,10,FALSE))</f>
        <v/>
      </c>
      <c r="J183" s="76" t="str">
        <f>IF(ISERROR(VLOOKUP(A183,'[1]Z03 收入决算表(财决03表)'!$A$10:$K$500,11,FALSE)),"",VLOOKUP(A183,'[1]Z03 收入决算表(财决03表)'!$A$10:$K$500,11,FALSE))</f>
        <v/>
      </c>
      <c r="K183" s="71">
        <f>'[1]Z03 收入决算表(财决03表)'!A182</f>
        <v>0</v>
      </c>
      <c r="L183" s="74">
        <f>'[1]Z03 收入决算表(财决03表)'!$E182</f>
        <v>0</v>
      </c>
      <c r="M183" s="75" t="str">
        <f t="shared" si="5"/>
        <v/>
      </c>
    </row>
    <row r="184" spans="1:13" ht="22.5" customHeight="1">
      <c r="A184" s="205" t="str">
        <f t="shared" si="4"/>
        <v/>
      </c>
      <c r="B184" s="205"/>
      <c r="C184" s="192" t="str">
        <f>IF(ISERROR(VLOOKUP(A184,'[1]Z03 收入决算表(财决03表)'!$A$10:$K$500,4,FALSE)),"",VLOOKUP(A184,'[1]Z03 收入决算表(财决03表)'!$A$10:$K$500,4,FALSE))</f>
        <v/>
      </c>
      <c r="D184" s="76" t="str">
        <f>IF(ISERROR(VLOOKUP(A184,'[1]Z03 收入决算表(财决03表)'!$A$10:$K$500,5,FALSE)),"",VLOOKUP(A184,'[1]Z03 收入决算表(财决03表)'!$A$10:$K$500,5,FALSE))</f>
        <v/>
      </c>
      <c r="E184" s="76" t="str">
        <f>IF(ISERROR(VLOOKUP(A184,'[1]Z03 收入决算表(财决03表)'!$A$10:$K$500,6,FALSE)),"",VLOOKUP(A184,'[1]Z03 收入决算表(财决03表)'!$A$10:$K$500,6,FALSE))</f>
        <v/>
      </c>
      <c r="F184" s="76" t="str">
        <f>IF(ISERROR(VLOOKUP(A184,'[1]Z03 收入决算表(财决03表)'!$A$10:$K$500,7,FALSE)),"",VLOOKUP(A184,'[1]Z03 收入决算表(财决03表)'!$A$10:$K$500,7,FALSE))</f>
        <v/>
      </c>
      <c r="G184" s="76" t="str">
        <f>IF(ISERROR(VLOOKUP(A184,'[1]Z03 收入决算表(财决03表)'!$A$10:$K$500,8,FALSE)),"",VLOOKUP(A184,'[1]Z03 收入决算表(财决03表)'!$A$10:$K$500,8,FALSE))</f>
        <v/>
      </c>
      <c r="H184" s="76" t="str">
        <f>IF(ISERROR(VLOOKUP(A184,'[1]Z03 收入决算表(财决03表)'!$A$10:$K$500,9,FALSE)),"",VLOOKUP(A184,'[1]Z03 收入决算表(财决03表)'!$A$10:$K$500,9,FALSE))</f>
        <v/>
      </c>
      <c r="I184" s="76" t="str">
        <f>IF(ISERROR(VLOOKUP(A184,'[1]Z03 收入决算表(财决03表)'!$A$10:$K$500,10,FALSE)),"",VLOOKUP(A184,'[1]Z03 收入决算表(财决03表)'!$A$10:$K$500,10,FALSE))</f>
        <v/>
      </c>
      <c r="J184" s="76" t="str">
        <f>IF(ISERROR(VLOOKUP(A184,'[1]Z03 收入决算表(财决03表)'!$A$10:$K$500,11,FALSE)),"",VLOOKUP(A184,'[1]Z03 收入决算表(财决03表)'!$A$10:$K$500,11,FALSE))</f>
        <v/>
      </c>
      <c r="K184" s="71">
        <f>'[1]Z03 收入决算表(财决03表)'!A183</f>
        <v>0</v>
      </c>
      <c r="L184" s="74">
        <f>'[1]Z03 收入决算表(财决03表)'!$E183</f>
        <v>0</v>
      </c>
      <c r="M184" s="75" t="str">
        <f t="shared" si="5"/>
        <v/>
      </c>
    </row>
    <row r="185" spans="1:13" ht="22.5" customHeight="1">
      <c r="A185" s="205" t="str">
        <f t="shared" si="4"/>
        <v/>
      </c>
      <c r="B185" s="205"/>
      <c r="C185" s="192" t="str">
        <f>IF(ISERROR(VLOOKUP(A185,'[1]Z03 收入决算表(财决03表)'!$A$10:$K$500,4,FALSE)),"",VLOOKUP(A185,'[1]Z03 收入决算表(财决03表)'!$A$10:$K$500,4,FALSE))</f>
        <v/>
      </c>
      <c r="D185" s="76" t="str">
        <f>IF(ISERROR(VLOOKUP(A185,'[1]Z03 收入决算表(财决03表)'!$A$10:$K$500,5,FALSE)),"",VLOOKUP(A185,'[1]Z03 收入决算表(财决03表)'!$A$10:$K$500,5,FALSE))</f>
        <v/>
      </c>
      <c r="E185" s="76" t="str">
        <f>IF(ISERROR(VLOOKUP(A185,'[1]Z03 收入决算表(财决03表)'!$A$10:$K$500,6,FALSE)),"",VLOOKUP(A185,'[1]Z03 收入决算表(财决03表)'!$A$10:$K$500,6,FALSE))</f>
        <v/>
      </c>
      <c r="F185" s="76" t="str">
        <f>IF(ISERROR(VLOOKUP(A185,'[1]Z03 收入决算表(财决03表)'!$A$10:$K$500,7,FALSE)),"",VLOOKUP(A185,'[1]Z03 收入决算表(财决03表)'!$A$10:$K$500,7,FALSE))</f>
        <v/>
      </c>
      <c r="G185" s="76" t="str">
        <f>IF(ISERROR(VLOOKUP(A185,'[1]Z03 收入决算表(财决03表)'!$A$10:$K$500,8,FALSE)),"",VLOOKUP(A185,'[1]Z03 收入决算表(财决03表)'!$A$10:$K$500,8,FALSE))</f>
        <v/>
      </c>
      <c r="H185" s="76" t="str">
        <f>IF(ISERROR(VLOOKUP(A185,'[1]Z03 收入决算表(财决03表)'!$A$10:$K$500,9,FALSE)),"",VLOOKUP(A185,'[1]Z03 收入决算表(财决03表)'!$A$10:$K$500,9,FALSE))</f>
        <v/>
      </c>
      <c r="I185" s="76" t="str">
        <f>IF(ISERROR(VLOOKUP(A185,'[1]Z03 收入决算表(财决03表)'!$A$10:$K$500,10,FALSE)),"",VLOOKUP(A185,'[1]Z03 收入决算表(财决03表)'!$A$10:$K$500,10,FALSE))</f>
        <v/>
      </c>
      <c r="J185" s="76" t="str">
        <f>IF(ISERROR(VLOOKUP(A185,'[1]Z03 收入决算表(财决03表)'!$A$10:$K$500,11,FALSE)),"",VLOOKUP(A185,'[1]Z03 收入决算表(财决03表)'!$A$10:$K$500,11,FALSE))</f>
        <v/>
      </c>
      <c r="K185" s="71">
        <f>'[1]Z03 收入决算表(财决03表)'!A184</f>
        <v>0</v>
      </c>
      <c r="L185" s="74">
        <f>'[1]Z03 收入决算表(财决03表)'!$E184</f>
        <v>0</v>
      </c>
      <c r="M185" s="75" t="str">
        <f t="shared" si="5"/>
        <v/>
      </c>
    </row>
    <row r="186" spans="1:13" ht="22.5" customHeight="1">
      <c r="A186" s="205" t="str">
        <f t="shared" si="4"/>
        <v/>
      </c>
      <c r="B186" s="205"/>
      <c r="C186" s="192" t="str">
        <f>IF(ISERROR(VLOOKUP(A186,'[1]Z03 收入决算表(财决03表)'!$A$10:$K$500,4,FALSE)),"",VLOOKUP(A186,'[1]Z03 收入决算表(财决03表)'!$A$10:$K$500,4,FALSE))</f>
        <v/>
      </c>
      <c r="D186" s="76" t="str">
        <f>IF(ISERROR(VLOOKUP(A186,'[1]Z03 收入决算表(财决03表)'!$A$10:$K$500,5,FALSE)),"",VLOOKUP(A186,'[1]Z03 收入决算表(财决03表)'!$A$10:$K$500,5,FALSE))</f>
        <v/>
      </c>
      <c r="E186" s="76" t="str">
        <f>IF(ISERROR(VLOOKUP(A186,'[1]Z03 收入决算表(财决03表)'!$A$10:$K$500,6,FALSE)),"",VLOOKUP(A186,'[1]Z03 收入决算表(财决03表)'!$A$10:$K$500,6,FALSE))</f>
        <v/>
      </c>
      <c r="F186" s="76" t="str">
        <f>IF(ISERROR(VLOOKUP(A186,'[1]Z03 收入决算表(财决03表)'!$A$10:$K$500,7,FALSE)),"",VLOOKUP(A186,'[1]Z03 收入决算表(财决03表)'!$A$10:$K$500,7,FALSE))</f>
        <v/>
      </c>
      <c r="G186" s="76" t="str">
        <f>IF(ISERROR(VLOOKUP(A186,'[1]Z03 收入决算表(财决03表)'!$A$10:$K$500,8,FALSE)),"",VLOOKUP(A186,'[1]Z03 收入决算表(财决03表)'!$A$10:$K$500,8,FALSE))</f>
        <v/>
      </c>
      <c r="H186" s="76" t="str">
        <f>IF(ISERROR(VLOOKUP(A186,'[1]Z03 收入决算表(财决03表)'!$A$10:$K$500,9,FALSE)),"",VLOOKUP(A186,'[1]Z03 收入决算表(财决03表)'!$A$10:$K$500,9,FALSE))</f>
        <v/>
      </c>
      <c r="I186" s="76" t="str">
        <f>IF(ISERROR(VLOOKUP(A186,'[1]Z03 收入决算表(财决03表)'!$A$10:$K$500,10,FALSE)),"",VLOOKUP(A186,'[1]Z03 收入决算表(财决03表)'!$A$10:$K$500,10,FALSE))</f>
        <v/>
      </c>
      <c r="J186" s="76" t="str">
        <f>IF(ISERROR(VLOOKUP(A186,'[1]Z03 收入决算表(财决03表)'!$A$10:$K$500,11,FALSE)),"",VLOOKUP(A186,'[1]Z03 收入决算表(财决03表)'!$A$10:$K$500,11,FALSE))</f>
        <v/>
      </c>
      <c r="K186" s="71">
        <f>'[1]Z03 收入决算表(财决03表)'!A185</f>
        <v>0</v>
      </c>
      <c r="L186" s="74">
        <f>'[1]Z03 收入决算表(财决03表)'!$E185</f>
        <v>0</v>
      </c>
      <c r="M186" s="75" t="str">
        <f t="shared" si="5"/>
        <v/>
      </c>
    </row>
    <row r="187" spans="1:13" ht="22.5" customHeight="1">
      <c r="A187" s="205" t="str">
        <f t="shared" si="4"/>
        <v/>
      </c>
      <c r="B187" s="205"/>
      <c r="C187" s="192" t="str">
        <f>IF(ISERROR(VLOOKUP(A187,'[1]Z03 收入决算表(财决03表)'!$A$10:$K$500,4,FALSE)),"",VLOOKUP(A187,'[1]Z03 收入决算表(财决03表)'!$A$10:$K$500,4,FALSE))</f>
        <v/>
      </c>
      <c r="D187" s="76" t="str">
        <f>IF(ISERROR(VLOOKUP(A187,'[1]Z03 收入决算表(财决03表)'!$A$10:$K$500,5,FALSE)),"",VLOOKUP(A187,'[1]Z03 收入决算表(财决03表)'!$A$10:$K$500,5,FALSE))</f>
        <v/>
      </c>
      <c r="E187" s="76" t="str">
        <f>IF(ISERROR(VLOOKUP(A187,'[1]Z03 收入决算表(财决03表)'!$A$10:$K$500,6,FALSE)),"",VLOOKUP(A187,'[1]Z03 收入决算表(财决03表)'!$A$10:$K$500,6,FALSE))</f>
        <v/>
      </c>
      <c r="F187" s="76" t="str">
        <f>IF(ISERROR(VLOOKUP(A187,'[1]Z03 收入决算表(财决03表)'!$A$10:$K$500,7,FALSE)),"",VLOOKUP(A187,'[1]Z03 收入决算表(财决03表)'!$A$10:$K$500,7,FALSE))</f>
        <v/>
      </c>
      <c r="G187" s="76" t="str">
        <f>IF(ISERROR(VLOOKUP(A187,'[1]Z03 收入决算表(财决03表)'!$A$10:$K$500,8,FALSE)),"",VLOOKUP(A187,'[1]Z03 收入决算表(财决03表)'!$A$10:$K$500,8,FALSE))</f>
        <v/>
      </c>
      <c r="H187" s="76" t="str">
        <f>IF(ISERROR(VLOOKUP(A187,'[1]Z03 收入决算表(财决03表)'!$A$10:$K$500,9,FALSE)),"",VLOOKUP(A187,'[1]Z03 收入决算表(财决03表)'!$A$10:$K$500,9,FALSE))</f>
        <v/>
      </c>
      <c r="I187" s="76" t="str">
        <f>IF(ISERROR(VLOOKUP(A187,'[1]Z03 收入决算表(财决03表)'!$A$10:$K$500,10,FALSE)),"",VLOOKUP(A187,'[1]Z03 收入决算表(财决03表)'!$A$10:$K$500,10,FALSE))</f>
        <v/>
      </c>
      <c r="J187" s="76" t="str">
        <f>IF(ISERROR(VLOOKUP(A187,'[1]Z03 收入决算表(财决03表)'!$A$10:$K$500,11,FALSE)),"",VLOOKUP(A187,'[1]Z03 收入决算表(财决03表)'!$A$10:$K$500,11,FALSE))</f>
        <v/>
      </c>
      <c r="K187" s="71">
        <f>'[1]Z03 收入决算表(财决03表)'!A186</f>
        <v>0</v>
      </c>
      <c r="L187" s="74">
        <f>'[1]Z03 收入决算表(财决03表)'!$E186</f>
        <v>0</v>
      </c>
      <c r="M187" s="75" t="str">
        <f t="shared" si="5"/>
        <v/>
      </c>
    </row>
    <row r="188" spans="1:13" ht="22.5" customHeight="1">
      <c r="A188" s="205" t="str">
        <f t="shared" si="4"/>
        <v/>
      </c>
      <c r="B188" s="205"/>
      <c r="C188" s="192" t="str">
        <f>IF(ISERROR(VLOOKUP(A188,'[1]Z03 收入决算表(财决03表)'!$A$10:$K$500,4,FALSE)),"",VLOOKUP(A188,'[1]Z03 收入决算表(财决03表)'!$A$10:$K$500,4,FALSE))</f>
        <v/>
      </c>
      <c r="D188" s="76" t="str">
        <f>IF(ISERROR(VLOOKUP(A188,'[1]Z03 收入决算表(财决03表)'!$A$10:$K$500,5,FALSE)),"",VLOOKUP(A188,'[1]Z03 收入决算表(财决03表)'!$A$10:$K$500,5,FALSE))</f>
        <v/>
      </c>
      <c r="E188" s="76" t="str">
        <f>IF(ISERROR(VLOOKUP(A188,'[1]Z03 收入决算表(财决03表)'!$A$10:$K$500,6,FALSE)),"",VLOOKUP(A188,'[1]Z03 收入决算表(财决03表)'!$A$10:$K$500,6,FALSE))</f>
        <v/>
      </c>
      <c r="F188" s="76" t="str">
        <f>IF(ISERROR(VLOOKUP(A188,'[1]Z03 收入决算表(财决03表)'!$A$10:$K$500,7,FALSE)),"",VLOOKUP(A188,'[1]Z03 收入决算表(财决03表)'!$A$10:$K$500,7,FALSE))</f>
        <v/>
      </c>
      <c r="G188" s="76" t="str">
        <f>IF(ISERROR(VLOOKUP(A188,'[1]Z03 收入决算表(财决03表)'!$A$10:$K$500,8,FALSE)),"",VLOOKUP(A188,'[1]Z03 收入决算表(财决03表)'!$A$10:$K$500,8,FALSE))</f>
        <v/>
      </c>
      <c r="H188" s="76" t="str">
        <f>IF(ISERROR(VLOOKUP(A188,'[1]Z03 收入决算表(财决03表)'!$A$10:$K$500,9,FALSE)),"",VLOOKUP(A188,'[1]Z03 收入决算表(财决03表)'!$A$10:$K$500,9,FALSE))</f>
        <v/>
      </c>
      <c r="I188" s="76" t="str">
        <f>IF(ISERROR(VLOOKUP(A188,'[1]Z03 收入决算表(财决03表)'!$A$10:$K$500,10,FALSE)),"",VLOOKUP(A188,'[1]Z03 收入决算表(财决03表)'!$A$10:$K$500,10,FALSE))</f>
        <v/>
      </c>
      <c r="J188" s="76" t="str">
        <f>IF(ISERROR(VLOOKUP(A188,'[1]Z03 收入决算表(财决03表)'!$A$10:$K$500,11,FALSE)),"",VLOOKUP(A188,'[1]Z03 收入决算表(财决03表)'!$A$10:$K$500,11,FALSE))</f>
        <v/>
      </c>
      <c r="K188" s="71">
        <f>'[1]Z03 收入决算表(财决03表)'!A187</f>
        <v>0</v>
      </c>
      <c r="L188" s="74">
        <f>'[1]Z03 收入决算表(财决03表)'!$E187</f>
        <v>0</v>
      </c>
      <c r="M188" s="75" t="str">
        <f t="shared" si="5"/>
        <v/>
      </c>
    </row>
    <row r="189" spans="1:13" ht="22.5" customHeight="1">
      <c r="A189" s="205" t="str">
        <f t="shared" si="4"/>
        <v/>
      </c>
      <c r="B189" s="205"/>
      <c r="C189" s="192" t="str">
        <f>IF(ISERROR(VLOOKUP(A189,'[1]Z03 收入决算表(财决03表)'!$A$10:$K$500,4,FALSE)),"",VLOOKUP(A189,'[1]Z03 收入决算表(财决03表)'!$A$10:$K$500,4,FALSE))</f>
        <v/>
      </c>
      <c r="D189" s="76" t="str">
        <f>IF(ISERROR(VLOOKUP(A189,'[1]Z03 收入决算表(财决03表)'!$A$10:$K$500,5,FALSE)),"",VLOOKUP(A189,'[1]Z03 收入决算表(财决03表)'!$A$10:$K$500,5,FALSE))</f>
        <v/>
      </c>
      <c r="E189" s="76" t="str">
        <f>IF(ISERROR(VLOOKUP(A189,'[1]Z03 收入决算表(财决03表)'!$A$10:$K$500,6,FALSE)),"",VLOOKUP(A189,'[1]Z03 收入决算表(财决03表)'!$A$10:$K$500,6,FALSE))</f>
        <v/>
      </c>
      <c r="F189" s="76" t="str">
        <f>IF(ISERROR(VLOOKUP(A189,'[1]Z03 收入决算表(财决03表)'!$A$10:$K$500,7,FALSE)),"",VLOOKUP(A189,'[1]Z03 收入决算表(财决03表)'!$A$10:$K$500,7,FALSE))</f>
        <v/>
      </c>
      <c r="G189" s="76" t="str">
        <f>IF(ISERROR(VLOOKUP(A189,'[1]Z03 收入决算表(财决03表)'!$A$10:$K$500,8,FALSE)),"",VLOOKUP(A189,'[1]Z03 收入决算表(财决03表)'!$A$10:$K$500,8,FALSE))</f>
        <v/>
      </c>
      <c r="H189" s="76" t="str">
        <f>IF(ISERROR(VLOOKUP(A189,'[1]Z03 收入决算表(财决03表)'!$A$10:$K$500,9,FALSE)),"",VLOOKUP(A189,'[1]Z03 收入决算表(财决03表)'!$A$10:$K$500,9,FALSE))</f>
        <v/>
      </c>
      <c r="I189" s="76" t="str">
        <f>IF(ISERROR(VLOOKUP(A189,'[1]Z03 收入决算表(财决03表)'!$A$10:$K$500,10,FALSE)),"",VLOOKUP(A189,'[1]Z03 收入决算表(财决03表)'!$A$10:$K$500,10,FALSE))</f>
        <v/>
      </c>
      <c r="J189" s="76" t="str">
        <f>IF(ISERROR(VLOOKUP(A189,'[1]Z03 收入决算表(财决03表)'!$A$10:$K$500,11,FALSE)),"",VLOOKUP(A189,'[1]Z03 收入决算表(财决03表)'!$A$10:$K$500,11,FALSE))</f>
        <v/>
      </c>
      <c r="K189" s="71">
        <f>'[1]Z03 收入决算表(财决03表)'!A188</f>
        <v>0</v>
      </c>
      <c r="L189" s="74">
        <f>'[1]Z03 收入决算表(财决03表)'!$E188</f>
        <v>0</v>
      </c>
      <c r="M189" s="75" t="str">
        <f t="shared" si="5"/>
        <v/>
      </c>
    </row>
    <row r="190" spans="1:13" ht="22.5" customHeight="1">
      <c r="A190" s="205" t="str">
        <f t="shared" si="4"/>
        <v/>
      </c>
      <c r="B190" s="205"/>
      <c r="C190" s="192" t="str">
        <f>IF(ISERROR(VLOOKUP(A190,'[1]Z03 收入决算表(财决03表)'!$A$10:$K$500,4,FALSE)),"",VLOOKUP(A190,'[1]Z03 收入决算表(财决03表)'!$A$10:$K$500,4,FALSE))</f>
        <v/>
      </c>
      <c r="D190" s="76" t="str">
        <f>IF(ISERROR(VLOOKUP(A190,'[1]Z03 收入决算表(财决03表)'!$A$10:$K$500,5,FALSE)),"",VLOOKUP(A190,'[1]Z03 收入决算表(财决03表)'!$A$10:$K$500,5,FALSE))</f>
        <v/>
      </c>
      <c r="E190" s="76" t="str">
        <f>IF(ISERROR(VLOOKUP(A190,'[1]Z03 收入决算表(财决03表)'!$A$10:$K$500,6,FALSE)),"",VLOOKUP(A190,'[1]Z03 收入决算表(财决03表)'!$A$10:$K$500,6,FALSE))</f>
        <v/>
      </c>
      <c r="F190" s="76" t="str">
        <f>IF(ISERROR(VLOOKUP(A190,'[1]Z03 收入决算表(财决03表)'!$A$10:$K$500,7,FALSE)),"",VLOOKUP(A190,'[1]Z03 收入决算表(财决03表)'!$A$10:$K$500,7,FALSE))</f>
        <v/>
      </c>
      <c r="G190" s="76" t="str">
        <f>IF(ISERROR(VLOOKUP(A190,'[1]Z03 收入决算表(财决03表)'!$A$10:$K$500,8,FALSE)),"",VLOOKUP(A190,'[1]Z03 收入决算表(财决03表)'!$A$10:$K$500,8,FALSE))</f>
        <v/>
      </c>
      <c r="H190" s="76" t="str">
        <f>IF(ISERROR(VLOOKUP(A190,'[1]Z03 收入决算表(财决03表)'!$A$10:$K$500,9,FALSE)),"",VLOOKUP(A190,'[1]Z03 收入决算表(财决03表)'!$A$10:$K$500,9,FALSE))</f>
        <v/>
      </c>
      <c r="I190" s="76" t="str">
        <f>IF(ISERROR(VLOOKUP(A190,'[1]Z03 收入决算表(财决03表)'!$A$10:$K$500,10,FALSE)),"",VLOOKUP(A190,'[1]Z03 收入决算表(财决03表)'!$A$10:$K$500,10,FALSE))</f>
        <v/>
      </c>
      <c r="J190" s="76" t="str">
        <f>IF(ISERROR(VLOOKUP(A190,'[1]Z03 收入决算表(财决03表)'!$A$10:$K$500,11,FALSE)),"",VLOOKUP(A190,'[1]Z03 收入决算表(财决03表)'!$A$10:$K$500,11,FALSE))</f>
        <v/>
      </c>
      <c r="K190" s="71">
        <f>'[1]Z03 收入决算表(财决03表)'!A189</f>
        <v>0</v>
      </c>
      <c r="L190" s="74">
        <f>'[1]Z03 收入决算表(财决03表)'!$E189</f>
        <v>0</v>
      </c>
      <c r="M190" s="75" t="str">
        <f t="shared" si="5"/>
        <v/>
      </c>
    </row>
    <row r="191" spans="1:13" ht="22.5" customHeight="1">
      <c r="A191" s="205" t="str">
        <f t="shared" si="4"/>
        <v/>
      </c>
      <c r="B191" s="205"/>
      <c r="C191" s="192" t="str">
        <f>IF(ISERROR(VLOOKUP(A191,'[1]Z03 收入决算表(财决03表)'!$A$10:$K$500,4,FALSE)),"",VLOOKUP(A191,'[1]Z03 收入决算表(财决03表)'!$A$10:$K$500,4,FALSE))</f>
        <v/>
      </c>
      <c r="D191" s="76" t="str">
        <f>IF(ISERROR(VLOOKUP(A191,'[1]Z03 收入决算表(财决03表)'!$A$10:$K$500,5,FALSE)),"",VLOOKUP(A191,'[1]Z03 收入决算表(财决03表)'!$A$10:$K$500,5,FALSE))</f>
        <v/>
      </c>
      <c r="E191" s="76" t="str">
        <f>IF(ISERROR(VLOOKUP(A191,'[1]Z03 收入决算表(财决03表)'!$A$10:$K$500,6,FALSE)),"",VLOOKUP(A191,'[1]Z03 收入决算表(财决03表)'!$A$10:$K$500,6,FALSE))</f>
        <v/>
      </c>
      <c r="F191" s="76" t="str">
        <f>IF(ISERROR(VLOOKUP(A191,'[1]Z03 收入决算表(财决03表)'!$A$10:$K$500,7,FALSE)),"",VLOOKUP(A191,'[1]Z03 收入决算表(财决03表)'!$A$10:$K$500,7,FALSE))</f>
        <v/>
      </c>
      <c r="G191" s="76" t="str">
        <f>IF(ISERROR(VLOOKUP(A191,'[1]Z03 收入决算表(财决03表)'!$A$10:$K$500,8,FALSE)),"",VLOOKUP(A191,'[1]Z03 收入决算表(财决03表)'!$A$10:$K$500,8,FALSE))</f>
        <v/>
      </c>
      <c r="H191" s="76" t="str">
        <f>IF(ISERROR(VLOOKUP(A191,'[1]Z03 收入决算表(财决03表)'!$A$10:$K$500,9,FALSE)),"",VLOOKUP(A191,'[1]Z03 收入决算表(财决03表)'!$A$10:$K$500,9,FALSE))</f>
        <v/>
      </c>
      <c r="I191" s="76" t="str">
        <f>IF(ISERROR(VLOOKUP(A191,'[1]Z03 收入决算表(财决03表)'!$A$10:$K$500,10,FALSE)),"",VLOOKUP(A191,'[1]Z03 收入决算表(财决03表)'!$A$10:$K$500,10,FALSE))</f>
        <v/>
      </c>
      <c r="J191" s="76" t="str">
        <f>IF(ISERROR(VLOOKUP(A191,'[1]Z03 收入决算表(财决03表)'!$A$10:$K$500,11,FALSE)),"",VLOOKUP(A191,'[1]Z03 收入决算表(财决03表)'!$A$10:$K$500,11,FALSE))</f>
        <v/>
      </c>
      <c r="K191" s="71">
        <f>'[1]Z03 收入决算表(财决03表)'!A190</f>
        <v>0</v>
      </c>
      <c r="L191" s="74">
        <f>'[1]Z03 收入决算表(财决03表)'!$E190</f>
        <v>0</v>
      </c>
      <c r="M191" s="75" t="str">
        <f t="shared" si="5"/>
        <v/>
      </c>
    </row>
    <row r="192" spans="1:13" ht="22.5" customHeight="1">
      <c r="A192" s="205" t="str">
        <f t="shared" si="4"/>
        <v/>
      </c>
      <c r="B192" s="205"/>
      <c r="C192" s="192" t="str">
        <f>IF(ISERROR(VLOOKUP(A192,'[1]Z03 收入决算表(财决03表)'!$A$10:$K$500,4,FALSE)),"",VLOOKUP(A192,'[1]Z03 收入决算表(财决03表)'!$A$10:$K$500,4,FALSE))</f>
        <v/>
      </c>
      <c r="D192" s="76" t="str">
        <f>IF(ISERROR(VLOOKUP(A192,'[1]Z03 收入决算表(财决03表)'!$A$10:$K$500,5,FALSE)),"",VLOOKUP(A192,'[1]Z03 收入决算表(财决03表)'!$A$10:$K$500,5,FALSE))</f>
        <v/>
      </c>
      <c r="E192" s="76" t="str">
        <f>IF(ISERROR(VLOOKUP(A192,'[1]Z03 收入决算表(财决03表)'!$A$10:$K$500,6,FALSE)),"",VLOOKUP(A192,'[1]Z03 收入决算表(财决03表)'!$A$10:$K$500,6,FALSE))</f>
        <v/>
      </c>
      <c r="F192" s="76" t="str">
        <f>IF(ISERROR(VLOOKUP(A192,'[1]Z03 收入决算表(财决03表)'!$A$10:$K$500,7,FALSE)),"",VLOOKUP(A192,'[1]Z03 收入决算表(财决03表)'!$A$10:$K$500,7,FALSE))</f>
        <v/>
      </c>
      <c r="G192" s="76" t="str">
        <f>IF(ISERROR(VLOOKUP(A192,'[1]Z03 收入决算表(财决03表)'!$A$10:$K$500,8,FALSE)),"",VLOOKUP(A192,'[1]Z03 收入决算表(财决03表)'!$A$10:$K$500,8,FALSE))</f>
        <v/>
      </c>
      <c r="H192" s="76" t="str">
        <f>IF(ISERROR(VLOOKUP(A192,'[1]Z03 收入决算表(财决03表)'!$A$10:$K$500,9,FALSE)),"",VLOOKUP(A192,'[1]Z03 收入决算表(财决03表)'!$A$10:$K$500,9,FALSE))</f>
        <v/>
      </c>
      <c r="I192" s="76" t="str">
        <f>IF(ISERROR(VLOOKUP(A192,'[1]Z03 收入决算表(财决03表)'!$A$10:$K$500,10,FALSE)),"",VLOOKUP(A192,'[1]Z03 收入决算表(财决03表)'!$A$10:$K$500,10,FALSE))</f>
        <v/>
      </c>
      <c r="J192" s="76" t="str">
        <f>IF(ISERROR(VLOOKUP(A192,'[1]Z03 收入决算表(财决03表)'!$A$10:$K$500,11,FALSE)),"",VLOOKUP(A192,'[1]Z03 收入决算表(财决03表)'!$A$10:$K$500,11,FALSE))</f>
        <v/>
      </c>
      <c r="K192" s="71">
        <f>'[1]Z03 收入决算表(财决03表)'!A191</f>
        <v>0</v>
      </c>
      <c r="L192" s="74">
        <f>'[1]Z03 收入决算表(财决03表)'!$E191</f>
        <v>0</v>
      </c>
      <c r="M192" s="75" t="str">
        <f t="shared" si="5"/>
        <v/>
      </c>
    </row>
    <row r="193" spans="1:13" ht="22.5" customHeight="1">
      <c r="A193" s="205" t="str">
        <f t="shared" si="4"/>
        <v/>
      </c>
      <c r="B193" s="205"/>
      <c r="C193" s="192" t="str">
        <f>IF(ISERROR(VLOOKUP(A193,'[1]Z03 收入决算表(财决03表)'!$A$10:$K$500,4,FALSE)),"",VLOOKUP(A193,'[1]Z03 收入决算表(财决03表)'!$A$10:$K$500,4,FALSE))</f>
        <v/>
      </c>
      <c r="D193" s="76" t="str">
        <f>IF(ISERROR(VLOOKUP(A193,'[1]Z03 收入决算表(财决03表)'!$A$10:$K$500,5,FALSE)),"",VLOOKUP(A193,'[1]Z03 收入决算表(财决03表)'!$A$10:$K$500,5,FALSE))</f>
        <v/>
      </c>
      <c r="E193" s="76" t="str">
        <f>IF(ISERROR(VLOOKUP(A193,'[1]Z03 收入决算表(财决03表)'!$A$10:$K$500,6,FALSE)),"",VLOOKUP(A193,'[1]Z03 收入决算表(财决03表)'!$A$10:$K$500,6,FALSE))</f>
        <v/>
      </c>
      <c r="F193" s="76" t="str">
        <f>IF(ISERROR(VLOOKUP(A193,'[1]Z03 收入决算表(财决03表)'!$A$10:$K$500,7,FALSE)),"",VLOOKUP(A193,'[1]Z03 收入决算表(财决03表)'!$A$10:$K$500,7,FALSE))</f>
        <v/>
      </c>
      <c r="G193" s="76" t="str">
        <f>IF(ISERROR(VLOOKUP(A193,'[1]Z03 收入决算表(财决03表)'!$A$10:$K$500,8,FALSE)),"",VLOOKUP(A193,'[1]Z03 收入决算表(财决03表)'!$A$10:$K$500,8,FALSE))</f>
        <v/>
      </c>
      <c r="H193" s="76" t="str">
        <f>IF(ISERROR(VLOOKUP(A193,'[1]Z03 收入决算表(财决03表)'!$A$10:$K$500,9,FALSE)),"",VLOOKUP(A193,'[1]Z03 收入决算表(财决03表)'!$A$10:$K$500,9,FALSE))</f>
        <v/>
      </c>
      <c r="I193" s="76" t="str">
        <f>IF(ISERROR(VLOOKUP(A193,'[1]Z03 收入决算表(财决03表)'!$A$10:$K$500,10,FALSE)),"",VLOOKUP(A193,'[1]Z03 收入决算表(财决03表)'!$A$10:$K$500,10,FALSE))</f>
        <v/>
      </c>
      <c r="J193" s="76" t="str">
        <f>IF(ISERROR(VLOOKUP(A193,'[1]Z03 收入决算表(财决03表)'!$A$10:$K$500,11,FALSE)),"",VLOOKUP(A193,'[1]Z03 收入决算表(财决03表)'!$A$10:$K$500,11,FALSE))</f>
        <v/>
      </c>
      <c r="K193" s="71">
        <f>'[1]Z03 收入决算表(财决03表)'!A192</f>
        <v>0</v>
      </c>
      <c r="L193" s="74">
        <f>'[1]Z03 收入决算表(财决03表)'!$E192</f>
        <v>0</v>
      </c>
      <c r="M193" s="75" t="str">
        <f t="shared" si="5"/>
        <v/>
      </c>
    </row>
    <row r="194" spans="1:13" ht="22.5" customHeight="1">
      <c r="A194" s="205" t="str">
        <f t="shared" si="4"/>
        <v/>
      </c>
      <c r="B194" s="205"/>
      <c r="C194" s="192" t="str">
        <f>IF(ISERROR(VLOOKUP(A194,'[1]Z03 收入决算表(财决03表)'!$A$10:$K$500,4,FALSE)),"",VLOOKUP(A194,'[1]Z03 收入决算表(财决03表)'!$A$10:$K$500,4,FALSE))</f>
        <v/>
      </c>
      <c r="D194" s="76" t="str">
        <f>IF(ISERROR(VLOOKUP(A194,'[1]Z03 收入决算表(财决03表)'!$A$10:$K$500,5,FALSE)),"",VLOOKUP(A194,'[1]Z03 收入决算表(财决03表)'!$A$10:$K$500,5,FALSE))</f>
        <v/>
      </c>
      <c r="E194" s="76" t="str">
        <f>IF(ISERROR(VLOOKUP(A194,'[1]Z03 收入决算表(财决03表)'!$A$10:$K$500,6,FALSE)),"",VLOOKUP(A194,'[1]Z03 收入决算表(财决03表)'!$A$10:$K$500,6,FALSE))</f>
        <v/>
      </c>
      <c r="F194" s="76" t="str">
        <f>IF(ISERROR(VLOOKUP(A194,'[1]Z03 收入决算表(财决03表)'!$A$10:$K$500,7,FALSE)),"",VLOOKUP(A194,'[1]Z03 收入决算表(财决03表)'!$A$10:$K$500,7,FALSE))</f>
        <v/>
      </c>
      <c r="G194" s="76" t="str">
        <f>IF(ISERROR(VLOOKUP(A194,'[1]Z03 收入决算表(财决03表)'!$A$10:$K$500,8,FALSE)),"",VLOOKUP(A194,'[1]Z03 收入决算表(财决03表)'!$A$10:$K$500,8,FALSE))</f>
        <v/>
      </c>
      <c r="H194" s="76" t="str">
        <f>IF(ISERROR(VLOOKUP(A194,'[1]Z03 收入决算表(财决03表)'!$A$10:$K$500,9,FALSE)),"",VLOOKUP(A194,'[1]Z03 收入决算表(财决03表)'!$A$10:$K$500,9,FALSE))</f>
        <v/>
      </c>
      <c r="I194" s="76" t="str">
        <f>IF(ISERROR(VLOOKUP(A194,'[1]Z03 收入决算表(财决03表)'!$A$10:$K$500,10,FALSE)),"",VLOOKUP(A194,'[1]Z03 收入决算表(财决03表)'!$A$10:$K$500,10,FALSE))</f>
        <v/>
      </c>
      <c r="J194" s="76" t="str">
        <f>IF(ISERROR(VLOOKUP(A194,'[1]Z03 收入决算表(财决03表)'!$A$10:$K$500,11,FALSE)),"",VLOOKUP(A194,'[1]Z03 收入决算表(财决03表)'!$A$10:$K$500,11,FALSE))</f>
        <v/>
      </c>
      <c r="K194" s="71">
        <f>'[1]Z03 收入决算表(财决03表)'!A193</f>
        <v>0</v>
      </c>
      <c r="L194" s="74">
        <f>'[1]Z03 收入决算表(财决03表)'!$E193</f>
        <v>0</v>
      </c>
      <c r="M194" s="75" t="str">
        <f t="shared" si="5"/>
        <v/>
      </c>
    </row>
    <row r="195" spans="1:13" ht="22.5" customHeight="1">
      <c r="A195" s="205" t="str">
        <f t="shared" si="4"/>
        <v/>
      </c>
      <c r="B195" s="205"/>
      <c r="C195" s="192" t="str">
        <f>IF(ISERROR(VLOOKUP(A195,'[1]Z03 收入决算表(财决03表)'!$A$10:$K$500,4,FALSE)),"",VLOOKUP(A195,'[1]Z03 收入决算表(财决03表)'!$A$10:$K$500,4,FALSE))</f>
        <v/>
      </c>
      <c r="D195" s="76" t="str">
        <f>IF(ISERROR(VLOOKUP(A195,'[1]Z03 收入决算表(财决03表)'!$A$10:$K$500,5,FALSE)),"",VLOOKUP(A195,'[1]Z03 收入决算表(财决03表)'!$A$10:$K$500,5,FALSE))</f>
        <v/>
      </c>
      <c r="E195" s="76" t="str">
        <f>IF(ISERROR(VLOOKUP(A195,'[1]Z03 收入决算表(财决03表)'!$A$10:$K$500,6,FALSE)),"",VLOOKUP(A195,'[1]Z03 收入决算表(财决03表)'!$A$10:$K$500,6,FALSE))</f>
        <v/>
      </c>
      <c r="F195" s="76" t="str">
        <f>IF(ISERROR(VLOOKUP(A195,'[1]Z03 收入决算表(财决03表)'!$A$10:$K$500,7,FALSE)),"",VLOOKUP(A195,'[1]Z03 收入决算表(财决03表)'!$A$10:$K$500,7,FALSE))</f>
        <v/>
      </c>
      <c r="G195" s="76" t="str">
        <f>IF(ISERROR(VLOOKUP(A195,'[1]Z03 收入决算表(财决03表)'!$A$10:$K$500,8,FALSE)),"",VLOOKUP(A195,'[1]Z03 收入决算表(财决03表)'!$A$10:$K$500,8,FALSE))</f>
        <v/>
      </c>
      <c r="H195" s="76" t="str">
        <f>IF(ISERROR(VLOOKUP(A195,'[1]Z03 收入决算表(财决03表)'!$A$10:$K$500,9,FALSE)),"",VLOOKUP(A195,'[1]Z03 收入决算表(财决03表)'!$A$10:$K$500,9,FALSE))</f>
        <v/>
      </c>
      <c r="I195" s="76" t="str">
        <f>IF(ISERROR(VLOOKUP(A195,'[1]Z03 收入决算表(财决03表)'!$A$10:$K$500,10,FALSE)),"",VLOOKUP(A195,'[1]Z03 收入决算表(财决03表)'!$A$10:$K$500,10,FALSE))</f>
        <v/>
      </c>
      <c r="J195" s="76" t="str">
        <f>IF(ISERROR(VLOOKUP(A195,'[1]Z03 收入决算表(财决03表)'!$A$10:$K$500,11,FALSE)),"",VLOOKUP(A195,'[1]Z03 收入决算表(财决03表)'!$A$10:$K$500,11,FALSE))</f>
        <v/>
      </c>
      <c r="K195" s="71">
        <f>'[1]Z03 收入决算表(财决03表)'!A194</f>
        <v>0</v>
      </c>
      <c r="L195" s="74">
        <f>'[1]Z03 收入决算表(财决03表)'!$E194</f>
        <v>0</v>
      </c>
      <c r="M195" s="75" t="str">
        <f t="shared" si="5"/>
        <v/>
      </c>
    </row>
    <row r="196" spans="1:13" ht="22.5" customHeight="1">
      <c r="A196" s="205" t="str">
        <f t="shared" si="4"/>
        <v/>
      </c>
      <c r="B196" s="205"/>
      <c r="C196" s="192" t="str">
        <f>IF(ISERROR(VLOOKUP(A196,'[1]Z03 收入决算表(财决03表)'!$A$10:$K$500,4,FALSE)),"",VLOOKUP(A196,'[1]Z03 收入决算表(财决03表)'!$A$10:$K$500,4,FALSE))</f>
        <v/>
      </c>
      <c r="D196" s="76" t="str">
        <f>IF(ISERROR(VLOOKUP(A196,'[1]Z03 收入决算表(财决03表)'!$A$10:$K$500,5,FALSE)),"",VLOOKUP(A196,'[1]Z03 收入决算表(财决03表)'!$A$10:$K$500,5,FALSE))</f>
        <v/>
      </c>
      <c r="E196" s="76" t="str">
        <f>IF(ISERROR(VLOOKUP(A196,'[1]Z03 收入决算表(财决03表)'!$A$10:$K$500,6,FALSE)),"",VLOOKUP(A196,'[1]Z03 收入决算表(财决03表)'!$A$10:$K$500,6,FALSE))</f>
        <v/>
      </c>
      <c r="F196" s="76" t="str">
        <f>IF(ISERROR(VLOOKUP(A196,'[1]Z03 收入决算表(财决03表)'!$A$10:$K$500,7,FALSE)),"",VLOOKUP(A196,'[1]Z03 收入决算表(财决03表)'!$A$10:$K$500,7,FALSE))</f>
        <v/>
      </c>
      <c r="G196" s="76" t="str">
        <f>IF(ISERROR(VLOOKUP(A196,'[1]Z03 收入决算表(财决03表)'!$A$10:$K$500,8,FALSE)),"",VLOOKUP(A196,'[1]Z03 收入决算表(财决03表)'!$A$10:$K$500,8,FALSE))</f>
        <v/>
      </c>
      <c r="H196" s="76" t="str">
        <f>IF(ISERROR(VLOOKUP(A196,'[1]Z03 收入决算表(财决03表)'!$A$10:$K$500,9,FALSE)),"",VLOOKUP(A196,'[1]Z03 收入决算表(财决03表)'!$A$10:$K$500,9,FALSE))</f>
        <v/>
      </c>
      <c r="I196" s="76" t="str">
        <f>IF(ISERROR(VLOOKUP(A196,'[1]Z03 收入决算表(财决03表)'!$A$10:$K$500,10,FALSE)),"",VLOOKUP(A196,'[1]Z03 收入决算表(财决03表)'!$A$10:$K$500,10,FALSE))</f>
        <v/>
      </c>
      <c r="J196" s="76" t="str">
        <f>IF(ISERROR(VLOOKUP(A196,'[1]Z03 收入决算表(财决03表)'!$A$10:$K$500,11,FALSE)),"",VLOOKUP(A196,'[1]Z03 收入决算表(财决03表)'!$A$10:$K$500,11,FALSE))</f>
        <v/>
      </c>
      <c r="K196" s="71">
        <f>'[1]Z03 收入决算表(财决03表)'!A195</f>
        <v>0</v>
      </c>
      <c r="L196" s="74">
        <f>'[1]Z03 收入决算表(财决03表)'!$E195</f>
        <v>0</v>
      </c>
      <c r="M196" s="75" t="str">
        <f t="shared" si="5"/>
        <v/>
      </c>
    </row>
    <row r="197" spans="1:13" ht="22.5" customHeight="1">
      <c r="A197" s="205" t="str">
        <f t="shared" si="4"/>
        <v/>
      </c>
      <c r="B197" s="205"/>
      <c r="C197" s="192" t="str">
        <f>IF(ISERROR(VLOOKUP(A197,'[1]Z03 收入决算表(财决03表)'!$A$10:$K$500,4,FALSE)),"",VLOOKUP(A197,'[1]Z03 收入决算表(财决03表)'!$A$10:$K$500,4,FALSE))</f>
        <v/>
      </c>
      <c r="D197" s="76" t="str">
        <f>IF(ISERROR(VLOOKUP(A197,'[1]Z03 收入决算表(财决03表)'!$A$10:$K$500,5,FALSE)),"",VLOOKUP(A197,'[1]Z03 收入决算表(财决03表)'!$A$10:$K$500,5,FALSE))</f>
        <v/>
      </c>
      <c r="E197" s="76" t="str">
        <f>IF(ISERROR(VLOOKUP(A197,'[1]Z03 收入决算表(财决03表)'!$A$10:$K$500,6,FALSE)),"",VLOOKUP(A197,'[1]Z03 收入决算表(财决03表)'!$A$10:$K$500,6,FALSE))</f>
        <v/>
      </c>
      <c r="F197" s="76" t="str">
        <f>IF(ISERROR(VLOOKUP(A197,'[1]Z03 收入决算表(财决03表)'!$A$10:$K$500,7,FALSE)),"",VLOOKUP(A197,'[1]Z03 收入决算表(财决03表)'!$A$10:$K$500,7,FALSE))</f>
        <v/>
      </c>
      <c r="G197" s="76" t="str">
        <f>IF(ISERROR(VLOOKUP(A197,'[1]Z03 收入决算表(财决03表)'!$A$10:$K$500,8,FALSE)),"",VLOOKUP(A197,'[1]Z03 收入决算表(财决03表)'!$A$10:$K$500,8,FALSE))</f>
        <v/>
      </c>
      <c r="H197" s="76" t="str">
        <f>IF(ISERROR(VLOOKUP(A197,'[1]Z03 收入决算表(财决03表)'!$A$10:$K$500,9,FALSE)),"",VLOOKUP(A197,'[1]Z03 收入决算表(财决03表)'!$A$10:$K$500,9,FALSE))</f>
        <v/>
      </c>
      <c r="I197" s="76" t="str">
        <f>IF(ISERROR(VLOOKUP(A197,'[1]Z03 收入决算表(财决03表)'!$A$10:$K$500,10,FALSE)),"",VLOOKUP(A197,'[1]Z03 收入决算表(财决03表)'!$A$10:$K$500,10,FALSE))</f>
        <v/>
      </c>
      <c r="J197" s="76" t="str">
        <f>IF(ISERROR(VLOOKUP(A197,'[1]Z03 收入决算表(财决03表)'!$A$10:$K$500,11,FALSE)),"",VLOOKUP(A197,'[1]Z03 收入决算表(财决03表)'!$A$10:$K$500,11,FALSE))</f>
        <v/>
      </c>
      <c r="K197" s="71">
        <f>'[1]Z03 收入决算表(财决03表)'!A196</f>
        <v>0</v>
      </c>
      <c r="L197" s="74">
        <f>'[1]Z03 收入决算表(财决03表)'!$E196</f>
        <v>0</v>
      </c>
      <c r="M197" s="75" t="str">
        <f t="shared" si="5"/>
        <v/>
      </c>
    </row>
    <row r="198" spans="1:13" ht="22.5" customHeight="1">
      <c r="A198" s="205" t="str">
        <f t="shared" si="4"/>
        <v/>
      </c>
      <c r="B198" s="205"/>
      <c r="C198" s="192" t="str">
        <f>IF(ISERROR(VLOOKUP(A198,'[1]Z03 收入决算表(财决03表)'!$A$10:$K$500,4,FALSE)),"",VLOOKUP(A198,'[1]Z03 收入决算表(财决03表)'!$A$10:$K$500,4,FALSE))</f>
        <v/>
      </c>
      <c r="D198" s="76" t="str">
        <f>IF(ISERROR(VLOOKUP(A198,'[1]Z03 收入决算表(财决03表)'!$A$10:$K$500,5,FALSE)),"",VLOOKUP(A198,'[1]Z03 收入决算表(财决03表)'!$A$10:$K$500,5,FALSE))</f>
        <v/>
      </c>
      <c r="E198" s="76" t="str">
        <f>IF(ISERROR(VLOOKUP(A198,'[1]Z03 收入决算表(财决03表)'!$A$10:$K$500,6,FALSE)),"",VLOOKUP(A198,'[1]Z03 收入决算表(财决03表)'!$A$10:$K$500,6,FALSE))</f>
        <v/>
      </c>
      <c r="F198" s="76" t="str">
        <f>IF(ISERROR(VLOOKUP(A198,'[1]Z03 收入决算表(财决03表)'!$A$10:$K$500,7,FALSE)),"",VLOOKUP(A198,'[1]Z03 收入决算表(财决03表)'!$A$10:$K$500,7,FALSE))</f>
        <v/>
      </c>
      <c r="G198" s="76" t="str">
        <f>IF(ISERROR(VLOOKUP(A198,'[1]Z03 收入决算表(财决03表)'!$A$10:$K$500,8,FALSE)),"",VLOOKUP(A198,'[1]Z03 收入决算表(财决03表)'!$A$10:$K$500,8,FALSE))</f>
        <v/>
      </c>
      <c r="H198" s="76" t="str">
        <f>IF(ISERROR(VLOOKUP(A198,'[1]Z03 收入决算表(财决03表)'!$A$10:$K$500,9,FALSE)),"",VLOOKUP(A198,'[1]Z03 收入决算表(财决03表)'!$A$10:$K$500,9,FALSE))</f>
        <v/>
      </c>
      <c r="I198" s="76" t="str">
        <f>IF(ISERROR(VLOOKUP(A198,'[1]Z03 收入决算表(财决03表)'!$A$10:$K$500,10,FALSE)),"",VLOOKUP(A198,'[1]Z03 收入决算表(财决03表)'!$A$10:$K$500,10,FALSE))</f>
        <v/>
      </c>
      <c r="J198" s="76" t="str">
        <f>IF(ISERROR(VLOOKUP(A198,'[1]Z03 收入决算表(财决03表)'!$A$10:$K$500,11,FALSE)),"",VLOOKUP(A198,'[1]Z03 收入决算表(财决03表)'!$A$10:$K$500,11,FALSE))</f>
        <v/>
      </c>
      <c r="K198" s="71">
        <f>'[1]Z03 收入决算表(财决03表)'!A197</f>
        <v>0</v>
      </c>
      <c r="L198" s="74">
        <f>'[1]Z03 收入决算表(财决03表)'!$E197</f>
        <v>0</v>
      </c>
      <c r="M198" s="75" t="str">
        <f t="shared" si="5"/>
        <v/>
      </c>
    </row>
    <row r="199" spans="1:13" ht="22.5" customHeight="1">
      <c r="A199" s="205" t="str">
        <f t="shared" si="4"/>
        <v/>
      </c>
      <c r="B199" s="205"/>
      <c r="C199" s="192" t="str">
        <f>IF(ISERROR(VLOOKUP(A199,'[1]Z03 收入决算表(财决03表)'!$A$10:$K$500,4,FALSE)),"",VLOOKUP(A199,'[1]Z03 收入决算表(财决03表)'!$A$10:$K$500,4,FALSE))</f>
        <v/>
      </c>
      <c r="D199" s="76" t="str">
        <f>IF(ISERROR(VLOOKUP(A199,'[1]Z03 收入决算表(财决03表)'!$A$10:$K$500,5,FALSE)),"",VLOOKUP(A199,'[1]Z03 收入决算表(财决03表)'!$A$10:$K$500,5,FALSE))</f>
        <v/>
      </c>
      <c r="E199" s="76" t="str">
        <f>IF(ISERROR(VLOOKUP(A199,'[1]Z03 收入决算表(财决03表)'!$A$10:$K$500,6,FALSE)),"",VLOOKUP(A199,'[1]Z03 收入决算表(财决03表)'!$A$10:$K$500,6,FALSE))</f>
        <v/>
      </c>
      <c r="F199" s="76" t="str">
        <f>IF(ISERROR(VLOOKUP(A199,'[1]Z03 收入决算表(财决03表)'!$A$10:$K$500,7,FALSE)),"",VLOOKUP(A199,'[1]Z03 收入决算表(财决03表)'!$A$10:$K$500,7,FALSE))</f>
        <v/>
      </c>
      <c r="G199" s="76" t="str">
        <f>IF(ISERROR(VLOOKUP(A199,'[1]Z03 收入决算表(财决03表)'!$A$10:$K$500,8,FALSE)),"",VLOOKUP(A199,'[1]Z03 收入决算表(财决03表)'!$A$10:$K$500,8,FALSE))</f>
        <v/>
      </c>
      <c r="H199" s="76" t="str">
        <f>IF(ISERROR(VLOOKUP(A199,'[1]Z03 收入决算表(财决03表)'!$A$10:$K$500,9,FALSE)),"",VLOOKUP(A199,'[1]Z03 收入决算表(财决03表)'!$A$10:$K$500,9,FALSE))</f>
        <v/>
      </c>
      <c r="I199" s="76" t="str">
        <f>IF(ISERROR(VLOOKUP(A199,'[1]Z03 收入决算表(财决03表)'!$A$10:$K$500,10,FALSE)),"",VLOOKUP(A199,'[1]Z03 收入决算表(财决03表)'!$A$10:$K$500,10,FALSE))</f>
        <v/>
      </c>
      <c r="J199" s="76" t="str">
        <f>IF(ISERROR(VLOOKUP(A199,'[1]Z03 收入决算表(财决03表)'!$A$10:$K$500,11,FALSE)),"",VLOOKUP(A199,'[1]Z03 收入决算表(财决03表)'!$A$10:$K$500,11,FALSE))</f>
        <v/>
      </c>
      <c r="K199" s="71">
        <f>'[1]Z03 收入决算表(财决03表)'!A198</f>
        <v>0</v>
      </c>
      <c r="L199" s="74">
        <f>'[1]Z03 收入决算表(财决03表)'!$E198</f>
        <v>0</v>
      </c>
      <c r="M199" s="75" t="str">
        <f t="shared" si="5"/>
        <v/>
      </c>
    </row>
    <row r="200" spans="1:13" ht="22.5" customHeight="1">
      <c r="A200" s="205" t="str">
        <f t="shared" si="4"/>
        <v/>
      </c>
      <c r="B200" s="205"/>
      <c r="C200" s="192" t="str">
        <f>IF(ISERROR(VLOOKUP(A200,'[1]Z03 收入决算表(财决03表)'!$A$10:$K$500,4,FALSE)),"",VLOOKUP(A200,'[1]Z03 收入决算表(财决03表)'!$A$10:$K$500,4,FALSE))</f>
        <v/>
      </c>
      <c r="D200" s="76" t="str">
        <f>IF(ISERROR(VLOOKUP(A200,'[1]Z03 收入决算表(财决03表)'!$A$10:$K$500,5,FALSE)),"",VLOOKUP(A200,'[1]Z03 收入决算表(财决03表)'!$A$10:$K$500,5,FALSE))</f>
        <v/>
      </c>
      <c r="E200" s="76" t="str">
        <f>IF(ISERROR(VLOOKUP(A200,'[1]Z03 收入决算表(财决03表)'!$A$10:$K$500,6,FALSE)),"",VLOOKUP(A200,'[1]Z03 收入决算表(财决03表)'!$A$10:$K$500,6,FALSE))</f>
        <v/>
      </c>
      <c r="F200" s="76" t="str">
        <f>IF(ISERROR(VLOOKUP(A200,'[1]Z03 收入决算表(财决03表)'!$A$10:$K$500,7,FALSE)),"",VLOOKUP(A200,'[1]Z03 收入决算表(财决03表)'!$A$10:$K$500,7,FALSE))</f>
        <v/>
      </c>
      <c r="G200" s="76" t="str">
        <f>IF(ISERROR(VLOOKUP(A200,'[1]Z03 收入决算表(财决03表)'!$A$10:$K$500,8,FALSE)),"",VLOOKUP(A200,'[1]Z03 收入决算表(财决03表)'!$A$10:$K$500,8,FALSE))</f>
        <v/>
      </c>
      <c r="H200" s="76" t="str">
        <f>IF(ISERROR(VLOOKUP(A200,'[1]Z03 收入决算表(财决03表)'!$A$10:$K$500,9,FALSE)),"",VLOOKUP(A200,'[1]Z03 收入决算表(财决03表)'!$A$10:$K$500,9,FALSE))</f>
        <v/>
      </c>
      <c r="I200" s="76" t="str">
        <f>IF(ISERROR(VLOOKUP(A200,'[1]Z03 收入决算表(财决03表)'!$A$10:$K$500,10,FALSE)),"",VLOOKUP(A200,'[1]Z03 收入决算表(财决03表)'!$A$10:$K$500,10,FALSE))</f>
        <v/>
      </c>
      <c r="J200" s="76" t="str">
        <f>IF(ISERROR(VLOOKUP(A200,'[1]Z03 收入决算表(财决03表)'!$A$10:$K$500,11,FALSE)),"",VLOOKUP(A200,'[1]Z03 收入决算表(财决03表)'!$A$10:$K$500,11,FALSE))</f>
        <v/>
      </c>
      <c r="K200" s="71">
        <f>'[1]Z03 收入决算表(财决03表)'!A199</f>
        <v>0</v>
      </c>
      <c r="L200" s="74">
        <f>'[1]Z03 收入决算表(财决03表)'!$E199</f>
        <v>0</v>
      </c>
      <c r="M200" s="75" t="str">
        <f t="shared" si="5"/>
        <v/>
      </c>
    </row>
    <row r="201" spans="1:13" ht="22.5" customHeight="1">
      <c r="A201" s="205" t="str">
        <f t="shared" si="4"/>
        <v/>
      </c>
      <c r="B201" s="205"/>
      <c r="C201" s="192" t="str">
        <f>IF(ISERROR(VLOOKUP(A201,'[1]Z03 收入决算表(财决03表)'!$A$10:$K$500,4,FALSE)),"",VLOOKUP(A201,'[1]Z03 收入决算表(财决03表)'!$A$10:$K$500,4,FALSE))</f>
        <v/>
      </c>
      <c r="D201" s="76" t="str">
        <f>IF(ISERROR(VLOOKUP(A201,'[1]Z03 收入决算表(财决03表)'!$A$10:$K$500,5,FALSE)),"",VLOOKUP(A201,'[1]Z03 收入决算表(财决03表)'!$A$10:$K$500,5,FALSE))</f>
        <v/>
      </c>
      <c r="E201" s="76" t="str">
        <f>IF(ISERROR(VLOOKUP(A201,'[1]Z03 收入决算表(财决03表)'!$A$10:$K$500,6,FALSE)),"",VLOOKUP(A201,'[1]Z03 收入决算表(财决03表)'!$A$10:$K$500,6,FALSE))</f>
        <v/>
      </c>
      <c r="F201" s="76" t="str">
        <f>IF(ISERROR(VLOOKUP(A201,'[1]Z03 收入决算表(财决03表)'!$A$10:$K$500,7,FALSE)),"",VLOOKUP(A201,'[1]Z03 收入决算表(财决03表)'!$A$10:$K$500,7,FALSE))</f>
        <v/>
      </c>
      <c r="G201" s="76" t="str">
        <f>IF(ISERROR(VLOOKUP(A201,'[1]Z03 收入决算表(财决03表)'!$A$10:$K$500,8,FALSE)),"",VLOOKUP(A201,'[1]Z03 收入决算表(财决03表)'!$A$10:$K$500,8,FALSE))</f>
        <v/>
      </c>
      <c r="H201" s="76" t="str">
        <f>IF(ISERROR(VLOOKUP(A201,'[1]Z03 收入决算表(财决03表)'!$A$10:$K$500,9,FALSE)),"",VLOOKUP(A201,'[1]Z03 收入决算表(财决03表)'!$A$10:$K$500,9,FALSE))</f>
        <v/>
      </c>
      <c r="I201" s="76" t="str">
        <f>IF(ISERROR(VLOOKUP(A201,'[1]Z03 收入决算表(财决03表)'!$A$10:$K$500,10,FALSE)),"",VLOOKUP(A201,'[1]Z03 收入决算表(财决03表)'!$A$10:$K$500,10,FALSE))</f>
        <v/>
      </c>
      <c r="J201" s="76" t="str">
        <f>IF(ISERROR(VLOOKUP(A201,'[1]Z03 收入决算表(财决03表)'!$A$10:$K$500,11,FALSE)),"",VLOOKUP(A201,'[1]Z03 收入决算表(财决03表)'!$A$10:$K$500,11,FALSE))</f>
        <v/>
      </c>
      <c r="K201" s="71">
        <f>'[1]Z03 收入决算表(财决03表)'!A200</f>
        <v>0</v>
      </c>
      <c r="L201" s="74">
        <f>'[1]Z03 收入决算表(财决03表)'!$E200</f>
        <v>0</v>
      </c>
      <c r="M201" s="75" t="str">
        <f t="shared" si="5"/>
        <v/>
      </c>
    </row>
    <row r="202" spans="1:13" ht="22.5" customHeight="1">
      <c r="A202" s="205" t="str">
        <f t="shared" si="4"/>
        <v/>
      </c>
      <c r="B202" s="205"/>
      <c r="C202" s="192" t="str">
        <f>IF(ISERROR(VLOOKUP(A202,'[1]Z03 收入决算表(财决03表)'!$A$10:$K$500,4,FALSE)),"",VLOOKUP(A202,'[1]Z03 收入决算表(财决03表)'!$A$10:$K$500,4,FALSE))</f>
        <v/>
      </c>
      <c r="D202" s="76" t="str">
        <f>IF(ISERROR(VLOOKUP(A202,'[1]Z03 收入决算表(财决03表)'!$A$10:$K$500,5,FALSE)),"",VLOOKUP(A202,'[1]Z03 收入决算表(财决03表)'!$A$10:$K$500,5,FALSE))</f>
        <v/>
      </c>
      <c r="E202" s="76" t="str">
        <f>IF(ISERROR(VLOOKUP(A202,'[1]Z03 收入决算表(财决03表)'!$A$10:$K$500,6,FALSE)),"",VLOOKUP(A202,'[1]Z03 收入决算表(财决03表)'!$A$10:$K$500,6,FALSE))</f>
        <v/>
      </c>
      <c r="F202" s="76" t="str">
        <f>IF(ISERROR(VLOOKUP(A202,'[1]Z03 收入决算表(财决03表)'!$A$10:$K$500,7,FALSE)),"",VLOOKUP(A202,'[1]Z03 收入决算表(财决03表)'!$A$10:$K$500,7,FALSE))</f>
        <v/>
      </c>
      <c r="G202" s="76" t="str">
        <f>IF(ISERROR(VLOOKUP(A202,'[1]Z03 收入决算表(财决03表)'!$A$10:$K$500,8,FALSE)),"",VLOOKUP(A202,'[1]Z03 收入决算表(财决03表)'!$A$10:$K$500,8,FALSE))</f>
        <v/>
      </c>
      <c r="H202" s="76" t="str">
        <f>IF(ISERROR(VLOOKUP(A202,'[1]Z03 收入决算表(财决03表)'!$A$10:$K$500,9,FALSE)),"",VLOOKUP(A202,'[1]Z03 收入决算表(财决03表)'!$A$10:$K$500,9,FALSE))</f>
        <v/>
      </c>
      <c r="I202" s="76" t="str">
        <f>IF(ISERROR(VLOOKUP(A202,'[1]Z03 收入决算表(财决03表)'!$A$10:$K$500,10,FALSE)),"",VLOOKUP(A202,'[1]Z03 收入决算表(财决03表)'!$A$10:$K$500,10,FALSE))</f>
        <v/>
      </c>
      <c r="J202" s="76" t="str">
        <f>IF(ISERROR(VLOOKUP(A202,'[1]Z03 收入决算表(财决03表)'!$A$10:$K$500,11,FALSE)),"",VLOOKUP(A202,'[1]Z03 收入决算表(财决03表)'!$A$10:$K$500,11,FALSE))</f>
        <v/>
      </c>
      <c r="K202" s="71">
        <f>'[1]Z03 收入决算表(财决03表)'!A201</f>
        <v>0</v>
      </c>
      <c r="L202" s="74">
        <f>'[1]Z03 收入决算表(财决03表)'!$E201</f>
        <v>0</v>
      </c>
      <c r="M202" s="75" t="str">
        <f t="shared" si="5"/>
        <v/>
      </c>
    </row>
    <row r="203" spans="1:13" ht="22.5" customHeight="1">
      <c r="A203" s="205" t="str">
        <f t="shared" si="4"/>
        <v/>
      </c>
      <c r="B203" s="205"/>
      <c r="C203" s="192" t="str">
        <f>IF(ISERROR(VLOOKUP(A203,'[1]Z03 收入决算表(财决03表)'!$A$10:$K$500,4,FALSE)),"",VLOOKUP(A203,'[1]Z03 收入决算表(财决03表)'!$A$10:$K$500,4,FALSE))</f>
        <v/>
      </c>
      <c r="D203" s="76" t="str">
        <f>IF(ISERROR(VLOOKUP(A203,'[1]Z03 收入决算表(财决03表)'!$A$10:$K$500,5,FALSE)),"",VLOOKUP(A203,'[1]Z03 收入决算表(财决03表)'!$A$10:$K$500,5,FALSE))</f>
        <v/>
      </c>
      <c r="E203" s="76" t="str">
        <f>IF(ISERROR(VLOOKUP(A203,'[1]Z03 收入决算表(财决03表)'!$A$10:$K$500,6,FALSE)),"",VLOOKUP(A203,'[1]Z03 收入决算表(财决03表)'!$A$10:$K$500,6,FALSE))</f>
        <v/>
      </c>
      <c r="F203" s="76" t="str">
        <f>IF(ISERROR(VLOOKUP(A203,'[1]Z03 收入决算表(财决03表)'!$A$10:$K$500,7,FALSE)),"",VLOOKUP(A203,'[1]Z03 收入决算表(财决03表)'!$A$10:$K$500,7,FALSE))</f>
        <v/>
      </c>
      <c r="G203" s="76" t="str">
        <f>IF(ISERROR(VLOOKUP(A203,'[1]Z03 收入决算表(财决03表)'!$A$10:$K$500,8,FALSE)),"",VLOOKUP(A203,'[1]Z03 收入决算表(财决03表)'!$A$10:$K$500,8,FALSE))</f>
        <v/>
      </c>
      <c r="H203" s="76" t="str">
        <f>IF(ISERROR(VLOOKUP(A203,'[1]Z03 收入决算表(财决03表)'!$A$10:$K$500,9,FALSE)),"",VLOOKUP(A203,'[1]Z03 收入决算表(财决03表)'!$A$10:$K$500,9,FALSE))</f>
        <v/>
      </c>
      <c r="I203" s="76" t="str">
        <f>IF(ISERROR(VLOOKUP(A203,'[1]Z03 收入决算表(财决03表)'!$A$10:$K$500,10,FALSE)),"",VLOOKUP(A203,'[1]Z03 收入决算表(财决03表)'!$A$10:$K$500,10,FALSE))</f>
        <v/>
      </c>
      <c r="J203" s="76" t="str">
        <f>IF(ISERROR(VLOOKUP(A203,'[1]Z03 收入决算表(财决03表)'!$A$10:$K$500,11,FALSE)),"",VLOOKUP(A203,'[1]Z03 收入决算表(财决03表)'!$A$10:$K$500,11,FALSE))</f>
        <v/>
      </c>
      <c r="K203" s="71">
        <f>'[1]Z03 收入决算表(财决03表)'!A202</f>
        <v>0</v>
      </c>
      <c r="L203" s="74">
        <f>'[1]Z03 收入决算表(财决03表)'!$E202</f>
        <v>0</v>
      </c>
      <c r="M203" s="75" t="str">
        <f t="shared" si="5"/>
        <v/>
      </c>
    </row>
    <row r="204" spans="1:13" ht="22.5" customHeight="1">
      <c r="A204" s="205" t="str">
        <f t="shared" ref="A204:A267" si="6">IF(K204&gt;0,K204,"")</f>
        <v/>
      </c>
      <c r="B204" s="205"/>
      <c r="C204" s="192" t="str">
        <f>IF(ISERROR(VLOOKUP(A204,'[1]Z03 收入决算表(财决03表)'!$A$10:$K$500,4,FALSE)),"",VLOOKUP(A204,'[1]Z03 收入决算表(财决03表)'!$A$10:$K$500,4,FALSE))</f>
        <v/>
      </c>
      <c r="D204" s="76" t="str">
        <f>IF(ISERROR(VLOOKUP(A204,'[1]Z03 收入决算表(财决03表)'!$A$10:$K$500,5,FALSE)),"",VLOOKUP(A204,'[1]Z03 收入决算表(财决03表)'!$A$10:$K$500,5,FALSE))</f>
        <v/>
      </c>
      <c r="E204" s="76" t="str">
        <f>IF(ISERROR(VLOOKUP(A204,'[1]Z03 收入决算表(财决03表)'!$A$10:$K$500,6,FALSE)),"",VLOOKUP(A204,'[1]Z03 收入决算表(财决03表)'!$A$10:$K$500,6,FALSE))</f>
        <v/>
      </c>
      <c r="F204" s="76" t="str">
        <f>IF(ISERROR(VLOOKUP(A204,'[1]Z03 收入决算表(财决03表)'!$A$10:$K$500,7,FALSE)),"",VLOOKUP(A204,'[1]Z03 收入决算表(财决03表)'!$A$10:$K$500,7,FALSE))</f>
        <v/>
      </c>
      <c r="G204" s="76" t="str">
        <f>IF(ISERROR(VLOOKUP(A204,'[1]Z03 收入决算表(财决03表)'!$A$10:$K$500,8,FALSE)),"",VLOOKUP(A204,'[1]Z03 收入决算表(财决03表)'!$A$10:$K$500,8,FALSE))</f>
        <v/>
      </c>
      <c r="H204" s="76" t="str">
        <f>IF(ISERROR(VLOOKUP(A204,'[1]Z03 收入决算表(财决03表)'!$A$10:$K$500,9,FALSE)),"",VLOOKUP(A204,'[1]Z03 收入决算表(财决03表)'!$A$10:$K$500,9,FALSE))</f>
        <v/>
      </c>
      <c r="I204" s="76" t="str">
        <f>IF(ISERROR(VLOOKUP(A204,'[1]Z03 收入决算表(财决03表)'!$A$10:$K$500,10,FALSE)),"",VLOOKUP(A204,'[1]Z03 收入决算表(财决03表)'!$A$10:$K$500,10,FALSE))</f>
        <v/>
      </c>
      <c r="J204" s="76" t="str">
        <f>IF(ISERROR(VLOOKUP(A204,'[1]Z03 收入决算表(财决03表)'!$A$10:$K$500,11,FALSE)),"",VLOOKUP(A204,'[1]Z03 收入决算表(财决03表)'!$A$10:$K$500,11,FALSE))</f>
        <v/>
      </c>
      <c r="K204" s="71">
        <f>'[1]Z03 收入决算表(财决03表)'!A203</f>
        <v>0</v>
      </c>
      <c r="L204" s="74">
        <f>'[1]Z03 收入决算表(财决03表)'!$E203</f>
        <v>0</v>
      </c>
      <c r="M204" s="75" t="str">
        <f t="shared" ref="M204:M267" si="7">IF(C204&lt;&gt;"",ROW(),"")</f>
        <v/>
      </c>
    </row>
    <row r="205" spans="1:13" ht="22.5" customHeight="1">
      <c r="A205" s="205" t="str">
        <f t="shared" si="6"/>
        <v/>
      </c>
      <c r="B205" s="205"/>
      <c r="C205" s="192" t="str">
        <f>IF(ISERROR(VLOOKUP(A205,'[1]Z03 收入决算表(财决03表)'!$A$10:$K$500,4,FALSE)),"",VLOOKUP(A205,'[1]Z03 收入决算表(财决03表)'!$A$10:$K$500,4,FALSE))</f>
        <v/>
      </c>
      <c r="D205" s="76" t="str">
        <f>IF(ISERROR(VLOOKUP(A205,'[1]Z03 收入决算表(财决03表)'!$A$10:$K$500,5,FALSE)),"",VLOOKUP(A205,'[1]Z03 收入决算表(财决03表)'!$A$10:$K$500,5,FALSE))</f>
        <v/>
      </c>
      <c r="E205" s="76" t="str">
        <f>IF(ISERROR(VLOOKUP(A205,'[1]Z03 收入决算表(财决03表)'!$A$10:$K$500,6,FALSE)),"",VLOOKUP(A205,'[1]Z03 收入决算表(财决03表)'!$A$10:$K$500,6,FALSE))</f>
        <v/>
      </c>
      <c r="F205" s="76" t="str">
        <f>IF(ISERROR(VLOOKUP(A205,'[1]Z03 收入决算表(财决03表)'!$A$10:$K$500,7,FALSE)),"",VLOOKUP(A205,'[1]Z03 收入决算表(财决03表)'!$A$10:$K$500,7,FALSE))</f>
        <v/>
      </c>
      <c r="G205" s="76" t="str">
        <f>IF(ISERROR(VLOOKUP(A205,'[1]Z03 收入决算表(财决03表)'!$A$10:$K$500,8,FALSE)),"",VLOOKUP(A205,'[1]Z03 收入决算表(财决03表)'!$A$10:$K$500,8,FALSE))</f>
        <v/>
      </c>
      <c r="H205" s="76" t="str">
        <f>IF(ISERROR(VLOOKUP(A205,'[1]Z03 收入决算表(财决03表)'!$A$10:$K$500,9,FALSE)),"",VLOOKUP(A205,'[1]Z03 收入决算表(财决03表)'!$A$10:$K$500,9,FALSE))</f>
        <v/>
      </c>
      <c r="I205" s="76" t="str">
        <f>IF(ISERROR(VLOOKUP(A205,'[1]Z03 收入决算表(财决03表)'!$A$10:$K$500,10,FALSE)),"",VLOOKUP(A205,'[1]Z03 收入决算表(财决03表)'!$A$10:$K$500,10,FALSE))</f>
        <v/>
      </c>
      <c r="J205" s="76" t="str">
        <f>IF(ISERROR(VLOOKUP(A205,'[1]Z03 收入决算表(财决03表)'!$A$10:$K$500,11,FALSE)),"",VLOOKUP(A205,'[1]Z03 收入决算表(财决03表)'!$A$10:$K$500,11,FALSE))</f>
        <v/>
      </c>
      <c r="K205" s="71">
        <f>'[1]Z03 收入决算表(财决03表)'!A204</f>
        <v>0</v>
      </c>
      <c r="L205" s="74">
        <f>'[1]Z03 收入决算表(财决03表)'!$E204</f>
        <v>0</v>
      </c>
      <c r="M205" s="75" t="str">
        <f t="shared" si="7"/>
        <v/>
      </c>
    </row>
    <row r="206" spans="1:13" ht="22.5" customHeight="1">
      <c r="A206" s="205" t="str">
        <f t="shared" si="6"/>
        <v/>
      </c>
      <c r="B206" s="205"/>
      <c r="C206" s="192" t="str">
        <f>IF(ISERROR(VLOOKUP(A206,'[1]Z03 收入决算表(财决03表)'!$A$10:$K$500,4,FALSE)),"",VLOOKUP(A206,'[1]Z03 收入决算表(财决03表)'!$A$10:$K$500,4,FALSE))</f>
        <v/>
      </c>
      <c r="D206" s="76" t="str">
        <f>IF(ISERROR(VLOOKUP(A206,'[1]Z03 收入决算表(财决03表)'!$A$10:$K$500,5,FALSE)),"",VLOOKUP(A206,'[1]Z03 收入决算表(财决03表)'!$A$10:$K$500,5,FALSE))</f>
        <v/>
      </c>
      <c r="E206" s="76" t="str">
        <f>IF(ISERROR(VLOOKUP(A206,'[1]Z03 收入决算表(财决03表)'!$A$10:$K$500,6,FALSE)),"",VLOOKUP(A206,'[1]Z03 收入决算表(财决03表)'!$A$10:$K$500,6,FALSE))</f>
        <v/>
      </c>
      <c r="F206" s="76" t="str">
        <f>IF(ISERROR(VLOOKUP(A206,'[1]Z03 收入决算表(财决03表)'!$A$10:$K$500,7,FALSE)),"",VLOOKUP(A206,'[1]Z03 收入决算表(财决03表)'!$A$10:$K$500,7,FALSE))</f>
        <v/>
      </c>
      <c r="G206" s="76" t="str">
        <f>IF(ISERROR(VLOOKUP(A206,'[1]Z03 收入决算表(财决03表)'!$A$10:$K$500,8,FALSE)),"",VLOOKUP(A206,'[1]Z03 收入决算表(财决03表)'!$A$10:$K$500,8,FALSE))</f>
        <v/>
      </c>
      <c r="H206" s="76" t="str">
        <f>IF(ISERROR(VLOOKUP(A206,'[1]Z03 收入决算表(财决03表)'!$A$10:$K$500,9,FALSE)),"",VLOOKUP(A206,'[1]Z03 收入决算表(财决03表)'!$A$10:$K$500,9,FALSE))</f>
        <v/>
      </c>
      <c r="I206" s="76" t="str">
        <f>IF(ISERROR(VLOOKUP(A206,'[1]Z03 收入决算表(财决03表)'!$A$10:$K$500,10,FALSE)),"",VLOOKUP(A206,'[1]Z03 收入决算表(财决03表)'!$A$10:$K$500,10,FALSE))</f>
        <v/>
      </c>
      <c r="J206" s="76" t="str">
        <f>IF(ISERROR(VLOOKUP(A206,'[1]Z03 收入决算表(财决03表)'!$A$10:$K$500,11,FALSE)),"",VLOOKUP(A206,'[1]Z03 收入决算表(财决03表)'!$A$10:$K$500,11,FALSE))</f>
        <v/>
      </c>
      <c r="K206" s="71">
        <f>'[1]Z03 收入决算表(财决03表)'!A205</f>
        <v>0</v>
      </c>
      <c r="L206" s="74">
        <f>'[1]Z03 收入决算表(财决03表)'!$E205</f>
        <v>0</v>
      </c>
      <c r="M206" s="75" t="str">
        <f t="shared" si="7"/>
        <v/>
      </c>
    </row>
    <row r="207" spans="1:13" ht="22.5" customHeight="1">
      <c r="A207" s="205" t="str">
        <f t="shared" si="6"/>
        <v/>
      </c>
      <c r="B207" s="205"/>
      <c r="C207" s="192" t="str">
        <f>IF(ISERROR(VLOOKUP(A207,'[1]Z03 收入决算表(财决03表)'!$A$10:$K$500,4,FALSE)),"",VLOOKUP(A207,'[1]Z03 收入决算表(财决03表)'!$A$10:$K$500,4,FALSE))</f>
        <v/>
      </c>
      <c r="D207" s="76" t="str">
        <f>IF(ISERROR(VLOOKUP(A207,'[1]Z03 收入决算表(财决03表)'!$A$10:$K$500,5,FALSE)),"",VLOOKUP(A207,'[1]Z03 收入决算表(财决03表)'!$A$10:$K$500,5,FALSE))</f>
        <v/>
      </c>
      <c r="E207" s="76" t="str">
        <f>IF(ISERROR(VLOOKUP(A207,'[1]Z03 收入决算表(财决03表)'!$A$10:$K$500,6,FALSE)),"",VLOOKUP(A207,'[1]Z03 收入决算表(财决03表)'!$A$10:$K$500,6,FALSE))</f>
        <v/>
      </c>
      <c r="F207" s="76" t="str">
        <f>IF(ISERROR(VLOOKUP(A207,'[1]Z03 收入决算表(财决03表)'!$A$10:$K$500,7,FALSE)),"",VLOOKUP(A207,'[1]Z03 收入决算表(财决03表)'!$A$10:$K$500,7,FALSE))</f>
        <v/>
      </c>
      <c r="G207" s="76" t="str">
        <f>IF(ISERROR(VLOOKUP(A207,'[1]Z03 收入决算表(财决03表)'!$A$10:$K$500,8,FALSE)),"",VLOOKUP(A207,'[1]Z03 收入决算表(财决03表)'!$A$10:$K$500,8,FALSE))</f>
        <v/>
      </c>
      <c r="H207" s="76" t="str">
        <f>IF(ISERROR(VLOOKUP(A207,'[1]Z03 收入决算表(财决03表)'!$A$10:$K$500,9,FALSE)),"",VLOOKUP(A207,'[1]Z03 收入决算表(财决03表)'!$A$10:$K$500,9,FALSE))</f>
        <v/>
      </c>
      <c r="I207" s="76" t="str">
        <f>IF(ISERROR(VLOOKUP(A207,'[1]Z03 收入决算表(财决03表)'!$A$10:$K$500,10,FALSE)),"",VLOOKUP(A207,'[1]Z03 收入决算表(财决03表)'!$A$10:$K$500,10,FALSE))</f>
        <v/>
      </c>
      <c r="J207" s="76" t="str">
        <f>IF(ISERROR(VLOOKUP(A207,'[1]Z03 收入决算表(财决03表)'!$A$10:$K$500,11,FALSE)),"",VLOOKUP(A207,'[1]Z03 收入决算表(财决03表)'!$A$10:$K$500,11,FALSE))</f>
        <v/>
      </c>
      <c r="K207" s="71">
        <f>'[1]Z03 收入决算表(财决03表)'!A206</f>
        <v>0</v>
      </c>
      <c r="L207" s="74">
        <f>'[1]Z03 收入决算表(财决03表)'!$E206</f>
        <v>0</v>
      </c>
      <c r="M207" s="75" t="str">
        <f t="shared" si="7"/>
        <v/>
      </c>
    </row>
    <row r="208" spans="1:13" ht="22.5" customHeight="1">
      <c r="A208" s="205" t="str">
        <f t="shared" si="6"/>
        <v/>
      </c>
      <c r="B208" s="205"/>
      <c r="C208" s="192" t="str">
        <f>IF(ISERROR(VLOOKUP(A208,'[1]Z03 收入决算表(财决03表)'!$A$10:$K$500,4,FALSE)),"",VLOOKUP(A208,'[1]Z03 收入决算表(财决03表)'!$A$10:$K$500,4,FALSE))</f>
        <v/>
      </c>
      <c r="D208" s="76" t="str">
        <f>IF(ISERROR(VLOOKUP(A208,'[1]Z03 收入决算表(财决03表)'!$A$10:$K$500,5,FALSE)),"",VLOOKUP(A208,'[1]Z03 收入决算表(财决03表)'!$A$10:$K$500,5,FALSE))</f>
        <v/>
      </c>
      <c r="E208" s="76" t="str">
        <f>IF(ISERROR(VLOOKUP(A208,'[1]Z03 收入决算表(财决03表)'!$A$10:$K$500,6,FALSE)),"",VLOOKUP(A208,'[1]Z03 收入决算表(财决03表)'!$A$10:$K$500,6,FALSE))</f>
        <v/>
      </c>
      <c r="F208" s="76" t="str">
        <f>IF(ISERROR(VLOOKUP(A208,'[1]Z03 收入决算表(财决03表)'!$A$10:$K$500,7,FALSE)),"",VLOOKUP(A208,'[1]Z03 收入决算表(财决03表)'!$A$10:$K$500,7,FALSE))</f>
        <v/>
      </c>
      <c r="G208" s="76" t="str">
        <f>IF(ISERROR(VLOOKUP(A208,'[1]Z03 收入决算表(财决03表)'!$A$10:$K$500,8,FALSE)),"",VLOOKUP(A208,'[1]Z03 收入决算表(财决03表)'!$A$10:$K$500,8,FALSE))</f>
        <v/>
      </c>
      <c r="H208" s="76" t="str">
        <f>IF(ISERROR(VLOOKUP(A208,'[1]Z03 收入决算表(财决03表)'!$A$10:$K$500,9,FALSE)),"",VLOOKUP(A208,'[1]Z03 收入决算表(财决03表)'!$A$10:$K$500,9,FALSE))</f>
        <v/>
      </c>
      <c r="I208" s="76" t="str">
        <f>IF(ISERROR(VLOOKUP(A208,'[1]Z03 收入决算表(财决03表)'!$A$10:$K$500,10,FALSE)),"",VLOOKUP(A208,'[1]Z03 收入决算表(财决03表)'!$A$10:$K$500,10,FALSE))</f>
        <v/>
      </c>
      <c r="J208" s="76" t="str">
        <f>IF(ISERROR(VLOOKUP(A208,'[1]Z03 收入决算表(财决03表)'!$A$10:$K$500,11,FALSE)),"",VLOOKUP(A208,'[1]Z03 收入决算表(财决03表)'!$A$10:$K$500,11,FALSE))</f>
        <v/>
      </c>
      <c r="K208" s="71">
        <f>'[1]Z03 收入决算表(财决03表)'!A207</f>
        <v>0</v>
      </c>
      <c r="L208" s="74">
        <f>'[1]Z03 收入决算表(财决03表)'!$E207</f>
        <v>0</v>
      </c>
      <c r="M208" s="75" t="str">
        <f t="shared" si="7"/>
        <v/>
      </c>
    </row>
    <row r="209" spans="1:13" ht="22.5" customHeight="1">
      <c r="A209" s="205" t="str">
        <f t="shared" si="6"/>
        <v/>
      </c>
      <c r="B209" s="205"/>
      <c r="C209" s="192" t="str">
        <f>IF(ISERROR(VLOOKUP(A209,'[1]Z03 收入决算表(财决03表)'!$A$10:$K$500,4,FALSE)),"",VLOOKUP(A209,'[1]Z03 收入决算表(财决03表)'!$A$10:$K$500,4,FALSE))</f>
        <v/>
      </c>
      <c r="D209" s="76" t="str">
        <f>IF(ISERROR(VLOOKUP(A209,'[1]Z03 收入决算表(财决03表)'!$A$10:$K$500,5,FALSE)),"",VLOOKUP(A209,'[1]Z03 收入决算表(财决03表)'!$A$10:$K$500,5,FALSE))</f>
        <v/>
      </c>
      <c r="E209" s="76" t="str">
        <f>IF(ISERROR(VLOOKUP(A209,'[1]Z03 收入决算表(财决03表)'!$A$10:$K$500,6,FALSE)),"",VLOOKUP(A209,'[1]Z03 收入决算表(财决03表)'!$A$10:$K$500,6,FALSE))</f>
        <v/>
      </c>
      <c r="F209" s="76" t="str">
        <f>IF(ISERROR(VLOOKUP(A209,'[1]Z03 收入决算表(财决03表)'!$A$10:$K$500,7,FALSE)),"",VLOOKUP(A209,'[1]Z03 收入决算表(财决03表)'!$A$10:$K$500,7,FALSE))</f>
        <v/>
      </c>
      <c r="G209" s="76" t="str">
        <f>IF(ISERROR(VLOOKUP(A209,'[1]Z03 收入决算表(财决03表)'!$A$10:$K$500,8,FALSE)),"",VLOOKUP(A209,'[1]Z03 收入决算表(财决03表)'!$A$10:$K$500,8,FALSE))</f>
        <v/>
      </c>
      <c r="H209" s="76" t="str">
        <f>IF(ISERROR(VLOOKUP(A209,'[1]Z03 收入决算表(财决03表)'!$A$10:$K$500,9,FALSE)),"",VLOOKUP(A209,'[1]Z03 收入决算表(财决03表)'!$A$10:$K$500,9,FALSE))</f>
        <v/>
      </c>
      <c r="I209" s="76" t="str">
        <f>IF(ISERROR(VLOOKUP(A209,'[1]Z03 收入决算表(财决03表)'!$A$10:$K$500,10,FALSE)),"",VLOOKUP(A209,'[1]Z03 收入决算表(财决03表)'!$A$10:$K$500,10,FALSE))</f>
        <v/>
      </c>
      <c r="J209" s="76" t="str">
        <f>IF(ISERROR(VLOOKUP(A209,'[1]Z03 收入决算表(财决03表)'!$A$10:$K$500,11,FALSE)),"",VLOOKUP(A209,'[1]Z03 收入决算表(财决03表)'!$A$10:$K$500,11,FALSE))</f>
        <v/>
      </c>
      <c r="K209" s="71">
        <f>'[1]Z03 收入决算表(财决03表)'!A208</f>
        <v>0</v>
      </c>
      <c r="L209" s="74">
        <f>'[1]Z03 收入决算表(财决03表)'!$E208</f>
        <v>0</v>
      </c>
      <c r="M209" s="75" t="str">
        <f t="shared" si="7"/>
        <v/>
      </c>
    </row>
    <row r="210" spans="1:13" ht="22.5" customHeight="1">
      <c r="A210" s="205" t="str">
        <f t="shared" si="6"/>
        <v/>
      </c>
      <c r="B210" s="205"/>
      <c r="C210" s="192" t="str">
        <f>IF(ISERROR(VLOOKUP(A210,'[1]Z03 收入决算表(财决03表)'!$A$10:$K$500,4,FALSE)),"",VLOOKUP(A210,'[1]Z03 收入决算表(财决03表)'!$A$10:$K$500,4,FALSE))</f>
        <v/>
      </c>
      <c r="D210" s="76" t="str">
        <f>IF(ISERROR(VLOOKUP(A210,'[1]Z03 收入决算表(财决03表)'!$A$10:$K$500,5,FALSE)),"",VLOOKUP(A210,'[1]Z03 收入决算表(财决03表)'!$A$10:$K$500,5,FALSE))</f>
        <v/>
      </c>
      <c r="E210" s="76" t="str">
        <f>IF(ISERROR(VLOOKUP(A210,'[1]Z03 收入决算表(财决03表)'!$A$10:$K$500,6,FALSE)),"",VLOOKUP(A210,'[1]Z03 收入决算表(财决03表)'!$A$10:$K$500,6,FALSE))</f>
        <v/>
      </c>
      <c r="F210" s="76" t="str">
        <f>IF(ISERROR(VLOOKUP(A210,'[1]Z03 收入决算表(财决03表)'!$A$10:$K$500,7,FALSE)),"",VLOOKUP(A210,'[1]Z03 收入决算表(财决03表)'!$A$10:$K$500,7,FALSE))</f>
        <v/>
      </c>
      <c r="G210" s="76" t="str">
        <f>IF(ISERROR(VLOOKUP(A210,'[1]Z03 收入决算表(财决03表)'!$A$10:$K$500,8,FALSE)),"",VLOOKUP(A210,'[1]Z03 收入决算表(财决03表)'!$A$10:$K$500,8,FALSE))</f>
        <v/>
      </c>
      <c r="H210" s="76" t="str">
        <f>IF(ISERROR(VLOOKUP(A210,'[1]Z03 收入决算表(财决03表)'!$A$10:$K$500,9,FALSE)),"",VLOOKUP(A210,'[1]Z03 收入决算表(财决03表)'!$A$10:$K$500,9,FALSE))</f>
        <v/>
      </c>
      <c r="I210" s="76" t="str">
        <f>IF(ISERROR(VLOOKUP(A210,'[1]Z03 收入决算表(财决03表)'!$A$10:$K$500,10,FALSE)),"",VLOOKUP(A210,'[1]Z03 收入决算表(财决03表)'!$A$10:$K$500,10,FALSE))</f>
        <v/>
      </c>
      <c r="J210" s="76" t="str">
        <f>IF(ISERROR(VLOOKUP(A210,'[1]Z03 收入决算表(财决03表)'!$A$10:$K$500,11,FALSE)),"",VLOOKUP(A210,'[1]Z03 收入决算表(财决03表)'!$A$10:$K$500,11,FALSE))</f>
        <v/>
      </c>
      <c r="K210" s="71">
        <f>'[1]Z03 收入决算表(财决03表)'!A209</f>
        <v>0</v>
      </c>
      <c r="L210" s="74">
        <f>'[1]Z03 收入决算表(财决03表)'!$E209</f>
        <v>0</v>
      </c>
      <c r="M210" s="75" t="str">
        <f t="shared" si="7"/>
        <v/>
      </c>
    </row>
    <row r="211" spans="1:13" ht="22.5" customHeight="1">
      <c r="A211" s="205" t="str">
        <f t="shared" si="6"/>
        <v/>
      </c>
      <c r="B211" s="205"/>
      <c r="C211" s="192" t="str">
        <f>IF(ISERROR(VLOOKUP(A211,'[1]Z03 收入决算表(财决03表)'!$A$10:$K$500,4,FALSE)),"",VLOOKUP(A211,'[1]Z03 收入决算表(财决03表)'!$A$10:$K$500,4,FALSE))</f>
        <v/>
      </c>
      <c r="D211" s="76" t="str">
        <f>IF(ISERROR(VLOOKUP(A211,'[1]Z03 收入决算表(财决03表)'!$A$10:$K$500,5,FALSE)),"",VLOOKUP(A211,'[1]Z03 收入决算表(财决03表)'!$A$10:$K$500,5,FALSE))</f>
        <v/>
      </c>
      <c r="E211" s="76" t="str">
        <f>IF(ISERROR(VLOOKUP(A211,'[1]Z03 收入决算表(财决03表)'!$A$10:$K$500,6,FALSE)),"",VLOOKUP(A211,'[1]Z03 收入决算表(财决03表)'!$A$10:$K$500,6,FALSE))</f>
        <v/>
      </c>
      <c r="F211" s="76" t="str">
        <f>IF(ISERROR(VLOOKUP(A211,'[1]Z03 收入决算表(财决03表)'!$A$10:$K$500,7,FALSE)),"",VLOOKUP(A211,'[1]Z03 收入决算表(财决03表)'!$A$10:$K$500,7,FALSE))</f>
        <v/>
      </c>
      <c r="G211" s="76" t="str">
        <f>IF(ISERROR(VLOOKUP(A211,'[1]Z03 收入决算表(财决03表)'!$A$10:$K$500,8,FALSE)),"",VLOOKUP(A211,'[1]Z03 收入决算表(财决03表)'!$A$10:$K$500,8,FALSE))</f>
        <v/>
      </c>
      <c r="H211" s="76" t="str">
        <f>IF(ISERROR(VLOOKUP(A211,'[1]Z03 收入决算表(财决03表)'!$A$10:$K$500,9,FALSE)),"",VLOOKUP(A211,'[1]Z03 收入决算表(财决03表)'!$A$10:$K$500,9,FALSE))</f>
        <v/>
      </c>
      <c r="I211" s="76" t="str">
        <f>IF(ISERROR(VLOOKUP(A211,'[1]Z03 收入决算表(财决03表)'!$A$10:$K$500,10,FALSE)),"",VLOOKUP(A211,'[1]Z03 收入决算表(财决03表)'!$A$10:$K$500,10,FALSE))</f>
        <v/>
      </c>
      <c r="J211" s="76" t="str">
        <f>IF(ISERROR(VLOOKUP(A211,'[1]Z03 收入决算表(财决03表)'!$A$10:$K$500,11,FALSE)),"",VLOOKUP(A211,'[1]Z03 收入决算表(财决03表)'!$A$10:$K$500,11,FALSE))</f>
        <v/>
      </c>
      <c r="K211" s="71">
        <f>'[1]Z03 收入决算表(财决03表)'!A210</f>
        <v>0</v>
      </c>
      <c r="L211" s="74">
        <f>'[1]Z03 收入决算表(财决03表)'!$E210</f>
        <v>0</v>
      </c>
      <c r="M211" s="75" t="str">
        <f t="shared" si="7"/>
        <v/>
      </c>
    </row>
    <row r="212" spans="1:13" ht="22.5" customHeight="1">
      <c r="A212" s="205" t="str">
        <f t="shared" si="6"/>
        <v/>
      </c>
      <c r="B212" s="205"/>
      <c r="C212" s="192" t="str">
        <f>IF(ISERROR(VLOOKUP(A212,'[1]Z03 收入决算表(财决03表)'!$A$10:$K$500,4,FALSE)),"",VLOOKUP(A212,'[1]Z03 收入决算表(财决03表)'!$A$10:$K$500,4,FALSE))</f>
        <v/>
      </c>
      <c r="D212" s="76" t="str">
        <f>IF(ISERROR(VLOOKUP(A212,'[1]Z03 收入决算表(财决03表)'!$A$10:$K$500,5,FALSE)),"",VLOOKUP(A212,'[1]Z03 收入决算表(财决03表)'!$A$10:$K$500,5,FALSE))</f>
        <v/>
      </c>
      <c r="E212" s="76" t="str">
        <f>IF(ISERROR(VLOOKUP(A212,'[1]Z03 收入决算表(财决03表)'!$A$10:$K$500,6,FALSE)),"",VLOOKUP(A212,'[1]Z03 收入决算表(财决03表)'!$A$10:$K$500,6,FALSE))</f>
        <v/>
      </c>
      <c r="F212" s="76" t="str">
        <f>IF(ISERROR(VLOOKUP(A212,'[1]Z03 收入决算表(财决03表)'!$A$10:$K$500,7,FALSE)),"",VLOOKUP(A212,'[1]Z03 收入决算表(财决03表)'!$A$10:$K$500,7,FALSE))</f>
        <v/>
      </c>
      <c r="G212" s="76" t="str">
        <f>IF(ISERROR(VLOOKUP(A212,'[1]Z03 收入决算表(财决03表)'!$A$10:$K$500,8,FALSE)),"",VLOOKUP(A212,'[1]Z03 收入决算表(财决03表)'!$A$10:$K$500,8,FALSE))</f>
        <v/>
      </c>
      <c r="H212" s="76" t="str">
        <f>IF(ISERROR(VLOOKUP(A212,'[1]Z03 收入决算表(财决03表)'!$A$10:$K$500,9,FALSE)),"",VLOOKUP(A212,'[1]Z03 收入决算表(财决03表)'!$A$10:$K$500,9,FALSE))</f>
        <v/>
      </c>
      <c r="I212" s="76" t="str">
        <f>IF(ISERROR(VLOOKUP(A212,'[1]Z03 收入决算表(财决03表)'!$A$10:$K$500,10,FALSE)),"",VLOOKUP(A212,'[1]Z03 收入决算表(财决03表)'!$A$10:$K$500,10,FALSE))</f>
        <v/>
      </c>
      <c r="J212" s="76" t="str">
        <f>IF(ISERROR(VLOOKUP(A212,'[1]Z03 收入决算表(财决03表)'!$A$10:$K$500,11,FALSE)),"",VLOOKUP(A212,'[1]Z03 收入决算表(财决03表)'!$A$10:$K$500,11,FALSE))</f>
        <v/>
      </c>
      <c r="K212" s="71">
        <f>'[1]Z03 收入决算表(财决03表)'!A211</f>
        <v>0</v>
      </c>
      <c r="L212" s="74">
        <f>'[1]Z03 收入决算表(财决03表)'!$E211</f>
        <v>0</v>
      </c>
      <c r="M212" s="75" t="str">
        <f t="shared" si="7"/>
        <v/>
      </c>
    </row>
    <row r="213" spans="1:13" ht="22.5" customHeight="1">
      <c r="A213" s="205" t="str">
        <f t="shared" si="6"/>
        <v/>
      </c>
      <c r="B213" s="205"/>
      <c r="C213" s="192" t="str">
        <f>IF(ISERROR(VLOOKUP(A213,'[1]Z03 收入决算表(财决03表)'!$A$10:$K$500,4,FALSE)),"",VLOOKUP(A213,'[1]Z03 收入决算表(财决03表)'!$A$10:$K$500,4,FALSE))</f>
        <v/>
      </c>
      <c r="D213" s="76" t="str">
        <f>IF(ISERROR(VLOOKUP(A213,'[1]Z03 收入决算表(财决03表)'!$A$10:$K$500,5,FALSE)),"",VLOOKUP(A213,'[1]Z03 收入决算表(财决03表)'!$A$10:$K$500,5,FALSE))</f>
        <v/>
      </c>
      <c r="E213" s="76" t="str">
        <f>IF(ISERROR(VLOOKUP(A213,'[1]Z03 收入决算表(财决03表)'!$A$10:$K$500,6,FALSE)),"",VLOOKUP(A213,'[1]Z03 收入决算表(财决03表)'!$A$10:$K$500,6,FALSE))</f>
        <v/>
      </c>
      <c r="F213" s="76" t="str">
        <f>IF(ISERROR(VLOOKUP(A213,'[1]Z03 收入决算表(财决03表)'!$A$10:$K$500,7,FALSE)),"",VLOOKUP(A213,'[1]Z03 收入决算表(财决03表)'!$A$10:$K$500,7,FALSE))</f>
        <v/>
      </c>
      <c r="G213" s="76" t="str">
        <f>IF(ISERROR(VLOOKUP(A213,'[1]Z03 收入决算表(财决03表)'!$A$10:$K$500,8,FALSE)),"",VLOOKUP(A213,'[1]Z03 收入决算表(财决03表)'!$A$10:$K$500,8,FALSE))</f>
        <v/>
      </c>
      <c r="H213" s="76" t="str">
        <f>IF(ISERROR(VLOOKUP(A213,'[1]Z03 收入决算表(财决03表)'!$A$10:$K$500,9,FALSE)),"",VLOOKUP(A213,'[1]Z03 收入决算表(财决03表)'!$A$10:$K$500,9,FALSE))</f>
        <v/>
      </c>
      <c r="I213" s="76" t="str">
        <f>IF(ISERROR(VLOOKUP(A213,'[1]Z03 收入决算表(财决03表)'!$A$10:$K$500,10,FALSE)),"",VLOOKUP(A213,'[1]Z03 收入决算表(财决03表)'!$A$10:$K$500,10,FALSE))</f>
        <v/>
      </c>
      <c r="J213" s="76" t="str">
        <f>IF(ISERROR(VLOOKUP(A213,'[1]Z03 收入决算表(财决03表)'!$A$10:$K$500,11,FALSE)),"",VLOOKUP(A213,'[1]Z03 收入决算表(财决03表)'!$A$10:$K$500,11,FALSE))</f>
        <v/>
      </c>
      <c r="K213" s="71">
        <f>'[1]Z03 收入决算表(财决03表)'!A212</f>
        <v>0</v>
      </c>
      <c r="L213" s="74">
        <f>'[1]Z03 收入决算表(财决03表)'!$E212</f>
        <v>0</v>
      </c>
      <c r="M213" s="75" t="str">
        <f t="shared" si="7"/>
        <v/>
      </c>
    </row>
    <row r="214" spans="1:13" ht="22.5" customHeight="1">
      <c r="A214" s="205" t="str">
        <f t="shared" si="6"/>
        <v/>
      </c>
      <c r="B214" s="205"/>
      <c r="C214" s="192" t="str">
        <f>IF(ISERROR(VLOOKUP(A214,'[1]Z03 收入决算表(财决03表)'!$A$10:$K$500,4,FALSE)),"",VLOOKUP(A214,'[1]Z03 收入决算表(财决03表)'!$A$10:$K$500,4,FALSE))</f>
        <v/>
      </c>
      <c r="D214" s="76" t="str">
        <f>IF(ISERROR(VLOOKUP(A214,'[1]Z03 收入决算表(财决03表)'!$A$10:$K$500,5,FALSE)),"",VLOOKUP(A214,'[1]Z03 收入决算表(财决03表)'!$A$10:$K$500,5,FALSE))</f>
        <v/>
      </c>
      <c r="E214" s="76" t="str">
        <f>IF(ISERROR(VLOOKUP(A214,'[1]Z03 收入决算表(财决03表)'!$A$10:$K$500,6,FALSE)),"",VLOOKUP(A214,'[1]Z03 收入决算表(财决03表)'!$A$10:$K$500,6,FALSE))</f>
        <v/>
      </c>
      <c r="F214" s="76" t="str">
        <f>IF(ISERROR(VLOOKUP(A214,'[1]Z03 收入决算表(财决03表)'!$A$10:$K$500,7,FALSE)),"",VLOOKUP(A214,'[1]Z03 收入决算表(财决03表)'!$A$10:$K$500,7,FALSE))</f>
        <v/>
      </c>
      <c r="G214" s="76" t="str">
        <f>IF(ISERROR(VLOOKUP(A214,'[1]Z03 收入决算表(财决03表)'!$A$10:$K$500,8,FALSE)),"",VLOOKUP(A214,'[1]Z03 收入决算表(财决03表)'!$A$10:$K$500,8,FALSE))</f>
        <v/>
      </c>
      <c r="H214" s="76" t="str">
        <f>IF(ISERROR(VLOOKUP(A214,'[1]Z03 收入决算表(财决03表)'!$A$10:$K$500,9,FALSE)),"",VLOOKUP(A214,'[1]Z03 收入决算表(财决03表)'!$A$10:$K$500,9,FALSE))</f>
        <v/>
      </c>
      <c r="I214" s="76" t="str">
        <f>IF(ISERROR(VLOOKUP(A214,'[1]Z03 收入决算表(财决03表)'!$A$10:$K$500,10,FALSE)),"",VLOOKUP(A214,'[1]Z03 收入决算表(财决03表)'!$A$10:$K$500,10,FALSE))</f>
        <v/>
      </c>
      <c r="J214" s="76" t="str">
        <f>IF(ISERROR(VLOOKUP(A214,'[1]Z03 收入决算表(财决03表)'!$A$10:$K$500,11,FALSE)),"",VLOOKUP(A214,'[1]Z03 收入决算表(财决03表)'!$A$10:$K$500,11,FALSE))</f>
        <v/>
      </c>
      <c r="K214" s="71">
        <f>'[1]Z03 收入决算表(财决03表)'!A213</f>
        <v>0</v>
      </c>
      <c r="L214" s="74">
        <f>'[1]Z03 收入决算表(财决03表)'!$E213</f>
        <v>0</v>
      </c>
      <c r="M214" s="75" t="str">
        <f t="shared" si="7"/>
        <v/>
      </c>
    </row>
    <row r="215" spans="1:13" ht="22.5" customHeight="1">
      <c r="A215" s="205" t="str">
        <f t="shared" si="6"/>
        <v/>
      </c>
      <c r="B215" s="205"/>
      <c r="C215" s="192" t="str">
        <f>IF(ISERROR(VLOOKUP(A215,'[1]Z03 收入决算表(财决03表)'!$A$10:$K$500,4,FALSE)),"",VLOOKUP(A215,'[1]Z03 收入决算表(财决03表)'!$A$10:$K$500,4,FALSE))</f>
        <v/>
      </c>
      <c r="D215" s="76" t="str">
        <f>IF(ISERROR(VLOOKUP(A215,'[1]Z03 收入决算表(财决03表)'!$A$10:$K$500,5,FALSE)),"",VLOOKUP(A215,'[1]Z03 收入决算表(财决03表)'!$A$10:$K$500,5,FALSE))</f>
        <v/>
      </c>
      <c r="E215" s="76" t="str">
        <f>IF(ISERROR(VLOOKUP(A215,'[1]Z03 收入决算表(财决03表)'!$A$10:$K$500,6,FALSE)),"",VLOOKUP(A215,'[1]Z03 收入决算表(财决03表)'!$A$10:$K$500,6,FALSE))</f>
        <v/>
      </c>
      <c r="F215" s="76" t="str">
        <f>IF(ISERROR(VLOOKUP(A215,'[1]Z03 收入决算表(财决03表)'!$A$10:$K$500,7,FALSE)),"",VLOOKUP(A215,'[1]Z03 收入决算表(财决03表)'!$A$10:$K$500,7,FALSE))</f>
        <v/>
      </c>
      <c r="G215" s="76" t="str">
        <f>IF(ISERROR(VLOOKUP(A215,'[1]Z03 收入决算表(财决03表)'!$A$10:$K$500,8,FALSE)),"",VLOOKUP(A215,'[1]Z03 收入决算表(财决03表)'!$A$10:$K$500,8,FALSE))</f>
        <v/>
      </c>
      <c r="H215" s="76" t="str">
        <f>IF(ISERROR(VLOOKUP(A215,'[1]Z03 收入决算表(财决03表)'!$A$10:$K$500,9,FALSE)),"",VLOOKUP(A215,'[1]Z03 收入决算表(财决03表)'!$A$10:$K$500,9,FALSE))</f>
        <v/>
      </c>
      <c r="I215" s="76" t="str">
        <f>IF(ISERROR(VLOOKUP(A215,'[1]Z03 收入决算表(财决03表)'!$A$10:$K$500,10,FALSE)),"",VLOOKUP(A215,'[1]Z03 收入决算表(财决03表)'!$A$10:$K$500,10,FALSE))</f>
        <v/>
      </c>
      <c r="J215" s="76" t="str">
        <f>IF(ISERROR(VLOOKUP(A215,'[1]Z03 收入决算表(财决03表)'!$A$10:$K$500,11,FALSE)),"",VLOOKUP(A215,'[1]Z03 收入决算表(财决03表)'!$A$10:$K$500,11,FALSE))</f>
        <v/>
      </c>
      <c r="K215" s="71">
        <f>'[1]Z03 收入决算表(财决03表)'!A214</f>
        <v>0</v>
      </c>
      <c r="L215" s="74">
        <f>'[1]Z03 收入决算表(财决03表)'!$E214</f>
        <v>0</v>
      </c>
      <c r="M215" s="75" t="str">
        <f t="shared" si="7"/>
        <v/>
      </c>
    </row>
    <row r="216" spans="1:13" ht="22.5" customHeight="1">
      <c r="A216" s="205" t="str">
        <f t="shared" si="6"/>
        <v/>
      </c>
      <c r="B216" s="205"/>
      <c r="C216" s="192" t="str">
        <f>IF(ISERROR(VLOOKUP(A216,'[1]Z03 收入决算表(财决03表)'!$A$10:$K$500,4,FALSE)),"",VLOOKUP(A216,'[1]Z03 收入决算表(财决03表)'!$A$10:$K$500,4,FALSE))</f>
        <v/>
      </c>
      <c r="D216" s="76" t="str">
        <f>IF(ISERROR(VLOOKUP(A216,'[1]Z03 收入决算表(财决03表)'!$A$10:$K$500,5,FALSE)),"",VLOOKUP(A216,'[1]Z03 收入决算表(财决03表)'!$A$10:$K$500,5,FALSE))</f>
        <v/>
      </c>
      <c r="E216" s="76" t="str">
        <f>IF(ISERROR(VLOOKUP(A216,'[1]Z03 收入决算表(财决03表)'!$A$10:$K$500,6,FALSE)),"",VLOOKUP(A216,'[1]Z03 收入决算表(财决03表)'!$A$10:$K$500,6,FALSE))</f>
        <v/>
      </c>
      <c r="F216" s="76" t="str">
        <f>IF(ISERROR(VLOOKUP(A216,'[1]Z03 收入决算表(财决03表)'!$A$10:$K$500,7,FALSE)),"",VLOOKUP(A216,'[1]Z03 收入决算表(财决03表)'!$A$10:$K$500,7,FALSE))</f>
        <v/>
      </c>
      <c r="G216" s="76" t="str">
        <f>IF(ISERROR(VLOOKUP(A216,'[1]Z03 收入决算表(财决03表)'!$A$10:$K$500,8,FALSE)),"",VLOOKUP(A216,'[1]Z03 收入决算表(财决03表)'!$A$10:$K$500,8,FALSE))</f>
        <v/>
      </c>
      <c r="H216" s="76" t="str">
        <f>IF(ISERROR(VLOOKUP(A216,'[1]Z03 收入决算表(财决03表)'!$A$10:$K$500,9,FALSE)),"",VLOOKUP(A216,'[1]Z03 收入决算表(财决03表)'!$A$10:$K$500,9,FALSE))</f>
        <v/>
      </c>
      <c r="I216" s="76" t="str">
        <f>IF(ISERROR(VLOOKUP(A216,'[1]Z03 收入决算表(财决03表)'!$A$10:$K$500,10,FALSE)),"",VLOOKUP(A216,'[1]Z03 收入决算表(财决03表)'!$A$10:$K$500,10,FALSE))</f>
        <v/>
      </c>
      <c r="J216" s="76" t="str">
        <f>IF(ISERROR(VLOOKUP(A216,'[1]Z03 收入决算表(财决03表)'!$A$10:$K$500,11,FALSE)),"",VLOOKUP(A216,'[1]Z03 收入决算表(财决03表)'!$A$10:$K$500,11,FALSE))</f>
        <v/>
      </c>
      <c r="K216" s="71">
        <f>'[1]Z03 收入决算表(财决03表)'!A215</f>
        <v>0</v>
      </c>
      <c r="L216" s="74">
        <f>'[1]Z03 收入决算表(财决03表)'!$E215</f>
        <v>0</v>
      </c>
      <c r="M216" s="75" t="str">
        <f t="shared" si="7"/>
        <v/>
      </c>
    </row>
    <row r="217" spans="1:13" ht="22.5" customHeight="1">
      <c r="A217" s="205" t="str">
        <f t="shared" si="6"/>
        <v/>
      </c>
      <c r="B217" s="205"/>
      <c r="C217" s="192" t="str">
        <f>IF(ISERROR(VLOOKUP(A217,'[1]Z03 收入决算表(财决03表)'!$A$10:$K$500,4,FALSE)),"",VLOOKUP(A217,'[1]Z03 收入决算表(财决03表)'!$A$10:$K$500,4,FALSE))</f>
        <v/>
      </c>
      <c r="D217" s="76" t="str">
        <f>IF(ISERROR(VLOOKUP(A217,'[1]Z03 收入决算表(财决03表)'!$A$10:$K$500,5,FALSE)),"",VLOOKUP(A217,'[1]Z03 收入决算表(财决03表)'!$A$10:$K$500,5,FALSE))</f>
        <v/>
      </c>
      <c r="E217" s="76" t="str">
        <f>IF(ISERROR(VLOOKUP(A217,'[1]Z03 收入决算表(财决03表)'!$A$10:$K$500,6,FALSE)),"",VLOOKUP(A217,'[1]Z03 收入决算表(财决03表)'!$A$10:$K$500,6,FALSE))</f>
        <v/>
      </c>
      <c r="F217" s="76" t="str">
        <f>IF(ISERROR(VLOOKUP(A217,'[1]Z03 收入决算表(财决03表)'!$A$10:$K$500,7,FALSE)),"",VLOOKUP(A217,'[1]Z03 收入决算表(财决03表)'!$A$10:$K$500,7,FALSE))</f>
        <v/>
      </c>
      <c r="G217" s="76" t="str">
        <f>IF(ISERROR(VLOOKUP(A217,'[1]Z03 收入决算表(财决03表)'!$A$10:$K$500,8,FALSE)),"",VLOOKUP(A217,'[1]Z03 收入决算表(财决03表)'!$A$10:$K$500,8,FALSE))</f>
        <v/>
      </c>
      <c r="H217" s="76" t="str">
        <f>IF(ISERROR(VLOOKUP(A217,'[1]Z03 收入决算表(财决03表)'!$A$10:$K$500,9,FALSE)),"",VLOOKUP(A217,'[1]Z03 收入决算表(财决03表)'!$A$10:$K$500,9,FALSE))</f>
        <v/>
      </c>
      <c r="I217" s="76" t="str">
        <f>IF(ISERROR(VLOOKUP(A217,'[1]Z03 收入决算表(财决03表)'!$A$10:$K$500,10,FALSE)),"",VLOOKUP(A217,'[1]Z03 收入决算表(财决03表)'!$A$10:$K$500,10,FALSE))</f>
        <v/>
      </c>
      <c r="J217" s="76" t="str">
        <f>IF(ISERROR(VLOOKUP(A217,'[1]Z03 收入决算表(财决03表)'!$A$10:$K$500,11,FALSE)),"",VLOOKUP(A217,'[1]Z03 收入决算表(财决03表)'!$A$10:$K$500,11,FALSE))</f>
        <v/>
      </c>
      <c r="K217" s="71">
        <f>'[1]Z03 收入决算表(财决03表)'!A216</f>
        <v>0</v>
      </c>
      <c r="L217" s="74">
        <f>'[1]Z03 收入决算表(财决03表)'!$E216</f>
        <v>0</v>
      </c>
      <c r="M217" s="75" t="str">
        <f t="shared" si="7"/>
        <v/>
      </c>
    </row>
    <row r="218" spans="1:13" ht="22.5" customHeight="1">
      <c r="A218" s="205" t="str">
        <f t="shared" si="6"/>
        <v/>
      </c>
      <c r="B218" s="205"/>
      <c r="C218" s="192" t="str">
        <f>IF(ISERROR(VLOOKUP(A218,'[1]Z03 收入决算表(财决03表)'!$A$10:$K$500,4,FALSE)),"",VLOOKUP(A218,'[1]Z03 收入决算表(财决03表)'!$A$10:$K$500,4,FALSE))</f>
        <v/>
      </c>
      <c r="D218" s="76" t="str">
        <f>IF(ISERROR(VLOOKUP(A218,'[1]Z03 收入决算表(财决03表)'!$A$10:$K$500,5,FALSE)),"",VLOOKUP(A218,'[1]Z03 收入决算表(财决03表)'!$A$10:$K$500,5,FALSE))</f>
        <v/>
      </c>
      <c r="E218" s="76" t="str">
        <f>IF(ISERROR(VLOOKUP(A218,'[1]Z03 收入决算表(财决03表)'!$A$10:$K$500,6,FALSE)),"",VLOOKUP(A218,'[1]Z03 收入决算表(财决03表)'!$A$10:$K$500,6,FALSE))</f>
        <v/>
      </c>
      <c r="F218" s="76" t="str">
        <f>IF(ISERROR(VLOOKUP(A218,'[1]Z03 收入决算表(财决03表)'!$A$10:$K$500,7,FALSE)),"",VLOOKUP(A218,'[1]Z03 收入决算表(财决03表)'!$A$10:$K$500,7,FALSE))</f>
        <v/>
      </c>
      <c r="G218" s="76" t="str">
        <f>IF(ISERROR(VLOOKUP(A218,'[1]Z03 收入决算表(财决03表)'!$A$10:$K$500,8,FALSE)),"",VLOOKUP(A218,'[1]Z03 收入决算表(财决03表)'!$A$10:$K$500,8,FALSE))</f>
        <v/>
      </c>
      <c r="H218" s="76" t="str">
        <f>IF(ISERROR(VLOOKUP(A218,'[1]Z03 收入决算表(财决03表)'!$A$10:$K$500,9,FALSE)),"",VLOOKUP(A218,'[1]Z03 收入决算表(财决03表)'!$A$10:$K$500,9,FALSE))</f>
        <v/>
      </c>
      <c r="I218" s="76" t="str">
        <f>IF(ISERROR(VLOOKUP(A218,'[1]Z03 收入决算表(财决03表)'!$A$10:$K$500,10,FALSE)),"",VLOOKUP(A218,'[1]Z03 收入决算表(财决03表)'!$A$10:$K$500,10,FALSE))</f>
        <v/>
      </c>
      <c r="J218" s="76" t="str">
        <f>IF(ISERROR(VLOOKUP(A218,'[1]Z03 收入决算表(财决03表)'!$A$10:$K$500,11,FALSE)),"",VLOOKUP(A218,'[1]Z03 收入决算表(财决03表)'!$A$10:$K$500,11,FALSE))</f>
        <v/>
      </c>
      <c r="K218" s="71">
        <f>'[1]Z03 收入决算表(财决03表)'!A217</f>
        <v>0</v>
      </c>
      <c r="L218" s="74">
        <f>'[1]Z03 收入决算表(财决03表)'!$E217</f>
        <v>0</v>
      </c>
      <c r="M218" s="75" t="str">
        <f t="shared" si="7"/>
        <v/>
      </c>
    </row>
    <row r="219" spans="1:13" ht="22.5" customHeight="1">
      <c r="A219" s="205" t="str">
        <f t="shared" si="6"/>
        <v/>
      </c>
      <c r="B219" s="205"/>
      <c r="C219" s="192" t="str">
        <f>IF(ISERROR(VLOOKUP(A219,'[1]Z03 收入决算表(财决03表)'!$A$10:$K$500,4,FALSE)),"",VLOOKUP(A219,'[1]Z03 收入决算表(财决03表)'!$A$10:$K$500,4,FALSE))</f>
        <v/>
      </c>
      <c r="D219" s="76" t="str">
        <f>IF(ISERROR(VLOOKUP(A219,'[1]Z03 收入决算表(财决03表)'!$A$10:$K$500,5,FALSE)),"",VLOOKUP(A219,'[1]Z03 收入决算表(财决03表)'!$A$10:$K$500,5,FALSE))</f>
        <v/>
      </c>
      <c r="E219" s="76" t="str">
        <f>IF(ISERROR(VLOOKUP(A219,'[1]Z03 收入决算表(财决03表)'!$A$10:$K$500,6,FALSE)),"",VLOOKUP(A219,'[1]Z03 收入决算表(财决03表)'!$A$10:$K$500,6,FALSE))</f>
        <v/>
      </c>
      <c r="F219" s="76" t="str">
        <f>IF(ISERROR(VLOOKUP(A219,'[1]Z03 收入决算表(财决03表)'!$A$10:$K$500,7,FALSE)),"",VLOOKUP(A219,'[1]Z03 收入决算表(财决03表)'!$A$10:$K$500,7,FALSE))</f>
        <v/>
      </c>
      <c r="G219" s="76" t="str">
        <f>IF(ISERROR(VLOOKUP(A219,'[1]Z03 收入决算表(财决03表)'!$A$10:$K$500,8,FALSE)),"",VLOOKUP(A219,'[1]Z03 收入决算表(财决03表)'!$A$10:$K$500,8,FALSE))</f>
        <v/>
      </c>
      <c r="H219" s="76" t="str">
        <f>IF(ISERROR(VLOOKUP(A219,'[1]Z03 收入决算表(财决03表)'!$A$10:$K$500,9,FALSE)),"",VLOOKUP(A219,'[1]Z03 收入决算表(财决03表)'!$A$10:$K$500,9,FALSE))</f>
        <v/>
      </c>
      <c r="I219" s="76" t="str">
        <f>IF(ISERROR(VLOOKUP(A219,'[1]Z03 收入决算表(财决03表)'!$A$10:$K$500,10,FALSE)),"",VLOOKUP(A219,'[1]Z03 收入决算表(财决03表)'!$A$10:$K$500,10,FALSE))</f>
        <v/>
      </c>
      <c r="J219" s="76" t="str">
        <f>IF(ISERROR(VLOOKUP(A219,'[1]Z03 收入决算表(财决03表)'!$A$10:$K$500,11,FALSE)),"",VLOOKUP(A219,'[1]Z03 收入决算表(财决03表)'!$A$10:$K$500,11,FALSE))</f>
        <v/>
      </c>
      <c r="K219" s="71">
        <f>'[1]Z03 收入决算表(财决03表)'!A218</f>
        <v>0</v>
      </c>
      <c r="L219" s="74">
        <f>'[1]Z03 收入决算表(财决03表)'!$E218</f>
        <v>0</v>
      </c>
      <c r="M219" s="75" t="str">
        <f t="shared" si="7"/>
        <v/>
      </c>
    </row>
    <row r="220" spans="1:13" ht="22.5" customHeight="1">
      <c r="A220" s="205" t="str">
        <f t="shared" si="6"/>
        <v/>
      </c>
      <c r="B220" s="205"/>
      <c r="C220" s="192" t="str">
        <f>IF(ISERROR(VLOOKUP(A220,'[1]Z03 收入决算表(财决03表)'!$A$10:$K$500,4,FALSE)),"",VLOOKUP(A220,'[1]Z03 收入决算表(财决03表)'!$A$10:$K$500,4,FALSE))</f>
        <v/>
      </c>
      <c r="D220" s="76" t="str">
        <f>IF(ISERROR(VLOOKUP(A220,'[1]Z03 收入决算表(财决03表)'!$A$10:$K$500,5,FALSE)),"",VLOOKUP(A220,'[1]Z03 收入决算表(财决03表)'!$A$10:$K$500,5,FALSE))</f>
        <v/>
      </c>
      <c r="E220" s="76" t="str">
        <f>IF(ISERROR(VLOOKUP(A220,'[1]Z03 收入决算表(财决03表)'!$A$10:$K$500,6,FALSE)),"",VLOOKUP(A220,'[1]Z03 收入决算表(财决03表)'!$A$10:$K$500,6,FALSE))</f>
        <v/>
      </c>
      <c r="F220" s="76" t="str">
        <f>IF(ISERROR(VLOOKUP(A220,'[1]Z03 收入决算表(财决03表)'!$A$10:$K$500,7,FALSE)),"",VLOOKUP(A220,'[1]Z03 收入决算表(财决03表)'!$A$10:$K$500,7,FALSE))</f>
        <v/>
      </c>
      <c r="G220" s="76" t="str">
        <f>IF(ISERROR(VLOOKUP(A220,'[1]Z03 收入决算表(财决03表)'!$A$10:$K$500,8,FALSE)),"",VLOOKUP(A220,'[1]Z03 收入决算表(财决03表)'!$A$10:$K$500,8,FALSE))</f>
        <v/>
      </c>
      <c r="H220" s="76" t="str">
        <f>IF(ISERROR(VLOOKUP(A220,'[1]Z03 收入决算表(财决03表)'!$A$10:$K$500,9,FALSE)),"",VLOOKUP(A220,'[1]Z03 收入决算表(财决03表)'!$A$10:$K$500,9,FALSE))</f>
        <v/>
      </c>
      <c r="I220" s="76" t="str">
        <f>IF(ISERROR(VLOOKUP(A220,'[1]Z03 收入决算表(财决03表)'!$A$10:$K$500,10,FALSE)),"",VLOOKUP(A220,'[1]Z03 收入决算表(财决03表)'!$A$10:$K$500,10,FALSE))</f>
        <v/>
      </c>
      <c r="J220" s="76" t="str">
        <f>IF(ISERROR(VLOOKUP(A220,'[1]Z03 收入决算表(财决03表)'!$A$10:$K$500,11,FALSE)),"",VLOOKUP(A220,'[1]Z03 收入决算表(财决03表)'!$A$10:$K$500,11,FALSE))</f>
        <v/>
      </c>
      <c r="K220" s="71">
        <f>'[1]Z03 收入决算表(财决03表)'!A219</f>
        <v>0</v>
      </c>
      <c r="L220" s="74">
        <f>'[1]Z03 收入决算表(财决03表)'!$E219</f>
        <v>0</v>
      </c>
      <c r="M220" s="75" t="str">
        <f t="shared" si="7"/>
        <v/>
      </c>
    </row>
    <row r="221" spans="1:13" ht="22.5" customHeight="1">
      <c r="A221" s="205" t="str">
        <f t="shared" si="6"/>
        <v/>
      </c>
      <c r="B221" s="205"/>
      <c r="C221" s="192" t="str">
        <f>IF(ISERROR(VLOOKUP(A221,'[1]Z03 收入决算表(财决03表)'!$A$10:$K$500,4,FALSE)),"",VLOOKUP(A221,'[1]Z03 收入决算表(财决03表)'!$A$10:$K$500,4,FALSE))</f>
        <v/>
      </c>
      <c r="D221" s="76" t="str">
        <f>IF(ISERROR(VLOOKUP(A221,'[1]Z03 收入决算表(财决03表)'!$A$10:$K$500,5,FALSE)),"",VLOOKUP(A221,'[1]Z03 收入决算表(财决03表)'!$A$10:$K$500,5,FALSE))</f>
        <v/>
      </c>
      <c r="E221" s="76" t="str">
        <f>IF(ISERROR(VLOOKUP(A221,'[1]Z03 收入决算表(财决03表)'!$A$10:$K$500,6,FALSE)),"",VLOOKUP(A221,'[1]Z03 收入决算表(财决03表)'!$A$10:$K$500,6,FALSE))</f>
        <v/>
      </c>
      <c r="F221" s="76" t="str">
        <f>IF(ISERROR(VLOOKUP(A221,'[1]Z03 收入决算表(财决03表)'!$A$10:$K$500,7,FALSE)),"",VLOOKUP(A221,'[1]Z03 收入决算表(财决03表)'!$A$10:$K$500,7,FALSE))</f>
        <v/>
      </c>
      <c r="G221" s="76" t="str">
        <f>IF(ISERROR(VLOOKUP(A221,'[1]Z03 收入决算表(财决03表)'!$A$10:$K$500,8,FALSE)),"",VLOOKUP(A221,'[1]Z03 收入决算表(财决03表)'!$A$10:$K$500,8,FALSE))</f>
        <v/>
      </c>
      <c r="H221" s="76" t="str">
        <f>IF(ISERROR(VLOOKUP(A221,'[1]Z03 收入决算表(财决03表)'!$A$10:$K$500,9,FALSE)),"",VLOOKUP(A221,'[1]Z03 收入决算表(财决03表)'!$A$10:$K$500,9,FALSE))</f>
        <v/>
      </c>
      <c r="I221" s="76" t="str">
        <f>IF(ISERROR(VLOOKUP(A221,'[1]Z03 收入决算表(财决03表)'!$A$10:$K$500,10,FALSE)),"",VLOOKUP(A221,'[1]Z03 收入决算表(财决03表)'!$A$10:$K$500,10,FALSE))</f>
        <v/>
      </c>
      <c r="J221" s="76" t="str">
        <f>IF(ISERROR(VLOOKUP(A221,'[1]Z03 收入决算表(财决03表)'!$A$10:$K$500,11,FALSE)),"",VLOOKUP(A221,'[1]Z03 收入决算表(财决03表)'!$A$10:$K$500,11,FALSE))</f>
        <v/>
      </c>
      <c r="K221" s="71">
        <f>'[1]Z03 收入决算表(财决03表)'!A220</f>
        <v>0</v>
      </c>
      <c r="L221" s="74">
        <f>'[1]Z03 收入决算表(财决03表)'!$E220</f>
        <v>0</v>
      </c>
      <c r="M221" s="75" t="str">
        <f t="shared" si="7"/>
        <v/>
      </c>
    </row>
    <row r="222" spans="1:13" ht="22.5" customHeight="1">
      <c r="A222" s="205" t="str">
        <f t="shared" si="6"/>
        <v/>
      </c>
      <c r="B222" s="205"/>
      <c r="C222" s="192" t="str">
        <f>IF(ISERROR(VLOOKUP(A222,'[1]Z03 收入决算表(财决03表)'!$A$10:$K$500,4,FALSE)),"",VLOOKUP(A222,'[1]Z03 收入决算表(财决03表)'!$A$10:$K$500,4,FALSE))</f>
        <v/>
      </c>
      <c r="D222" s="76" t="str">
        <f>IF(ISERROR(VLOOKUP(A222,'[1]Z03 收入决算表(财决03表)'!$A$10:$K$500,5,FALSE)),"",VLOOKUP(A222,'[1]Z03 收入决算表(财决03表)'!$A$10:$K$500,5,FALSE))</f>
        <v/>
      </c>
      <c r="E222" s="76" t="str">
        <f>IF(ISERROR(VLOOKUP(A222,'[1]Z03 收入决算表(财决03表)'!$A$10:$K$500,6,FALSE)),"",VLOOKUP(A222,'[1]Z03 收入决算表(财决03表)'!$A$10:$K$500,6,FALSE))</f>
        <v/>
      </c>
      <c r="F222" s="76" t="str">
        <f>IF(ISERROR(VLOOKUP(A222,'[1]Z03 收入决算表(财决03表)'!$A$10:$K$500,7,FALSE)),"",VLOOKUP(A222,'[1]Z03 收入决算表(财决03表)'!$A$10:$K$500,7,FALSE))</f>
        <v/>
      </c>
      <c r="G222" s="76" t="str">
        <f>IF(ISERROR(VLOOKUP(A222,'[1]Z03 收入决算表(财决03表)'!$A$10:$K$500,8,FALSE)),"",VLOOKUP(A222,'[1]Z03 收入决算表(财决03表)'!$A$10:$K$500,8,FALSE))</f>
        <v/>
      </c>
      <c r="H222" s="76" t="str">
        <f>IF(ISERROR(VLOOKUP(A222,'[1]Z03 收入决算表(财决03表)'!$A$10:$K$500,9,FALSE)),"",VLOOKUP(A222,'[1]Z03 收入决算表(财决03表)'!$A$10:$K$500,9,FALSE))</f>
        <v/>
      </c>
      <c r="I222" s="76" t="str">
        <f>IF(ISERROR(VLOOKUP(A222,'[1]Z03 收入决算表(财决03表)'!$A$10:$K$500,10,FALSE)),"",VLOOKUP(A222,'[1]Z03 收入决算表(财决03表)'!$A$10:$K$500,10,FALSE))</f>
        <v/>
      </c>
      <c r="J222" s="76" t="str">
        <f>IF(ISERROR(VLOOKUP(A222,'[1]Z03 收入决算表(财决03表)'!$A$10:$K$500,11,FALSE)),"",VLOOKUP(A222,'[1]Z03 收入决算表(财决03表)'!$A$10:$K$500,11,FALSE))</f>
        <v/>
      </c>
      <c r="K222" s="71">
        <f>'[1]Z03 收入决算表(财决03表)'!A221</f>
        <v>0</v>
      </c>
      <c r="L222" s="74">
        <f>'[1]Z03 收入决算表(财决03表)'!$E221</f>
        <v>0</v>
      </c>
      <c r="M222" s="75" t="str">
        <f t="shared" si="7"/>
        <v/>
      </c>
    </row>
    <row r="223" spans="1:13" ht="22.5" customHeight="1">
      <c r="A223" s="205" t="str">
        <f t="shared" si="6"/>
        <v/>
      </c>
      <c r="B223" s="205"/>
      <c r="C223" s="192" t="str">
        <f>IF(ISERROR(VLOOKUP(A223,'[1]Z03 收入决算表(财决03表)'!$A$10:$K$500,4,FALSE)),"",VLOOKUP(A223,'[1]Z03 收入决算表(财决03表)'!$A$10:$K$500,4,FALSE))</f>
        <v/>
      </c>
      <c r="D223" s="76" t="str">
        <f>IF(ISERROR(VLOOKUP(A223,'[1]Z03 收入决算表(财决03表)'!$A$10:$K$500,5,FALSE)),"",VLOOKUP(A223,'[1]Z03 收入决算表(财决03表)'!$A$10:$K$500,5,FALSE))</f>
        <v/>
      </c>
      <c r="E223" s="76" t="str">
        <f>IF(ISERROR(VLOOKUP(A223,'[1]Z03 收入决算表(财决03表)'!$A$10:$K$500,6,FALSE)),"",VLOOKUP(A223,'[1]Z03 收入决算表(财决03表)'!$A$10:$K$500,6,FALSE))</f>
        <v/>
      </c>
      <c r="F223" s="76" t="str">
        <f>IF(ISERROR(VLOOKUP(A223,'[1]Z03 收入决算表(财决03表)'!$A$10:$K$500,7,FALSE)),"",VLOOKUP(A223,'[1]Z03 收入决算表(财决03表)'!$A$10:$K$500,7,FALSE))</f>
        <v/>
      </c>
      <c r="G223" s="76" t="str">
        <f>IF(ISERROR(VLOOKUP(A223,'[1]Z03 收入决算表(财决03表)'!$A$10:$K$500,8,FALSE)),"",VLOOKUP(A223,'[1]Z03 收入决算表(财决03表)'!$A$10:$K$500,8,FALSE))</f>
        <v/>
      </c>
      <c r="H223" s="76" t="str">
        <f>IF(ISERROR(VLOOKUP(A223,'[1]Z03 收入决算表(财决03表)'!$A$10:$K$500,9,FALSE)),"",VLOOKUP(A223,'[1]Z03 收入决算表(财决03表)'!$A$10:$K$500,9,FALSE))</f>
        <v/>
      </c>
      <c r="I223" s="76" t="str">
        <f>IF(ISERROR(VLOOKUP(A223,'[1]Z03 收入决算表(财决03表)'!$A$10:$K$500,10,FALSE)),"",VLOOKUP(A223,'[1]Z03 收入决算表(财决03表)'!$A$10:$K$500,10,FALSE))</f>
        <v/>
      </c>
      <c r="J223" s="76" t="str">
        <f>IF(ISERROR(VLOOKUP(A223,'[1]Z03 收入决算表(财决03表)'!$A$10:$K$500,11,FALSE)),"",VLOOKUP(A223,'[1]Z03 收入决算表(财决03表)'!$A$10:$K$500,11,FALSE))</f>
        <v/>
      </c>
      <c r="K223" s="71">
        <f>'[1]Z03 收入决算表(财决03表)'!A222</f>
        <v>0</v>
      </c>
      <c r="L223" s="74">
        <f>'[1]Z03 收入决算表(财决03表)'!$E222</f>
        <v>0</v>
      </c>
      <c r="M223" s="75" t="str">
        <f t="shared" si="7"/>
        <v/>
      </c>
    </row>
    <row r="224" spans="1:13" ht="22.5" customHeight="1">
      <c r="A224" s="205" t="str">
        <f t="shared" si="6"/>
        <v/>
      </c>
      <c r="B224" s="205"/>
      <c r="C224" s="192" t="str">
        <f>IF(ISERROR(VLOOKUP(A224,'[1]Z03 收入决算表(财决03表)'!$A$10:$K$500,4,FALSE)),"",VLOOKUP(A224,'[1]Z03 收入决算表(财决03表)'!$A$10:$K$500,4,FALSE))</f>
        <v/>
      </c>
      <c r="D224" s="76" t="str">
        <f>IF(ISERROR(VLOOKUP(A224,'[1]Z03 收入决算表(财决03表)'!$A$10:$K$500,5,FALSE)),"",VLOOKUP(A224,'[1]Z03 收入决算表(财决03表)'!$A$10:$K$500,5,FALSE))</f>
        <v/>
      </c>
      <c r="E224" s="76" t="str">
        <f>IF(ISERROR(VLOOKUP(A224,'[1]Z03 收入决算表(财决03表)'!$A$10:$K$500,6,FALSE)),"",VLOOKUP(A224,'[1]Z03 收入决算表(财决03表)'!$A$10:$K$500,6,FALSE))</f>
        <v/>
      </c>
      <c r="F224" s="76" t="str">
        <f>IF(ISERROR(VLOOKUP(A224,'[1]Z03 收入决算表(财决03表)'!$A$10:$K$500,7,FALSE)),"",VLOOKUP(A224,'[1]Z03 收入决算表(财决03表)'!$A$10:$K$500,7,FALSE))</f>
        <v/>
      </c>
      <c r="G224" s="76" t="str">
        <f>IF(ISERROR(VLOOKUP(A224,'[1]Z03 收入决算表(财决03表)'!$A$10:$K$500,8,FALSE)),"",VLOOKUP(A224,'[1]Z03 收入决算表(财决03表)'!$A$10:$K$500,8,FALSE))</f>
        <v/>
      </c>
      <c r="H224" s="76" t="str">
        <f>IF(ISERROR(VLOOKUP(A224,'[1]Z03 收入决算表(财决03表)'!$A$10:$K$500,9,FALSE)),"",VLOOKUP(A224,'[1]Z03 收入决算表(财决03表)'!$A$10:$K$500,9,FALSE))</f>
        <v/>
      </c>
      <c r="I224" s="76" t="str">
        <f>IF(ISERROR(VLOOKUP(A224,'[1]Z03 收入决算表(财决03表)'!$A$10:$K$500,10,FALSE)),"",VLOOKUP(A224,'[1]Z03 收入决算表(财决03表)'!$A$10:$K$500,10,FALSE))</f>
        <v/>
      </c>
      <c r="J224" s="76" t="str">
        <f>IF(ISERROR(VLOOKUP(A224,'[1]Z03 收入决算表(财决03表)'!$A$10:$K$500,11,FALSE)),"",VLOOKUP(A224,'[1]Z03 收入决算表(财决03表)'!$A$10:$K$500,11,FALSE))</f>
        <v/>
      </c>
      <c r="K224" s="71">
        <f>'[1]Z03 收入决算表(财决03表)'!A223</f>
        <v>0</v>
      </c>
      <c r="L224" s="74">
        <f>'[1]Z03 收入决算表(财决03表)'!$E223</f>
        <v>0</v>
      </c>
      <c r="M224" s="75" t="str">
        <f t="shared" si="7"/>
        <v/>
      </c>
    </row>
    <row r="225" spans="1:13" ht="22.5" customHeight="1">
      <c r="A225" s="205" t="str">
        <f t="shared" si="6"/>
        <v/>
      </c>
      <c r="B225" s="205"/>
      <c r="C225" s="192" t="str">
        <f>IF(ISERROR(VLOOKUP(A225,'[1]Z03 收入决算表(财决03表)'!$A$10:$K$500,4,FALSE)),"",VLOOKUP(A225,'[1]Z03 收入决算表(财决03表)'!$A$10:$K$500,4,FALSE))</f>
        <v/>
      </c>
      <c r="D225" s="76" t="str">
        <f>IF(ISERROR(VLOOKUP(A225,'[1]Z03 收入决算表(财决03表)'!$A$10:$K$500,5,FALSE)),"",VLOOKUP(A225,'[1]Z03 收入决算表(财决03表)'!$A$10:$K$500,5,FALSE))</f>
        <v/>
      </c>
      <c r="E225" s="76" t="str">
        <f>IF(ISERROR(VLOOKUP(A225,'[1]Z03 收入决算表(财决03表)'!$A$10:$K$500,6,FALSE)),"",VLOOKUP(A225,'[1]Z03 收入决算表(财决03表)'!$A$10:$K$500,6,FALSE))</f>
        <v/>
      </c>
      <c r="F225" s="76" t="str">
        <f>IF(ISERROR(VLOOKUP(A225,'[1]Z03 收入决算表(财决03表)'!$A$10:$K$500,7,FALSE)),"",VLOOKUP(A225,'[1]Z03 收入决算表(财决03表)'!$A$10:$K$500,7,FALSE))</f>
        <v/>
      </c>
      <c r="G225" s="76" t="str">
        <f>IF(ISERROR(VLOOKUP(A225,'[1]Z03 收入决算表(财决03表)'!$A$10:$K$500,8,FALSE)),"",VLOOKUP(A225,'[1]Z03 收入决算表(财决03表)'!$A$10:$K$500,8,FALSE))</f>
        <v/>
      </c>
      <c r="H225" s="76" t="str">
        <f>IF(ISERROR(VLOOKUP(A225,'[1]Z03 收入决算表(财决03表)'!$A$10:$K$500,9,FALSE)),"",VLOOKUP(A225,'[1]Z03 收入决算表(财决03表)'!$A$10:$K$500,9,FALSE))</f>
        <v/>
      </c>
      <c r="I225" s="76" t="str">
        <f>IF(ISERROR(VLOOKUP(A225,'[1]Z03 收入决算表(财决03表)'!$A$10:$K$500,10,FALSE)),"",VLOOKUP(A225,'[1]Z03 收入决算表(财决03表)'!$A$10:$K$500,10,FALSE))</f>
        <v/>
      </c>
      <c r="J225" s="76" t="str">
        <f>IF(ISERROR(VLOOKUP(A225,'[1]Z03 收入决算表(财决03表)'!$A$10:$K$500,11,FALSE)),"",VLOOKUP(A225,'[1]Z03 收入决算表(财决03表)'!$A$10:$K$500,11,FALSE))</f>
        <v/>
      </c>
      <c r="K225" s="71">
        <f>'[1]Z03 收入决算表(财决03表)'!A224</f>
        <v>0</v>
      </c>
      <c r="L225" s="74">
        <f>'[1]Z03 收入决算表(财决03表)'!$E224</f>
        <v>0</v>
      </c>
      <c r="M225" s="75" t="str">
        <f t="shared" si="7"/>
        <v/>
      </c>
    </row>
    <row r="226" spans="1:13" ht="22.5" customHeight="1">
      <c r="A226" s="205" t="str">
        <f t="shared" si="6"/>
        <v/>
      </c>
      <c r="B226" s="205"/>
      <c r="C226" s="192" t="str">
        <f>IF(ISERROR(VLOOKUP(A226,'[1]Z03 收入决算表(财决03表)'!$A$10:$K$500,4,FALSE)),"",VLOOKUP(A226,'[1]Z03 收入决算表(财决03表)'!$A$10:$K$500,4,FALSE))</f>
        <v/>
      </c>
      <c r="D226" s="76" t="str">
        <f>IF(ISERROR(VLOOKUP(A226,'[1]Z03 收入决算表(财决03表)'!$A$10:$K$500,5,FALSE)),"",VLOOKUP(A226,'[1]Z03 收入决算表(财决03表)'!$A$10:$K$500,5,FALSE))</f>
        <v/>
      </c>
      <c r="E226" s="76" t="str">
        <f>IF(ISERROR(VLOOKUP(A226,'[1]Z03 收入决算表(财决03表)'!$A$10:$K$500,6,FALSE)),"",VLOOKUP(A226,'[1]Z03 收入决算表(财决03表)'!$A$10:$K$500,6,FALSE))</f>
        <v/>
      </c>
      <c r="F226" s="76" t="str">
        <f>IF(ISERROR(VLOOKUP(A226,'[1]Z03 收入决算表(财决03表)'!$A$10:$K$500,7,FALSE)),"",VLOOKUP(A226,'[1]Z03 收入决算表(财决03表)'!$A$10:$K$500,7,FALSE))</f>
        <v/>
      </c>
      <c r="G226" s="76" t="str">
        <f>IF(ISERROR(VLOOKUP(A226,'[1]Z03 收入决算表(财决03表)'!$A$10:$K$500,8,FALSE)),"",VLOOKUP(A226,'[1]Z03 收入决算表(财决03表)'!$A$10:$K$500,8,FALSE))</f>
        <v/>
      </c>
      <c r="H226" s="76" t="str">
        <f>IF(ISERROR(VLOOKUP(A226,'[1]Z03 收入决算表(财决03表)'!$A$10:$K$500,9,FALSE)),"",VLOOKUP(A226,'[1]Z03 收入决算表(财决03表)'!$A$10:$K$500,9,FALSE))</f>
        <v/>
      </c>
      <c r="I226" s="76" t="str">
        <f>IF(ISERROR(VLOOKUP(A226,'[1]Z03 收入决算表(财决03表)'!$A$10:$K$500,10,FALSE)),"",VLOOKUP(A226,'[1]Z03 收入决算表(财决03表)'!$A$10:$K$500,10,FALSE))</f>
        <v/>
      </c>
      <c r="J226" s="76" t="str">
        <f>IF(ISERROR(VLOOKUP(A226,'[1]Z03 收入决算表(财决03表)'!$A$10:$K$500,11,FALSE)),"",VLOOKUP(A226,'[1]Z03 收入决算表(财决03表)'!$A$10:$K$500,11,FALSE))</f>
        <v/>
      </c>
      <c r="K226" s="71">
        <f>'[1]Z03 收入决算表(财决03表)'!A225</f>
        <v>0</v>
      </c>
      <c r="L226" s="74">
        <f>'[1]Z03 收入决算表(财决03表)'!$E225</f>
        <v>0</v>
      </c>
      <c r="M226" s="75" t="str">
        <f t="shared" si="7"/>
        <v/>
      </c>
    </row>
    <row r="227" spans="1:13" ht="22.5" customHeight="1">
      <c r="A227" s="205" t="str">
        <f t="shared" si="6"/>
        <v/>
      </c>
      <c r="B227" s="205"/>
      <c r="C227" s="192" t="str">
        <f>IF(ISERROR(VLOOKUP(A227,'[1]Z03 收入决算表(财决03表)'!$A$10:$K$500,4,FALSE)),"",VLOOKUP(A227,'[1]Z03 收入决算表(财决03表)'!$A$10:$K$500,4,FALSE))</f>
        <v/>
      </c>
      <c r="D227" s="76" t="str">
        <f>IF(ISERROR(VLOOKUP(A227,'[1]Z03 收入决算表(财决03表)'!$A$10:$K$500,5,FALSE)),"",VLOOKUP(A227,'[1]Z03 收入决算表(财决03表)'!$A$10:$K$500,5,FALSE))</f>
        <v/>
      </c>
      <c r="E227" s="76" t="str">
        <f>IF(ISERROR(VLOOKUP(A227,'[1]Z03 收入决算表(财决03表)'!$A$10:$K$500,6,FALSE)),"",VLOOKUP(A227,'[1]Z03 收入决算表(财决03表)'!$A$10:$K$500,6,FALSE))</f>
        <v/>
      </c>
      <c r="F227" s="76" t="str">
        <f>IF(ISERROR(VLOOKUP(A227,'[1]Z03 收入决算表(财决03表)'!$A$10:$K$500,7,FALSE)),"",VLOOKUP(A227,'[1]Z03 收入决算表(财决03表)'!$A$10:$K$500,7,FALSE))</f>
        <v/>
      </c>
      <c r="G227" s="76" t="str">
        <f>IF(ISERROR(VLOOKUP(A227,'[1]Z03 收入决算表(财决03表)'!$A$10:$K$500,8,FALSE)),"",VLOOKUP(A227,'[1]Z03 收入决算表(财决03表)'!$A$10:$K$500,8,FALSE))</f>
        <v/>
      </c>
      <c r="H227" s="76" t="str">
        <f>IF(ISERROR(VLOOKUP(A227,'[1]Z03 收入决算表(财决03表)'!$A$10:$K$500,9,FALSE)),"",VLOOKUP(A227,'[1]Z03 收入决算表(财决03表)'!$A$10:$K$500,9,FALSE))</f>
        <v/>
      </c>
      <c r="I227" s="76" t="str">
        <f>IF(ISERROR(VLOOKUP(A227,'[1]Z03 收入决算表(财决03表)'!$A$10:$K$500,10,FALSE)),"",VLOOKUP(A227,'[1]Z03 收入决算表(财决03表)'!$A$10:$K$500,10,FALSE))</f>
        <v/>
      </c>
      <c r="J227" s="76" t="str">
        <f>IF(ISERROR(VLOOKUP(A227,'[1]Z03 收入决算表(财决03表)'!$A$10:$K$500,11,FALSE)),"",VLOOKUP(A227,'[1]Z03 收入决算表(财决03表)'!$A$10:$K$500,11,FALSE))</f>
        <v/>
      </c>
      <c r="K227" s="71">
        <f>'[1]Z03 收入决算表(财决03表)'!A226</f>
        <v>0</v>
      </c>
      <c r="L227" s="74">
        <f>'[1]Z03 收入决算表(财决03表)'!$E226</f>
        <v>0</v>
      </c>
      <c r="M227" s="75" t="str">
        <f t="shared" si="7"/>
        <v/>
      </c>
    </row>
    <row r="228" spans="1:13" ht="22.5" customHeight="1">
      <c r="A228" s="205" t="str">
        <f t="shared" si="6"/>
        <v/>
      </c>
      <c r="B228" s="205"/>
      <c r="C228" s="192" t="str">
        <f>IF(ISERROR(VLOOKUP(A228,'[1]Z03 收入决算表(财决03表)'!$A$10:$K$500,4,FALSE)),"",VLOOKUP(A228,'[1]Z03 收入决算表(财决03表)'!$A$10:$K$500,4,FALSE))</f>
        <v/>
      </c>
      <c r="D228" s="76" t="str">
        <f>IF(ISERROR(VLOOKUP(A228,'[1]Z03 收入决算表(财决03表)'!$A$10:$K$500,5,FALSE)),"",VLOOKUP(A228,'[1]Z03 收入决算表(财决03表)'!$A$10:$K$500,5,FALSE))</f>
        <v/>
      </c>
      <c r="E228" s="76" t="str">
        <f>IF(ISERROR(VLOOKUP(A228,'[1]Z03 收入决算表(财决03表)'!$A$10:$K$500,6,FALSE)),"",VLOOKUP(A228,'[1]Z03 收入决算表(财决03表)'!$A$10:$K$500,6,FALSE))</f>
        <v/>
      </c>
      <c r="F228" s="76" t="str">
        <f>IF(ISERROR(VLOOKUP(A228,'[1]Z03 收入决算表(财决03表)'!$A$10:$K$500,7,FALSE)),"",VLOOKUP(A228,'[1]Z03 收入决算表(财决03表)'!$A$10:$K$500,7,FALSE))</f>
        <v/>
      </c>
      <c r="G228" s="76" t="str">
        <f>IF(ISERROR(VLOOKUP(A228,'[1]Z03 收入决算表(财决03表)'!$A$10:$K$500,8,FALSE)),"",VLOOKUP(A228,'[1]Z03 收入决算表(财决03表)'!$A$10:$K$500,8,FALSE))</f>
        <v/>
      </c>
      <c r="H228" s="76" t="str">
        <f>IF(ISERROR(VLOOKUP(A228,'[1]Z03 收入决算表(财决03表)'!$A$10:$K$500,9,FALSE)),"",VLOOKUP(A228,'[1]Z03 收入决算表(财决03表)'!$A$10:$K$500,9,FALSE))</f>
        <v/>
      </c>
      <c r="I228" s="76" t="str">
        <f>IF(ISERROR(VLOOKUP(A228,'[1]Z03 收入决算表(财决03表)'!$A$10:$K$500,10,FALSE)),"",VLOOKUP(A228,'[1]Z03 收入决算表(财决03表)'!$A$10:$K$500,10,FALSE))</f>
        <v/>
      </c>
      <c r="J228" s="76" t="str">
        <f>IF(ISERROR(VLOOKUP(A228,'[1]Z03 收入决算表(财决03表)'!$A$10:$K$500,11,FALSE)),"",VLOOKUP(A228,'[1]Z03 收入决算表(财决03表)'!$A$10:$K$500,11,FALSE))</f>
        <v/>
      </c>
      <c r="K228" s="71">
        <f>'[1]Z03 收入决算表(财决03表)'!A227</f>
        <v>0</v>
      </c>
      <c r="L228" s="74">
        <f>'[1]Z03 收入决算表(财决03表)'!$E227</f>
        <v>0</v>
      </c>
      <c r="M228" s="75" t="str">
        <f t="shared" si="7"/>
        <v/>
      </c>
    </row>
    <row r="229" spans="1:13" ht="22.5" customHeight="1">
      <c r="A229" s="205" t="str">
        <f t="shared" si="6"/>
        <v/>
      </c>
      <c r="B229" s="205"/>
      <c r="C229" s="192" t="str">
        <f>IF(ISERROR(VLOOKUP(A229,'[1]Z03 收入决算表(财决03表)'!$A$10:$K$500,4,FALSE)),"",VLOOKUP(A229,'[1]Z03 收入决算表(财决03表)'!$A$10:$K$500,4,FALSE))</f>
        <v/>
      </c>
      <c r="D229" s="76" t="str">
        <f>IF(ISERROR(VLOOKUP(A229,'[1]Z03 收入决算表(财决03表)'!$A$10:$K$500,5,FALSE)),"",VLOOKUP(A229,'[1]Z03 收入决算表(财决03表)'!$A$10:$K$500,5,FALSE))</f>
        <v/>
      </c>
      <c r="E229" s="76" t="str">
        <f>IF(ISERROR(VLOOKUP(A229,'[1]Z03 收入决算表(财决03表)'!$A$10:$K$500,6,FALSE)),"",VLOOKUP(A229,'[1]Z03 收入决算表(财决03表)'!$A$10:$K$500,6,FALSE))</f>
        <v/>
      </c>
      <c r="F229" s="76" t="str">
        <f>IF(ISERROR(VLOOKUP(A229,'[1]Z03 收入决算表(财决03表)'!$A$10:$K$500,7,FALSE)),"",VLOOKUP(A229,'[1]Z03 收入决算表(财决03表)'!$A$10:$K$500,7,FALSE))</f>
        <v/>
      </c>
      <c r="G229" s="76" t="str">
        <f>IF(ISERROR(VLOOKUP(A229,'[1]Z03 收入决算表(财决03表)'!$A$10:$K$500,8,FALSE)),"",VLOOKUP(A229,'[1]Z03 收入决算表(财决03表)'!$A$10:$K$500,8,FALSE))</f>
        <v/>
      </c>
      <c r="H229" s="76" t="str">
        <f>IF(ISERROR(VLOOKUP(A229,'[1]Z03 收入决算表(财决03表)'!$A$10:$K$500,9,FALSE)),"",VLOOKUP(A229,'[1]Z03 收入决算表(财决03表)'!$A$10:$K$500,9,FALSE))</f>
        <v/>
      </c>
      <c r="I229" s="76" t="str">
        <f>IF(ISERROR(VLOOKUP(A229,'[1]Z03 收入决算表(财决03表)'!$A$10:$K$500,10,FALSE)),"",VLOOKUP(A229,'[1]Z03 收入决算表(财决03表)'!$A$10:$K$500,10,FALSE))</f>
        <v/>
      </c>
      <c r="J229" s="76" t="str">
        <f>IF(ISERROR(VLOOKUP(A229,'[1]Z03 收入决算表(财决03表)'!$A$10:$K$500,11,FALSE)),"",VLOOKUP(A229,'[1]Z03 收入决算表(财决03表)'!$A$10:$K$500,11,FALSE))</f>
        <v/>
      </c>
      <c r="K229" s="71">
        <f>'[1]Z03 收入决算表(财决03表)'!A228</f>
        <v>0</v>
      </c>
      <c r="L229" s="74">
        <f>'[1]Z03 收入决算表(财决03表)'!$E228</f>
        <v>0</v>
      </c>
      <c r="M229" s="75" t="str">
        <f t="shared" si="7"/>
        <v/>
      </c>
    </row>
    <row r="230" spans="1:13" ht="22.5" customHeight="1">
      <c r="A230" s="205" t="str">
        <f t="shared" si="6"/>
        <v/>
      </c>
      <c r="B230" s="205"/>
      <c r="C230" s="192" t="str">
        <f>IF(ISERROR(VLOOKUP(A230,'[1]Z03 收入决算表(财决03表)'!$A$10:$K$500,4,FALSE)),"",VLOOKUP(A230,'[1]Z03 收入决算表(财决03表)'!$A$10:$K$500,4,FALSE))</f>
        <v/>
      </c>
      <c r="D230" s="76" t="str">
        <f>IF(ISERROR(VLOOKUP(A230,'[1]Z03 收入决算表(财决03表)'!$A$10:$K$500,5,FALSE)),"",VLOOKUP(A230,'[1]Z03 收入决算表(财决03表)'!$A$10:$K$500,5,FALSE))</f>
        <v/>
      </c>
      <c r="E230" s="76" t="str">
        <f>IF(ISERROR(VLOOKUP(A230,'[1]Z03 收入决算表(财决03表)'!$A$10:$K$500,6,FALSE)),"",VLOOKUP(A230,'[1]Z03 收入决算表(财决03表)'!$A$10:$K$500,6,FALSE))</f>
        <v/>
      </c>
      <c r="F230" s="76" t="str">
        <f>IF(ISERROR(VLOOKUP(A230,'[1]Z03 收入决算表(财决03表)'!$A$10:$K$500,7,FALSE)),"",VLOOKUP(A230,'[1]Z03 收入决算表(财决03表)'!$A$10:$K$500,7,FALSE))</f>
        <v/>
      </c>
      <c r="G230" s="76" t="str">
        <f>IF(ISERROR(VLOOKUP(A230,'[1]Z03 收入决算表(财决03表)'!$A$10:$K$500,8,FALSE)),"",VLOOKUP(A230,'[1]Z03 收入决算表(财决03表)'!$A$10:$K$500,8,FALSE))</f>
        <v/>
      </c>
      <c r="H230" s="76" t="str">
        <f>IF(ISERROR(VLOOKUP(A230,'[1]Z03 收入决算表(财决03表)'!$A$10:$K$500,9,FALSE)),"",VLOOKUP(A230,'[1]Z03 收入决算表(财决03表)'!$A$10:$K$500,9,FALSE))</f>
        <v/>
      </c>
      <c r="I230" s="76" t="str">
        <f>IF(ISERROR(VLOOKUP(A230,'[1]Z03 收入决算表(财决03表)'!$A$10:$K$500,10,FALSE)),"",VLOOKUP(A230,'[1]Z03 收入决算表(财决03表)'!$A$10:$K$500,10,FALSE))</f>
        <v/>
      </c>
      <c r="J230" s="76" t="str">
        <f>IF(ISERROR(VLOOKUP(A230,'[1]Z03 收入决算表(财决03表)'!$A$10:$K$500,11,FALSE)),"",VLOOKUP(A230,'[1]Z03 收入决算表(财决03表)'!$A$10:$K$500,11,FALSE))</f>
        <v/>
      </c>
      <c r="K230" s="71">
        <f>'[1]Z03 收入决算表(财决03表)'!A229</f>
        <v>0</v>
      </c>
      <c r="L230" s="74">
        <f>'[1]Z03 收入决算表(财决03表)'!$E229</f>
        <v>0</v>
      </c>
      <c r="M230" s="75" t="str">
        <f t="shared" si="7"/>
        <v/>
      </c>
    </row>
    <row r="231" spans="1:13" ht="22.5" customHeight="1">
      <c r="A231" s="205" t="str">
        <f t="shared" si="6"/>
        <v/>
      </c>
      <c r="B231" s="205"/>
      <c r="C231" s="192" t="str">
        <f>IF(ISERROR(VLOOKUP(A231,'[1]Z03 收入决算表(财决03表)'!$A$10:$K$500,4,FALSE)),"",VLOOKUP(A231,'[1]Z03 收入决算表(财决03表)'!$A$10:$K$500,4,FALSE))</f>
        <v/>
      </c>
      <c r="D231" s="76" t="str">
        <f>IF(ISERROR(VLOOKUP(A231,'[1]Z03 收入决算表(财决03表)'!$A$10:$K$500,5,FALSE)),"",VLOOKUP(A231,'[1]Z03 收入决算表(财决03表)'!$A$10:$K$500,5,FALSE))</f>
        <v/>
      </c>
      <c r="E231" s="76" t="str">
        <f>IF(ISERROR(VLOOKUP(A231,'[1]Z03 收入决算表(财决03表)'!$A$10:$K$500,6,FALSE)),"",VLOOKUP(A231,'[1]Z03 收入决算表(财决03表)'!$A$10:$K$500,6,FALSE))</f>
        <v/>
      </c>
      <c r="F231" s="76" t="str">
        <f>IF(ISERROR(VLOOKUP(A231,'[1]Z03 收入决算表(财决03表)'!$A$10:$K$500,7,FALSE)),"",VLOOKUP(A231,'[1]Z03 收入决算表(财决03表)'!$A$10:$K$500,7,FALSE))</f>
        <v/>
      </c>
      <c r="G231" s="76" t="str">
        <f>IF(ISERROR(VLOOKUP(A231,'[1]Z03 收入决算表(财决03表)'!$A$10:$K$500,8,FALSE)),"",VLOOKUP(A231,'[1]Z03 收入决算表(财决03表)'!$A$10:$K$500,8,FALSE))</f>
        <v/>
      </c>
      <c r="H231" s="76" t="str">
        <f>IF(ISERROR(VLOOKUP(A231,'[1]Z03 收入决算表(财决03表)'!$A$10:$K$500,9,FALSE)),"",VLOOKUP(A231,'[1]Z03 收入决算表(财决03表)'!$A$10:$K$500,9,FALSE))</f>
        <v/>
      </c>
      <c r="I231" s="76" t="str">
        <f>IF(ISERROR(VLOOKUP(A231,'[1]Z03 收入决算表(财决03表)'!$A$10:$K$500,10,FALSE)),"",VLOOKUP(A231,'[1]Z03 收入决算表(财决03表)'!$A$10:$K$500,10,FALSE))</f>
        <v/>
      </c>
      <c r="J231" s="76" t="str">
        <f>IF(ISERROR(VLOOKUP(A231,'[1]Z03 收入决算表(财决03表)'!$A$10:$K$500,11,FALSE)),"",VLOOKUP(A231,'[1]Z03 收入决算表(财决03表)'!$A$10:$K$500,11,FALSE))</f>
        <v/>
      </c>
      <c r="K231" s="71">
        <f>'[1]Z03 收入决算表(财决03表)'!A230</f>
        <v>0</v>
      </c>
      <c r="L231" s="74">
        <f>'[1]Z03 收入决算表(财决03表)'!$E230</f>
        <v>0</v>
      </c>
      <c r="M231" s="75" t="str">
        <f t="shared" si="7"/>
        <v/>
      </c>
    </row>
    <row r="232" spans="1:13" ht="22.5" customHeight="1">
      <c r="A232" s="205" t="str">
        <f t="shared" si="6"/>
        <v/>
      </c>
      <c r="B232" s="205"/>
      <c r="C232" s="192" t="str">
        <f>IF(ISERROR(VLOOKUP(A232,'[1]Z03 收入决算表(财决03表)'!$A$10:$K$500,4,FALSE)),"",VLOOKUP(A232,'[1]Z03 收入决算表(财决03表)'!$A$10:$K$500,4,FALSE))</f>
        <v/>
      </c>
      <c r="D232" s="76" t="str">
        <f>IF(ISERROR(VLOOKUP(A232,'[1]Z03 收入决算表(财决03表)'!$A$10:$K$500,5,FALSE)),"",VLOOKUP(A232,'[1]Z03 收入决算表(财决03表)'!$A$10:$K$500,5,FALSE))</f>
        <v/>
      </c>
      <c r="E232" s="76" t="str">
        <f>IF(ISERROR(VLOOKUP(A232,'[1]Z03 收入决算表(财决03表)'!$A$10:$K$500,6,FALSE)),"",VLOOKUP(A232,'[1]Z03 收入决算表(财决03表)'!$A$10:$K$500,6,FALSE))</f>
        <v/>
      </c>
      <c r="F232" s="76" t="str">
        <f>IF(ISERROR(VLOOKUP(A232,'[1]Z03 收入决算表(财决03表)'!$A$10:$K$500,7,FALSE)),"",VLOOKUP(A232,'[1]Z03 收入决算表(财决03表)'!$A$10:$K$500,7,FALSE))</f>
        <v/>
      </c>
      <c r="G232" s="76" t="str">
        <f>IF(ISERROR(VLOOKUP(A232,'[1]Z03 收入决算表(财决03表)'!$A$10:$K$500,8,FALSE)),"",VLOOKUP(A232,'[1]Z03 收入决算表(财决03表)'!$A$10:$K$500,8,FALSE))</f>
        <v/>
      </c>
      <c r="H232" s="76" t="str">
        <f>IF(ISERROR(VLOOKUP(A232,'[1]Z03 收入决算表(财决03表)'!$A$10:$K$500,9,FALSE)),"",VLOOKUP(A232,'[1]Z03 收入决算表(财决03表)'!$A$10:$K$500,9,FALSE))</f>
        <v/>
      </c>
      <c r="I232" s="76" t="str">
        <f>IF(ISERROR(VLOOKUP(A232,'[1]Z03 收入决算表(财决03表)'!$A$10:$K$500,10,FALSE)),"",VLOOKUP(A232,'[1]Z03 收入决算表(财决03表)'!$A$10:$K$500,10,FALSE))</f>
        <v/>
      </c>
      <c r="J232" s="76" t="str">
        <f>IF(ISERROR(VLOOKUP(A232,'[1]Z03 收入决算表(财决03表)'!$A$10:$K$500,11,FALSE)),"",VLOOKUP(A232,'[1]Z03 收入决算表(财决03表)'!$A$10:$K$500,11,FALSE))</f>
        <v/>
      </c>
      <c r="K232" s="71">
        <f>'[1]Z03 收入决算表(财决03表)'!A231</f>
        <v>0</v>
      </c>
      <c r="L232" s="74">
        <f>'[1]Z03 收入决算表(财决03表)'!$E231</f>
        <v>0</v>
      </c>
      <c r="M232" s="75" t="str">
        <f t="shared" si="7"/>
        <v/>
      </c>
    </row>
    <row r="233" spans="1:13" ht="22.5" customHeight="1">
      <c r="A233" s="205" t="str">
        <f t="shared" si="6"/>
        <v/>
      </c>
      <c r="B233" s="205"/>
      <c r="C233" s="192" t="str">
        <f>IF(ISERROR(VLOOKUP(A233,'[1]Z03 收入决算表(财决03表)'!$A$10:$K$500,4,FALSE)),"",VLOOKUP(A233,'[1]Z03 收入决算表(财决03表)'!$A$10:$K$500,4,FALSE))</f>
        <v/>
      </c>
      <c r="D233" s="76" t="str">
        <f>IF(ISERROR(VLOOKUP(A233,'[1]Z03 收入决算表(财决03表)'!$A$10:$K$500,5,FALSE)),"",VLOOKUP(A233,'[1]Z03 收入决算表(财决03表)'!$A$10:$K$500,5,FALSE))</f>
        <v/>
      </c>
      <c r="E233" s="76" t="str">
        <f>IF(ISERROR(VLOOKUP(A233,'[1]Z03 收入决算表(财决03表)'!$A$10:$K$500,6,FALSE)),"",VLOOKUP(A233,'[1]Z03 收入决算表(财决03表)'!$A$10:$K$500,6,FALSE))</f>
        <v/>
      </c>
      <c r="F233" s="76" t="str">
        <f>IF(ISERROR(VLOOKUP(A233,'[1]Z03 收入决算表(财决03表)'!$A$10:$K$500,7,FALSE)),"",VLOOKUP(A233,'[1]Z03 收入决算表(财决03表)'!$A$10:$K$500,7,FALSE))</f>
        <v/>
      </c>
      <c r="G233" s="76" t="str">
        <f>IF(ISERROR(VLOOKUP(A233,'[1]Z03 收入决算表(财决03表)'!$A$10:$K$500,8,FALSE)),"",VLOOKUP(A233,'[1]Z03 收入决算表(财决03表)'!$A$10:$K$500,8,FALSE))</f>
        <v/>
      </c>
      <c r="H233" s="76" t="str">
        <f>IF(ISERROR(VLOOKUP(A233,'[1]Z03 收入决算表(财决03表)'!$A$10:$K$500,9,FALSE)),"",VLOOKUP(A233,'[1]Z03 收入决算表(财决03表)'!$A$10:$K$500,9,FALSE))</f>
        <v/>
      </c>
      <c r="I233" s="76" t="str">
        <f>IF(ISERROR(VLOOKUP(A233,'[1]Z03 收入决算表(财决03表)'!$A$10:$K$500,10,FALSE)),"",VLOOKUP(A233,'[1]Z03 收入决算表(财决03表)'!$A$10:$K$500,10,FALSE))</f>
        <v/>
      </c>
      <c r="J233" s="76" t="str">
        <f>IF(ISERROR(VLOOKUP(A233,'[1]Z03 收入决算表(财决03表)'!$A$10:$K$500,11,FALSE)),"",VLOOKUP(A233,'[1]Z03 收入决算表(财决03表)'!$A$10:$K$500,11,FALSE))</f>
        <v/>
      </c>
      <c r="K233" s="71">
        <f>'[1]Z03 收入决算表(财决03表)'!A232</f>
        <v>0</v>
      </c>
      <c r="L233" s="74">
        <f>'[1]Z03 收入决算表(财决03表)'!$E232</f>
        <v>0</v>
      </c>
      <c r="M233" s="75" t="str">
        <f t="shared" si="7"/>
        <v/>
      </c>
    </row>
    <row r="234" spans="1:13" ht="22.5" customHeight="1">
      <c r="A234" s="205" t="str">
        <f t="shared" si="6"/>
        <v/>
      </c>
      <c r="B234" s="205"/>
      <c r="C234" s="192" t="str">
        <f>IF(ISERROR(VLOOKUP(A234,'[1]Z03 收入决算表(财决03表)'!$A$10:$K$500,4,FALSE)),"",VLOOKUP(A234,'[1]Z03 收入决算表(财决03表)'!$A$10:$K$500,4,FALSE))</f>
        <v/>
      </c>
      <c r="D234" s="76" t="str">
        <f>IF(ISERROR(VLOOKUP(A234,'[1]Z03 收入决算表(财决03表)'!$A$10:$K$500,5,FALSE)),"",VLOOKUP(A234,'[1]Z03 收入决算表(财决03表)'!$A$10:$K$500,5,FALSE))</f>
        <v/>
      </c>
      <c r="E234" s="76" t="str">
        <f>IF(ISERROR(VLOOKUP(A234,'[1]Z03 收入决算表(财决03表)'!$A$10:$K$500,6,FALSE)),"",VLOOKUP(A234,'[1]Z03 收入决算表(财决03表)'!$A$10:$K$500,6,FALSE))</f>
        <v/>
      </c>
      <c r="F234" s="76" t="str">
        <f>IF(ISERROR(VLOOKUP(A234,'[1]Z03 收入决算表(财决03表)'!$A$10:$K$500,7,FALSE)),"",VLOOKUP(A234,'[1]Z03 收入决算表(财决03表)'!$A$10:$K$500,7,FALSE))</f>
        <v/>
      </c>
      <c r="G234" s="76" t="str">
        <f>IF(ISERROR(VLOOKUP(A234,'[1]Z03 收入决算表(财决03表)'!$A$10:$K$500,8,FALSE)),"",VLOOKUP(A234,'[1]Z03 收入决算表(财决03表)'!$A$10:$K$500,8,FALSE))</f>
        <v/>
      </c>
      <c r="H234" s="76" t="str">
        <f>IF(ISERROR(VLOOKUP(A234,'[1]Z03 收入决算表(财决03表)'!$A$10:$K$500,9,FALSE)),"",VLOOKUP(A234,'[1]Z03 收入决算表(财决03表)'!$A$10:$K$500,9,FALSE))</f>
        <v/>
      </c>
      <c r="I234" s="76" t="str">
        <f>IF(ISERROR(VLOOKUP(A234,'[1]Z03 收入决算表(财决03表)'!$A$10:$K$500,10,FALSE)),"",VLOOKUP(A234,'[1]Z03 收入决算表(财决03表)'!$A$10:$K$500,10,FALSE))</f>
        <v/>
      </c>
      <c r="J234" s="76" t="str">
        <f>IF(ISERROR(VLOOKUP(A234,'[1]Z03 收入决算表(财决03表)'!$A$10:$K$500,11,FALSE)),"",VLOOKUP(A234,'[1]Z03 收入决算表(财决03表)'!$A$10:$K$500,11,FALSE))</f>
        <v/>
      </c>
      <c r="K234" s="71">
        <f>'[1]Z03 收入决算表(财决03表)'!A233</f>
        <v>0</v>
      </c>
      <c r="L234" s="74">
        <f>'[1]Z03 收入决算表(财决03表)'!$E233</f>
        <v>0</v>
      </c>
      <c r="M234" s="75" t="str">
        <f t="shared" si="7"/>
        <v/>
      </c>
    </row>
    <row r="235" spans="1:13" ht="22.5" customHeight="1">
      <c r="A235" s="205" t="str">
        <f t="shared" si="6"/>
        <v/>
      </c>
      <c r="B235" s="205"/>
      <c r="C235" s="192" t="str">
        <f>IF(ISERROR(VLOOKUP(A235,'[1]Z03 收入决算表(财决03表)'!$A$10:$K$500,4,FALSE)),"",VLOOKUP(A235,'[1]Z03 收入决算表(财决03表)'!$A$10:$K$500,4,FALSE))</f>
        <v/>
      </c>
      <c r="D235" s="76" t="str">
        <f>IF(ISERROR(VLOOKUP(A235,'[1]Z03 收入决算表(财决03表)'!$A$10:$K$500,5,FALSE)),"",VLOOKUP(A235,'[1]Z03 收入决算表(财决03表)'!$A$10:$K$500,5,FALSE))</f>
        <v/>
      </c>
      <c r="E235" s="76" t="str">
        <f>IF(ISERROR(VLOOKUP(A235,'[1]Z03 收入决算表(财决03表)'!$A$10:$K$500,6,FALSE)),"",VLOOKUP(A235,'[1]Z03 收入决算表(财决03表)'!$A$10:$K$500,6,FALSE))</f>
        <v/>
      </c>
      <c r="F235" s="76" t="str">
        <f>IF(ISERROR(VLOOKUP(A235,'[1]Z03 收入决算表(财决03表)'!$A$10:$K$500,7,FALSE)),"",VLOOKUP(A235,'[1]Z03 收入决算表(财决03表)'!$A$10:$K$500,7,FALSE))</f>
        <v/>
      </c>
      <c r="G235" s="76" t="str">
        <f>IF(ISERROR(VLOOKUP(A235,'[1]Z03 收入决算表(财决03表)'!$A$10:$K$500,8,FALSE)),"",VLOOKUP(A235,'[1]Z03 收入决算表(财决03表)'!$A$10:$K$500,8,FALSE))</f>
        <v/>
      </c>
      <c r="H235" s="76" t="str">
        <f>IF(ISERROR(VLOOKUP(A235,'[1]Z03 收入决算表(财决03表)'!$A$10:$K$500,9,FALSE)),"",VLOOKUP(A235,'[1]Z03 收入决算表(财决03表)'!$A$10:$K$500,9,FALSE))</f>
        <v/>
      </c>
      <c r="I235" s="76" t="str">
        <f>IF(ISERROR(VLOOKUP(A235,'[1]Z03 收入决算表(财决03表)'!$A$10:$K$500,10,FALSE)),"",VLOOKUP(A235,'[1]Z03 收入决算表(财决03表)'!$A$10:$K$500,10,FALSE))</f>
        <v/>
      </c>
      <c r="J235" s="76" t="str">
        <f>IF(ISERROR(VLOOKUP(A235,'[1]Z03 收入决算表(财决03表)'!$A$10:$K$500,11,FALSE)),"",VLOOKUP(A235,'[1]Z03 收入决算表(财决03表)'!$A$10:$K$500,11,FALSE))</f>
        <v/>
      </c>
      <c r="K235" s="71">
        <f>'[1]Z03 收入决算表(财决03表)'!A234</f>
        <v>0</v>
      </c>
      <c r="L235" s="74">
        <f>'[1]Z03 收入决算表(财决03表)'!$E234</f>
        <v>0</v>
      </c>
      <c r="M235" s="75" t="str">
        <f t="shared" si="7"/>
        <v/>
      </c>
    </row>
    <row r="236" spans="1:13" ht="22.5" customHeight="1">
      <c r="A236" s="205" t="str">
        <f t="shared" si="6"/>
        <v/>
      </c>
      <c r="B236" s="205"/>
      <c r="C236" s="192" t="str">
        <f>IF(ISERROR(VLOOKUP(A236,'[1]Z03 收入决算表(财决03表)'!$A$10:$K$500,4,FALSE)),"",VLOOKUP(A236,'[1]Z03 收入决算表(财决03表)'!$A$10:$K$500,4,FALSE))</f>
        <v/>
      </c>
      <c r="D236" s="76" t="str">
        <f>IF(ISERROR(VLOOKUP(A236,'[1]Z03 收入决算表(财决03表)'!$A$10:$K$500,5,FALSE)),"",VLOOKUP(A236,'[1]Z03 收入决算表(财决03表)'!$A$10:$K$500,5,FALSE))</f>
        <v/>
      </c>
      <c r="E236" s="76" t="str">
        <f>IF(ISERROR(VLOOKUP(A236,'[1]Z03 收入决算表(财决03表)'!$A$10:$K$500,6,FALSE)),"",VLOOKUP(A236,'[1]Z03 收入决算表(财决03表)'!$A$10:$K$500,6,FALSE))</f>
        <v/>
      </c>
      <c r="F236" s="76" t="str">
        <f>IF(ISERROR(VLOOKUP(A236,'[1]Z03 收入决算表(财决03表)'!$A$10:$K$500,7,FALSE)),"",VLOOKUP(A236,'[1]Z03 收入决算表(财决03表)'!$A$10:$K$500,7,FALSE))</f>
        <v/>
      </c>
      <c r="G236" s="76" t="str">
        <f>IF(ISERROR(VLOOKUP(A236,'[1]Z03 收入决算表(财决03表)'!$A$10:$K$500,8,FALSE)),"",VLOOKUP(A236,'[1]Z03 收入决算表(财决03表)'!$A$10:$K$500,8,FALSE))</f>
        <v/>
      </c>
      <c r="H236" s="76" t="str">
        <f>IF(ISERROR(VLOOKUP(A236,'[1]Z03 收入决算表(财决03表)'!$A$10:$K$500,9,FALSE)),"",VLOOKUP(A236,'[1]Z03 收入决算表(财决03表)'!$A$10:$K$500,9,FALSE))</f>
        <v/>
      </c>
      <c r="I236" s="76" t="str">
        <f>IF(ISERROR(VLOOKUP(A236,'[1]Z03 收入决算表(财决03表)'!$A$10:$K$500,10,FALSE)),"",VLOOKUP(A236,'[1]Z03 收入决算表(财决03表)'!$A$10:$K$500,10,FALSE))</f>
        <v/>
      </c>
      <c r="J236" s="76" t="str">
        <f>IF(ISERROR(VLOOKUP(A236,'[1]Z03 收入决算表(财决03表)'!$A$10:$K$500,11,FALSE)),"",VLOOKUP(A236,'[1]Z03 收入决算表(财决03表)'!$A$10:$K$500,11,FALSE))</f>
        <v/>
      </c>
      <c r="K236" s="71">
        <f>'[1]Z03 收入决算表(财决03表)'!A235</f>
        <v>0</v>
      </c>
      <c r="L236" s="74">
        <f>'[1]Z03 收入决算表(财决03表)'!$E235</f>
        <v>0</v>
      </c>
      <c r="M236" s="75" t="str">
        <f t="shared" si="7"/>
        <v/>
      </c>
    </row>
    <row r="237" spans="1:13" ht="22.5" customHeight="1">
      <c r="A237" s="205" t="str">
        <f t="shared" si="6"/>
        <v/>
      </c>
      <c r="B237" s="205"/>
      <c r="C237" s="192" t="str">
        <f>IF(ISERROR(VLOOKUP(A237,'[1]Z03 收入决算表(财决03表)'!$A$10:$K$500,4,FALSE)),"",VLOOKUP(A237,'[1]Z03 收入决算表(财决03表)'!$A$10:$K$500,4,FALSE))</f>
        <v/>
      </c>
      <c r="D237" s="76" t="str">
        <f>IF(ISERROR(VLOOKUP(A237,'[1]Z03 收入决算表(财决03表)'!$A$10:$K$500,5,FALSE)),"",VLOOKUP(A237,'[1]Z03 收入决算表(财决03表)'!$A$10:$K$500,5,FALSE))</f>
        <v/>
      </c>
      <c r="E237" s="76" t="str">
        <f>IF(ISERROR(VLOOKUP(A237,'[1]Z03 收入决算表(财决03表)'!$A$10:$K$500,6,FALSE)),"",VLOOKUP(A237,'[1]Z03 收入决算表(财决03表)'!$A$10:$K$500,6,FALSE))</f>
        <v/>
      </c>
      <c r="F237" s="76" t="str">
        <f>IF(ISERROR(VLOOKUP(A237,'[1]Z03 收入决算表(财决03表)'!$A$10:$K$500,7,FALSE)),"",VLOOKUP(A237,'[1]Z03 收入决算表(财决03表)'!$A$10:$K$500,7,FALSE))</f>
        <v/>
      </c>
      <c r="G237" s="76" t="str">
        <f>IF(ISERROR(VLOOKUP(A237,'[1]Z03 收入决算表(财决03表)'!$A$10:$K$500,8,FALSE)),"",VLOOKUP(A237,'[1]Z03 收入决算表(财决03表)'!$A$10:$K$500,8,FALSE))</f>
        <v/>
      </c>
      <c r="H237" s="76" t="str">
        <f>IF(ISERROR(VLOOKUP(A237,'[1]Z03 收入决算表(财决03表)'!$A$10:$K$500,9,FALSE)),"",VLOOKUP(A237,'[1]Z03 收入决算表(财决03表)'!$A$10:$K$500,9,FALSE))</f>
        <v/>
      </c>
      <c r="I237" s="76" t="str">
        <f>IF(ISERROR(VLOOKUP(A237,'[1]Z03 收入决算表(财决03表)'!$A$10:$K$500,10,FALSE)),"",VLOOKUP(A237,'[1]Z03 收入决算表(财决03表)'!$A$10:$K$500,10,FALSE))</f>
        <v/>
      </c>
      <c r="J237" s="76" t="str">
        <f>IF(ISERROR(VLOOKUP(A237,'[1]Z03 收入决算表(财决03表)'!$A$10:$K$500,11,FALSE)),"",VLOOKUP(A237,'[1]Z03 收入决算表(财决03表)'!$A$10:$K$500,11,FALSE))</f>
        <v/>
      </c>
      <c r="K237" s="71">
        <f>'[1]Z03 收入决算表(财决03表)'!A236</f>
        <v>0</v>
      </c>
      <c r="L237" s="74">
        <f>'[1]Z03 收入决算表(财决03表)'!$E236</f>
        <v>0</v>
      </c>
      <c r="M237" s="75" t="str">
        <f t="shared" si="7"/>
        <v/>
      </c>
    </row>
    <row r="238" spans="1:13" ht="22.5" customHeight="1">
      <c r="A238" s="205" t="str">
        <f t="shared" si="6"/>
        <v/>
      </c>
      <c r="B238" s="205"/>
      <c r="C238" s="192" t="str">
        <f>IF(ISERROR(VLOOKUP(A238,'[1]Z03 收入决算表(财决03表)'!$A$10:$K$500,4,FALSE)),"",VLOOKUP(A238,'[1]Z03 收入决算表(财决03表)'!$A$10:$K$500,4,FALSE))</f>
        <v/>
      </c>
      <c r="D238" s="76" t="str">
        <f>IF(ISERROR(VLOOKUP(A238,'[1]Z03 收入决算表(财决03表)'!$A$10:$K$500,5,FALSE)),"",VLOOKUP(A238,'[1]Z03 收入决算表(财决03表)'!$A$10:$K$500,5,FALSE))</f>
        <v/>
      </c>
      <c r="E238" s="76" t="str">
        <f>IF(ISERROR(VLOOKUP(A238,'[1]Z03 收入决算表(财决03表)'!$A$10:$K$500,6,FALSE)),"",VLOOKUP(A238,'[1]Z03 收入决算表(财决03表)'!$A$10:$K$500,6,FALSE))</f>
        <v/>
      </c>
      <c r="F238" s="76" t="str">
        <f>IF(ISERROR(VLOOKUP(A238,'[1]Z03 收入决算表(财决03表)'!$A$10:$K$500,7,FALSE)),"",VLOOKUP(A238,'[1]Z03 收入决算表(财决03表)'!$A$10:$K$500,7,FALSE))</f>
        <v/>
      </c>
      <c r="G238" s="76" t="str">
        <f>IF(ISERROR(VLOOKUP(A238,'[1]Z03 收入决算表(财决03表)'!$A$10:$K$500,8,FALSE)),"",VLOOKUP(A238,'[1]Z03 收入决算表(财决03表)'!$A$10:$K$500,8,FALSE))</f>
        <v/>
      </c>
      <c r="H238" s="76" t="str">
        <f>IF(ISERROR(VLOOKUP(A238,'[1]Z03 收入决算表(财决03表)'!$A$10:$K$500,9,FALSE)),"",VLOOKUP(A238,'[1]Z03 收入决算表(财决03表)'!$A$10:$K$500,9,FALSE))</f>
        <v/>
      </c>
      <c r="I238" s="76" t="str">
        <f>IF(ISERROR(VLOOKUP(A238,'[1]Z03 收入决算表(财决03表)'!$A$10:$K$500,10,FALSE)),"",VLOOKUP(A238,'[1]Z03 收入决算表(财决03表)'!$A$10:$K$500,10,FALSE))</f>
        <v/>
      </c>
      <c r="J238" s="76" t="str">
        <f>IF(ISERROR(VLOOKUP(A238,'[1]Z03 收入决算表(财决03表)'!$A$10:$K$500,11,FALSE)),"",VLOOKUP(A238,'[1]Z03 收入决算表(财决03表)'!$A$10:$K$500,11,FALSE))</f>
        <v/>
      </c>
      <c r="K238" s="71">
        <f>'[1]Z03 收入决算表(财决03表)'!A237</f>
        <v>0</v>
      </c>
      <c r="L238" s="74">
        <f>'[1]Z03 收入决算表(财决03表)'!$E237</f>
        <v>0</v>
      </c>
      <c r="M238" s="75" t="str">
        <f t="shared" si="7"/>
        <v/>
      </c>
    </row>
    <row r="239" spans="1:13" ht="22.5" customHeight="1">
      <c r="A239" s="205" t="str">
        <f t="shared" si="6"/>
        <v/>
      </c>
      <c r="B239" s="205"/>
      <c r="C239" s="192" t="str">
        <f>IF(ISERROR(VLOOKUP(A239,'[1]Z03 收入决算表(财决03表)'!$A$10:$K$500,4,FALSE)),"",VLOOKUP(A239,'[1]Z03 收入决算表(财决03表)'!$A$10:$K$500,4,FALSE))</f>
        <v/>
      </c>
      <c r="D239" s="76" t="str">
        <f>IF(ISERROR(VLOOKUP(A239,'[1]Z03 收入决算表(财决03表)'!$A$10:$K$500,5,FALSE)),"",VLOOKUP(A239,'[1]Z03 收入决算表(财决03表)'!$A$10:$K$500,5,FALSE))</f>
        <v/>
      </c>
      <c r="E239" s="76" t="str">
        <f>IF(ISERROR(VLOOKUP(A239,'[1]Z03 收入决算表(财决03表)'!$A$10:$K$500,6,FALSE)),"",VLOOKUP(A239,'[1]Z03 收入决算表(财决03表)'!$A$10:$K$500,6,FALSE))</f>
        <v/>
      </c>
      <c r="F239" s="76" t="str">
        <f>IF(ISERROR(VLOOKUP(A239,'[1]Z03 收入决算表(财决03表)'!$A$10:$K$500,7,FALSE)),"",VLOOKUP(A239,'[1]Z03 收入决算表(财决03表)'!$A$10:$K$500,7,FALSE))</f>
        <v/>
      </c>
      <c r="G239" s="76" t="str">
        <f>IF(ISERROR(VLOOKUP(A239,'[1]Z03 收入决算表(财决03表)'!$A$10:$K$500,8,FALSE)),"",VLOOKUP(A239,'[1]Z03 收入决算表(财决03表)'!$A$10:$K$500,8,FALSE))</f>
        <v/>
      </c>
      <c r="H239" s="76" t="str">
        <f>IF(ISERROR(VLOOKUP(A239,'[1]Z03 收入决算表(财决03表)'!$A$10:$K$500,9,FALSE)),"",VLOOKUP(A239,'[1]Z03 收入决算表(财决03表)'!$A$10:$K$500,9,FALSE))</f>
        <v/>
      </c>
      <c r="I239" s="76" t="str">
        <f>IF(ISERROR(VLOOKUP(A239,'[1]Z03 收入决算表(财决03表)'!$A$10:$K$500,10,FALSE)),"",VLOOKUP(A239,'[1]Z03 收入决算表(财决03表)'!$A$10:$K$500,10,FALSE))</f>
        <v/>
      </c>
      <c r="J239" s="76" t="str">
        <f>IF(ISERROR(VLOOKUP(A239,'[1]Z03 收入决算表(财决03表)'!$A$10:$K$500,11,FALSE)),"",VLOOKUP(A239,'[1]Z03 收入决算表(财决03表)'!$A$10:$K$500,11,FALSE))</f>
        <v/>
      </c>
      <c r="K239" s="71">
        <f>'[1]Z03 收入决算表(财决03表)'!A238</f>
        <v>0</v>
      </c>
      <c r="L239" s="74">
        <f>'[1]Z03 收入决算表(财决03表)'!$E238</f>
        <v>0</v>
      </c>
      <c r="M239" s="75" t="str">
        <f t="shared" si="7"/>
        <v/>
      </c>
    </row>
    <row r="240" spans="1:13" ht="22.5" customHeight="1">
      <c r="A240" s="205" t="str">
        <f t="shared" si="6"/>
        <v/>
      </c>
      <c r="B240" s="205"/>
      <c r="C240" s="192" t="str">
        <f>IF(ISERROR(VLOOKUP(A240,'[1]Z03 收入决算表(财决03表)'!$A$10:$K$500,4,FALSE)),"",VLOOKUP(A240,'[1]Z03 收入决算表(财决03表)'!$A$10:$K$500,4,FALSE))</f>
        <v/>
      </c>
      <c r="D240" s="76" t="str">
        <f>IF(ISERROR(VLOOKUP(A240,'[1]Z03 收入决算表(财决03表)'!$A$10:$K$500,5,FALSE)),"",VLOOKUP(A240,'[1]Z03 收入决算表(财决03表)'!$A$10:$K$500,5,FALSE))</f>
        <v/>
      </c>
      <c r="E240" s="76" t="str">
        <f>IF(ISERROR(VLOOKUP(A240,'[1]Z03 收入决算表(财决03表)'!$A$10:$K$500,6,FALSE)),"",VLOOKUP(A240,'[1]Z03 收入决算表(财决03表)'!$A$10:$K$500,6,FALSE))</f>
        <v/>
      </c>
      <c r="F240" s="76" t="str">
        <f>IF(ISERROR(VLOOKUP(A240,'[1]Z03 收入决算表(财决03表)'!$A$10:$K$500,7,FALSE)),"",VLOOKUP(A240,'[1]Z03 收入决算表(财决03表)'!$A$10:$K$500,7,FALSE))</f>
        <v/>
      </c>
      <c r="G240" s="76" t="str">
        <f>IF(ISERROR(VLOOKUP(A240,'[1]Z03 收入决算表(财决03表)'!$A$10:$K$500,8,FALSE)),"",VLOOKUP(A240,'[1]Z03 收入决算表(财决03表)'!$A$10:$K$500,8,FALSE))</f>
        <v/>
      </c>
      <c r="H240" s="76" t="str">
        <f>IF(ISERROR(VLOOKUP(A240,'[1]Z03 收入决算表(财决03表)'!$A$10:$K$500,9,FALSE)),"",VLOOKUP(A240,'[1]Z03 收入决算表(财决03表)'!$A$10:$K$500,9,FALSE))</f>
        <v/>
      </c>
      <c r="I240" s="76" t="str">
        <f>IF(ISERROR(VLOOKUP(A240,'[1]Z03 收入决算表(财决03表)'!$A$10:$K$500,10,FALSE)),"",VLOOKUP(A240,'[1]Z03 收入决算表(财决03表)'!$A$10:$K$500,10,FALSE))</f>
        <v/>
      </c>
      <c r="J240" s="76" t="str">
        <f>IF(ISERROR(VLOOKUP(A240,'[1]Z03 收入决算表(财决03表)'!$A$10:$K$500,11,FALSE)),"",VLOOKUP(A240,'[1]Z03 收入决算表(财决03表)'!$A$10:$K$500,11,FALSE))</f>
        <v/>
      </c>
      <c r="K240" s="71">
        <f>'[1]Z03 收入决算表(财决03表)'!A239</f>
        <v>0</v>
      </c>
      <c r="L240" s="74">
        <f>'[1]Z03 收入决算表(财决03表)'!$E239</f>
        <v>0</v>
      </c>
      <c r="M240" s="75" t="str">
        <f t="shared" si="7"/>
        <v/>
      </c>
    </row>
    <row r="241" spans="1:13" ht="22.5" customHeight="1">
      <c r="A241" s="205" t="str">
        <f t="shared" si="6"/>
        <v/>
      </c>
      <c r="B241" s="205"/>
      <c r="C241" s="192" t="str">
        <f>IF(ISERROR(VLOOKUP(A241,'[1]Z03 收入决算表(财决03表)'!$A$10:$K$500,4,FALSE)),"",VLOOKUP(A241,'[1]Z03 收入决算表(财决03表)'!$A$10:$K$500,4,FALSE))</f>
        <v/>
      </c>
      <c r="D241" s="76" t="str">
        <f>IF(ISERROR(VLOOKUP(A241,'[1]Z03 收入决算表(财决03表)'!$A$10:$K$500,5,FALSE)),"",VLOOKUP(A241,'[1]Z03 收入决算表(财决03表)'!$A$10:$K$500,5,FALSE))</f>
        <v/>
      </c>
      <c r="E241" s="76" t="str">
        <f>IF(ISERROR(VLOOKUP(A241,'[1]Z03 收入决算表(财决03表)'!$A$10:$K$500,6,FALSE)),"",VLOOKUP(A241,'[1]Z03 收入决算表(财决03表)'!$A$10:$K$500,6,FALSE))</f>
        <v/>
      </c>
      <c r="F241" s="76" t="str">
        <f>IF(ISERROR(VLOOKUP(A241,'[1]Z03 收入决算表(财决03表)'!$A$10:$K$500,7,FALSE)),"",VLOOKUP(A241,'[1]Z03 收入决算表(财决03表)'!$A$10:$K$500,7,FALSE))</f>
        <v/>
      </c>
      <c r="G241" s="76" t="str">
        <f>IF(ISERROR(VLOOKUP(A241,'[1]Z03 收入决算表(财决03表)'!$A$10:$K$500,8,FALSE)),"",VLOOKUP(A241,'[1]Z03 收入决算表(财决03表)'!$A$10:$K$500,8,FALSE))</f>
        <v/>
      </c>
      <c r="H241" s="76" t="str">
        <f>IF(ISERROR(VLOOKUP(A241,'[1]Z03 收入决算表(财决03表)'!$A$10:$K$500,9,FALSE)),"",VLOOKUP(A241,'[1]Z03 收入决算表(财决03表)'!$A$10:$K$500,9,FALSE))</f>
        <v/>
      </c>
      <c r="I241" s="76" t="str">
        <f>IF(ISERROR(VLOOKUP(A241,'[1]Z03 收入决算表(财决03表)'!$A$10:$K$500,10,FALSE)),"",VLOOKUP(A241,'[1]Z03 收入决算表(财决03表)'!$A$10:$K$500,10,FALSE))</f>
        <v/>
      </c>
      <c r="J241" s="76" t="str">
        <f>IF(ISERROR(VLOOKUP(A241,'[1]Z03 收入决算表(财决03表)'!$A$10:$K$500,11,FALSE)),"",VLOOKUP(A241,'[1]Z03 收入决算表(财决03表)'!$A$10:$K$500,11,FALSE))</f>
        <v/>
      </c>
      <c r="K241" s="71">
        <f>'[1]Z03 收入决算表(财决03表)'!A240</f>
        <v>0</v>
      </c>
      <c r="L241" s="74">
        <f>'[1]Z03 收入决算表(财决03表)'!$E240</f>
        <v>0</v>
      </c>
      <c r="M241" s="75" t="str">
        <f t="shared" si="7"/>
        <v/>
      </c>
    </row>
    <row r="242" spans="1:13" ht="22.5" customHeight="1">
      <c r="A242" s="205" t="str">
        <f t="shared" si="6"/>
        <v/>
      </c>
      <c r="B242" s="205"/>
      <c r="C242" s="192" t="str">
        <f>IF(ISERROR(VLOOKUP(A242,'[1]Z03 收入决算表(财决03表)'!$A$10:$K$500,4,FALSE)),"",VLOOKUP(A242,'[1]Z03 收入决算表(财决03表)'!$A$10:$K$500,4,FALSE))</f>
        <v/>
      </c>
      <c r="D242" s="76" t="str">
        <f>IF(ISERROR(VLOOKUP(A242,'[1]Z03 收入决算表(财决03表)'!$A$10:$K$500,5,FALSE)),"",VLOOKUP(A242,'[1]Z03 收入决算表(财决03表)'!$A$10:$K$500,5,FALSE))</f>
        <v/>
      </c>
      <c r="E242" s="76" t="str">
        <f>IF(ISERROR(VLOOKUP(A242,'[1]Z03 收入决算表(财决03表)'!$A$10:$K$500,6,FALSE)),"",VLOOKUP(A242,'[1]Z03 收入决算表(财决03表)'!$A$10:$K$500,6,FALSE))</f>
        <v/>
      </c>
      <c r="F242" s="76" t="str">
        <f>IF(ISERROR(VLOOKUP(A242,'[1]Z03 收入决算表(财决03表)'!$A$10:$K$500,7,FALSE)),"",VLOOKUP(A242,'[1]Z03 收入决算表(财决03表)'!$A$10:$K$500,7,FALSE))</f>
        <v/>
      </c>
      <c r="G242" s="76" t="str">
        <f>IF(ISERROR(VLOOKUP(A242,'[1]Z03 收入决算表(财决03表)'!$A$10:$K$500,8,FALSE)),"",VLOOKUP(A242,'[1]Z03 收入决算表(财决03表)'!$A$10:$K$500,8,FALSE))</f>
        <v/>
      </c>
      <c r="H242" s="76" t="str">
        <f>IF(ISERROR(VLOOKUP(A242,'[1]Z03 收入决算表(财决03表)'!$A$10:$K$500,9,FALSE)),"",VLOOKUP(A242,'[1]Z03 收入决算表(财决03表)'!$A$10:$K$500,9,FALSE))</f>
        <v/>
      </c>
      <c r="I242" s="76" t="str">
        <f>IF(ISERROR(VLOOKUP(A242,'[1]Z03 收入决算表(财决03表)'!$A$10:$K$500,10,FALSE)),"",VLOOKUP(A242,'[1]Z03 收入决算表(财决03表)'!$A$10:$K$500,10,FALSE))</f>
        <v/>
      </c>
      <c r="J242" s="76" t="str">
        <f>IF(ISERROR(VLOOKUP(A242,'[1]Z03 收入决算表(财决03表)'!$A$10:$K$500,11,FALSE)),"",VLOOKUP(A242,'[1]Z03 收入决算表(财决03表)'!$A$10:$K$500,11,FALSE))</f>
        <v/>
      </c>
      <c r="K242" s="71">
        <f>'[1]Z03 收入决算表(财决03表)'!A241</f>
        <v>0</v>
      </c>
      <c r="L242" s="74">
        <f>'[1]Z03 收入决算表(财决03表)'!$E241</f>
        <v>0</v>
      </c>
      <c r="M242" s="75" t="str">
        <f t="shared" si="7"/>
        <v/>
      </c>
    </row>
    <row r="243" spans="1:13" ht="22.5" customHeight="1">
      <c r="A243" s="205" t="str">
        <f t="shared" si="6"/>
        <v/>
      </c>
      <c r="B243" s="205"/>
      <c r="C243" s="192" t="str">
        <f>IF(ISERROR(VLOOKUP(A243,'[1]Z03 收入决算表(财决03表)'!$A$10:$K$500,4,FALSE)),"",VLOOKUP(A243,'[1]Z03 收入决算表(财决03表)'!$A$10:$K$500,4,FALSE))</f>
        <v/>
      </c>
      <c r="D243" s="76" t="str">
        <f>IF(ISERROR(VLOOKUP(A243,'[1]Z03 收入决算表(财决03表)'!$A$10:$K$500,5,FALSE)),"",VLOOKUP(A243,'[1]Z03 收入决算表(财决03表)'!$A$10:$K$500,5,FALSE))</f>
        <v/>
      </c>
      <c r="E243" s="76" t="str">
        <f>IF(ISERROR(VLOOKUP(A243,'[1]Z03 收入决算表(财决03表)'!$A$10:$K$500,6,FALSE)),"",VLOOKUP(A243,'[1]Z03 收入决算表(财决03表)'!$A$10:$K$500,6,FALSE))</f>
        <v/>
      </c>
      <c r="F243" s="76" t="str">
        <f>IF(ISERROR(VLOOKUP(A243,'[1]Z03 收入决算表(财决03表)'!$A$10:$K$500,7,FALSE)),"",VLOOKUP(A243,'[1]Z03 收入决算表(财决03表)'!$A$10:$K$500,7,FALSE))</f>
        <v/>
      </c>
      <c r="G243" s="76" t="str">
        <f>IF(ISERROR(VLOOKUP(A243,'[1]Z03 收入决算表(财决03表)'!$A$10:$K$500,8,FALSE)),"",VLOOKUP(A243,'[1]Z03 收入决算表(财决03表)'!$A$10:$K$500,8,FALSE))</f>
        <v/>
      </c>
      <c r="H243" s="76" t="str">
        <f>IF(ISERROR(VLOOKUP(A243,'[1]Z03 收入决算表(财决03表)'!$A$10:$K$500,9,FALSE)),"",VLOOKUP(A243,'[1]Z03 收入决算表(财决03表)'!$A$10:$K$500,9,FALSE))</f>
        <v/>
      </c>
      <c r="I243" s="76" t="str">
        <f>IF(ISERROR(VLOOKUP(A243,'[1]Z03 收入决算表(财决03表)'!$A$10:$K$500,10,FALSE)),"",VLOOKUP(A243,'[1]Z03 收入决算表(财决03表)'!$A$10:$K$500,10,FALSE))</f>
        <v/>
      </c>
      <c r="J243" s="76" t="str">
        <f>IF(ISERROR(VLOOKUP(A243,'[1]Z03 收入决算表(财决03表)'!$A$10:$K$500,11,FALSE)),"",VLOOKUP(A243,'[1]Z03 收入决算表(财决03表)'!$A$10:$K$500,11,FALSE))</f>
        <v/>
      </c>
      <c r="K243" s="71">
        <f>'[1]Z03 收入决算表(财决03表)'!A242</f>
        <v>0</v>
      </c>
      <c r="L243" s="74">
        <f>'[1]Z03 收入决算表(财决03表)'!$E242</f>
        <v>0</v>
      </c>
      <c r="M243" s="75" t="str">
        <f t="shared" si="7"/>
        <v/>
      </c>
    </row>
    <row r="244" spans="1:13" ht="22.5" customHeight="1">
      <c r="A244" s="205" t="str">
        <f t="shared" si="6"/>
        <v/>
      </c>
      <c r="B244" s="205"/>
      <c r="C244" s="192" t="str">
        <f>IF(ISERROR(VLOOKUP(A244,'[1]Z03 收入决算表(财决03表)'!$A$10:$K$500,4,FALSE)),"",VLOOKUP(A244,'[1]Z03 收入决算表(财决03表)'!$A$10:$K$500,4,FALSE))</f>
        <v/>
      </c>
      <c r="D244" s="76" t="str">
        <f>IF(ISERROR(VLOOKUP(A244,'[1]Z03 收入决算表(财决03表)'!$A$10:$K$500,5,FALSE)),"",VLOOKUP(A244,'[1]Z03 收入决算表(财决03表)'!$A$10:$K$500,5,FALSE))</f>
        <v/>
      </c>
      <c r="E244" s="76" t="str">
        <f>IF(ISERROR(VLOOKUP(A244,'[1]Z03 收入决算表(财决03表)'!$A$10:$K$500,6,FALSE)),"",VLOOKUP(A244,'[1]Z03 收入决算表(财决03表)'!$A$10:$K$500,6,FALSE))</f>
        <v/>
      </c>
      <c r="F244" s="76" t="str">
        <f>IF(ISERROR(VLOOKUP(A244,'[1]Z03 收入决算表(财决03表)'!$A$10:$K$500,7,FALSE)),"",VLOOKUP(A244,'[1]Z03 收入决算表(财决03表)'!$A$10:$K$500,7,FALSE))</f>
        <v/>
      </c>
      <c r="G244" s="76" t="str">
        <f>IF(ISERROR(VLOOKUP(A244,'[1]Z03 收入决算表(财决03表)'!$A$10:$K$500,8,FALSE)),"",VLOOKUP(A244,'[1]Z03 收入决算表(财决03表)'!$A$10:$K$500,8,FALSE))</f>
        <v/>
      </c>
      <c r="H244" s="76" t="str">
        <f>IF(ISERROR(VLOOKUP(A244,'[1]Z03 收入决算表(财决03表)'!$A$10:$K$500,9,FALSE)),"",VLOOKUP(A244,'[1]Z03 收入决算表(财决03表)'!$A$10:$K$500,9,FALSE))</f>
        <v/>
      </c>
      <c r="I244" s="76" t="str">
        <f>IF(ISERROR(VLOOKUP(A244,'[1]Z03 收入决算表(财决03表)'!$A$10:$K$500,10,FALSE)),"",VLOOKUP(A244,'[1]Z03 收入决算表(财决03表)'!$A$10:$K$500,10,FALSE))</f>
        <v/>
      </c>
      <c r="J244" s="76" t="str">
        <f>IF(ISERROR(VLOOKUP(A244,'[1]Z03 收入决算表(财决03表)'!$A$10:$K$500,11,FALSE)),"",VLOOKUP(A244,'[1]Z03 收入决算表(财决03表)'!$A$10:$K$500,11,FALSE))</f>
        <v/>
      </c>
      <c r="K244" s="71">
        <f>'[1]Z03 收入决算表(财决03表)'!A243</f>
        <v>0</v>
      </c>
      <c r="L244" s="74">
        <f>'[1]Z03 收入决算表(财决03表)'!$E243</f>
        <v>0</v>
      </c>
      <c r="M244" s="75" t="str">
        <f t="shared" si="7"/>
        <v/>
      </c>
    </row>
    <row r="245" spans="1:13" ht="22.5" customHeight="1">
      <c r="A245" s="205" t="str">
        <f t="shared" si="6"/>
        <v/>
      </c>
      <c r="B245" s="205"/>
      <c r="C245" s="192" t="str">
        <f>IF(ISERROR(VLOOKUP(A245,'[1]Z03 收入决算表(财决03表)'!$A$10:$K$500,4,FALSE)),"",VLOOKUP(A245,'[1]Z03 收入决算表(财决03表)'!$A$10:$K$500,4,FALSE))</f>
        <v/>
      </c>
      <c r="D245" s="76" t="str">
        <f>IF(ISERROR(VLOOKUP(A245,'[1]Z03 收入决算表(财决03表)'!$A$10:$K$500,5,FALSE)),"",VLOOKUP(A245,'[1]Z03 收入决算表(财决03表)'!$A$10:$K$500,5,FALSE))</f>
        <v/>
      </c>
      <c r="E245" s="76" t="str">
        <f>IF(ISERROR(VLOOKUP(A245,'[1]Z03 收入决算表(财决03表)'!$A$10:$K$500,6,FALSE)),"",VLOOKUP(A245,'[1]Z03 收入决算表(财决03表)'!$A$10:$K$500,6,FALSE))</f>
        <v/>
      </c>
      <c r="F245" s="76" t="str">
        <f>IF(ISERROR(VLOOKUP(A245,'[1]Z03 收入决算表(财决03表)'!$A$10:$K$500,7,FALSE)),"",VLOOKUP(A245,'[1]Z03 收入决算表(财决03表)'!$A$10:$K$500,7,FALSE))</f>
        <v/>
      </c>
      <c r="G245" s="76" t="str">
        <f>IF(ISERROR(VLOOKUP(A245,'[1]Z03 收入决算表(财决03表)'!$A$10:$K$500,8,FALSE)),"",VLOOKUP(A245,'[1]Z03 收入决算表(财决03表)'!$A$10:$K$500,8,FALSE))</f>
        <v/>
      </c>
      <c r="H245" s="76" t="str">
        <f>IF(ISERROR(VLOOKUP(A245,'[1]Z03 收入决算表(财决03表)'!$A$10:$K$500,9,FALSE)),"",VLOOKUP(A245,'[1]Z03 收入决算表(财决03表)'!$A$10:$K$500,9,FALSE))</f>
        <v/>
      </c>
      <c r="I245" s="76" t="str">
        <f>IF(ISERROR(VLOOKUP(A245,'[1]Z03 收入决算表(财决03表)'!$A$10:$K$500,10,FALSE)),"",VLOOKUP(A245,'[1]Z03 收入决算表(财决03表)'!$A$10:$K$500,10,FALSE))</f>
        <v/>
      </c>
      <c r="J245" s="76" t="str">
        <f>IF(ISERROR(VLOOKUP(A245,'[1]Z03 收入决算表(财决03表)'!$A$10:$K$500,11,FALSE)),"",VLOOKUP(A245,'[1]Z03 收入决算表(财决03表)'!$A$10:$K$500,11,FALSE))</f>
        <v/>
      </c>
      <c r="K245" s="71">
        <f>'[1]Z03 收入决算表(财决03表)'!A244</f>
        <v>0</v>
      </c>
      <c r="L245" s="74">
        <f>'[1]Z03 收入决算表(财决03表)'!$E244</f>
        <v>0</v>
      </c>
      <c r="M245" s="75" t="str">
        <f t="shared" si="7"/>
        <v/>
      </c>
    </row>
    <row r="246" spans="1:13" ht="22.5" customHeight="1">
      <c r="A246" s="205" t="str">
        <f t="shared" si="6"/>
        <v/>
      </c>
      <c r="B246" s="205"/>
      <c r="C246" s="192" t="str">
        <f>IF(ISERROR(VLOOKUP(A246,'[1]Z03 收入决算表(财决03表)'!$A$10:$K$500,4,FALSE)),"",VLOOKUP(A246,'[1]Z03 收入决算表(财决03表)'!$A$10:$K$500,4,FALSE))</f>
        <v/>
      </c>
      <c r="D246" s="76" t="str">
        <f>IF(ISERROR(VLOOKUP(A246,'[1]Z03 收入决算表(财决03表)'!$A$10:$K$500,5,FALSE)),"",VLOOKUP(A246,'[1]Z03 收入决算表(财决03表)'!$A$10:$K$500,5,FALSE))</f>
        <v/>
      </c>
      <c r="E246" s="76" t="str">
        <f>IF(ISERROR(VLOOKUP(A246,'[1]Z03 收入决算表(财决03表)'!$A$10:$K$500,6,FALSE)),"",VLOOKUP(A246,'[1]Z03 收入决算表(财决03表)'!$A$10:$K$500,6,FALSE))</f>
        <v/>
      </c>
      <c r="F246" s="76" t="str">
        <f>IF(ISERROR(VLOOKUP(A246,'[1]Z03 收入决算表(财决03表)'!$A$10:$K$500,7,FALSE)),"",VLOOKUP(A246,'[1]Z03 收入决算表(财决03表)'!$A$10:$K$500,7,FALSE))</f>
        <v/>
      </c>
      <c r="G246" s="76" t="str">
        <f>IF(ISERROR(VLOOKUP(A246,'[1]Z03 收入决算表(财决03表)'!$A$10:$K$500,8,FALSE)),"",VLOOKUP(A246,'[1]Z03 收入决算表(财决03表)'!$A$10:$K$500,8,FALSE))</f>
        <v/>
      </c>
      <c r="H246" s="76" t="str">
        <f>IF(ISERROR(VLOOKUP(A246,'[1]Z03 收入决算表(财决03表)'!$A$10:$K$500,9,FALSE)),"",VLOOKUP(A246,'[1]Z03 收入决算表(财决03表)'!$A$10:$K$500,9,FALSE))</f>
        <v/>
      </c>
      <c r="I246" s="76" t="str">
        <f>IF(ISERROR(VLOOKUP(A246,'[1]Z03 收入决算表(财决03表)'!$A$10:$K$500,10,FALSE)),"",VLOOKUP(A246,'[1]Z03 收入决算表(财决03表)'!$A$10:$K$500,10,FALSE))</f>
        <v/>
      </c>
      <c r="J246" s="76" t="str">
        <f>IF(ISERROR(VLOOKUP(A246,'[1]Z03 收入决算表(财决03表)'!$A$10:$K$500,11,FALSE)),"",VLOOKUP(A246,'[1]Z03 收入决算表(财决03表)'!$A$10:$K$500,11,FALSE))</f>
        <v/>
      </c>
      <c r="K246" s="71">
        <f>'[1]Z03 收入决算表(财决03表)'!A245</f>
        <v>0</v>
      </c>
      <c r="L246" s="74">
        <f>'[1]Z03 收入决算表(财决03表)'!$E245</f>
        <v>0</v>
      </c>
      <c r="M246" s="75" t="str">
        <f t="shared" si="7"/>
        <v/>
      </c>
    </row>
    <row r="247" spans="1:13" ht="22.5" customHeight="1">
      <c r="A247" s="205" t="str">
        <f t="shared" si="6"/>
        <v/>
      </c>
      <c r="B247" s="205"/>
      <c r="C247" s="192" t="str">
        <f>IF(ISERROR(VLOOKUP(A247,'[1]Z03 收入决算表(财决03表)'!$A$10:$K$500,4,FALSE)),"",VLOOKUP(A247,'[1]Z03 收入决算表(财决03表)'!$A$10:$K$500,4,FALSE))</f>
        <v/>
      </c>
      <c r="D247" s="76" t="str">
        <f>IF(ISERROR(VLOOKUP(A247,'[1]Z03 收入决算表(财决03表)'!$A$10:$K$500,5,FALSE)),"",VLOOKUP(A247,'[1]Z03 收入决算表(财决03表)'!$A$10:$K$500,5,FALSE))</f>
        <v/>
      </c>
      <c r="E247" s="76" t="str">
        <f>IF(ISERROR(VLOOKUP(A247,'[1]Z03 收入决算表(财决03表)'!$A$10:$K$500,6,FALSE)),"",VLOOKUP(A247,'[1]Z03 收入决算表(财决03表)'!$A$10:$K$500,6,FALSE))</f>
        <v/>
      </c>
      <c r="F247" s="76" t="str">
        <f>IF(ISERROR(VLOOKUP(A247,'[1]Z03 收入决算表(财决03表)'!$A$10:$K$500,7,FALSE)),"",VLOOKUP(A247,'[1]Z03 收入决算表(财决03表)'!$A$10:$K$500,7,FALSE))</f>
        <v/>
      </c>
      <c r="G247" s="76" t="str">
        <f>IF(ISERROR(VLOOKUP(A247,'[1]Z03 收入决算表(财决03表)'!$A$10:$K$500,8,FALSE)),"",VLOOKUP(A247,'[1]Z03 收入决算表(财决03表)'!$A$10:$K$500,8,FALSE))</f>
        <v/>
      </c>
      <c r="H247" s="76" t="str">
        <f>IF(ISERROR(VLOOKUP(A247,'[1]Z03 收入决算表(财决03表)'!$A$10:$K$500,9,FALSE)),"",VLOOKUP(A247,'[1]Z03 收入决算表(财决03表)'!$A$10:$K$500,9,FALSE))</f>
        <v/>
      </c>
      <c r="I247" s="76" t="str">
        <f>IF(ISERROR(VLOOKUP(A247,'[1]Z03 收入决算表(财决03表)'!$A$10:$K$500,10,FALSE)),"",VLOOKUP(A247,'[1]Z03 收入决算表(财决03表)'!$A$10:$K$500,10,FALSE))</f>
        <v/>
      </c>
      <c r="J247" s="76" t="str">
        <f>IF(ISERROR(VLOOKUP(A247,'[1]Z03 收入决算表(财决03表)'!$A$10:$K$500,11,FALSE)),"",VLOOKUP(A247,'[1]Z03 收入决算表(财决03表)'!$A$10:$K$500,11,FALSE))</f>
        <v/>
      </c>
      <c r="K247" s="71">
        <f>'[1]Z03 收入决算表(财决03表)'!A246</f>
        <v>0</v>
      </c>
      <c r="L247" s="74">
        <f>'[1]Z03 收入决算表(财决03表)'!$E246</f>
        <v>0</v>
      </c>
      <c r="M247" s="75" t="str">
        <f t="shared" si="7"/>
        <v/>
      </c>
    </row>
    <row r="248" spans="1:13" ht="22.5" customHeight="1">
      <c r="A248" s="205" t="str">
        <f t="shared" si="6"/>
        <v/>
      </c>
      <c r="B248" s="205"/>
      <c r="C248" s="192" t="str">
        <f>IF(ISERROR(VLOOKUP(A248,'[1]Z03 收入决算表(财决03表)'!$A$10:$K$500,4,FALSE)),"",VLOOKUP(A248,'[1]Z03 收入决算表(财决03表)'!$A$10:$K$500,4,FALSE))</f>
        <v/>
      </c>
      <c r="D248" s="76" t="str">
        <f>IF(ISERROR(VLOOKUP(A248,'[1]Z03 收入决算表(财决03表)'!$A$10:$K$500,5,FALSE)),"",VLOOKUP(A248,'[1]Z03 收入决算表(财决03表)'!$A$10:$K$500,5,FALSE))</f>
        <v/>
      </c>
      <c r="E248" s="76" t="str">
        <f>IF(ISERROR(VLOOKUP(A248,'[1]Z03 收入决算表(财决03表)'!$A$10:$K$500,6,FALSE)),"",VLOOKUP(A248,'[1]Z03 收入决算表(财决03表)'!$A$10:$K$500,6,FALSE))</f>
        <v/>
      </c>
      <c r="F248" s="76" t="str">
        <f>IF(ISERROR(VLOOKUP(A248,'[1]Z03 收入决算表(财决03表)'!$A$10:$K$500,7,FALSE)),"",VLOOKUP(A248,'[1]Z03 收入决算表(财决03表)'!$A$10:$K$500,7,FALSE))</f>
        <v/>
      </c>
      <c r="G248" s="76" t="str">
        <f>IF(ISERROR(VLOOKUP(A248,'[1]Z03 收入决算表(财决03表)'!$A$10:$K$500,8,FALSE)),"",VLOOKUP(A248,'[1]Z03 收入决算表(财决03表)'!$A$10:$K$500,8,FALSE))</f>
        <v/>
      </c>
      <c r="H248" s="76" t="str">
        <f>IF(ISERROR(VLOOKUP(A248,'[1]Z03 收入决算表(财决03表)'!$A$10:$K$500,9,FALSE)),"",VLOOKUP(A248,'[1]Z03 收入决算表(财决03表)'!$A$10:$K$500,9,FALSE))</f>
        <v/>
      </c>
      <c r="I248" s="76" t="str">
        <f>IF(ISERROR(VLOOKUP(A248,'[1]Z03 收入决算表(财决03表)'!$A$10:$K$500,10,FALSE)),"",VLOOKUP(A248,'[1]Z03 收入决算表(财决03表)'!$A$10:$K$500,10,FALSE))</f>
        <v/>
      </c>
      <c r="J248" s="76" t="str">
        <f>IF(ISERROR(VLOOKUP(A248,'[1]Z03 收入决算表(财决03表)'!$A$10:$K$500,11,FALSE)),"",VLOOKUP(A248,'[1]Z03 收入决算表(财决03表)'!$A$10:$K$500,11,FALSE))</f>
        <v/>
      </c>
      <c r="K248" s="71">
        <f>'[1]Z03 收入决算表(财决03表)'!A247</f>
        <v>0</v>
      </c>
      <c r="L248" s="74">
        <f>'[1]Z03 收入决算表(财决03表)'!$E247</f>
        <v>0</v>
      </c>
      <c r="M248" s="75" t="str">
        <f t="shared" si="7"/>
        <v/>
      </c>
    </row>
    <row r="249" spans="1:13" ht="22.5" customHeight="1">
      <c r="A249" s="205" t="str">
        <f t="shared" si="6"/>
        <v/>
      </c>
      <c r="B249" s="205"/>
      <c r="C249" s="192" t="str">
        <f>IF(ISERROR(VLOOKUP(A249,'[1]Z03 收入决算表(财决03表)'!$A$10:$K$500,4,FALSE)),"",VLOOKUP(A249,'[1]Z03 收入决算表(财决03表)'!$A$10:$K$500,4,FALSE))</f>
        <v/>
      </c>
      <c r="D249" s="76" t="str">
        <f>IF(ISERROR(VLOOKUP(A249,'[1]Z03 收入决算表(财决03表)'!$A$10:$K$500,5,FALSE)),"",VLOOKUP(A249,'[1]Z03 收入决算表(财决03表)'!$A$10:$K$500,5,FALSE))</f>
        <v/>
      </c>
      <c r="E249" s="76" t="str">
        <f>IF(ISERROR(VLOOKUP(A249,'[1]Z03 收入决算表(财决03表)'!$A$10:$K$500,6,FALSE)),"",VLOOKUP(A249,'[1]Z03 收入决算表(财决03表)'!$A$10:$K$500,6,FALSE))</f>
        <v/>
      </c>
      <c r="F249" s="76" t="str">
        <f>IF(ISERROR(VLOOKUP(A249,'[1]Z03 收入决算表(财决03表)'!$A$10:$K$500,7,FALSE)),"",VLOOKUP(A249,'[1]Z03 收入决算表(财决03表)'!$A$10:$K$500,7,FALSE))</f>
        <v/>
      </c>
      <c r="G249" s="76" t="str">
        <f>IF(ISERROR(VLOOKUP(A249,'[1]Z03 收入决算表(财决03表)'!$A$10:$K$500,8,FALSE)),"",VLOOKUP(A249,'[1]Z03 收入决算表(财决03表)'!$A$10:$K$500,8,FALSE))</f>
        <v/>
      </c>
      <c r="H249" s="76" t="str">
        <f>IF(ISERROR(VLOOKUP(A249,'[1]Z03 收入决算表(财决03表)'!$A$10:$K$500,9,FALSE)),"",VLOOKUP(A249,'[1]Z03 收入决算表(财决03表)'!$A$10:$K$500,9,FALSE))</f>
        <v/>
      </c>
      <c r="I249" s="76" t="str">
        <f>IF(ISERROR(VLOOKUP(A249,'[1]Z03 收入决算表(财决03表)'!$A$10:$K$500,10,FALSE)),"",VLOOKUP(A249,'[1]Z03 收入决算表(财决03表)'!$A$10:$K$500,10,FALSE))</f>
        <v/>
      </c>
      <c r="J249" s="76" t="str">
        <f>IF(ISERROR(VLOOKUP(A249,'[1]Z03 收入决算表(财决03表)'!$A$10:$K$500,11,FALSE)),"",VLOOKUP(A249,'[1]Z03 收入决算表(财决03表)'!$A$10:$K$500,11,FALSE))</f>
        <v/>
      </c>
      <c r="K249" s="71">
        <f>'[1]Z03 收入决算表(财决03表)'!A248</f>
        <v>0</v>
      </c>
      <c r="L249" s="74">
        <f>'[1]Z03 收入决算表(财决03表)'!$E248</f>
        <v>0</v>
      </c>
      <c r="M249" s="75" t="str">
        <f t="shared" si="7"/>
        <v/>
      </c>
    </row>
    <row r="250" spans="1:13" ht="22.5" customHeight="1">
      <c r="A250" s="205" t="str">
        <f t="shared" si="6"/>
        <v/>
      </c>
      <c r="B250" s="205"/>
      <c r="C250" s="192" t="str">
        <f>IF(ISERROR(VLOOKUP(A250,'[1]Z03 收入决算表(财决03表)'!$A$10:$K$500,4,FALSE)),"",VLOOKUP(A250,'[1]Z03 收入决算表(财决03表)'!$A$10:$K$500,4,FALSE))</f>
        <v/>
      </c>
      <c r="D250" s="76" t="str">
        <f>IF(ISERROR(VLOOKUP(A250,'[1]Z03 收入决算表(财决03表)'!$A$10:$K$500,5,FALSE)),"",VLOOKUP(A250,'[1]Z03 收入决算表(财决03表)'!$A$10:$K$500,5,FALSE))</f>
        <v/>
      </c>
      <c r="E250" s="76" t="str">
        <f>IF(ISERROR(VLOOKUP(A250,'[1]Z03 收入决算表(财决03表)'!$A$10:$K$500,6,FALSE)),"",VLOOKUP(A250,'[1]Z03 收入决算表(财决03表)'!$A$10:$K$500,6,FALSE))</f>
        <v/>
      </c>
      <c r="F250" s="76" t="str">
        <f>IF(ISERROR(VLOOKUP(A250,'[1]Z03 收入决算表(财决03表)'!$A$10:$K$500,7,FALSE)),"",VLOOKUP(A250,'[1]Z03 收入决算表(财决03表)'!$A$10:$K$500,7,FALSE))</f>
        <v/>
      </c>
      <c r="G250" s="76" t="str">
        <f>IF(ISERROR(VLOOKUP(A250,'[1]Z03 收入决算表(财决03表)'!$A$10:$K$500,8,FALSE)),"",VLOOKUP(A250,'[1]Z03 收入决算表(财决03表)'!$A$10:$K$500,8,FALSE))</f>
        <v/>
      </c>
      <c r="H250" s="76" t="str">
        <f>IF(ISERROR(VLOOKUP(A250,'[1]Z03 收入决算表(财决03表)'!$A$10:$K$500,9,FALSE)),"",VLOOKUP(A250,'[1]Z03 收入决算表(财决03表)'!$A$10:$K$500,9,FALSE))</f>
        <v/>
      </c>
      <c r="I250" s="76" t="str">
        <f>IF(ISERROR(VLOOKUP(A250,'[1]Z03 收入决算表(财决03表)'!$A$10:$K$500,10,FALSE)),"",VLOOKUP(A250,'[1]Z03 收入决算表(财决03表)'!$A$10:$K$500,10,FALSE))</f>
        <v/>
      </c>
      <c r="J250" s="76" t="str">
        <f>IF(ISERROR(VLOOKUP(A250,'[1]Z03 收入决算表(财决03表)'!$A$10:$K$500,11,FALSE)),"",VLOOKUP(A250,'[1]Z03 收入决算表(财决03表)'!$A$10:$K$500,11,FALSE))</f>
        <v/>
      </c>
      <c r="K250" s="71">
        <f>'[1]Z03 收入决算表(财决03表)'!A249</f>
        <v>0</v>
      </c>
      <c r="L250" s="74">
        <f>'[1]Z03 收入决算表(财决03表)'!$E249</f>
        <v>0</v>
      </c>
      <c r="M250" s="75" t="str">
        <f t="shared" si="7"/>
        <v/>
      </c>
    </row>
    <row r="251" spans="1:13" ht="22.5" customHeight="1">
      <c r="A251" s="205" t="str">
        <f t="shared" si="6"/>
        <v/>
      </c>
      <c r="B251" s="205"/>
      <c r="C251" s="192" t="str">
        <f>IF(ISERROR(VLOOKUP(A251,'[1]Z03 收入决算表(财决03表)'!$A$10:$K$500,4,FALSE)),"",VLOOKUP(A251,'[1]Z03 收入决算表(财决03表)'!$A$10:$K$500,4,FALSE))</f>
        <v/>
      </c>
      <c r="D251" s="76" t="str">
        <f>IF(ISERROR(VLOOKUP(A251,'[1]Z03 收入决算表(财决03表)'!$A$10:$K$500,5,FALSE)),"",VLOOKUP(A251,'[1]Z03 收入决算表(财决03表)'!$A$10:$K$500,5,FALSE))</f>
        <v/>
      </c>
      <c r="E251" s="76" t="str">
        <f>IF(ISERROR(VLOOKUP(A251,'[1]Z03 收入决算表(财决03表)'!$A$10:$K$500,6,FALSE)),"",VLOOKUP(A251,'[1]Z03 收入决算表(财决03表)'!$A$10:$K$500,6,FALSE))</f>
        <v/>
      </c>
      <c r="F251" s="76" t="str">
        <f>IF(ISERROR(VLOOKUP(A251,'[1]Z03 收入决算表(财决03表)'!$A$10:$K$500,7,FALSE)),"",VLOOKUP(A251,'[1]Z03 收入决算表(财决03表)'!$A$10:$K$500,7,FALSE))</f>
        <v/>
      </c>
      <c r="G251" s="76" t="str">
        <f>IF(ISERROR(VLOOKUP(A251,'[1]Z03 收入决算表(财决03表)'!$A$10:$K$500,8,FALSE)),"",VLOOKUP(A251,'[1]Z03 收入决算表(财决03表)'!$A$10:$K$500,8,FALSE))</f>
        <v/>
      </c>
      <c r="H251" s="76" t="str">
        <f>IF(ISERROR(VLOOKUP(A251,'[1]Z03 收入决算表(财决03表)'!$A$10:$K$500,9,FALSE)),"",VLOOKUP(A251,'[1]Z03 收入决算表(财决03表)'!$A$10:$K$500,9,FALSE))</f>
        <v/>
      </c>
      <c r="I251" s="76" t="str">
        <f>IF(ISERROR(VLOOKUP(A251,'[1]Z03 收入决算表(财决03表)'!$A$10:$K$500,10,FALSE)),"",VLOOKUP(A251,'[1]Z03 收入决算表(财决03表)'!$A$10:$K$500,10,FALSE))</f>
        <v/>
      </c>
      <c r="J251" s="76" t="str">
        <f>IF(ISERROR(VLOOKUP(A251,'[1]Z03 收入决算表(财决03表)'!$A$10:$K$500,11,FALSE)),"",VLOOKUP(A251,'[1]Z03 收入决算表(财决03表)'!$A$10:$K$500,11,FALSE))</f>
        <v/>
      </c>
      <c r="K251" s="71">
        <f>'[1]Z03 收入决算表(财决03表)'!A250</f>
        <v>0</v>
      </c>
      <c r="L251" s="74">
        <f>'[1]Z03 收入决算表(财决03表)'!$E250</f>
        <v>0</v>
      </c>
      <c r="M251" s="75" t="str">
        <f t="shared" si="7"/>
        <v/>
      </c>
    </row>
    <row r="252" spans="1:13" ht="22.5" customHeight="1">
      <c r="A252" s="205" t="str">
        <f t="shared" si="6"/>
        <v/>
      </c>
      <c r="B252" s="205"/>
      <c r="C252" s="192" t="str">
        <f>IF(ISERROR(VLOOKUP(A252,'[1]Z03 收入决算表(财决03表)'!$A$10:$K$500,4,FALSE)),"",VLOOKUP(A252,'[1]Z03 收入决算表(财决03表)'!$A$10:$K$500,4,FALSE))</f>
        <v/>
      </c>
      <c r="D252" s="76" t="str">
        <f>IF(ISERROR(VLOOKUP(A252,'[1]Z03 收入决算表(财决03表)'!$A$10:$K$500,5,FALSE)),"",VLOOKUP(A252,'[1]Z03 收入决算表(财决03表)'!$A$10:$K$500,5,FALSE))</f>
        <v/>
      </c>
      <c r="E252" s="76" t="str">
        <f>IF(ISERROR(VLOOKUP(A252,'[1]Z03 收入决算表(财决03表)'!$A$10:$K$500,6,FALSE)),"",VLOOKUP(A252,'[1]Z03 收入决算表(财决03表)'!$A$10:$K$500,6,FALSE))</f>
        <v/>
      </c>
      <c r="F252" s="76" t="str">
        <f>IF(ISERROR(VLOOKUP(A252,'[1]Z03 收入决算表(财决03表)'!$A$10:$K$500,7,FALSE)),"",VLOOKUP(A252,'[1]Z03 收入决算表(财决03表)'!$A$10:$K$500,7,FALSE))</f>
        <v/>
      </c>
      <c r="G252" s="76" t="str">
        <f>IF(ISERROR(VLOOKUP(A252,'[1]Z03 收入决算表(财决03表)'!$A$10:$K$500,8,FALSE)),"",VLOOKUP(A252,'[1]Z03 收入决算表(财决03表)'!$A$10:$K$500,8,FALSE))</f>
        <v/>
      </c>
      <c r="H252" s="76" t="str">
        <f>IF(ISERROR(VLOOKUP(A252,'[1]Z03 收入决算表(财决03表)'!$A$10:$K$500,9,FALSE)),"",VLOOKUP(A252,'[1]Z03 收入决算表(财决03表)'!$A$10:$K$500,9,FALSE))</f>
        <v/>
      </c>
      <c r="I252" s="76" t="str">
        <f>IF(ISERROR(VLOOKUP(A252,'[1]Z03 收入决算表(财决03表)'!$A$10:$K$500,10,FALSE)),"",VLOOKUP(A252,'[1]Z03 收入决算表(财决03表)'!$A$10:$K$500,10,FALSE))</f>
        <v/>
      </c>
      <c r="J252" s="76" t="str">
        <f>IF(ISERROR(VLOOKUP(A252,'[1]Z03 收入决算表(财决03表)'!$A$10:$K$500,11,FALSE)),"",VLOOKUP(A252,'[1]Z03 收入决算表(财决03表)'!$A$10:$K$500,11,FALSE))</f>
        <v/>
      </c>
      <c r="K252" s="71">
        <f>'[1]Z03 收入决算表(财决03表)'!A251</f>
        <v>0</v>
      </c>
      <c r="L252" s="74">
        <f>'[1]Z03 收入决算表(财决03表)'!$E251</f>
        <v>0</v>
      </c>
      <c r="M252" s="75" t="str">
        <f t="shared" si="7"/>
        <v/>
      </c>
    </row>
    <row r="253" spans="1:13" ht="22.5" customHeight="1">
      <c r="A253" s="205" t="str">
        <f t="shared" si="6"/>
        <v/>
      </c>
      <c r="B253" s="205"/>
      <c r="C253" s="192" t="str">
        <f>IF(ISERROR(VLOOKUP(A253,'[1]Z03 收入决算表(财决03表)'!$A$10:$K$500,4,FALSE)),"",VLOOKUP(A253,'[1]Z03 收入决算表(财决03表)'!$A$10:$K$500,4,FALSE))</f>
        <v/>
      </c>
      <c r="D253" s="76" t="str">
        <f>IF(ISERROR(VLOOKUP(A253,'[1]Z03 收入决算表(财决03表)'!$A$10:$K$500,5,FALSE)),"",VLOOKUP(A253,'[1]Z03 收入决算表(财决03表)'!$A$10:$K$500,5,FALSE))</f>
        <v/>
      </c>
      <c r="E253" s="76" t="str">
        <f>IF(ISERROR(VLOOKUP(A253,'[1]Z03 收入决算表(财决03表)'!$A$10:$K$500,6,FALSE)),"",VLOOKUP(A253,'[1]Z03 收入决算表(财决03表)'!$A$10:$K$500,6,FALSE))</f>
        <v/>
      </c>
      <c r="F253" s="76" t="str">
        <f>IF(ISERROR(VLOOKUP(A253,'[1]Z03 收入决算表(财决03表)'!$A$10:$K$500,7,FALSE)),"",VLOOKUP(A253,'[1]Z03 收入决算表(财决03表)'!$A$10:$K$500,7,FALSE))</f>
        <v/>
      </c>
      <c r="G253" s="76" t="str">
        <f>IF(ISERROR(VLOOKUP(A253,'[1]Z03 收入决算表(财决03表)'!$A$10:$K$500,8,FALSE)),"",VLOOKUP(A253,'[1]Z03 收入决算表(财决03表)'!$A$10:$K$500,8,FALSE))</f>
        <v/>
      </c>
      <c r="H253" s="76" t="str">
        <f>IF(ISERROR(VLOOKUP(A253,'[1]Z03 收入决算表(财决03表)'!$A$10:$K$500,9,FALSE)),"",VLOOKUP(A253,'[1]Z03 收入决算表(财决03表)'!$A$10:$K$500,9,FALSE))</f>
        <v/>
      </c>
      <c r="I253" s="76" t="str">
        <f>IF(ISERROR(VLOOKUP(A253,'[1]Z03 收入决算表(财决03表)'!$A$10:$K$500,10,FALSE)),"",VLOOKUP(A253,'[1]Z03 收入决算表(财决03表)'!$A$10:$K$500,10,FALSE))</f>
        <v/>
      </c>
      <c r="J253" s="76" t="str">
        <f>IF(ISERROR(VLOOKUP(A253,'[1]Z03 收入决算表(财决03表)'!$A$10:$K$500,11,FALSE)),"",VLOOKUP(A253,'[1]Z03 收入决算表(财决03表)'!$A$10:$K$500,11,FALSE))</f>
        <v/>
      </c>
      <c r="K253" s="71">
        <f>'[1]Z03 收入决算表(财决03表)'!A252</f>
        <v>0</v>
      </c>
      <c r="L253" s="74">
        <f>'[1]Z03 收入决算表(财决03表)'!$E252</f>
        <v>0</v>
      </c>
      <c r="M253" s="75" t="str">
        <f t="shared" si="7"/>
        <v/>
      </c>
    </row>
    <row r="254" spans="1:13" ht="22.5" customHeight="1">
      <c r="A254" s="205" t="str">
        <f t="shared" si="6"/>
        <v/>
      </c>
      <c r="B254" s="205"/>
      <c r="C254" s="192" t="str">
        <f>IF(ISERROR(VLOOKUP(A254,'[1]Z03 收入决算表(财决03表)'!$A$10:$K$500,4,FALSE)),"",VLOOKUP(A254,'[1]Z03 收入决算表(财决03表)'!$A$10:$K$500,4,FALSE))</f>
        <v/>
      </c>
      <c r="D254" s="76" t="str">
        <f>IF(ISERROR(VLOOKUP(A254,'[1]Z03 收入决算表(财决03表)'!$A$10:$K$500,5,FALSE)),"",VLOOKUP(A254,'[1]Z03 收入决算表(财决03表)'!$A$10:$K$500,5,FALSE))</f>
        <v/>
      </c>
      <c r="E254" s="76" t="str">
        <f>IF(ISERROR(VLOOKUP(A254,'[1]Z03 收入决算表(财决03表)'!$A$10:$K$500,6,FALSE)),"",VLOOKUP(A254,'[1]Z03 收入决算表(财决03表)'!$A$10:$K$500,6,FALSE))</f>
        <v/>
      </c>
      <c r="F254" s="76" t="str">
        <f>IF(ISERROR(VLOOKUP(A254,'[1]Z03 收入决算表(财决03表)'!$A$10:$K$500,7,FALSE)),"",VLOOKUP(A254,'[1]Z03 收入决算表(财决03表)'!$A$10:$K$500,7,FALSE))</f>
        <v/>
      </c>
      <c r="G254" s="76" t="str">
        <f>IF(ISERROR(VLOOKUP(A254,'[1]Z03 收入决算表(财决03表)'!$A$10:$K$500,8,FALSE)),"",VLOOKUP(A254,'[1]Z03 收入决算表(财决03表)'!$A$10:$K$500,8,FALSE))</f>
        <v/>
      </c>
      <c r="H254" s="76" t="str">
        <f>IF(ISERROR(VLOOKUP(A254,'[1]Z03 收入决算表(财决03表)'!$A$10:$K$500,9,FALSE)),"",VLOOKUP(A254,'[1]Z03 收入决算表(财决03表)'!$A$10:$K$500,9,FALSE))</f>
        <v/>
      </c>
      <c r="I254" s="76" t="str">
        <f>IF(ISERROR(VLOOKUP(A254,'[1]Z03 收入决算表(财决03表)'!$A$10:$K$500,10,FALSE)),"",VLOOKUP(A254,'[1]Z03 收入决算表(财决03表)'!$A$10:$K$500,10,FALSE))</f>
        <v/>
      </c>
      <c r="J254" s="76" t="str">
        <f>IF(ISERROR(VLOOKUP(A254,'[1]Z03 收入决算表(财决03表)'!$A$10:$K$500,11,FALSE)),"",VLOOKUP(A254,'[1]Z03 收入决算表(财决03表)'!$A$10:$K$500,11,FALSE))</f>
        <v/>
      </c>
      <c r="K254" s="71">
        <f>'[1]Z03 收入决算表(财决03表)'!A253</f>
        <v>0</v>
      </c>
      <c r="L254" s="74">
        <f>'[1]Z03 收入决算表(财决03表)'!$E253</f>
        <v>0</v>
      </c>
      <c r="M254" s="75" t="str">
        <f t="shared" si="7"/>
        <v/>
      </c>
    </row>
    <row r="255" spans="1:13" ht="22.5" customHeight="1">
      <c r="A255" s="205" t="str">
        <f t="shared" si="6"/>
        <v/>
      </c>
      <c r="B255" s="205"/>
      <c r="C255" s="192" t="str">
        <f>IF(ISERROR(VLOOKUP(A255,'[1]Z03 收入决算表(财决03表)'!$A$10:$K$500,4,FALSE)),"",VLOOKUP(A255,'[1]Z03 收入决算表(财决03表)'!$A$10:$K$500,4,FALSE))</f>
        <v/>
      </c>
      <c r="D255" s="76" t="str">
        <f>IF(ISERROR(VLOOKUP(A255,'[1]Z03 收入决算表(财决03表)'!$A$10:$K$500,5,FALSE)),"",VLOOKUP(A255,'[1]Z03 收入决算表(财决03表)'!$A$10:$K$500,5,FALSE))</f>
        <v/>
      </c>
      <c r="E255" s="76" t="str">
        <f>IF(ISERROR(VLOOKUP(A255,'[1]Z03 收入决算表(财决03表)'!$A$10:$K$500,6,FALSE)),"",VLOOKUP(A255,'[1]Z03 收入决算表(财决03表)'!$A$10:$K$500,6,FALSE))</f>
        <v/>
      </c>
      <c r="F255" s="76" t="str">
        <f>IF(ISERROR(VLOOKUP(A255,'[1]Z03 收入决算表(财决03表)'!$A$10:$K$500,7,FALSE)),"",VLOOKUP(A255,'[1]Z03 收入决算表(财决03表)'!$A$10:$K$500,7,FALSE))</f>
        <v/>
      </c>
      <c r="G255" s="76" t="str">
        <f>IF(ISERROR(VLOOKUP(A255,'[1]Z03 收入决算表(财决03表)'!$A$10:$K$500,8,FALSE)),"",VLOOKUP(A255,'[1]Z03 收入决算表(财决03表)'!$A$10:$K$500,8,FALSE))</f>
        <v/>
      </c>
      <c r="H255" s="76" t="str">
        <f>IF(ISERROR(VLOOKUP(A255,'[1]Z03 收入决算表(财决03表)'!$A$10:$K$500,9,FALSE)),"",VLOOKUP(A255,'[1]Z03 收入决算表(财决03表)'!$A$10:$K$500,9,FALSE))</f>
        <v/>
      </c>
      <c r="I255" s="76" t="str">
        <f>IF(ISERROR(VLOOKUP(A255,'[1]Z03 收入决算表(财决03表)'!$A$10:$K$500,10,FALSE)),"",VLOOKUP(A255,'[1]Z03 收入决算表(财决03表)'!$A$10:$K$500,10,FALSE))</f>
        <v/>
      </c>
      <c r="J255" s="76" t="str">
        <f>IF(ISERROR(VLOOKUP(A255,'[1]Z03 收入决算表(财决03表)'!$A$10:$K$500,11,FALSE)),"",VLOOKUP(A255,'[1]Z03 收入决算表(财决03表)'!$A$10:$K$500,11,FALSE))</f>
        <v/>
      </c>
      <c r="K255" s="71">
        <f>'[1]Z03 收入决算表(财决03表)'!A254</f>
        <v>0</v>
      </c>
      <c r="L255" s="74">
        <f>'[1]Z03 收入决算表(财决03表)'!$E254</f>
        <v>0</v>
      </c>
      <c r="M255" s="75" t="str">
        <f t="shared" si="7"/>
        <v/>
      </c>
    </row>
    <row r="256" spans="1:13" ht="22.5" customHeight="1">
      <c r="A256" s="205" t="str">
        <f t="shared" si="6"/>
        <v/>
      </c>
      <c r="B256" s="205"/>
      <c r="C256" s="192" t="str">
        <f>IF(ISERROR(VLOOKUP(A256,'[1]Z03 收入决算表(财决03表)'!$A$10:$K$500,4,FALSE)),"",VLOOKUP(A256,'[1]Z03 收入决算表(财决03表)'!$A$10:$K$500,4,FALSE))</f>
        <v/>
      </c>
      <c r="D256" s="76" t="str">
        <f>IF(ISERROR(VLOOKUP(A256,'[1]Z03 收入决算表(财决03表)'!$A$10:$K$500,5,FALSE)),"",VLOOKUP(A256,'[1]Z03 收入决算表(财决03表)'!$A$10:$K$500,5,FALSE))</f>
        <v/>
      </c>
      <c r="E256" s="76" t="str">
        <f>IF(ISERROR(VLOOKUP(A256,'[1]Z03 收入决算表(财决03表)'!$A$10:$K$500,6,FALSE)),"",VLOOKUP(A256,'[1]Z03 收入决算表(财决03表)'!$A$10:$K$500,6,FALSE))</f>
        <v/>
      </c>
      <c r="F256" s="76" t="str">
        <f>IF(ISERROR(VLOOKUP(A256,'[1]Z03 收入决算表(财决03表)'!$A$10:$K$500,7,FALSE)),"",VLOOKUP(A256,'[1]Z03 收入决算表(财决03表)'!$A$10:$K$500,7,FALSE))</f>
        <v/>
      </c>
      <c r="G256" s="76" t="str">
        <f>IF(ISERROR(VLOOKUP(A256,'[1]Z03 收入决算表(财决03表)'!$A$10:$K$500,8,FALSE)),"",VLOOKUP(A256,'[1]Z03 收入决算表(财决03表)'!$A$10:$K$500,8,FALSE))</f>
        <v/>
      </c>
      <c r="H256" s="76" t="str">
        <f>IF(ISERROR(VLOOKUP(A256,'[1]Z03 收入决算表(财决03表)'!$A$10:$K$500,9,FALSE)),"",VLOOKUP(A256,'[1]Z03 收入决算表(财决03表)'!$A$10:$K$500,9,FALSE))</f>
        <v/>
      </c>
      <c r="I256" s="76" t="str">
        <f>IF(ISERROR(VLOOKUP(A256,'[1]Z03 收入决算表(财决03表)'!$A$10:$K$500,10,FALSE)),"",VLOOKUP(A256,'[1]Z03 收入决算表(财决03表)'!$A$10:$K$500,10,FALSE))</f>
        <v/>
      </c>
      <c r="J256" s="76" t="str">
        <f>IF(ISERROR(VLOOKUP(A256,'[1]Z03 收入决算表(财决03表)'!$A$10:$K$500,11,FALSE)),"",VLOOKUP(A256,'[1]Z03 收入决算表(财决03表)'!$A$10:$K$500,11,FALSE))</f>
        <v/>
      </c>
      <c r="K256" s="71">
        <f>'[1]Z03 收入决算表(财决03表)'!A255</f>
        <v>0</v>
      </c>
      <c r="L256" s="74">
        <f>'[1]Z03 收入决算表(财决03表)'!$E255</f>
        <v>0</v>
      </c>
      <c r="M256" s="75" t="str">
        <f t="shared" si="7"/>
        <v/>
      </c>
    </row>
    <row r="257" spans="1:13" ht="22.5" customHeight="1">
      <c r="A257" s="205" t="str">
        <f t="shared" si="6"/>
        <v/>
      </c>
      <c r="B257" s="205"/>
      <c r="C257" s="192" t="str">
        <f>IF(ISERROR(VLOOKUP(A257,'[1]Z03 收入决算表(财决03表)'!$A$10:$K$500,4,FALSE)),"",VLOOKUP(A257,'[1]Z03 收入决算表(财决03表)'!$A$10:$K$500,4,FALSE))</f>
        <v/>
      </c>
      <c r="D257" s="76" t="str">
        <f>IF(ISERROR(VLOOKUP(A257,'[1]Z03 收入决算表(财决03表)'!$A$10:$K$500,5,FALSE)),"",VLOOKUP(A257,'[1]Z03 收入决算表(财决03表)'!$A$10:$K$500,5,FALSE))</f>
        <v/>
      </c>
      <c r="E257" s="76" t="str">
        <f>IF(ISERROR(VLOOKUP(A257,'[1]Z03 收入决算表(财决03表)'!$A$10:$K$500,6,FALSE)),"",VLOOKUP(A257,'[1]Z03 收入决算表(财决03表)'!$A$10:$K$500,6,FALSE))</f>
        <v/>
      </c>
      <c r="F257" s="76" t="str">
        <f>IF(ISERROR(VLOOKUP(A257,'[1]Z03 收入决算表(财决03表)'!$A$10:$K$500,7,FALSE)),"",VLOOKUP(A257,'[1]Z03 收入决算表(财决03表)'!$A$10:$K$500,7,FALSE))</f>
        <v/>
      </c>
      <c r="G257" s="76" t="str">
        <f>IF(ISERROR(VLOOKUP(A257,'[1]Z03 收入决算表(财决03表)'!$A$10:$K$500,8,FALSE)),"",VLOOKUP(A257,'[1]Z03 收入决算表(财决03表)'!$A$10:$K$500,8,FALSE))</f>
        <v/>
      </c>
      <c r="H257" s="76" t="str">
        <f>IF(ISERROR(VLOOKUP(A257,'[1]Z03 收入决算表(财决03表)'!$A$10:$K$500,9,FALSE)),"",VLOOKUP(A257,'[1]Z03 收入决算表(财决03表)'!$A$10:$K$500,9,FALSE))</f>
        <v/>
      </c>
      <c r="I257" s="76" t="str">
        <f>IF(ISERROR(VLOOKUP(A257,'[1]Z03 收入决算表(财决03表)'!$A$10:$K$500,10,FALSE)),"",VLOOKUP(A257,'[1]Z03 收入决算表(财决03表)'!$A$10:$K$500,10,FALSE))</f>
        <v/>
      </c>
      <c r="J257" s="76" t="str">
        <f>IF(ISERROR(VLOOKUP(A257,'[1]Z03 收入决算表(财决03表)'!$A$10:$K$500,11,FALSE)),"",VLOOKUP(A257,'[1]Z03 收入决算表(财决03表)'!$A$10:$K$500,11,FALSE))</f>
        <v/>
      </c>
      <c r="K257" s="71">
        <f>'[1]Z03 收入决算表(财决03表)'!A256</f>
        <v>0</v>
      </c>
      <c r="L257" s="74">
        <f>'[1]Z03 收入决算表(财决03表)'!$E256</f>
        <v>0</v>
      </c>
      <c r="M257" s="75" t="str">
        <f t="shared" si="7"/>
        <v/>
      </c>
    </row>
    <row r="258" spans="1:13" ht="22.5" customHeight="1">
      <c r="A258" s="205" t="str">
        <f t="shared" si="6"/>
        <v/>
      </c>
      <c r="B258" s="205"/>
      <c r="C258" s="192" t="str">
        <f>IF(ISERROR(VLOOKUP(A258,'[1]Z03 收入决算表(财决03表)'!$A$10:$K$500,4,FALSE)),"",VLOOKUP(A258,'[1]Z03 收入决算表(财决03表)'!$A$10:$K$500,4,FALSE))</f>
        <v/>
      </c>
      <c r="D258" s="76" t="str">
        <f>IF(ISERROR(VLOOKUP(A258,'[1]Z03 收入决算表(财决03表)'!$A$10:$K$500,5,FALSE)),"",VLOOKUP(A258,'[1]Z03 收入决算表(财决03表)'!$A$10:$K$500,5,FALSE))</f>
        <v/>
      </c>
      <c r="E258" s="76" t="str">
        <f>IF(ISERROR(VLOOKUP(A258,'[1]Z03 收入决算表(财决03表)'!$A$10:$K$500,6,FALSE)),"",VLOOKUP(A258,'[1]Z03 收入决算表(财决03表)'!$A$10:$K$500,6,FALSE))</f>
        <v/>
      </c>
      <c r="F258" s="76" t="str">
        <f>IF(ISERROR(VLOOKUP(A258,'[1]Z03 收入决算表(财决03表)'!$A$10:$K$500,7,FALSE)),"",VLOOKUP(A258,'[1]Z03 收入决算表(财决03表)'!$A$10:$K$500,7,FALSE))</f>
        <v/>
      </c>
      <c r="G258" s="76" t="str">
        <f>IF(ISERROR(VLOOKUP(A258,'[1]Z03 收入决算表(财决03表)'!$A$10:$K$500,8,FALSE)),"",VLOOKUP(A258,'[1]Z03 收入决算表(财决03表)'!$A$10:$K$500,8,FALSE))</f>
        <v/>
      </c>
      <c r="H258" s="76" t="str">
        <f>IF(ISERROR(VLOOKUP(A258,'[1]Z03 收入决算表(财决03表)'!$A$10:$K$500,9,FALSE)),"",VLOOKUP(A258,'[1]Z03 收入决算表(财决03表)'!$A$10:$K$500,9,FALSE))</f>
        <v/>
      </c>
      <c r="I258" s="76" t="str">
        <f>IF(ISERROR(VLOOKUP(A258,'[1]Z03 收入决算表(财决03表)'!$A$10:$K$500,10,FALSE)),"",VLOOKUP(A258,'[1]Z03 收入决算表(财决03表)'!$A$10:$K$500,10,FALSE))</f>
        <v/>
      </c>
      <c r="J258" s="76" t="str">
        <f>IF(ISERROR(VLOOKUP(A258,'[1]Z03 收入决算表(财决03表)'!$A$10:$K$500,11,FALSE)),"",VLOOKUP(A258,'[1]Z03 收入决算表(财决03表)'!$A$10:$K$500,11,FALSE))</f>
        <v/>
      </c>
      <c r="K258" s="71">
        <f>'[1]Z03 收入决算表(财决03表)'!A257</f>
        <v>0</v>
      </c>
      <c r="L258" s="74">
        <f>'[1]Z03 收入决算表(财决03表)'!$E257</f>
        <v>0</v>
      </c>
      <c r="M258" s="75" t="str">
        <f t="shared" si="7"/>
        <v/>
      </c>
    </row>
    <row r="259" spans="1:13" ht="22.5" customHeight="1">
      <c r="A259" s="205" t="str">
        <f t="shared" si="6"/>
        <v/>
      </c>
      <c r="B259" s="205"/>
      <c r="C259" s="192" t="str">
        <f>IF(ISERROR(VLOOKUP(A259,'[1]Z03 收入决算表(财决03表)'!$A$10:$K$500,4,FALSE)),"",VLOOKUP(A259,'[1]Z03 收入决算表(财决03表)'!$A$10:$K$500,4,FALSE))</f>
        <v/>
      </c>
      <c r="D259" s="76" t="str">
        <f>IF(ISERROR(VLOOKUP(A259,'[1]Z03 收入决算表(财决03表)'!$A$10:$K$500,5,FALSE)),"",VLOOKUP(A259,'[1]Z03 收入决算表(财决03表)'!$A$10:$K$500,5,FALSE))</f>
        <v/>
      </c>
      <c r="E259" s="76" t="str">
        <f>IF(ISERROR(VLOOKUP(A259,'[1]Z03 收入决算表(财决03表)'!$A$10:$K$500,6,FALSE)),"",VLOOKUP(A259,'[1]Z03 收入决算表(财决03表)'!$A$10:$K$500,6,FALSE))</f>
        <v/>
      </c>
      <c r="F259" s="76" t="str">
        <f>IF(ISERROR(VLOOKUP(A259,'[1]Z03 收入决算表(财决03表)'!$A$10:$K$500,7,FALSE)),"",VLOOKUP(A259,'[1]Z03 收入决算表(财决03表)'!$A$10:$K$500,7,FALSE))</f>
        <v/>
      </c>
      <c r="G259" s="76" t="str">
        <f>IF(ISERROR(VLOOKUP(A259,'[1]Z03 收入决算表(财决03表)'!$A$10:$K$500,8,FALSE)),"",VLOOKUP(A259,'[1]Z03 收入决算表(财决03表)'!$A$10:$K$500,8,FALSE))</f>
        <v/>
      </c>
      <c r="H259" s="76" t="str">
        <f>IF(ISERROR(VLOOKUP(A259,'[1]Z03 收入决算表(财决03表)'!$A$10:$K$500,9,FALSE)),"",VLOOKUP(A259,'[1]Z03 收入决算表(财决03表)'!$A$10:$K$500,9,FALSE))</f>
        <v/>
      </c>
      <c r="I259" s="76" t="str">
        <f>IF(ISERROR(VLOOKUP(A259,'[1]Z03 收入决算表(财决03表)'!$A$10:$K$500,10,FALSE)),"",VLOOKUP(A259,'[1]Z03 收入决算表(财决03表)'!$A$10:$K$500,10,FALSE))</f>
        <v/>
      </c>
      <c r="J259" s="76" t="str">
        <f>IF(ISERROR(VLOOKUP(A259,'[1]Z03 收入决算表(财决03表)'!$A$10:$K$500,11,FALSE)),"",VLOOKUP(A259,'[1]Z03 收入决算表(财决03表)'!$A$10:$K$500,11,FALSE))</f>
        <v/>
      </c>
      <c r="K259" s="71">
        <f>'[1]Z03 收入决算表(财决03表)'!A258</f>
        <v>0</v>
      </c>
      <c r="L259" s="74">
        <f>'[1]Z03 收入决算表(财决03表)'!$E258</f>
        <v>0</v>
      </c>
      <c r="M259" s="75" t="str">
        <f t="shared" si="7"/>
        <v/>
      </c>
    </row>
    <row r="260" spans="1:13" ht="22.5" customHeight="1">
      <c r="A260" s="205" t="str">
        <f t="shared" si="6"/>
        <v/>
      </c>
      <c r="B260" s="205"/>
      <c r="C260" s="192" t="str">
        <f>IF(ISERROR(VLOOKUP(A260,'[1]Z03 收入决算表(财决03表)'!$A$10:$K$500,4,FALSE)),"",VLOOKUP(A260,'[1]Z03 收入决算表(财决03表)'!$A$10:$K$500,4,FALSE))</f>
        <v/>
      </c>
      <c r="D260" s="76" t="str">
        <f>IF(ISERROR(VLOOKUP(A260,'[1]Z03 收入决算表(财决03表)'!$A$10:$K$500,5,FALSE)),"",VLOOKUP(A260,'[1]Z03 收入决算表(财决03表)'!$A$10:$K$500,5,FALSE))</f>
        <v/>
      </c>
      <c r="E260" s="76" t="str">
        <f>IF(ISERROR(VLOOKUP(A260,'[1]Z03 收入决算表(财决03表)'!$A$10:$K$500,6,FALSE)),"",VLOOKUP(A260,'[1]Z03 收入决算表(财决03表)'!$A$10:$K$500,6,FALSE))</f>
        <v/>
      </c>
      <c r="F260" s="76" t="str">
        <f>IF(ISERROR(VLOOKUP(A260,'[1]Z03 收入决算表(财决03表)'!$A$10:$K$500,7,FALSE)),"",VLOOKUP(A260,'[1]Z03 收入决算表(财决03表)'!$A$10:$K$500,7,FALSE))</f>
        <v/>
      </c>
      <c r="G260" s="76" t="str">
        <f>IF(ISERROR(VLOOKUP(A260,'[1]Z03 收入决算表(财决03表)'!$A$10:$K$500,8,FALSE)),"",VLOOKUP(A260,'[1]Z03 收入决算表(财决03表)'!$A$10:$K$500,8,FALSE))</f>
        <v/>
      </c>
      <c r="H260" s="76" t="str">
        <f>IF(ISERROR(VLOOKUP(A260,'[1]Z03 收入决算表(财决03表)'!$A$10:$K$500,9,FALSE)),"",VLOOKUP(A260,'[1]Z03 收入决算表(财决03表)'!$A$10:$K$500,9,FALSE))</f>
        <v/>
      </c>
      <c r="I260" s="76" t="str">
        <f>IF(ISERROR(VLOOKUP(A260,'[1]Z03 收入决算表(财决03表)'!$A$10:$K$500,10,FALSE)),"",VLOOKUP(A260,'[1]Z03 收入决算表(财决03表)'!$A$10:$K$500,10,FALSE))</f>
        <v/>
      </c>
      <c r="J260" s="76" t="str">
        <f>IF(ISERROR(VLOOKUP(A260,'[1]Z03 收入决算表(财决03表)'!$A$10:$K$500,11,FALSE)),"",VLOOKUP(A260,'[1]Z03 收入决算表(财决03表)'!$A$10:$K$500,11,FALSE))</f>
        <v/>
      </c>
      <c r="K260" s="71">
        <f>'[1]Z03 收入决算表(财决03表)'!A259</f>
        <v>0</v>
      </c>
      <c r="L260" s="74">
        <f>'[1]Z03 收入决算表(财决03表)'!$E259</f>
        <v>0</v>
      </c>
      <c r="M260" s="75" t="str">
        <f t="shared" si="7"/>
        <v/>
      </c>
    </row>
    <row r="261" spans="1:13" ht="22.5" customHeight="1">
      <c r="A261" s="205" t="str">
        <f t="shared" si="6"/>
        <v/>
      </c>
      <c r="B261" s="205"/>
      <c r="C261" s="192" t="str">
        <f>IF(ISERROR(VLOOKUP(A261,'[1]Z03 收入决算表(财决03表)'!$A$10:$K$500,4,FALSE)),"",VLOOKUP(A261,'[1]Z03 收入决算表(财决03表)'!$A$10:$K$500,4,FALSE))</f>
        <v/>
      </c>
      <c r="D261" s="76" t="str">
        <f>IF(ISERROR(VLOOKUP(A261,'[1]Z03 收入决算表(财决03表)'!$A$10:$K$500,5,FALSE)),"",VLOOKUP(A261,'[1]Z03 收入决算表(财决03表)'!$A$10:$K$500,5,FALSE))</f>
        <v/>
      </c>
      <c r="E261" s="76" t="str">
        <f>IF(ISERROR(VLOOKUP(A261,'[1]Z03 收入决算表(财决03表)'!$A$10:$K$500,6,FALSE)),"",VLOOKUP(A261,'[1]Z03 收入决算表(财决03表)'!$A$10:$K$500,6,FALSE))</f>
        <v/>
      </c>
      <c r="F261" s="76" t="str">
        <f>IF(ISERROR(VLOOKUP(A261,'[1]Z03 收入决算表(财决03表)'!$A$10:$K$500,7,FALSE)),"",VLOOKUP(A261,'[1]Z03 收入决算表(财决03表)'!$A$10:$K$500,7,FALSE))</f>
        <v/>
      </c>
      <c r="G261" s="76" t="str">
        <f>IF(ISERROR(VLOOKUP(A261,'[1]Z03 收入决算表(财决03表)'!$A$10:$K$500,8,FALSE)),"",VLOOKUP(A261,'[1]Z03 收入决算表(财决03表)'!$A$10:$K$500,8,FALSE))</f>
        <v/>
      </c>
      <c r="H261" s="76" t="str">
        <f>IF(ISERROR(VLOOKUP(A261,'[1]Z03 收入决算表(财决03表)'!$A$10:$K$500,9,FALSE)),"",VLOOKUP(A261,'[1]Z03 收入决算表(财决03表)'!$A$10:$K$500,9,FALSE))</f>
        <v/>
      </c>
      <c r="I261" s="76" t="str">
        <f>IF(ISERROR(VLOOKUP(A261,'[1]Z03 收入决算表(财决03表)'!$A$10:$K$500,10,FALSE)),"",VLOOKUP(A261,'[1]Z03 收入决算表(财决03表)'!$A$10:$K$500,10,FALSE))</f>
        <v/>
      </c>
      <c r="J261" s="76" t="str">
        <f>IF(ISERROR(VLOOKUP(A261,'[1]Z03 收入决算表(财决03表)'!$A$10:$K$500,11,FALSE)),"",VLOOKUP(A261,'[1]Z03 收入决算表(财决03表)'!$A$10:$K$500,11,FALSE))</f>
        <v/>
      </c>
      <c r="K261" s="71">
        <f>'[1]Z03 收入决算表(财决03表)'!A260</f>
        <v>0</v>
      </c>
      <c r="L261" s="74">
        <f>'[1]Z03 收入决算表(财决03表)'!$E260</f>
        <v>0</v>
      </c>
      <c r="M261" s="75" t="str">
        <f t="shared" si="7"/>
        <v/>
      </c>
    </row>
    <row r="262" spans="1:13" ht="22.5" customHeight="1">
      <c r="A262" s="205" t="str">
        <f t="shared" si="6"/>
        <v/>
      </c>
      <c r="B262" s="205"/>
      <c r="C262" s="192" t="str">
        <f>IF(ISERROR(VLOOKUP(A262,'[1]Z03 收入决算表(财决03表)'!$A$10:$K$500,4,FALSE)),"",VLOOKUP(A262,'[1]Z03 收入决算表(财决03表)'!$A$10:$K$500,4,FALSE))</f>
        <v/>
      </c>
      <c r="D262" s="76" t="str">
        <f>IF(ISERROR(VLOOKUP(A262,'[1]Z03 收入决算表(财决03表)'!$A$10:$K$500,5,FALSE)),"",VLOOKUP(A262,'[1]Z03 收入决算表(财决03表)'!$A$10:$K$500,5,FALSE))</f>
        <v/>
      </c>
      <c r="E262" s="76" t="str">
        <f>IF(ISERROR(VLOOKUP(A262,'[1]Z03 收入决算表(财决03表)'!$A$10:$K$500,6,FALSE)),"",VLOOKUP(A262,'[1]Z03 收入决算表(财决03表)'!$A$10:$K$500,6,FALSE))</f>
        <v/>
      </c>
      <c r="F262" s="76" t="str">
        <f>IF(ISERROR(VLOOKUP(A262,'[1]Z03 收入决算表(财决03表)'!$A$10:$K$500,7,FALSE)),"",VLOOKUP(A262,'[1]Z03 收入决算表(财决03表)'!$A$10:$K$500,7,FALSE))</f>
        <v/>
      </c>
      <c r="G262" s="76" t="str">
        <f>IF(ISERROR(VLOOKUP(A262,'[1]Z03 收入决算表(财决03表)'!$A$10:$K$500,8,FALSE)),"",VLOOKUP(A262,'[1]Z03 收入决算表(财决03表)'!$A$10:$K$500,8,FALSE))</f>
        <v/>
      </c>
      <c r="H262" s="76" t="str">
        <f>IF(ISERROR(VLOOKUP(A262,'[1]Z03 收入决算表(财决03表)'!$A$10:$K$500,9,FALSE)),"",VLOOKUP(A262,'[1]Z03 收入决算表(财决03表)'!$A$10:$K$500,9,FALSE))</f>
        <v/>
      </c>
      <c r="I262" s="76" t="str">
        <f>IF(ISERROR(VLOOKUP(A262,'[1]Z03 收入决算表(财决03表)'!$A$10:$K$500,10,FALSE)),"",VLOOKUP(A262,'[1]Z03 收入决算表(财决03表)'!$A$10:$K$500,10,FALSE))</f>
        <v/>
      </c>
      <c r="J262" s="76" t="str">
        <f>IF(ISERROR(VLOOKUP(A262,'[1]Z03 收入决算表(财决03表)'!$A$10:$K$500,11,FALSE)),"",VLOOKUP(A262,'[1]Z03 收入决算表(财决03表)'!$A$10:$K$500,11,FALSE))</f>
        <v/>
      </c>
      <c r="K262" s="71">
        <f>'[1]Z03 收入决算表(财决03表)'!A261</f>
        <v>0</v>
      </c>
      <c r="L262" s="74">
        <f>'[1]Z03 收入决算表(财决03表)'!$E261</f>
        <v>0</v>
      </c>
      <c r="M262" s="75" t="str">
        <f t="shared" si="7"/>
        <v/>
      </c>
    </row>
    <row r="263" spans="1:13" ht="22.5" customHeight="1">
      <c r="A263" s="205" t="str">
        <f t="shared" si="6"/>
        <v/>
      </c>
      <c r="B263" s="205"/>
      <c r="C263" s="192" t="str">
        <f>IF(ISERROR(VLOOKUP(A263,'[1]Z03 收入决算表(财决03表)'!$A$10:$K$500,4,FALSE)),"",VLOOKUP(A263,'[1]Z03 收入决算表(财决03表)'!$A$10:$K$500,4,FALSE))</f>
        <v/>
      </c>
      <c r="D263" s="76" t="str">
        <f>IF(ISERROR(VLOOKUP(A263,'[1]Z03 收入决算表(财决03表)'!$A$10:$K$500,5,FALSE)),"",VLOOKUP(A263,'[1]Z03 收入决算表(财决03表)'!$A$10:$K$500,5,FALSE))</f>
        <v/>
      </c>
      <c r="E263" s="76" t="str">
        <f>IF(ISERROR(VLOOKUP(A263,'[1]Z03 收入决算表(财决03表)'!$A$10:$K$500,6,FALSE)),"",VLOOKUP(A263,'[1]Z03 收入决算表(财决03表)'!$A$10:$K$500,6,FALSE))</f>
        <v/>
      </c>
      <c r="F263" s="76" t="str">
        <f>IF(ISERROR(VLOOKUP(A263,'[1]Z03 收入决算表(财决03表)'!$A$10:$K$500,7,FALSE)),"",VLOOKUP(A263,'[1]Z03 收入决算表(财决03表)'!$A$10:$K$500,7,FALSE))</f>
        <v/>
      </c>
      <c r="G263" s="76" t="str">
        <f>IF(ISERROR(VLOOKUP(A263,'[1]Z03 收入决算表(财决03表)'!$A$10:$K$500,8,FALSE)),"",VLOOKUP(A263,'[1]Z03 收入决算表(财决03表)'!$A$10:$K$500,8,FALSE))</f>
        <v/>
      </c>
      <c r="H263" s="76" t="str">
        <f>IF(ISERROR(VLOOKUP(A263,'[1]Z03 收入决算表(财决03表)'!$A$10:$K$500,9,FALSE)),"",VLOOKUP(A263,'[1]Z03 收入决算表(财决03表)'!$A$10:$K$500,9,FALSE))</f>
        <v/>
      </c>
      <c r="I263" s="76" t="str">
        <f>IF(ISERROR(VLOOKUP(A263,'[1]Z03 收入决算表(财决03表)'!$A$10:$K$500,10,FALSE)),"",VLOOKUP(A263,'[1]Z03 收入决算表(财决03表)'!$A$10:$K$500,10,FALSE))</f>
        <v/>
      </c>
      <c r="J263" s="76" t="str">
        <f>IF(ISERROR(VLOOKUP(A263,'[1]Z03 收入决算表(财决03表)'!$A$10:$K$500,11,FALSE)),"",VLOOKUP(A263,'[1]Z03 收入决算表(财决03表)'!$A$10:$K$500,11,FALSE))</f>
        <v/>
      </c>
      <c r="K263" s="71">
        <f>'[1]Z03 收入决算表(财决03表)'!A262</f>
        <v>0</v>
      </c>
      <c r="L263" s="74">
        <f>'[1]Z03 收入决算表(财决03表)'!$E262</f>
        <v>0</v>
      </c>
      <c r="M263" s="75" t="str">
        <f t="shared" si="7"/>
        <v/>
      </c>
    </row>
    <row r="264" spans="1:13" ht="22.5" customHeight="1">
      <c r="A264" s="205" t="str">
        <f t="shared" si="6"/>
        <v/>
      </c>
      <c r="B264" s="205"/>
      <c r="C264" s="192" t="str">
        <f>IF(ISERROR(VLOOKUP(A264,'[1]Z03 收入决算表(财决03表)'!$A$10:$K$500,4,FALSE)),"",VLOOKUP(A264,'[1]Z03 收入决算表(财决03表)'!$A$10:$K$500,4,FALSE))</f>
        <v/>
      </c>
      <c r="D264" s="76" t="str">
        <f>IF(ISERROR(VLOOKUP(A264,'[1]Z03 收入决算表(财决03表)'!$A$10:$K$500,5,FALSE)),"",VLOOKUP(A264,'[1]Z03 收入决算表(财决03表)'!$A$10:$K$500,5,FALSE))</f>
        <v/>
      </c>
      <c r="E264" s="76" t="str">
        <f>IF(ISERROR(VLOOKUP(A264,'[1]Z03 收入决算表(财决03表)'!$A$10:$K$500,6,FALSE)),"",VLOOKUP(A264,'[1]Z03 收入决算表(财决03表)'!$A$10:$K$500,6,FALSE))</f>
        <v/>
      </c>
      <c r="F264" s="76" t="str">
        <f>IF(ISERROR(VLOOKUP(A264,'[1]Z03 收入决算表(财决03表)'!$A$10:$K$500,7,FALSE)),"",VLOOKUP(A264,'[1]Z03 收入决算表(财决03表)'!$A$10:$K$500,7,FALSE))</f>
        <v/>
      </c>
      <c r="G264" s="76" t="str">
        <f>IF(ISERROR(VLOOKUP(A264,'[1]Z03 收入决算表(财决03表)'!$A$10:$K$500,8,FALSE)),"",VLOOKUP(A264,'[1]Z03 收入决算表(财决03表)'!$A$10:$K$500,8,FALSE))</f>
        <v/>
      </c>
      <c r="H264" s="76" t="str">
        <f>IF(ISERROR(VLOOKUP(A264,'[1]Z03 收入决算表(财决03表)'!$A$10:$K$500,9,FALSE)),"",VLOOKUP(A264,'[1]Z03 收入决算表(财决03表)'!$A$10:$K$500,9,FALSE))</f>
        <v/>
      </c>
      <c r="I264" s="76" t="str">
        <f>IF(ISERROR(VLOOKUP(A264,'[1]Z03 收入决算表(财决03表)'!$A$10:$K$500,10,FALSE)),"",VLOOKUP(A264,'[1]Z03 收入决算表(财决03表)'!$A$10:$K$500,10,FALSE))</f>
        <v/>
      </c>
      <c r="J264" s="76" t="str">
        <f>IF(ISERROR(VLOOKUP(A264,'[1]Z03 收入决算表(财决03表)'!$A$10:$K$500,11,FALSE)),"",VLOOKUP(A264,'[1]Z03 收入决算表(财决03表)'!$A$10:$K$500,11,FALSE))</f>
        <v/>
      </c>
      <c r="K264" s="71">
        <f>'[1]Z03 收入决算表(财决03表)'!A263</f>
        <v>0</v>
      </c>
      <c r="L264" s="74">
        <f>'[1]Z03 收入决算表(财决03表)'!$E263</f>
        <v>0</v>
      </c>
      <c r="M264" s="75" t="str">
        <f t="shared" si="7"/>
        <v/>
      </c>
    </row>
    <row r="265" spans="1:13" ht="22.5" customHeight="1">
      <c r="A265" s="205" t="str">
        <f t="shared" si="6"/>
        <v/>
      </c>
      <c r="B265" s="205"/>
      <c r="C265" s="192" t="str">
        <f>IF(ISERROR(VLOOKUP(A265,'[1]Z03 收入决算表(财决03表)'!$A$10:$K$500,4,FALSE)),"",VLOOKUP(A265,'[1]Z03 收入决算表(财决03表)'!$A$10:$K$500,4,FALSE))</f>
        <v/>
      </c>
      <c r="D265" s="76" t="str">
        <f>IF(ISERROR(VLOOKUP(A265,'[1]Z03 收入决算表(财决03表)'!$A$10:$K$500,5,FALSE)),"",VLOOKUP(A265,'[1]Z03 收入决算表(财决03表)'!$A$10:$K$500,5,FALSE))</f>
        <v/>
      </c>
      <c r="E265" s="76" t="str">
        <f>IF(ISERROR(VLOOKUP(A265,'[1]Z03 收入决算表(财决03表)'!$A$10:$K$500,6,FALSE)),"",VLOOKUP(A265,'[1]Z03 收入决算表(财决03表)'!$A$10:$K$500,6,FALSE))</f>
        <v/>
      </c>
      <c r="F265" s="76" t="str">
        <f>IF(ISERROR(VLOOKUP(A265,'[1]Z03 收入决算表(财决03表)'!$A$10:$K$500,7,FALSE)),"",VLOOKUP(A265,'[1]Z03 收入决算表(财决03表)'!$A$10:$K$500,7,FALSE))</f>
        <v/>
      </c>
      <c r="G265" s="76" t="str">
        <f>IF(ISERROR(VLOOKUP(A265,'[1]Z03 收入决算表(财决03表)'!$A$10:$K$500,8,FALSE)),"",VLOOKUP(A265,'[1]Z03 收入决算表(财决03表)'!$A$10:$K$500,8,FALSE))</f>
        <v/>
      </c>
      <c r="H265" s="76" t="str">
        <f>IF(ISERROR(VLOOKUP(A265,'[1]Z03 收入决算表(财决03表)'!$A$10:$K$500,9,FALSE)),"",VLOOKUP(A265,'[1]Z03 收入决算表(财决03表)'!$A$10:$K$500,9,FALSE))</f>
        <v/>
      </c>
      <c r="I265" s="76" t="str">
        <f>IF(ISERROR(VLOOKUP(A265,'[1]Z03 收入决算表(财决03表)'!$A$10:$K$500,10,FALSE)),"",VLOOKUP(A265,'[1]Z03 收入决算表(财决03表)'!$A$10:$K$500,10,FALSE))</f>
        <v/>
      </c>
      <c r="J265" s="76" t="str">
        <f>IF(ISERROR(VLOOKUP(A265,'[1]Z03 收入决算表(财决03表)'!$A$10:$K$500,11,FALSE)),"",VLOOKUP(A265,'[1]Z03 收入决算表(财决03表)'!$A$10:$K$500,11,FALSE))</f>
        <v/>
      </c>
      <c r="K265" s="71">
        <f>'[1]Z03 收入决算表(财决03表)'!A264</f>
        <v>0</v>
      </c>
      <c r="L265" s="74">
        <f>'[1]Z03 收入决算表(财决03表)'!$E264</f>
        <v>0</v>
      </c>
      <c r="M265" s="75" t="str">
        <f t="shared" si="7"/>
        <v/>
      </c>
    </row>
    <row r="266" spans="1:13" ht="22.5" customHeight="1">
      <c r="A266" s="205" t="str">
        <f t="shared" si="6"/>
        <v/>
      </c>
      <c r="B266" s="205"/>
      <c r="C266" s="192" t="str">
        <f>IF(ISERROR(VLOOKUP(A266,'[1]Z03 收入决算表(财决03表)'!$A$10:$K$500,4,FALSE)),"",VLOOKUP(A266,'[1]Z03 收入决算表(财决03表)'!$A$10:$K$500,4,FALSE))</f>
        <v/>
      </c>
      <c r="D266" s="76" t="str">
        <f>IF(ISERROR(VLOOKUP(A266,'[1]Z03 收入决算表(财决03表)'!$A$10:$K$500,5,FALSE)),"",VLOOKUP(A266,'[1]Z03 收入决算表(财决03表)'!$A$10:$K$500,5,FALSE))</f>
        <v/>
      </c>
      <c r="E266" s="76" t="str">
        <f>IF(ISERROR(VLOOKUP(A266,'[1]Z03 收入决算表(财决03表)'!$A$10:$K$500,6,FALSE)),"",VLOOKUP(A266,'[1]Z03 收入决算表(财决03表)'!$A$10:$K$500,6,FALSE))</f>
        <v/>
      </c>
      <c r="F266" s="76" t="str">
        <f>IF(ISERROR(VLOOKUP(A266,'[1]Z03 收入决算表(财决03表)'!$A$10:$K$500,7,FALSE)),"",VLOOKUP(A266,'[1]Z03 收入决算表(财决03表)'!$A$10:$K$500,7,FALSE))</f>
        <v/>
      </c>
      <c r="G266" s="76" t="str">
        <f>IF(ISERROR(VLOOKUP(A266,'[1]Z03 收入决算表(财决03表)'!$A$10:$K$500,8,FALSE)),"",VLOOKUP(A266,'[1]Z03 收入决算表(财决03表)'!$A$10:$K$500,8,FALSE))</f>
        <v/>
      </c>
      <c r="H266" s="76" t="str">
        <f>IF(ISERROR(VLOOKUP(A266,'[1]Z03 收入决算表(财决03表)'!$A$10:$K$500,9,FALSE)),"",VLOOKUP(A266,'[1]Z03 收入决算表(财决03表)'!$A$10:$K$500,9,FALSE))</f>
        <v/>
      </c>
      <c r="I266" s="76" t="str">
        <f>IF(ISERROR(VLOOKUP(A266,'[1]Z03 收入决算表(财决03表)'!$A$10:$K$500,10,FALSE)),"",VLOOKUP(A266,'[1]Z03 收入决算表(财决03表)'!$A$10:$K$500,10,FALSE))</f>
        <v/>
      </c>
      <c r="J266" s="76" t="str">
        <f>IF(ISERROR(VLOOKUP(A266,'[1]Z03 收入决算表(财决03表)'!$A$10:$K$500,11,FALSE)),"",VLOOKUP(A266,'[1]Z03 收入决算表(财决03表)'!$A$10:$K$500,11,FALSE))</f>
        <v/>
      </c>
      <c r="K266" s="71">
        <f>'[1]Z03 收入决算表(财决03表)'!A265</f>
        <v>0</v>
      </c>
      <c r="L266" s="74">
        <f>'[1]Z03 收入决算表(财决03表)'!$E265</f>
        <v>0</v>
      </c>
      <c r="M266" s="75" t="str">
        <f t="shared" si="7"/>
        <v/>
      </c>
    </row>
    <row r="267" spans="1:13" ht="22.5" customHeight="1">
      <c r="A267" s="205" t="str">
        <f t="shared" si="6"/>
        <v/>
      </c>
      <c r="B267" s="205"/>
      <c r="C267" s="192" t="str">
        <f>IF(ISERROR(VLOOKUP(A267,'[1]Z03 收入决算表(财决03表)'!$A$10:$K$500,4,FALSE)),"",VLOOKUP(A267,'[1]Z03 收入决算表(财决03表)'!$A$10:$K$500,4,FALSE))</f>
        <v/>
      </c>
      <c r="D267" s="76" t="str">
        <f>IF(ISERROR(VLOOKUP(A267,'[1]Z03 收入决算表(财决03表)'!$A$10:$K$500,5,FALSE)),"",VLOOKUP(A267,'[1]Z03 收入决算表(财决03表)'!$A$10:$K$500,5,FALSE))</f>
        <v/>
      </c>
      <c r="E267" s="76" t="str">
        <f>IF(ISERROR(VLOOKUP(A267,'[1]Z03 收入决算表(财决03表)'!$A$10:$K$500,6,FALSE)),"",VLOOKUP(A267,'[1]Z03 收入决算表(财决03表)'!$A$10:$K$500,6,FALSE))</f>
        <v/>
      </c>
      <c r="F267" s="76" t="str">
        <f>IF(ISERROR(VLOOKUP(A267,'[1]Z03 收入决算表(财决03表)'!$A$10:$K$500,7,FALSE)),"",VLOOKUP(A267,'[1]Z03 收入决算表(财决03表)'!$A$10:$K$500,7,FALSE))</f>
        <v/>
      </c>
      <c r="G267" s="76" t="str">
        <f>IF(ISERROR(VLOOKUP(A267,'[1]Z03 收入决算表(财决03表)'!$A$10:$K$500,8,FALSE)),"",VLOOKUP(A267,'[1]Z03 收入决算表(财决03表)'!$A$10:$K$500,8,FALSE))</f>
        <v/>
      </c>
      <c r="H267" s="76" t="str">
        <f>IF(ISERROR(VLOOKUP(A267,'[1]Z03 收入决算表(财决03表)'!$A$10:$K$500,9,FALSE)),"",VLOOKUP(A267,'[1]Z03 收入决算表(财决03表)'!$A$10:$K$500,9,FALSE))</f>
        <v/>
      </c>
      <c r="I267" s="76" t="str">
        <f>IF(ISERROR(VLOOKUP(A267,'[1]Z03 收入决算表(财决03表)'!$A$10:$K$500,10,FALSE)),"",VLOOKUP(A267,'[1]Z03 收入决算表(财决03表)'!$A$10:$K$500,10,FALSE))</f>
        <v/>
      </c>
      <c r="J267" s="76" t="str">
        <f>IF(ISERROR(VLOOKUP(A267,'[1]Z03 收入决算表(财决03表)'!$A$10:$K$500,11,FALSE)),"",VLOOKUP(A267,'[1]Z03 收入决算表(财决03表)'!$A$10:$K$500,11,FALSE))</f>
        <v/>
      </c>
      <c r="K267" s="71">
        <f>'[1]Z03 收入决算表(财决03表)'!A266</f>
        <v>0</v>
      </c>
      <c r="L267" s="74">
        <f>'[1]Z03 收入决算表(财决03表)'!$E266</f>
        <v>0</v>
      </c>
      <c r="M267" s="75" t="str">
        <f t="shared" si="7"/>
        <v/>
      </c>
    </row>
    <row r="268" spans="1:13" ht="22.5" customHeight="1">
      <c r="A268" s="205" t="str">
        <f t="shared" ref="A268:A300" si="8">IF(K268&gt;0,K268,"")</f>
        <v/>
      </c>
      <c r="B268" s="205"/>
      <c r="C268" s="192" t="str">
        <f>IF(ISERROR(VLOOKUP(A268,'[1]Z03 收入决算表(财决03表)'!$A$10:$K$500,4,FALSE)),"",VLOOKUP(A268,'[1]Z03 收入决算表(财决03表)'!$A$10:$K$500,4,FALSE))</f>
        <v/>
      </c>
      <c r="D268" s="76" t="str">
        <f>IF(ISERROR(VLOOKUP(A268,'[1]Z03 收入决算表(财决03表)'!$A$10:$K$500,5,FALSE)),"",VLOOKUP(A268,'[1]Z03 收入决算表(财决03表)'!$A$10:$K$500,5,FALSE))</f>
        <v/>
      </c>
      <c r="E268" s="76" t="str">
        <f>IF(ISERROR(VLOOKUP(A268,'[1]Z03 收入决算表(财决03表)'!$A$10:$K$500,6,FALSE)),"",VLOOKUP(A268,'[1]Z03 收入决算表(财决03表)'!$A$10:$K$500,6,FALSE))</f>
        <v/>
      </c>
      <c r="F268" s="76" t="str">
        <f>IF(ISERROR(VLOOKUP(A268,'[1]Z03 收入决算表(财决03表)'!$A$10:$K$500,7,FALSE)),"",VLOOKUP(A268,'[1]Z03 收入决算表(财决03表)'!$A$10:$K$500,7,FALSE))</f>
        <v/>
      </c>
      <c r="G268" s="76" t="str">
        <f>IF(ISERROR(VLOOKUP(A268,'[1]Z03 收入决算表(财决03表)'!$A$10:$K$500,8,FALSE)),"",VLOOKUP(A268,'[1]Z03 收入决算表(财决03表)'!$A$10:$K$500,8,FALSE))</f>
        <v/>
      </c>
      <c r="H268" s="76" t="str">
        <f>IF(ISERROR(VLOOKUP(A268,'[1]Z03 收入决算表(财决03表)'!$A$10:$K$500,9,FALSE)),"",VLOOKUP(A268,'[1]Z03 收入决算表(财决03表)'!$A$10:$K$500,9,FALSE))</f>
        <v/>
      </c>
      <c r="I268" s="76" t="str">
        <f>IF(ISERROR(VLOOKUP(A268,'[1]Z03 收入决算表(财决03表)'!$A$10:$K$500,10,FALSE)),"",VLOOKUP(A268,'[1]Z03 收入决算表(财决03表)'!$A$10:$K$500,10,FALSE))</f>
        <v/>
      </c>
      <c r="J268" s="76" t="str">
        <f>IF(ISERROR(VLOOKUP(A268,'[1]Z03 收入决算表(财决03表)'!$A$10:$K$500,11,FALSE)),"",VLOOKUP(A268,'[1]Z03 收入决算表(财决03表)'!$A$10:$K$500,11,FALSE))</f>
        <v/>
      </c>
      <c r="K268" s="71">
        <f>'[1]Z03 收入决算表(财决03表)'!A267</f>
        <v>0</v>
      </c>
      <c r="L268" s="74">
        <f>'[1]Z03 收入决算表(财决03表)'!$E267</f>
        <v>0</v>
      </c>
      <c r="M268" s="75" t="str">
        <f t="shared" ref="M268:M302" si="9">IF(C268&lt;&gt;"",ROW(),"")</f>
        <v/>
      </c>
    </row>
    <row r="269" spans="1:13" ht="22.5" customHeight="1">
      <c r="A269" s="205" t="str">
        <f t="shared" si="8"/>
        <v/>
      </c>
      <c r="B269" s="205"/>
      <c r="C269" s="192" t="str">
        <f>IF(ISERROR(VLOOKUP(A269,'[1]Z03 收入决算表(财决03表)'!$A$10:$K$500,4,FALSE)),"",VLOOKUP(A269,'[1]Z03 收入决算表(财决03表)'!$A$10:$K$500,4,FALSE))</f>
        <v/>
      </c>
      <c r="D269" s="76" t="str">
        <f>IF(ISERROR(VLOOKUP(A269,'[1]Z03 收入决算表(财决03表)'!$A$10:$K$500,5,FALSE)),"",VLOOKUP(A269,'[1]Z03 收入决算表(财决03表)'!$A$10:$K$500,5,FALSE))</f>
        <v/>
      </c>
      <c r="E269" s="76" t="str">
        <f>IF(ISERROR(VLOOKUP(A269,'[1]Z03 收入决算表(财决03表)'!$A$10:$K$500,6,FALSE)),"",VLOOKUP(A269,'[1]Z03 收入决算表(财决03表)'!$A$10:$K$500,6,FALSE))</f>
        <v/>
      </c>
      <c r="F269" s="76" t="str">
        <f>IF(ISERROR(VLOOKUP(A269,'[1]Z03 收入决算表(财决03表)'!$A$10:$K$500,7,FALSE)),"",VLOOKUP(A269,'[1]Z03 收入决算表(财决03表)'!$A$10:$K$500,7,FALSE))</f>
        <v/>
      </c>
      <c r="G269" s="76" t="str">
        <f>IF(ISERROR(VLOOKUP(A269,'[1]Z03 收入决算表(财决03表)'!$A$10:$K$500,8,FALSE)),"",VLOOKUP(A269,'[1]Z03 收入决算表(财决03表)'!$A$10:$K$500,8,FALSE))</f>
        <v/>
      </c>
      <c r="H269" s="76" t="str">
        <f>IF(ISERROR(VLOOKUP(A269,'[1]Z03 收入决算表(财决03表)'!$A$10:$K$500,9,FALSE)),"",VLOOKUP(A269,'[1]Z03 收入决算表(财决03表)'!$A$10:$K$500,9,FALSE))</f>
        <v/>
      </c>
      <c r="I269" s="76" t="str">
        <f>IF(ISERROR(VLOOKUP(A269,'[1]Z03 收入决算表(财决03表)'!$A$10:$K$500,10,FALSE)),"",VLOOKUP(A269,'[1]Z03 收入决算表(财决03表)'!$A$10:$K$500,10,FALSE))</f>
        <v/>
      </c>
      <c r="J269" s="76" t="str">
        <f>IF(ISERROR(VLOOKUP(A269,'[1]Z03 收入决算表(财决03表)'!$A$10:$K$500,11,FALSE)),"",VLOOKUP(A269,'[1]Z03 收入决算表(财决03表)'!$A$10:$K$500,11,FALSE))</f>
        <v/>
      </c>
      <c r="K269" s="71">
        <f>'[1]Z03 收入决算表(财决03表)'!A268</f>
        <v>0</v>
      </c>
      <c r="L269" s="74">
        <f>'[1]Z03 收入决算表(财决03表)'!$E268</f>
        <v>0</v>
      </c>
      <c r="M269" s="75" t="str">
        <f t="shared" si="9"/>
        <v/>
      </c>
    </row>
    <row r="270" spans="1:13" ht="22.5" customHeight="1">
      <c r="A270" s="205" t="str">
        <f t="shared" si="8"/>
        <v/>
      </c>
      <c r="B270" s="205"/>
      <c r="C270" s="192" t="str">
        <f>IF(ISERROR(VLOOKUP(A270,'[1]Z03 收入决算表(财决03表)'!$A$10:$K$500,4,FALSE)),"",VLOOKUP(A270,'[1]Z03 收入决算表(财决03表)'!$A$10:$K$500,4,FALSE))</f>
        <v/>
      </c>
      <c r="D270" s="76" t="str">
        <f>IF(ISERROR(VLOOKUP(A270,'[1]Z03 收入决算表(财决03表)'!$A$10:$K$500,5,FALSE)),"",VLOOKUP(A270,'[1]Z03 收入决算表(财决03表)'!$A$10:$K$500,5,FALSE))</f>
        <v/>
      </c>
      <c r="E270" s="76" t="str">
        <f>IF(ISERROR(VLOOKUP(A270,'[1]Z03 收入决算表(财决03表)'!$A$10:$K$500,6,FALSE)),"",VLOOKUP(A270,'[1]Z03 收入决算表(财决03表)'!$A$10:$K$500,6,FALSE))</f>
        <v/>
      </c>
      <c r="F270" s="76" t="str">
        <f>IF(ISERROR(VLOOKUP(A270,'[1]Z03 收入决算表(财决03表)'!$A$10:$K$500,7,FALSE)),"",VLOOKUP(A270,'[1]Z03 收入决算表(财决03表)'!$A$10:$K$500,7,FALSE))</f>
        <v/>
      </c>
      <c r="G270" s="76" t="str">
        <f>IF(ISERROR(VLOOKUP(A270,'[1]Z03 收入决算表(财决03表)'!$A$10:$K$500,8,FALSE)),"",VLOOKUP(A270,'[1]Z03 收入决算表(财决03表)'!$A$10:$K$500,8,FALSE))</f>
        <v/>
      </c>
      <c r="H270" s="76" t="str">
        <f>IF(ISERROR(VLOOKUP(A270,'[1]Z03 收入决算表(财决03表)'!$A$10:$K$500,9,FALSE)),"",VLOOKUP(A270,'[1]Z03 收入决算表(财决03表)'!$A$10:$K$500,9,FALSE))</f>
        <v/>
      </c>
      <c r="I270" s="76" t="str">
        <f>IF(ISERROR(VLOOKUP(A270,'[1]Z03 收入决算表(财决03表)'!$A$10:$K$500,10,FALSE)),"",VLOOKUP(A270,'[1]Z03 收入决算表(财决03表)'!$A$10:$K$500,10,FALSE))</f>
        <v/>
      </c>
      <c r="J270" s="76" t="str">
        <f>IF(ISERROR(VLOOKUP(A270,'[1]Z03 收入决算表(财决03表)'!$A$10:$K$500,11,FALSE)),"",VLOOKUP(A270,'[1]Z03 收入决算表(财决03表)'!$A$10:$K$500,11,FALSE))</f>
        <v/>
      </c>
      <c r="K270" s="71">
        <f>'[1]Z03 收入决算表(财决03表)'!A269</f>
        <v>0</v>
      </c>
      <c r="L270" s="74">
        <f>'[1]Z03 收入决算表(财决03表)'!$E269</f>
        <v>0</v>
      </c>
      <c r="M270" s="75" t="str">
        <f t="shared" si="9"/>
        <v/>
      </c>
    </row>
    <row r="271" spans="1:13" ht="22.5" customHeight="1">
      <c r="A271" s="205" t="str">
        <f t="shared" si="8"/>
        <v/>
      </c>
      <c r="B271" s="205"/>
      <c r="C271" s="192" t="str">
        <f>IF(ISERROR(VLOOKUP(A271,'[1]Z03 收入决算表(财决03表)'!$A$10:$K$500,4,FALSE)),"",VLOOKUP(A271,'[1]Z03 收入决算表(财决03表)'!$A$10:$K$500,4,FALSE))</f>
        <v/>
      </c>
      <c r="D271" s="76" t="str">
        <f>IF(ISERROR(VLOOKUP(A271,'[1]Z03 收入决算表(财决03表)'!$A$10:$K$500,5,FALSE)),"",VLOOKUP(A271,'[1]Z03 收入决算表(财决03表)'!$A$10:$K$500,5,FALSE))</f>
        <v/>
      </c>
      <c r="E271" s="76" t="str">
        <f>IF(ISERROR(VLOOKUP(A271,'[1]Z03 收入决算表(财决03表)'!$A$10:$K$500,6,FALSE)),"",VLOOKUP(A271,'[1]Z03 收入决算表(财决03表)'!$A$10:$K$500,6,FALSE))</f>
        <v/>
      </c>
      <c r="F271" s="76" t="str">
        <f>IF(ISERROR(VLOOKUP(A271,'[1]Z03 收入决算表(财决03表)'!$A$10:$K$500,7,FALSE)),"",VLOOKUP(A271,'[1]Z03 收入决算表(财决03表)'!$A$10:$K$500,7,FALSE))</f>
        <v/>
      </c>
      <c r="G271" s="76" t="str">
        <f>IF(ISERROR(VLOOKUP(A271,'[1]Z03 收入决算表(财决03表)'!$A$10:$K$500,8,FALSE)),"",VLOOKUP(A271,'[1]Z03 收入决算表(财决03表)'!$A$10:$K$500,8,FALSE))</f>
        <v/>
      </c>
      <c r="H271" s="76" t="str">
        <f>IF(ISERROR(VLOOKUP(A271,'[1]Z03 收入决算表(财决03表)'!$A$10:$K$500,9,FALSE)),"",VLOOKUP(A271,'[1]Z03 收入决算表(财决03表)'!$A$10:$K$500,9,FALSE))</f>
        <v/>
      </c>
      <c r="I271" s="76" t="str">
        <f>IF(ISERROR(VLOOKUP(A271,'[1]Z03 收入决算表(财决03表)'!$A$10:$K$500,10,FALSE)),"",VLOOKUP(A271,'[1]Z03 收入决算表(财决03表)'!$A$10:$K$500,10,FALSE))</f>
        <v/>
      </c>
      <c r="J271" s="76" t="str">
        <f>IF(ISERROR(VLOOKUP(A271,'[1]Z03 收入决算表(财决03表)'!$A$10:$K$500,11,FALSE)),"",VLOOKUP(A271,'[1]Z03 收入决算表(财决03表)'!$A$10:$K$500,11,FALSE))</f>
        <v/>
      </c>
      <c r="K271" s="71">
        <f>'[1]Z03 收入决算表(财决03表)'!A270</f>
        <v>0</v>
      </c>
      <c r="L271" s="74">
        <f>'[1]Z03 收入决算表(财决03表)'!$E270</f>
        <v>0</v>
      </c>
      <c r="M271" s="75" t="str">
        <f t="shared" si="9"/>
        <v/>
      </c>
    </row>
    <row r="272" spans="1:13" ht="22.5" customHeight="1">
      <c r="A272" s="205" t="str">
        <f t="shared" si="8"/>
        <v/>
      </c>
      <c r="B272" s="205"/>
      <c r="C272" s="192" t="str">
        <f>IF(ISERROR(VLOOKUP(A272,'[1]Z03 收入决算表(财决03表)'!$A$10:$K$500,4,FALSE)),"",VLOOKUP(A272,'[1]Z03 收入决算表(财决03表)'!$A$10:$K$500,4,FALSE))</f>
        <v/>
      </c>
      <c r="D272" s="76" t="str">
        <f>IF(ISERROR(VLOOKUP(A272,'[1]Z03 收入决算表(财决03表)'!$A$10:$K$500,5,FALSE)),"",VLOOKUP(A272,'[1]Z03 收入决算表(财决03表)'!$A$10:$K$500,5,FALSE))</f>
        <v/>
      </c>
      <c r="E272" s="76" t="str">
        <f>IF(ISERROR(VLOOKUP(A272,'[1]Z03 收入决算表(财决03表)'!$A$10:$K$500,6,FALSE)),"",VLOOKUP(A272,'[1]Z03 收入决算表(财决03表)'!$A$10:$K$500,6,FALSE))</f>
        <v/>
      </c>
      <c r="F272" s="76" t="str">
        <f>IF(ISERROR(VLOOKUP(A272,'[1]Z03 收入决算表(财决03表)'!$A$10:$K$500,7,FALSE)),"",VLOOKUP(A272,'[1]Z03 收入决算表(财决03表)'!$A$10:$K$500,7,FALSE))</f>
        <v/>
      </c>
      <c r="G272" s="76" t="str">
        <f>IF(ISERROR(VLOOKUP(A272,'[1]Z03 收入决算表(财决03表)'!$A$10:$K$500,8,FALSE)),"",VLOOKUP(A272,'[1]Z03 收入决算表(财决03表)'!$A$10:$K$500,8,FALSE))</f>
        <v/>
      </c>
      <c r="H272" s="76" t="str">
        <f>IF(ISERROR(VLOOKUP(A272,'[1]Z03 收入决算表(财决03表)'!$A$10:$K$500,9,FALSE)),"",VLOOKUP(A272,'[1]Z03 收入决算表(财决03表)'!$A$10:$K$500,9,FALSE))</f>
        <v/>
      </c>
      <c r="I272" s="76" t="str">
        <f>IF(ISERROR(VLOOKUP(A272,'[1]Z03 收入决算表(财决03表)'!$A$10:$K$500,10,FALSE)),"",VLOOKUP(A272,'[1]Z03 收入决算表(财决03表)'!$A$10:$K$500,10,FALSE))</f>
        <v/>
      </c>
      <c r="J272" s="76" t="str">
        <f>IF(ISERROR(VLOOKUP(A272,'[1]Z03 收入决算表(财决03表)'!$A$10:$K$500,11,FALSE)),"",VLOOKUP(A272,'[1]Z03 收入决算表(财决03表)'!$A$10:$K$500,11,FALSE))</f>
        <v/>
      </c>
      <c r="K272" s="71">
        <f>'[1]Z03 收入决算表(财决03表)'!A271</f>
        <v>0</v>
      </c>
      <c r="L272" s="74">
        <f>'[1]Z03 收入决算表(财决03表)'!$E271</f>
        <v>0</v>
      </c>
      <c r="M272" s="75" t="str">
        <f t="shared" si="9"/>
        <v/>
      </c>
    </row>
    <row r="273" spans="1:13" ht="22.5" customHeight="1">
      <c r="A273" s="205" t="str">
        <f t="shared" si="8"/>
        <v/>
      </c>
      <c r="B273" s="205"/>
      <c r="C273" s="192" t="str">
        <f>IF(ISERROR(VLOOKUP(A273,'[1]Z03 收入决算表(财决03表)'!$A$10:$K$500,4,FALSE)),"",VLOOKUP(A273,'[1]Z03 收入决算表(财决03表)'!$A$10:$K$500,4,FALSE))</f>
        <v/>
      </c>
      <c r="D273" s="76" t="str">
        <f>IF(ISERROR(VLOOKUP(A273,'[1]Z03 收入决算表(财决03表)'!$A$10:$K$500,5,FALSE)),"",VLOOKUP(A273,'[1]Z03 收入决算表(财决03表)'!$A$10:$K$500,5,FALSE))</f>
        <v/>
      </c>
      <c r="E273" s="76" t="str">
        <f>IF(ISERROR(VLOOKUP(A273,'[1]Z03 收入决算表(财决03表)'!$A$10:$K$500,6,FALSE)),"",VLOOKUP(A273,'[1]Z03 收入决算表(财决03表)'!$A$10:$K$500,6,FALSE))</f>
        <v/>
      </c>
      <c r="F273" s="76" t="str">
        <f>IF(ISERROR(VLOOKUP(A273,'[1]Z03 收入决算表(财决03表)'!$A$10:$K$500,7,FALSE)),"",VLOOKUP(A273,'[1]Z03 收入决算表(财决03表)'!$A$10:$K$500,7,FALSE))</f>
        <v/>
      </c>
      <c r="G273" s="76" t="str">
        <f>IF(ISERROR(VLOOKUP(A273,'[1]Z03 收入决算表(财决03表)'!$A$10:$K$500,8,FALSE)),"",VLOOKUP(A273,'[1]Z03 收入决算表(财决03表)'!$A$10:$K$500,8,FALSE))</f>
        <v/>
      </c>
      <c r="H273" s="76" t="str">
        <f>IF(ISERROR(VLOOKUP(A273,'[1]Z03 收入决算表(财决03表)'!$A$10:$K$500,9,FALSE)),"",VLOOKUP(A273,'[1]Z03 收入决算表(财决03表)'!$A$10:$K$500,9,FALSE))</f>
        <v/>
      </c>
      <c r="I273" s="76" t="str">
        <f>IF(ISERROR(VLOOKUP(A273,'[1]Z03 收入决算表(财决03表)'!$A$10:$K$500,10,FALSE)),"",VLOOKUP(A273,'[1]Z03 收入决算表(财决03表)'!$A$10:$K$500,10,FALSE))</f>
        <v/>
      </c>
      <c r="J273" s="76" t="str">
        <f>IF(ISERROR(VLOOKUP(A273,'[1]Z03 收入决算表(财决03表)'!$A$10:$K$500,11,FALSE)),"",VLOOKUP(A273,'[1]Z03 收入决算表(财决03表)'!$A$10:$K$500,11,FALSE))</f>
        <v/>
      </c>
      <c r="K273" s="71">
        <f>'[1]Z03 收入决算表(财决03表)'!A272</f>
        <v>0</v>
      </c>
      <c r="L273" s="74">
        <f>'[1]Z03 收入决算表(财决03表)'!$E272</f>
        <v>0</v>
      </c>
      <c r="M273" s="75" t="str">
        <f t="shared" si="9"/>
        <v/>
      </c>
    </row>
    <row r="274" spans="1:13" ht="22.5" customHeight="1">
      <c r="A274" s="205" t="str">
        <f t="shared" si="8"/>
        <v/>
      </c>
      <c r="B274" s="205"/>
      <c r="C274" s="192" t="str">
        <f>IF(ISERROR(VLOOKUP(A274,'[1]Z03 收入决算表(财决03表)'!$A$10:$K$500,4,FALSE)),"",VLOOKUP(A274,'[1]Z03 收入决算表(财决03表)'!$A$10:$K$500,4,FALSE))</f>
        <v/>
      </c>
      <c r="D274" s="76" t="str">
        <f>IF(ISERROR(VLOOKUP(A274,'[1]Z03 收入决算表(财决03表)'!$A$10:$K$500,5,FALSE)),"",VLOOKUP(A274,'[1]Z03 收入决算表(财决03表)'!$A$10:$K$500,5,FALSE))</f>
        <v/>
      </c>
      <c r="E274" s="76" t="str">
        <f>IF(ISERROR(VLOOKUP(A274,'[1]Z03 收入决算表(财决03表)'!$A$10:$K$500,6,FALSE)),"",VLOOKUP(A274,'[1]Z03 收入决算表(财决03表)'!$A$10:$K$500,6,FALSE))</f>
        <v/>
      </c>
      <c r="F274" s="76" t="str">
        <f>IF(ISERROR(VLOOKUP(A274,'[1]Z03 收入决算表(财决03表)'!$A$10:$K$500,7,FALSE)),"",VLOOKUP(A274,'[1]Z03 收入决算表(财决03表)'!$A$10:$K$500,7,FALSE))</f>
        <v/>
      </c>
      <c r="G274" s="76" t="str">
        <f>IF(ISERROR(VLOOKUP(A274,'[1]Z03 收入决算表(财决03表)'!$A$10:$K$500,8,FALSE)),"",VLOOKUP(A274,'[1]Z03 收入决算表(财决03表)'!$A$10:$K$500,8,FALSE))</f>
        <v/>
      </c>
      <c r="H274" s="76" t="str">
        <f>IF(ISERROR(VLOOKUP(A274,'[1]Z03 收入决算表(财决03表)'!$A$10:$K$500,9,FALSE)),"",VLOOKUP(A274,'[1]Z03 收入决算表(财决03表)'!$A$10:$K$500,9,FALSE))</f>
        <v/>
      </c>
      <c r="I274" s="76" t="str">
        <f>IF(ISERROR(VLOOKUP(A274,'[1]Z03 收入决算表(财决03表)'!$A$10:$K$500,10,FALSE)),"",VLOOKUP(A274,'[1]Z03 收入决算表(财决03表)'!$A$10:$K$500,10,FALSE))</f>
        <v/>
      </c>
      <c r="J274" s="76" t="str">
        <f>IF(ISERROR(VLOOKUP(A274,'[1]Z03 收入决算表(财决03表)'!$A$10:$K$500,11,FALSE)),"",VLOOKUP(A274,'[1]Z03 收入决算表(财决03表)'!$A$10:$K$500,11,FALSE))</f>
        <v/>
      </c>
      <c r="K274" s="71">
        <f>'[1]Z03 收入决算表(财决03表)'!A273</f>
        <v>0</v>
      </c>
      <c r="L274" s="74">
        <f>'[1]Z03 收入决算表(财决03表)'!$E273</f>
        <v>0</v>
      </c>
      <c r="M274" s="75" t="str">
        <f t="shared" si="9"/>
        <v/>
      </c>
    </row>
    <row r="275" spans="1:13" ht="22.5" customHeight="1">
      <c r="A275" s="205" t="str">
        <f t="shared" si="8"/>
        <v/>
      </c>
      <c r="B275" s="205"/>
      <c r="C275" s="192" t="str">
        <f>IF(ISERROR(VLOOKUP(A275,'[1]Z03 收入决算表(财决03表)'!$A$10:$K$500,4,FALSE)),"",VLOOKUP(A275,'[1]Z03 收入决算表(财决03表)'!$A$10:$K$500,4,FALSE))</f>
        <v/>
      </c>
      <c r="D275" s="76" t="str">
        <f>IF(ISERROR(VLOOKUP(A275,'[1]Z03 收入决算表(财决03表)'!$A$10:$K$500,5,FALSE)),"",VLOOKUP(A275,'[1]Z03 收入决算表(财决03表)'!$A$10:$K$500,5,FALSE))</f>
        <v/>
      </c>
      <c r="E275" s="76" t="str">
        <f>IF(ISERROR(VLOOKUP(A275,'[1]Z03 收入决算表(财决03表)'!$A$10:$K$500,6,FALSE)),"",VLOOKUP(A275,'[1]Z03 收入决算表(财决03表)'!$A$10:$K$500,6,FALSE))</f>
        <v/>
      </c>
      <c r="F275" s="76" t="str">
        <f>IF(ISERROR(VLOOKUP(A275,'[1]Z03 收入决算表(财决03表)'!$A$10:$K$500,7,FALSE)),"",VLOOKUP(A275,'[1]Z03 收入决算表(财决03表)'!$A$10:$K$500,7,FALSE))</f>
        <v/>
      </c>
      <c r="G275" s="76" t="str">
        <f>IF(ISERROR(VLOOKUP(A275,'[1]Z03 收入决算表(财决03表)'!$A$10:$K$500,8,FALSE)),"",VLOOKUP(A275,'[1]Z03 收入决算表(财决03表)'!$A$10:$K$500,8,FALSE))</f>
        <v/>
      </c>
      <c r="H275" s="76" t="str">
        <f>IF(ISERROR(VLOOKUP(A275,'[1]Z03 收入决算表(财决03表)'!$A$10:$K$500,9,FALSE)),"",VLOOKUP(A275,'[1]Z03 收入决算表(财决03表)'!$A$10:$K$500,9,FALSE))</f>
        <v/>
      </c>
      <c r="I275" s="76" t="str">
        <f>IF(ISERROR(VLOOKUP(A275,'[1]Z03 收入决算表(财决03表)'!$A$10:$K$500,10,FALSE)),"",VLOOKUP(A275,'[1]Z03 收入决算表(财决03表)'!$A$10:$K$500,10,FALSE))</f>
        <v/>
      </c>
      <c r="J275" s="76" t="str">
        <f>IF(ISERROR(VLOOKUP(A275,'[1]Z03 收入决算表(财决03表)'!$A$10:$K$500,11,FALSE)),"",VLOOKUP(A275,'[1]Z03 收入决算表(财决03表)'!$A$10:$K$500,11,FALSE))</f>
        <v/>
      </c>
      <c r="K275" s="71">
        <f>'[1]Z03 收入决算表(财决03表)'!A274</f>
        <v>0</v>
      </c>
      <c r="L275" s="74">
        <f>'[1]Z03 收入决算表(财决03表)'!$E274</f>
        <v>0</v>
      </c>
      <c r="M275" s="75" t="str">
        <f t="shared" si="9"/>
        <v/>
      </c>
    </row>
    <row r="276" spans="1:13" ht="22.5" customHeight="1">
      <c r="A276" s="205" t="str">
        <f t="shared" si="8"/>
        <v/>
      </c>
      <c r="B276" s="205"/>
      <c r="C276" s="192" t="str">
        <f>IF(ISERROR(VLOOKUP(A276,'[1]Z03 收入决算表(财决03表)'!$A$10:$K$500,4,FALSE)),"",VLOOKUP(A276,'[1]Z03 收入决算表(财决03表)'!$A$10:$K$500,4,FALSE))</f>
        <v/>
      </c>
      <c r="D276" s="76" t="str">
        <f>IF(ISERROR(VLOOKUP(A276,'[1]Z03 收入决算表(财决03表)'!$A$10:$K$500,5,FALSE)),"",VLOOKUP(A276,'[1]Z03 收入决算表(财决03表)'!$A$10:$K$500,5,FALSE))</f>
        <v/>
      </c>
      <c r="E276" s="76" t="str">
        <f>IF(ISERROR(VLOOKUP(A276,'[1]Z03 收入决算表(财决03表)'!$A$10:$K$500,6,FALSE)),"",VLOOKUP(A276,'[1]Z03 收入决算表(财决03表)'!$A$10:$K$500,6,FALSE))</f>
        <v/>
      </c>
      <c r="F276" s="76" t="str">
        <f>IF(ISERROR(VLOOKUP(A276,'[1]Z03 收入决算表(财决03表)'!$A$10:$K$500,7,FALSE)),"",VLOOKUP(A276,'[1]Z03 收入决算表(财决03表)'!$A$10:$K$500,7,FALSE))</f>
        <v/>
      </c>
      <c r="G276" s="76" t="str">
        <f>IF(ISERROR(VLOOKUP(A276,'[1]Z03 收入决算表(财决03表)'!$A$10:$K$500,8,FALSE)),"",VLOOKUP(A276,'[1]Z03 收入决算表(财决03表)'!$A$10:$K$500,8,FALSE))</f>
        <v/>
      </c>
      <c r="H276" s="76" t="str">
        <f>IF(ISERROR(VLOOKUP(A276,'[1]Z03 收入决算表(财决03表)'!$A$10:$K$500,9,FALSE)),"",VLOOKUP(A276,'[1]Z03 收入决算表(财决03表)'!$A$10:$K$500,9,FALSE))</f>
        <v/>
      </c>
      <c r="I276" s="76" t="str">
        <f>IF(ISERROR(VLOOKUP(A276,'[1]Z03 收入决算表(财决03表)'!$A$10:$K$500,10,FALSE)),"",VLOOKUP(A276,'[1]Z03 收入决算表(财决03表)'!$A$10:$K$500,10,FALSE))</f>
        <v/>
      </c>
      <c r="J276" s="76" t="str">
        <f>IF(ISERROR(VLOOKUP(A276,'[1]Z03 收入决算表(财决03表)'!$A$10:$K$500,11,FALSE)),"",VLOOKUP(A276,'[1]Z03 收入决算表(财决03表)'!$A$10:$K$500,11,FALSE))</f>
        <v/>
      </c>
      <c r="K276" s="71">
        <f>'[1]Z03 收入决算表(财决03表)'!A275</f>
        <v>0</v>
      </c>
      <c r="L276" s="74">
        <f>'[1]Z03 收入决算表(财决03表)'!$E275</f>
        <v>0</v>
      </c>
      <c r="M276" s="75" t="str">
        <f t="shared" si="9"/>
        <v/>
      </c>
    </row>
    <row r="277" spans="1:13" ht="22.5" customHeight="1">
      <c r="A277" s="205" t="str">
        <f t="shared" si="8"/>
        <v/>
      </c>
      <c r="B277" s="205"/>
      <c r="C277" s="192" t="str">
        <f>IF(ISERROR(VLOOKUP(A277,'[1]Z03 收入决算表(财决03表)'!$A$10:$K$500,4,FALSE)),"",VLOOKUP(A277,'[1]Z03 收入决算表(财决03表)'!$A$10:$K$500,4,FALSE))</f>
        <v/>
      </c>
      <c r="D277" s="76" t="str">
        <f>IF(ISERROR(VLOOKUP(A277,'[1]Z03 收入决算表(财决03表)'!$A$10:$K$500,5,FALSE)),"",VLOOKUP(A277,'[1]Z03 收入决算表(财决03表)'!$A$10:$K$500,5,FALSE))</f>
        <v/>
      </c>
      <c r="E277" s="76" t="str">
        <f>IF(ISERROR(VLOOKUP(A277,'[1]Z03 收入决算表(财决03表)'!$A$10:$K$500,6,FALSE)),"",VLOOKUP(A277,'[1]Z03 收入决算表(财决03表)'!$A$10:$K$500,6,FALSE))</f>
        <v/>
      </c>
      <c r="F277" s="76" t="str">
        <f>IF(ISERROR(VLOOKUP(A277,'[1]Z03 收入决算表(财决03表)'!$A$10:$K$500,7,FALSE)),"",VLOOKUP(A277,'[1]Z03 收入决算表(财决03表)'!$A$10:$K$500,7,FALSE))</f>
        <v/>
      </c>
      <c r="G277" s="76" t="str">
        <f>IF(ISERROR(VLOOKUP(A277,'[1]Z03 收入决算表(财决03表)'!$A$10:$K$500,8,FALSE)),"",VLOOKUP(A277,'[1]Z03 收入决算表(财决03表)'!$A$10:$K$500,8,FALSE))</f>
        <v/>
      </c>
      <c r="H277" s="76" t="str">
        <f>IF(ISERROR(VLOOKUP(A277,'[1]Z03 收入决算表(财决03表)'!$A$10:$K$500,9,FALSE)),"",VLOOKUP(A277,'[1]Z03 收入决算表(财决03表)'!$A$10:$K$500,9,FALSE))</f>
        <v/>
      </c>
      <c r="I277" s="76" t="str">
        <f>IF(ISERROR(VLOOKUP(A277,'[1]Z03 收入决算表(财决03表)'!$A$10:$K$500,10,FALSE)),"",VLOOKUP(A277,'[1]Z03 收入决算表(财决03表)'!$A$10:$K$500,10,FALSE))</f>
        <v/>
      </c>
      <c r="J277" s="76" t="str">
        <f>IF(ISERROR(VLOOKUP(A277,'[1]Z03 收入决算表(财决03表)'!$A$10:$K$500,11,FALSE)),"",VLOOKUP(A277,'[1]Z03 收入决算表(财决03表)'!$A$10:$K$500,11,FALSE))</f>
        <v/>
      </c>
      <c r="K277" s="71">
        <f>'[1]Z03 收入决算表(财决03表)'!A276</f>
        <v>0</v>
      </c>
      <c r="L277" s="74">
        <f>'[1]Z03 收入决算表(财决03表)'!$E276</f>
        <v>0</v>
      </c>
      <c r="M277" s="75" t="str">
        <f t="shared" si="9"/>
        <v/>
      </c>
    </row>
    <row r="278" spans="1:13" ht="22.5" customHeight="1">
      <c r="A278" s="205" t="str">
        <f t="shared" si="8"/>
        <v/>
      </c>
      <c r="B278" s="205"/>
      <c r="C278" s="192" t="str">
        <f>IF(ISERROR(VLOOKUP(A278,'[1]Z03 收入决算表(财决03表)'!$A$10:$K$500,4,FALSE)),"",VLOOKUP(A278,'[1]Z03 收入决算表(财决03表)'!$A$10:$K$500,4,FALSE))</f>
        <v/>
      </c>
      <c r="D278" s="76" t="str">
        <f>IF(ISERROR(VLOOKUP(A278,'[1]Z03 收入决算表(财决03表)'!$A$10:$K$500,5,FALSE)),"",VLOOKUP(A278,'[1]Z03 收入决算表(财决03表)'!$A$10:$K$500,5,FALSE))</f>
        <v/>
      </c>
      <c r="E278" s="76" t="str">
        <f>IF(ISERROR(VLOOKUP(A278,'[1]Z03 收入决算表(财决03表)'!$A$10:$K$500,6,FALSE)),"",VLOOKUP(A278,'[1]Z03 收入决算表(财决03表)'!$A$10:$K$500,6,FALSE))</f>
        <v/>
      </c>
      <c r="F278" s="76" t="str">
        <f>IF(ISERROR(VLOOKUP(A278,'[1]Z03 收入决算表(财决03表)'!$A$10:$K$500,7,FALSE)),"",VLOOKUP(A278,'[1]Z03 收入决算表(财决03表)'!$A$10:$K$500,7,FALSE))</f>
        <v/>
      </c>
      <c r="G278" s="76" t="str">
        <f>IF(ISERROR(VLOOKUP(A278,'[1]Z03 收入决算表(财决03表)'!$A$10:$K$500,8,FALSE)),"",VLOOKUP(A278,'[1]Z03 收入决算表(财决03表)'!$A$10:$K$500,8,FALSE))</f>
        <v/>
      </c>
      <c r="H278" s="76" t="str">
        <f>IF(ISERROR(VLOOKUP(A278,'[1]Z03 收入决算表(财决03表)'!$A$10:$K$500,9,FALSE)),"",VLOOKUP(A278,'[1]Z03 收入决算表(财决03表)'!$A$10:$K$500,9,FALSE))</f>
        <v/>
      </c>
      <c r="I278" s="76" t="str">
        <f>IF(ISERROR(VLOOKUP(A278,'[1]Z03 收入决算表(财决03表)'!$A$10:$K$500,10,FALSE)),"",VLOOKUP(A278,'[1]Z03 收入决算表(财决03表)'!$A$10:$K$500,10,FALSE))</f>
        <v/>
      </c>
      <c r="J278" s="76" t="str">
        <f>IF(ISERROR(VLOOKUP(A278,'[1]Z03 收入决算表(财决03表)'!$A$10:$K$500,11,FALSE)),"",VLOOKUP(A278,'[1]Z03 收入决算表(财决03表)'!$A$10:$K$500,11,FALSE))</f>
        <v/>
      </c>
      <c r="K278" s="71">
        <f>'[1]Z03 收入决算表(财决03表)'!A277</f>
        <v>0</v>
      </c>
      <c r="L278" s="74">
        <f>'[1]Z03 收入决算表(财决03表)'!$E277</f>
        <v>0</v>
      </c>
      <c r="M278" s="75" t="str">
        <f t="shared" si="9"/>
        <v/>
      </c>
    </row>
    <row r="279" spans="1:13" ht="22.5" customHeight="1">
      <c r="A279" s="205" t="str">
        <f t="shared" si="8"/>
        <v/>
      </c>
      <c r="B279" s="205"/>
      <c r="C279" s="192" t="str">
        <f>IF(ISERROR(VLOOKUP(A279,'[1]Z03 收入决算表(财决03表)'!$A$10:$K$500,4,FALSE)),"",VLOOKUP(A279,'[1]Z03 收入决算表(财决03表)'!$A$10:$K$500,4,FALSE))</f>
        <v/>
      </c>
      <c r="D279" s="76" t="str">
        <f>IF(ISERROR(VLOOKUP(A279,'[1]Z03 收入决算表(财决03表)'!$A$10:$K$500,5,FALSE)),"",VLOOKUP(A279,'[1]Z03 收入决算表(财决03表)'!$A$10:$K$500,5,FALSE))</f>
        <v/>
      </c>
      <c r="E279" s="76" t="str">
        <f>IF(ISERROR(VLOOKUP(A279,'[1]Z03 收入决算表(财决03表)'!$A$10:$K$500,6,FALSE)),"",VLOOKUP(A279,'[1]Z03 收入决算表(财决03表)'!$A$10:$K$500,6,FALSE))</f>
        <v/>
      </c>
      <c r="F279" s="76" t="str">
        <f>IF(ISERROR(VLOOKUP(A279,'[1]Z03 收入决算表(财决03表)'!$A$10:$K$500,7,FALSE)),"",VLOOKUP(A279,'[1]Z03 收入决算表(财决03表)'!$A$10:$K$500,7,FALSE))</f>
        <v/>
      </c>
      <c r="G279" s="76" t="str">
        <f>IF(ISERROR(VLOOKUP(A279,'[1]Z03 收入决算表(财决03表)'!$A$10:$K$500,8,FALSE)),"",VLOOKUP(A279,'[1]Z03 收入决算表(财决03表)'!$A$10:$K$500,8,FALSE))</f>
        <v/>
      </c>
      <c r="H279" s="76" t="str">
        <f>IF(ISERROR(VLOOKUP(A279,'[1]Z03 收入决算表(财决03表)'!$A$10:$K$500,9,FALSE)),"",VLOOKUP(A279,'[1]Z03 收入决算表(财决03表)'!$A$10:$K$500,9,FALSE))</f>
        <v/>
      </c>
      <c r="I279" s="76" t="str">
        <f>IF(ISERROR(VLOOKUP(A279,'[1]Z03 收入决算表(财决03表)'!$A$10:$K$500,10,FALSE)),"",VLOOKUP(A279,'[1]Z03 收入决算表(财决03表)'!$A$10:$K$500,10,FALSE))</f>
        <v/>
      </c>
      <c r="J279" s="76" t="str">
        <f>IF(ISERROR(VLOOKUP(A279,'[1]Z03 收入决算表(财决03表)'!$A$10:$K$500,11,FALSE)),"",VLOOKUP(A279,'[1]Z03 收入决算表(财决03表)'!$A$10:$K$500,11,FALSE))</f>
        <v/>
      </c>
      <c r="K279" s="71">
        <f>'[1]Z03 收入决算表(财决03表)'!A278</f>
        <v>0</v>
      </c>
      <c r="L279" s="74">
        <f>'[1]Z03 收入决算表(财决03表)'!$E278</f>
        <v>0</v>
      </c>
      <c r="M279" s="75" t="str">
        <f t="shared" si="9"/>
        <v/>
      </c>
    </row>
    <row r="280" spans="1:13" ht="22.5" customHeight="1">
      <c r="A280" s="205" t="str">
        <f t="shared" si="8"/>
        <v/>
      </c>
      <c r="B280" s="205"/>
      <c r="C280" s="192" t="str">
        <f>IF(ISERROR(VLOOKUP(A280,'[1]Z03 收入决算表(财决03表)'!$A$10:$K$500,4,FALSE)),"",VLOOKUP(A280,'[1]Z03 收入决算表(财决03表)'!$A$10:$K$500,4,FALSE))</f>
        <v/>
      </c>
      <c r="D280" s="76" t="str">
        <f>IF(ISERROR(VLOOKUP(A280,'[1]Z03 收入决算表(财决03表)'!$A$10:$K$500,5,FALSE)),"",VLOOKUP(A280,'[1]Z03 收入决算表(财决03表)'!$A$10:$K$500,5,FALSE))</f>
        <v/>
      </c>
      <c r="E280" s="76" t="str">
        <f>IF(ISERROR(VLOOKUP(A280,'[1]Z03 收入决算表(财决03表)'!$A$10:$K$500,6,FALSE)),"",VLOOKUP(A280,'[1]Z03 收入决算表(财决03表)'!$A$10:$K$500,6,FALSE))</f>
        <v/>
      </c>
      <c r="F280" s="76" t="str">
        <f>IF(ISERROR(VLOOKUP(A280,'[1]Z03 收入决算表(财决03表)'!$A$10:$K$500,7,FALSE)),"",VLOOKUP(A280,'[1]Z03 收入决算表(财决03表)'!$A$10:$K$500,7,FALSE))</f>
        <v/>
      </c>
      <c r="G280" s="76" t="str">
        <f>IF(ISERROR(VLOOKUP(A280,'[1]Z03 收入决算表(财决03表)'!$A$10:$K$500,8,FALSE)),"",VLOOKUP(A280,'[1]Z03 收入决算表(财决03表)'!$A$10:$K$500,8,FALSE))</f>
        <v/>
      </c>
      <c r="H280" s="76" t="str">
        <f>IF(ISERROR(VLOOKUP(A280,'[1]Z03 收入决算表(财决03表)'!$A$10:$K$500,9,FALSE)),"",VLOOKUP(A280,'[1]Z03 收入决算表(财决03表)'!$A$10:$K$500,9,FALSE))</f>
        <v/>
      </c>
      <c r="I280" s="76" t="str">
        <f>IF(ISERROR(VLOOKUP(A280,'[1]Z03 收入决算表(财决03表)'!$A$10:$K$500,10,FALSE)),"",VLOOKUP(A280,'[1]Z03 收入决算表(财决03表)'!$A$10:$K$500,10,FALSE))</f>
        <v/>
      </c>
      <c r="J280" s="76" t="str">
        <f>IF(ISERROR(VLOOKUP(A280,'[1]Z03 收入决算表(财决03表)'!$A$10:$K$500,11,FALSE)),"",VLOOKUP(A280,'[1]Z03 收入决算表(财决03表)'!$A$10:$K$500,11,FALSE))</f>
        <v/>
      </c>
      <c r="K280" s="71">
        <f>'[1]Z03 收入决算表(财决03表)'!A279</f>
        <v>0</v>
      </c>
      <c r="L280" s="74">
        <f>'[1]Z03 收入决算表(财决03表)'!$E279</f>
        <v>0</v>
      </c>
      <c r="M280" s="75" t="str">
        <f t="shared" si="9"/>
        <v/>
      </c>
    </row>
    <row r="281" spans="1:13" ht="22.5" customHeight="1">
      <c r="A281" s="205" t="str">
        <f t="shared" si="8"/>
        <v/>
      </c>
      <c r="B281" s="205"/>
      <c r="C281" s="192" t="str">
        <f>IF(ISERROR(VLOOKUP(A281,'[1]Z03 收入决算表(财决03表)'!$A$10:$K$500,4,FALSE)),"",VLOOKUP(A281,'[1]Z03 收入决算表(财决03表)'!$A$10:$K$500,4,FALSE))</f>
        <v/>
      </c>
      <c r="D281" s="76" t="str">
        <f>IF(ISERROR(VLOOKUP(A281,'[1]Z03 收入决算表(财决03表)'!$A$10:$K$500,5,FALSE)),"",VLOOKUP(A281,'[1]Z03 收入决算表(财决03表)'!$A$10:$K$500,5,FALSE))</f>
        <v/>
      </c>
      <c r="E281" s="76" t="str">
        <f>IF(ISERROR(VLOOKUP(A281,'[1]Z03 收入决算表(财决03表)'!$A$10:$K$500,6,FALSE)),"",VLOOKUP(A281,'[1]Z03 收入决算表(财决03表)'!$A$10:$K$500,6,FALSE))</f>
        <v/>
      </c>
      <c r="F281" s="76" t="str">
        <f>IF(ISERROR(VLOOKUP(A281,'[1]Z03 收入决算表(财决03表)'!$A$10:$K$500,7,FALSE)),"",VLOOKUP(A281,'[1]Z03 收入决算表(财决03表)'!$A$10:$K$500,7,FALSE))</f>
        <v/>
      </c>
      <c r="G281" s="76" t="str">
        <f>IF(ISERROR(VLOOKUP(A281,'[1]Z03 收入决算表(财决03表)'!$A$10:$K$500,8,FALSE)),"",VLOOKUP(A281,'[1]Z03 收入决算表(财决03表)'!$A$10:$K$500,8,FALSE))</f>
        <v/>
      </c>
      <c r="H281" s="76" t="str">
        <f>IF(ISERROR(VLOOKUP(A281,'[1]Z03 收入决算表(财决03表)'!$A$10:$K$500,9,FALSE)),"",VLOOKUP(A281,'[1]Z03 收入决算表(财决03表)'!$A$10:$K$500,9,FALSE))</f>
        <v/>
      </c>
      <c r="I281" s="76" t="str">
        <f>IF(ISERROR(VLOOKUP(A281,'[1]Z03 收入决算表(财决03表)'!$A$10:$K$500,10,FALSE)),"",VLOOKUP(A281,'[1]Z03 收入决算表(财决03表)'!$A$10:$K$500,10,FALSE))</f>
        <v/>
      </c>
      <c r="J281" s="76" t="str">
        <f>IF(ISERROR(VLOOKUP(A281,'[1]Z03 收入决算表(财决03表)'!$A$10:$K$500,11,FALSE)),"",VLOOKUP(A281,'[1]Z03 收入决算表(财决03表)'!$A$10:$K$500,11,FALSE))</f>
        <v/>
      </c>
      <c r="K281" s="71">
        <f>'[1]Z03 收入决算表(财决03表)'!A280</f>
        <v>0</v>
      </c>
      <c r="L281" s="74">
        <f>'[1]Z03 收入决算表(财决03表)'!$E280</f>
        <v>0</v>
      </c>
      <c r="M281" s="75" t="str">
        <f t="shared" si="9"/>
        <v/>
      </c>
    </row>
    <row r="282" spans="1:13" ht="22.5" customHeight="1">
      <c r="A282" s="205" t="str">
        <f t="shared" si="8"/>
        <v/>
      </c>
      <c r="B282" s="205"/>
      <c r="C282" s="192" t="str">
        <f>IF(ISERROR(VLOOKUP(A282,'[1]Z03 收入决算表(财决03表)'!$A$10:$K$500,4,FALSE)),"",VLOOKUP(A282,'[1]Z03 收入决算表(财决03表)'!$A$10:$K$500,4,FALSE))</f>
        <v/>
      </c>
      <c r="D282" s="76" t="str">
        <f>IF(ISERROR(VLOOKUP(A282,'[1]Z03 收入决算表(财决03表)'!$A$10:$K$500,5,FALSE)),"",VLOOKUP(A282,'[1]Z03 收入决算表(财决03表)'!$A$10:$K$500,5,FALSE))</f>
        <v/>
      </c>
      <c r="E282" s="76" t="str">
        <f>IF(ISERROR(VLOOKUP(A282,'[1]Z03 收入决算表(财决03表)'!$A$10:$K$500,6,FALSE)),"",VLOOKUP(A282,'[1]Z03 收入决算表(财决03表)'!$A$10:$K$500,6,FALSE))</f>
        <v/>
      </c>
      <c r="F282" s="76" t="str">
        <f>IF(ISERROR(VLOOKUP(A282,'[1]Z03 收入决算表(财决03表)'!$A$10:$K$500,7,FALSE)),"",VLOOKUP(A282,'[1]Z03 收入决算表(财决03表)'!$A$10:$K$500,7,FALSE))</f>
        <v/>
      </c>
      <c r="G282" s="76" t="str">
        <f>IF(ISERROR(VLOOKUP(A282,'[1]Z03 收入决算表(财决03表)'!$A$10:$K$500,8,FALSE)),"",VLOOKUP(A282,'[1]Z03 收入决算表(财决03表)'!$A$10:$K$500,8,FALSE))</f>
        <v/>
      </c>
      <c r="H282" s="76" t="str">
        <f>IF(ISERROR(VLOOKUP(A282,'[1]Z03 收入决算表(财决03表)'!$A$10:$K$500,9,FALSE)),"",VLOOKUP(A282,'[1]Z03 收入决算表(财决03表)'!$A$10:$K$500,9,FALSE))</f>
        <v/>
      </c>
      <c r="I282" s="76" t="str">
        <f>IF(ISERROR(VLOOKUP(A282,'[1]Z03 收入决算表(财决03表)'!$A$10:$K$500,10,FALSE)),"",VLOOKUP(A282,'[1]Z03 收入决算表(财决03表)'!$A$10:$K$500,10,FALSE))</f>
        <v/>
      </c>
      <c r="J282" s="76" t="str">
        <f>IF(ISERROR(VLOOKUP(A282,'[1]Z03 收入决算表(财决03表)'!$A$10:$K$500,11,FALSE)),"",VLOOKUP(A282,'[1]Z03 收入决算表(财决03表)'!$A$10:$K$500,11,FALSE))</f>
        <v/>
      </c>
      <c r="K282" s="71">
        <f>'[1]Z03 收入决算表(财决03表)'!A281</f>
        <v>0</v>
      </c>
      <c r="L282" s="74">
        <f>'[1]Z03 收入决算表(财决03表)'!$E281</f>
        <v>0</v>
      </c>
      <c r="M282" s="75" t="str">
        <f t="shared" si="9"/>
        <v/>
      </c>
    </row>
    <row r="283" spans="1:13" ht="22.5" customHeight="1">
      <c r="A283" s="205" t="str">
        <f t="shared" si="8"/>
        <v/>
      </c>
      <c r="B283" s="205"/>
      <c r="C283" s="192" t="str">
        <f>IF(ISERROR(VLOOKUP(A283,'[1]Z03 收入决算表(财决03表)'!$A$10:$K$500,4,FALSE)),"",VLOOKUP(A283,'[1]Z03 收入决算表(财决03表)'!$A$10:$K$500,4,FALSE))</f>
        <v/>
      </c>
      <c r="D283" s="76" t="str">
        <f>IF(ISERROR(VLOOKUP(A283,'[1]Z03 收入决算表(财决03表)'!$A$10:$K$500,5,FALSE)),"",VLOOKUP(A283,'[1]Z03 收入决算表(财决03表)'!$A$10:$K$500,5,FALSE))</f>
        <v/>
      </c>
      <c r="E283" s="76" t="str">
        <f>IF(ISERROR(VLOOKUP(A283,'[1]Z03 收入决算表(财决03表)'!$A$10:$K$500,6,FALSE)),"",VLOOKUP(A283,'[1]Z03 收入决算表(财决03表)'!$A$10:$K$500,6,FALSE))</f>
        <v/>
      </c>
      <c r="F283" s="76" t="str">
        <f>IF(ISERROR(VLOOKUP(A283,'[1]Z03 收入决算表(财决03表)'!$A$10:$K$500,7,FALSE)),"",VLOOKUP(A283,'[1]Z03 收入决算表(财决03表)'!$A$10:$K$500,7,FALSE))</f>
        <v/>
      </c>
      <c r="G283" s="76" t="str">
        <f>IF(ISERROR(VLOOKUP(A283,'[1]Z03 收入决算表(财决03表)'!$A$10:$K$500,8,FALSE)),"",VLOOKUP(A283,'[1]Z03 收入决算表(财决03表)'!$A$10:$K$500,8,FALSE))</f>
        <v/>
      </c>
      <c r="H283" s="76" t="str">
        <f>IF(ISERROR(VLOOKUP(A283,'[1]Z03 收入决算表(财决03表)'!$A$10:$K$500,9,FALSE)),"",VLOOKUP(A283,'[1]Z03 收入决算表(财决03表)'!$A$10:$K$500,9,FALSE))</f>
        <v/>
      </c>
      <c r="I283" s="76" t="str">
        <f>IF(ISERROR(VLOOKUP(A283,'[1]Z03 收入决算表(财决03表)'!$A$10:$K$500,10,FALSE)),"",VLOOKUP(A283,'[1]Z03 收入决算表(财决03表)'!$A$10:$K$500,10,FALSE))</f>
        <v/>
      </c>
      <c r="J283" s="76" t="str">
        <f>IF(ISERROR(VLOOKUP(A283,'[1]Z03 收入决算表(财决03表)'!$A$10:$K$500,11,FALSE)),"",VLOOKUP(A283,'[1]Z03 收入决算表(财决03表)'!$A$10:$K$500,11,FALSE))</f>
        <v/>
      </c>
      <c r="K283" s="71">
        <f>'[1]Z03 收入决算表(财决03表)'!A282</f>
        <v>0</v>
      </c>
      <c r="L283" s="74">
        <f>'[1]Z03 收入决算表(财决03表)'!$E282</f>
        <v>0</v>
      </c>
      <c r="M283" s="75" t="str">
        <f t="shared" si="9"/>
        <v/>
      </c>
    </row>
    <row r="284" spans="1:13" ht="22.5" customHeight="1">
      <c r="A284" s="205" t="str">
        <f t="shared" si="8"/>
        <v/>
      </c>
      <c r="B284" s="205"/>
      <c r="C284" s="192" t="str">
        <f>IF(ISERROR(VLOOKUP(A284,'[1]Z03 收入决算表(财决03表)'!$A$10:$K$500,4,FALSE)),"",VLOOKUP(A284,'[1]Z03 收入决算表(财决03表)'!$A$10:$K$500,4,FALSE))</f>
        <v/>
      </c>
      <c r="D284" s="76" t="str">
        <f>IF(ISERROR(VLOOKUP(A284,'[1]Z03 收入决算表(财决03表)'!$A$10:$K$500,5,FALSE)),"",VLOOKUP(A284,'[1]Z03 收入决算表(财决03表)'!$A$10:$K$500,5,FALSE))</f>
        <v/>
      </c>
      <c r="E284" s="76" t="str">
        <f>IF(ISERROR(VLOOKUP(A284,'[1]Z03 收入决算表(财决03表)'!$A$10:$K$500,6,FALSE)),"",VLOOKUP(A284,'[1]Z03 收入决算表(财决03表)'!$A$10:$K$500,6,FALSE))</f>
        <v/>
      </c>
      <c r="F284" s="76" t="str">
        <f>IF(ISERROR(VLOOKUP(A284,'[1]Z03 收入决算表(财决03表)'!$A$10:$K$500,7,FALSE)),"",VLOOKUP(A284,'[1]Z03 收入决算表(财决03表)'!$A$10:$K$500,7,FALSE))</f>
        <v/>
      </c>
      <c r="G284" s="76" t="str">
        <f>IF(ISERROR(VLOOKUP(A284,'[1]Z03 收入决算表(财决03表)'!$A$10:$K$500,8,FALSE)),"",VLOOKUP(A284,'[1]Z03 收入决算表(财决03表)'!$A$10:$K$500,8,FALSE))</f>
        <v/>
      </c>
      <c r="H284" s="76" t="str">
        <f>IF(ISERROR(VLOOKUP(A284,'[1]Z03 收入决算表(财决03表)'!$A$10:$K$500,9,FALSE)),"",VLOOKUP(A284,'[1]Z03 收入决算表(财决03表)'!$A$10:$K$500,9,FALSE))</f>
        <v/>
      </c>
      <c r="I284" s="76" t="str">
        <f>IF(ISERROR(VLOOKUP(A284,'[1]Z03 收入决算表(财决03表)'!$A$10:$K$500,10,FALSE)),"",VLOOKUP(A284,'[1]Z03 收入决算表(财决03表)'!$A$10:$K$500,10,FALSE))</f>
        <v/>
      </c>
      <c r="J284" s="76" t="str">
        <f>IF(ISERROR(VLOOKUP(A284,'[1]Z03 收入决算表(财决03表)'!$A$10:$K$500,11,FALSE)),"",VLOOKUP(A284,'[1]Z03 收入决算表(财决03表)'!$A$10:$K$500,11,FALSE))</f>
        <v/>
      </c>
      <c r="K284" s="71">
        <f>'[1]Z03 收入决算表(财决03表)'!A283</f>
        <v>0</v>
      </c>
      <c r="L284" s="74">
        <f>'[1]Z03 收入决算表(财决03表)'!$E283</f>
        <v>0</v>
      </c>
      <c r="M284" s="75" t="str">
        <f t="shared" si="9"/>
        <v/>
      </c>
    </row>
    <row r="285" spans="1:13" ht="22.5" customHeight="1">
      <c r="A285" s="205" t="str">
        <f t="shared" si="8"/>
        <v/>
      </c>
      <c r="B285" s="205"/>
      <c r="C285" s="192" t="str">
        <f>IF(ISERROR(VLOOKUP(A285,'[1]Z03 收入决算表(财决03表)'!$A$10:$K$500,4,FALSE)),"",VLOOKUP(A285,'[1]Z03 收入决算表(财决03表)'!$A$10:$K$500,4,FALSE))</f>
        <v/>
      </c>
      <c r="D285" s="76" t="str">
        <f>IF(ISERROR(VLOOKUP(A285,'[1]Z03 收入决算表(财决03表)'!$A$10:$K$500,5,FALSE)),"",VLOOKUP(A285,'[1]Z03 收入决算表(财决03表)'!$A$10:$K$500,5,FALSE))</f>
        <v/>
      </c>
      <c r="E285" s="76" t="str">
        <f>IF(ISERROR(VLOOKUP(A285,'[1]Z03 收入决算表(财决03表)'!$A$10:$K$500,6,FALSE)),"",VLOOKUP(A285,'[1]Z03 收入决算表(财决03表)'!$A$10:$K$500,6,FALSE))</f>
        <v/>
      </c>
      <c r="F285" s="76" t="str">
        <f>IF(ISERROR(VLOOKUP(A285,'[1]Z03 收入决算表(财决03表)'!$A$10:$K$500,7,FALSE)),"",VLOOKUP(A285,'[1]Z03 收入决算表(财决03表)'!$A$10:$K$500,7,FALSE))</f>
        <v/>
      </c>
      <c r="G285" s="76" t="str">
        <f>IF(ISERROR(VLOOKUP(A285,'[1]Z03 收入决算表(财决03表)'!$A$10:$K$500,8,FALSE)),"",VLOOKUP(A285,'[1]Z03 收入决算表(财决03表)'!$A$10:$K$500,8,FALSE))</f>
        <v/>
      </c>
      <c r="H285" s="76" t="str">
        <f>IF(ISERROR(VLOOKUP(A285,'[1]Z03 收入决算表(财决03表)'!$A$10:$K$500,9,FALSE)),"",VLOOKUP(A285,'[1]Z03 收入决算表(财决03表)'!$A$10:$K$500,9,FALSE))</f>
        <v/>
      </c>
      <c r="I285" s="76" t="str">
        <f>IF(ISERROR(VLOOKUP(A285,'[1]Z03 收入决算表(财决03表)'!$A$10:$K$500,10,FALSE)),"",VLOOKUP(A285,'[1]Z03 收入决算表(财决03表)'!$A$10:$K$500,10,FALSE))</f>
        <v/>
      </c>
      <c r="J285" s="76" t="str">
        <f>IF(ISERROR(VLOOKUP(A285,'[1]Z03 收入决算表(财决03表)'!$A$10:$K$500,11,FALSE)),"",VLOOKUP(A285,'[1]Z03 收入决算表(财决03表)'!$A$10:$K$500,11,FALSE))</f>
        <v/>
      </c>
      <c r="K285" s="71">
        <f>'[1]Z03 收入决算表(财决03表)'!A284</f>
        <v>0</v>
      </c>
      <c r="L285" s="74">
        <f>'[1]Z03 收入决算表(财决03表)'!$E284</f>
        <v>0</v>
      </c>
      <c r="M285" s="75" t="str">
        <f t="shared" si="9"/>
        <v/>
      </c>
    </row>
    <row r="286" spans="1:13" ht="22.5" customHeight="1">
      <c r="A286" s="205" t="str">
        <f t="shared" si="8"/>
        <v/>
      </c>
      <c r="B286" s="205"/>
      <c r="C286" s="192" t="str">
        <f>IF(ISERROR(VLOOKUP(A286,'[1]Z03 收入决算表(财决03表)'!$A$10:$K$500,4,FALSE)),"",VLOOKUP(A286,'[1]Z03 收入决算表(财决03表)'!$A$10:$K$500,4,FALSE))</f>
        <v/>
      </c>
      <c r="D286" s="76" t="str">
        <f>IF(ISERROR(VLOOKUP(A286,'[1]Z03 收入决算表(财决03表)'!$A$10:$K$500,5,FALSE)),"",VLOOKUP(A286,'[1]Z03 收入决算表(财决03表)'!$A$10:$K$500,5,FALSE))</f>
        <v/>
      </c>
      <c r="E286" s="76" t="str">
        <f>IF(ISERROR(VLOOKUP(A286,'[1]Z03 收入决算表(财决03表)'!$A$10:$K$500,6,FALSE)),"",VLOOKUP(A286,'[1]Z03 收入决算表(财决03表)'!$A$10:$K$500,6,FALSE))</f>
        <v/>
      </c>
      <c r="F286" s="76" t="str">
        <f>IF(ISERROR(VLOOKUP(A286,'[1]Z03 收入决算表(财决03表)'!$A$10:$K$500,7,FALSE)),"",VLOOKUP(A286,'[1]Z03 收入决算表(财决03表)'!$A$10:$K$500,7,FALSE))</f>
        <v/>
      </c>
      <c r="G286" s="76" t="str">
        <f>IF(ISERROR(VLOOKUP(A286,'[1]Z03 收入决算表(财决03表)'!$A$10:$K$500,8,FALSE)),"",VLOOKUP(A286,'[1]Z03 收入决算表(财决03表)'!$A$10:$K$500,8,FALSE))</f>
        <v/>
      </c>
      <c r="H286" s="76" t="str">
        <f>IF(ISERROR(VLOOKUP(A286,'[1]Z03 收入决算表(财决03表)'!$A$10:$K$500,9,FALSE)),"",VLOOKUP(A286,'[1]Z03 收入决算表(财决03表)'!$A$10:$K$500,9,FALSE))</f>
        <v/>
      </c>
      <c r="I286" s="76" t="str">
        <f>IF(ISERROR(VLOOKUP(A286,'[1]Z03 收入决算表(财决03表)'!$A$10:$K$500,10,FALSE)),"",VLOOKUP(A286,'[1]Z03 收入决算表(财决03表)'!$A$10:$K$500,10,FALSE))</f>
        <v/>
      </c>
      <c r="J286" s="76" t="str">
        <f>IF(ISERROR(VLOOKUP(A286,'[1]Z03 收入决算表(财决03表)'!$A$10:$K$500,11,FALSE)),"",VLOOKUP(A286,'[1]Z03 收入决算表(财决03表)'!$A$10:$K$500,11,FALSE))</f>
        <v/>
      </c>
      <c r="K286" s="71">
        <f>'[1]Z03 收入决算表(财决03表)'!A285</f>
        <v>0</v>
      </c>
      <c r="L286" s="74">
        <f>'[1]Z03 收入决算表(财决03表)'!$E285</f>
        <v>0</v>
      </c>
      <c r="M286" s="75" t="str">
        <f t="shared" si="9"/>
        <v/>
      </c>
    </row>
    <row r="287" spans="1:13" ht="22.5" customHeight="1">
      <c r="A287" s="205" t="str">
        <f t="shared" si="8"/>
        <v/>
      </c>
      <c r="B287" s="205"/>
      <c r="C287" s="192" t="str">
        <f>IF(ISERROR(VLOOKUP(A287,'[1]Z03 收入决算表(财决03表)'!$A$10:$K$500,4,FALSE)),"",VLOOKUP(A287,'[1]Z03 收入决算表(财决03表)'!$A$10:$K$500,4,FALSE))</f>
        <v/>
      </c>
      <c r="D287" s="76" t="str">
        <f>IF(ISERROR(VLOOKUP(A287,'[1]Z03 收入决算表(财决03表)'!$A$10:$K$500,5,FALSE)),"",VLOOKUP(A287,'[1]Z03 收入决算表(财决03表)'!$A$10:$K$500,5,FALSE))</f>
        <v/>
      </c>
      <c r="E287" s="76" t="str">
        <f>IF(ISERROR(VLOOKUP(A287,'[1]Z03 收入决算表(财决03表)'!$A$10:$K$500,6,FALSE)),"",VLOOKUP(A287,'[1]Z03 收入决算表(财决03表)'!$A$10:$K$500,6,FALSE))</f>
        <v/>
      </c>
      <c r="F287" s="76" t="str">
        <f>IF(ISERROR(VLOOKUP(A287,'[1]Z03 收入决算表(财决03表)'!$A$10:$K$500,7,FALSE)),"",VLOOKUP(A287,'[1]Z03 收入决算表(财决03表)'!$A$10:$K$500,7,FALSE))</f>
        <v/>
      </c>
      <c r="G287" s="76" t="str">
        <f>IF(ISERROR(VLOOKUP(A287,'[1]Z03 收入决算表(财决03表)'!$A$10:$K$500,8,FALSE)),"",VLOOKUP(A287,'[1]Z03 收入决算表(财决03表)'!$A$10:$K$500,8,FALSE))</f>
        <v/>
      </c>
      <c r="H287" s="76" t="str">
        <f>IF(ISERROR(VLOOKUP(A287,'[1]Z03 收入决算表(财决03表)'!$A$10:$K$500,9,FALSE)),"",VLOOKUP(A287,'[1]Z03 收入决算表(财决03表)'!$A$10:$K$500,9,FALSE))</f>
        <v/>
      </c>
      <c r="I287" s="76" t="str">
        <f>IF(ISERROR(VLOOKUP(A287,'[1]Z03 收入决算表(财决03表)'!$A$10:$K$500,10,FALSE)),"",VLOOKUP(A287,'[1]Z03 收入决算表(财决03表)'!$A$10:$K$500,10,FALSE))</f>
        <v/>
      </c>
      <c r="J287" s="76" t="str">
        <f>IF(ISERROR(VLOOKUP(A287,'[1]Z03 收入决算表(财决03表)'!$A$10:$K$500,11,FALSE)),"",VLOOKUP(A287,'[1]Z03 收入决算表(财决03表)'!$A$10:$K$500,11,FALSE))</f>
        <v/>
      </c>
      <c r="K287" s="71">
        <f>'[1]Z03 收入决算表(财决03表)'!A286</f>
        <v>0</v>
      </c>
      <c r="L287" s="74">
        <f>'[1]Z03 收入决算表(财决03表)'!$E286</f>
        <v>0</v>
      </c>
      <c r="M287" s="75" t="str">
        <f t="shared" si="9"/>
        <v/>
      </c>
    </row>
    <row r="288" spans="1:13" ht="22.5" customHeight="1">
      <c r="A288" s="205" t="str">
        <f t="shared" si="8"/>
        <v/>
      </c>
      <c r="B288" s="205"/>
      <c r="C288" s="192" t="str">
        <f>IF(ISERROR(VLOOKUP(A288,'[1]Z03 收入决算表(财决03表)'!$A$10:$K$500,4,FALSE)),"",VLOOKUP(A288,'[1]Z03 收入决算表(财决03表)'!$A$10:$K$500,4,FALSE))</f>
        <v/>
      </c>
      <c r="D288" s="76" t="str">
        <f>IF(ISERROR(VLOOKUP(A288,'[1]Z03 收入决算表(财决03表)'!$A$10:$K$500,5,FALSE)),"",VLOOKUP(A288,'[1]Z03 收入决算表(财决03表)'!$A$10:$K$500,5,FALSE))</f>
        <v/>
      </c>
      <c r="E288" s="76" t="str">
        <f>IF(ISERROR(VLOOKUP(A288,'[1]Z03 收入决算表(财决03表)'!$A$10:$K$500,6,FALSE)),"",VLOOKUP(A288,'[1]Z03 收入决算表(财决03表)'!$A$10:$K$500,6,FALSE))</f>
        <v/>
      </c>
      <c r="F288" s="76" t="str">
        <f>IF(ISERROR(VLOOKUP(A288,'[1]Z03 收入决算表(财决03表)'!$A$10:$K$500,7,FALSE)),"",VLOOKUP(A288,'[1]Z03 收入决算表(财决03表)'!$A$10:$K$500,7,FALSE))</f>
        <v/>
      </c>
      <c r="G288" s="76" t="str">
        <f>IF(ISERROR(VLOOKUP(A288,'[1]Z03 收入决算表(财决03表)'!$A$10:$K$500,8,FALSE)),"",VLOOKUP(A288,'[1]Z03 收入决算表(财决03表)'!$A$10:$K$500,8,FALSE))</f>
        <v/>
      </c>
      <c r="H288" s="76" t="str">
        <f>IF(ISERROR(VLOOKUP(A288,'[1]Z03 收入决算表(财决03表)'!$A$10:$K$500,9,FALSE)),"",VLOOKUP(A288,'[1]Z03 收入决算表(财决03表)'!$A$10:$K$500,9,FALSE))</f>
        <v/>
      </c>
      <c r="I288" s="76" t="str">
        <f>IF(ISERROR(VLOOKUP(A288,'[1]Z03 收入决算表(财决03表)'!$A$10:$K$500,10,FALSE)),"",VLOOKUP(A288,'[1]Z03 收入决算表(财决03表)'!$A$10:$K$500,10,FALSE))</f>
        <v/>
      </c>
      <c r="J288" s="76" t="str">
        <f>IF(ISERROR(VLOOKUP(A288,'[1]Z03 收入决算表(财决03表)'!$A$10:$K$500,11,FALSE)),"",VLOOKUP(A288,'[1]Z03 收入决算表(财决03表)'!$A$10:$K$500,11,FALSE))</f>
        <v/>
      </c>
      <c r="K288" s="71">
        <f>'[1]Z03 收入决算表(财决03表)'!A287</f>
        <v>0</v>
      </c>
      <c r="L288" s="74">
        <f>'[1]Z03 收入决算表(财决03表)'!$E287</f>
        <v>0</v>
      </c>
      <c r="M288" s="75" t="str">
        <f t="shared" si="9"/>
        <v/>
      </c>
    </row>
    <row r="289" spans="1:13" ht="22.5" customHeight="1">
      <c r="A289" s="205" t="str">
        <f t="shared" si="8"/>
        <v/>
      </c>
      <c r="B289" s="205"/>
      <c r="C289" s="192" t="str">
        <f>IF(ISERROR(VLOOKUP(A289,'[1]Z03 收入决算表(财决03表)'!$A$10:$K$500,4,FALSE)),"",VLOOKUP(A289,'[1]Z03 收入决算表(财决03表)'!$A$10:$K$500,4,FALSE))</f>
        <v/>
      </c>
      <c r="D289" s="76" t="str">
        <f>IF(ISERROR(VLOOKUP(A289,'[1]Z03 收入决算表(财决03表)'!$A$10:$K$500,5,FALSE)),"",VLOOKUP(A289,'[1]Z03 收入决算表(财决03表)'!$A$10:$K$500,5,FALSE))</f>
        <v/>
      </c>
      <c r="E289" s="76" t="str">
        <f>IF(ISERROR(VLOOKUP(A289,'[1]Z03 收入决算表(财决03表)'!$A$10:$K$500,6,FALSE)),"",VLOOKUP(A289,'[1]Z03 收入决算表(财决03表)'!$A$10:$K$500,6,FALSE))</f>
        <v/>
      </c>
      <c r="F289" s="76" t="str">
        <f>IF(ISERROR(VLOOKUP(A289,'[1]Z03 收入决算表(财决03表)'!$A$10:$K$500,7,FALSE)),"",VLOOKUP(A289,'[1]Z03 收入决算表(财决03表)'!$A$10:$K$500,7,FALSE))</f>
        <v/>
      </c>
      <c r="G289" s="76" t="str">
        <f>IF(ISERROR(VLOOKUP(A289,'[1]Z03 收入决算表(财决03表)'!$A$10:$K$500,8,FALSE)),"",VLOOKUP(A289,'[1]Z03 收入决算表(财决03表)'!$A$10:$K$500,8,FALSE))</f>
        <v/>
      </c>
      <c r="H289" s="76" t="str">
        <f>IF(ISERROR(VLOOKUP(A289,'[1]Z03 收入决算表(财决03表)'!$A$10:$K$500,9,FALSE)),"",VLOOKUP(A289,'[1]Z03 收入决算表(财决03表)'!$A$10:$K$500,9,FALSE))</f>
        <v/>
      </c>
      <c r="I289" s="76" t="str">
        <f>IF(ISERROR(VLOOKUP(A289,'[1]Z03 收入决算表(财决03表)'!$A$10:$K$500,10,FALSE)),"",VLOOKUP(A289,'[1]Z03 收入决算表(财决03表)'!$A$10:$K$500,10,FALSE))</f>
        <v/>
      </c>
      <c r="J289" s="76" t="str">
        <f>IF(ISERROR(VLOOKUP(A289,'[1]Z03 收入决算表(财决03表)'!$A$10:$K$500,11,FALSE)),"",VLOOKUP(A289,'[1]Z03 收入决算表(财决03表)'!$A$10:$K$500,11,FALSE))</f>
        <v/>
      </c>
      <c r="K289" s="71">
        <f>'[1]Z03 收入决算表(财决03表)'!A288</f>
        <v>0</v>
      </c>
      <c r="L289" s="74">
        <f>'[1]Z03 收入决算表(财决03表)'!$E288</f>
        <v>0</v>
      </c>
      <c r="M289" s="75" t="str">
        <f t="shared" si="9"/>
        <v/>
      </c>
    </row>
    <row r="290" spans="1:13" ht="22.5" customHeight="1">
      <c r="A290" s="205" t="str">
        <f t="shared" si="8"/>
        <v/>
      </c>
      <c r="B290" s="205"/>
      <c r="C290" s="192" t="str">
        <f>IF(ISERROR(VLOOKUP(A290,'[1]Z03 收入决算表(财决03表)'!$A$10:$K$500,4,FALSE)),"",VLOOKUP(A290,'[1]Z03 收入决算表(财决03表)'!$A$10:$K$500,4,FALSE))</f>
        <v/>
      </c>
      <c r="D290" s="76" t="str">
        <f>IF(ISERROR(VLOOKUP(A290,'[1]Z03 收入决算表(财决03表)'!$A$10:$K$500,5,FALSE)),"",VLOOKUP(A290,'[1]Z03 收入决算表(财决03表)'!$A$10:$K$500,5,FALSE))</f>
        <v/>
      </c>
      <c r="E290" s="76" t="str">
        <f>IF(ISERROR(VLOOKUP(A290,'[1]Z03 收入决算表(财决03表)'!$A$10:$K$500,6,FALSE)),"",VLOOKUP(A290,'[1]Z03 收入决算表(财决03表)'!$A$10:$K$500,6,FALSE))</f>
        <v/>
      </c>
      <c r="F290" s="76" t="str">
        <f>IF(ISERROR(VLOOKUP(A290,'[1]Z03 收入决算表(财决03表)'!$A$10:$K$500,7,FALSE)),"",VLOOKUP(A290,'[1]Z03 收入决算表(财决03表)'!$A$10:$K$500,7,FALSE))</f>
        <v/>
      </c>
      <c r="G290" s="76" t="str">
        <f>IF(ISERROR(VLOOKUP(A290,'[1]Z03 收入决算表(财决03表)'!$A$10:$K$500,8,FALSE)),"",VLOOKUP(A290,'[1]Z03 收入决算表(财决03表)'!$A$10:$K$500,8,FALSE))</f>
        <v/>
      </c>
      <c r="H290" s="76" t="str">
        <f>IF(ISERROR(VLOOKUP(A290,'[1]Z03 收入决算表(财决03表)'!$A$10:$K$500,9,FALSE)),"",VLOOKUP(A290,'[1]Z03 收入决算表(财决03表)'!$A$10:$K$500,9,FALSE))</f>
        <v/>
      </c>
      <c r="I290" s="76" t="str">
        <f>IF(ISERROR(VLOOKUP(A290,'[1]Z03 收入决算表(财决03表)'!$A$10:$K$500,10,FALSE)),"",VLOOKUP(A290,'[1]Z03 收入决算表(财决03表)'!$A$10:$K$500,10,FALSE))</f>
        <v/>
      </c>
      <c r="J290" s="76" t="str">
        <f>IF(ISERROR(VLOOKUP(A290,'[1]Z03 收入决算表(财决03表)'!$A$10:$K$500,11,FALSE)),"",VLOOKUP(A290,'[1]Z03 收入决算表(财决03表)'!$A$10:$K$500,11,FALSE))</f>
        <v/>
      </c>
      <c r="K290" s="71">
        <f>'[1]Z03 收入决算表(财决03表)'!A289</f>
        <v>0</v>
      </c>
      <c r="L290" s="74">
        <f>'[1]Z03 收入决算表(财决03表)'!$E289</f>
        <v>0</v>
      </c>
      <c r="M290" s="75" t="str">
        <f t="shared" si="9"/>
        <v/>
      </c>
    </row>
    <row r="291" spans="1:13" ht="22.5" customHeight="1">
      <c r="A291" s="205" t="str">
        <f t="shared" si="8"/>
        <v/>
      </c>
      <c r="B291" s="205"/>
      <c r="C291" s="192" t="str">
        <f>IF(ISERROR(VLOOKUP(A291,'[1]Z03 收入决算表(财决03表)'!$A$10:$K$500,4,FALSE)),"",VLOOKUP(A291,'[1]Z03 收入决算表(财决03表)'!$A$10:$K$500,4,FALSE))</f>
        <v/>
      </c>
      <c r="D291" s="76" t="str">
        <f>IF(ISERROR(VLOOKUP(A291,'[1]Z03 收入决算表(财决03表)'!$A$10:$K$500,5,FALSE)),"",VLOOKUP(A291,'[1]Z03 收入决算表(财决03表)'!$A$10:$K$500,5,FALSE))</f>
        <v/>
      </c>
      <c r="E291" s="76" t="str">
        <f>IF(ISERROR(VLOOKUP(A291,'[1]Z03 收入决算表(财决03表)'!$A$10:$K$500,6,FALSE)),"",VLOOKUP(A291,'[1]Z03 收入决算表(财决03表)'!$A$10:$K$500,6,FALSE))</f>
        <v/>
      </c>
      <c r="F291" s="76" t="str">
        <f>IF(ISERROR(VLOOKUP(A291,'[1]Z03 收入决算表(财决03表)'!$A$10:$K$500,7,FALSE)),"",VLOOKUP(A291,'[1]Z03 收入决算表(财决03表)'!$A$10:$K$500,7,FALSE))</f>
        <v/>
      </c>
      <c r="G291" s="76" t="str">
        <f>IF(ISERROR(VLOOKUP(A291,'[1]Z03 收入决算表(财决03表)'!$A$10:$K$500,8,FALSE)),"",VLOOKUP(A291,'[1]Z03 收入决算表(财决03表)'!$A$10:$K$500,8,FALSE))</f>
        <v/>
      </c>
      <c r="H291" s="76" t="str">
        <f>IF(ISERROR(VLOOKUP(A291,'[1]Z03 收入决算表(财决03表)'!$A$10:$K$500,9,FALSE)),"",VLOOKUP(A291,'[1]Z03 收入决算表(财决03表)'!$A$10:$K$500,9,FALSE))</f>
        <v/>
      </c>
      <c r="I291" s="76" t="str">
        <f>IF(ISERROR(VLOOKUP(A291,'[1]Z03 收入决算表(财决03表)'!$A$10:$K$500,10,FALSE)),"",VLOOKUP(A291,'[1]Z03 收入决算表(财决03表)'!$A$10:$K$500,10,FALSE))</f>
        <v/>
      </c>
      <c r="J291" s="76" t="str">
        <f>IF(ISERROR(VLOOKUP(A291,'[1]Z03 收入决算表(财决03表)'!$A$10:$K$500,11,FALSE)),"",VLOOKUP(A291,'[1]Z03 收入决算表(财决03表)'!$A$10:$K$500,11,FALSE))</f>
        <v/>
      </c>
      <c r="K291" s="71">
        <f>'[1]Z03 收入决算表(财决03表)'!A290</f>
        <v>0</v>
      </c>
      <c r="L291" s="74">
        <f>'[1]Z03 收入决算表(财决03表)'!$E290</f>
        <v>0</v>
      </c>
      <c r="M291" s="75" t="str">
        <f t="shared" si="9"/>
        <v/>
      </c>
    </row>
    <row r="292" spans="1:13" ht="22.5" customHeight="1">
      <c r="A292" s="205" t="str">
        <f t="shared" si="8"/>
        <v/>
      </c>
      <c r="B292" s="205"/>
      <c r="C292" s="192" t="str">
        <f>IF(ISERROR(VLOOKUP(A292,'[1]Z03 收入决算表(财决03表)'!$A$10:$K$500,4,FALSE)),"",VLOOKUP(A292,'[1]Z03 收入决算表(财决03表)'!$A$10:$K$500,4,FALSE))</f>
        <v/>
      </c>
      <c r="D292" s="76" t="str">
        <f>IF(ISERROR(VLOOKUP(A292,'[1]Z03 收入决算表(财决03表)'!$A$10:$K$500,5,FALSE)),"",VLOOKUP(A292,'[1]Z03 收入决算表(财决03表)'!$A$10:$K$500,5,FALSE))</f>
        <v/>
      </c>
      <c r="E292" s="76" t="str">
        <f>IF(ISERROR(VLOOKUP(A292,'[1]Z03 收入决算表(财决03表)'!$A$10:$K$500,6,FALSE)),"",VLOOKUP(A292,'[1]Z03 收入决算表(财决03表)'!$A$10:$K$500,6,FALSE))</f>
        <v/>
      </c>
      <c r="F292" s="76" t="str">
        <f>IF(ISERROR(VLOOKUP(A292,'[1]Z03 收入决算表(财决03表)'!$A$10:$K$500,7,FALSE)),"",VLOOKUP(A292,'[1]Z03 收入决算表(财决03表)'!$A$10:$K$500,7,FALSE))</f>
        <v/>
      </c>
      <c r="G292" s="76" t="str">
        <f>IF(ISERROR(VLOOKUP(A292,'[1]Z03 收入决算表(财决03表)'!$A$10:$K$500,8,FALSE)),"",VLOOKUP(A292,'[1]Z03 收入决算表(财决03表)'!$A$10:$K$500,8,FALSE))</f>
        <v/>
      </c>
      <c r="H292" s="76" t="str">
        <f>IF(ISERROR(VLOOKUP(A292,'[1]Z03 收入决算表(财决03表)'!$A$10:$K$500,9,FALSE)),"",VLOOKUP(A292,'[1]Z03 收入决算表(财决03表)'!$A$10:$K$500,9,FALSE))</f>
        <v/>
      </c>
      <c r="I292" s="76" t="str">
        <f>IF(ISERROR(VLOOKUP(A292,'[1]Z03 收入决算表(财决03表)'!$A$10:$K$500,10,FALSE)),"",VLOOKUP(A292,'[1]Z03 收入决算表(财决03表)'!$A$10:$K$500,10,FALSE))</f>
        <v/>
      </c>
      <c r="J292" s="76" t="str">
        <f>IF(ISERROR(VLOOKUP(A292,'[1]Z03 收入决算表(财决03表)'!$A$10:$K$500,11,FALSE)),"",VLOOKUP(A292,'[1]Z03 收入决算表(财决03表)'!$A$10:$K$500,11,FALSE))</f>
        <v/>
      </c>
      <c r="K292" s="71">
        <f>'[1]Z03 收入决算表(财决03表)'!A291</f>
        <v>0</v>
      </c>
      <c r="L292" s="74">
        <f>'[1]Z03 收入决算表(财决03表)'!$E291</f>
        <v>0</v>
      </c>
      <c r="M292" s="75" t="str">
        <f t="shared" si="9"/>
        <v/>
      </c>
    </row>
    <row r="293" spans="1:13" ht="22.5" customHeight="1">
      <c r="A293" s="205" t="str">
        <f t="shared" si="8"/>
        <v/>
      </c>
      <c r="B293" s="205"/>
      <c r="C293" s="192" t="str">
        <f>IF(ISERROR(VLOOKUP(A293,'[1]Z03 收入决算表(财决03表)'!$A$10:$K$500,4,FALSE)),"",VLOOKUP(A293,'[1]Z03 收入决算表(财决03表)'!$A$10:$K$500,4,FALSE))</f>
        <v/>
      </c>
      <c r="D293" s="76" t="str">
        <f>IF(ISERROR(VLOOKUP(A293,'[1]Z03 收入决算表(财决03表)'!$A$10:$K$500,5,FALSE)),"",VLOOKUP(A293,'[1]Z03 收入决算表(财决03表)'!$A$10:$K$500,5,FALSE))</f>
        <v/>
      </c>
      <c r="E293" s="76" t="str">
        <f>IF(ISERROR(VLOOKUP(A293,'[1]Z03 收入决算表(财决03表)'!$A$10:$K$500,6,FALSE)),"",VLOOKUP(A293,'[1]Z03 收入决算表(财决03表)'!$A$10:$K$500,6,FALSE))</f>
        <v/>
      </c>
      <c r="F293" s="76" t="str">
        <f>IF(ISERROR(VLOOKUP(A293,'[1]Z03 收入决算表(财决03表)'!$A$10:$K$500,7,FALSE)),"",VLOOKUP(A293,'[1]Z03 收入决算表(财决03表)'!$A$10:$K$500,7,FALSE))</f>
        <v/>
      </c>
      <c r="G293" s="76" t="str">
        <f>IF(ISERROR(VLOOKUP(A293,'[1]Z03 收入决算表(财决03表)'!$A$10:$K$500,8,FALSE)),"",VLOOKUP(A293,'[1]Z03 收入决算表(财决03表)'!$A$10:$K$500,8,FALSE))</f>
        <v/>
      </c>
      <c r="H293" s="76" t="str">
        <f>IF(ISERROR(VLOOKUP(A293,'[1]Z03 收入决算表(财决03表)'!$A$10:$K$500,9,FALSE)),"",VLOOKUP(A293,'[1]Z03 收入决算表(财决03表)'!$A$10:$K$500,9,FALSE))</f>
        <v/>
      </c>
      <c r="I293" s="76" t="str">
        <f>IF(ISERROR(VLOOKUP(A293,'[1]Z03 收入决算表(财决03表)'!$A$10:$K$500,10,FALSE)),"",VLOOKUP(A293,'[1]Z03 收入决算表(财决03表)'!$A$10:$K$500,10,FALSE))</f>
        <v/>
      </c>
      <c r="J293" s="76" t="str">
        <f>IF(ISERROR(VLOOKUP(A293,'[1]Z03 收入决算表(财决03表)'!$A$10:$K$500,11,FALSE)),"",VLOOKUP(A293,'[1]Z03 收入决算表(财决03表)'!$A$10:$K$500,11,FALSE))</f>
        <v/>
      </c>
      <c r="K293" s="71">
        <f>'[1]Z03 收入决算表(财决03表)'!A292</f>
        <v>0</v>
      </c>
      <c r="L293" s="74">
        <f>'[1]Z03 收入决算表(财决03表)'!$E292</f>
        <v>0</v>
      </c>
      <c r="M293" s="75" t="str">
        <f t="shared" si="9"/>
        <v/>
      </c>
    </row>
    <row r="294" spans="1:13" ht="22.5" customHeight="1">
      <c r="A294" s="205" t="str">
        <f t="shared" si="8"/>
        <v/>
      </c>
      <c r="B294" s="205"/>
      <c r="C294" s="192" t="str">
        <f>IF(ISERROR(VLOOKUP(A294,'[1]Z03 收入决算表(财决03表)'!$A$10:$K$500,4,FALSE)),"",VLOOKUP(A294,'[1]Z03 收入决算表(财决03表)'!$A$10:$K$500,4,FALSE))</f>
        <v/>
      </c>
      <c r="D294" s="76" t="str">
        <f>IF(ISERROR(VLOOKUP(A294,'[1]Z03 收入决算表(财决03表)'!$A$10:$K$500,5,FALSE)),"",VLOOKUP(A294,'[1]Z03 收入决算表(财决03表)'!$A$10:$K$500,5,FALSE))</f>
        <v/>
      </c>
      <c r="E294" s="76" t="str">
        <f>IF(ISERROR(VLOOKUP(A294,'[1]Z03 收入决算表(财决03表)'!$A$10:$K$500,6,FALSE)),"",VLOOKUP(A294,'[1]Z03 收入决算表(财决03表)'!$A$10:$K$500,6,FALSE))</f>
        <v/>
      </c>
      <c r="F294" s="76" t="str">
        <f>IF(ISERROR(VLOOKUP(A294,'[1]Z03 收入决算表(财决03表)'!$A$10:$K$500,7,FALSE)),"",VLOOKUP(A294,'[1]Z03 收入决算表(财决03表)'!$A$10:$K$500,7,FALSE))</f>
        <v/>
      </c>
      <c r="G294" s="76" t="str">
        <f>IF(ISERROR(VLOOKUP(A294,'[1]Z03 收入决算表(财决03表)'!$A$10:$K$500,8,FALSE)),"",VLOOKUP(A294,'[1]Z03 收入决算表(财决03表)'!$A$10:$K$500,8,FALSE))</f>
        <v/>
      </c>
      <c r="H294" s="76" t="str">
        <f>IF(ISERROR(VLOOKUP(A294,'[1]Z03 收入决算表(财决03表)'!$A$10:$K$500,9,FALSE)),"",VLOOKUP(A294,'[1]Z03 收入决算表(财决03表)'!$A$10:$K$500,9,FALSE))</f>
        <v/>
      </c>
      <c r="I294" s="76" t="str">
        <f>IF(ISERROR(VLOOKUP(A294,'[1]Z03 收入决算表(财决03表)'!$A$10:$K$500,10,FALSE)),"",VLOOKUP(A294,'[1]Z03 收入决算表(财决03表)'!$A$10:$K$500,10,FALSE))</f>
        <v/>
      </c>
      <c r="J294" s="76" t="str">
        <f>IF(ISERROR(VLOOKUP(A294,'[1]Z03 收入决算表(财决03表)'!$A$10:$K$500,11,FALSE)),"",VLOOKUP(A294,'[1]Z03 收入决算表(财决03表)'!$A$10:$K$500,11,FALSE))</f>
        <v/>
      </c>
      <c r="K294" s="71">
        <f>'[1]Z03 收入决算表(财决03表)'!A293</f>
        <v>0</v>
      </c>
      <c r="L294" s="74">
        <f>'[1]Z03 收入决算表(财决03表)'!$E293</f>
        <v>0</v>
      </c>
      <c r="M294" s="75" t="str">
        <f t="shared" si="9"/>
        <v/>
      </c>
    </row>
    <row r="295" spans="1:13" ht="22.5" customHeight="1">
      <c r="A295" s="205" t="str">
        <f t="shared" si="8"/>
        <v/>
      </c>
      <c r="B295" s="205"/>
      <c r="C295" s="192" t="str">
        <f>IF(ISERROR(VLOOKUP(A295,'[1]Z03 收入决算表(财决03表)'!$A$10:$K$500,4,FALSE)),"",VLOOKUP(A295,'[1]Z03 收入决算表(财决03表)'!$A$10:$K$500,4,FALSE))</f>
        <v/>
      </c>
      <c r="D295" s="76" t="str">
        <f>IF(ISERROR(VLOOKUP(A295,'[1]Z03 收入决算表(财决03表)'!$A$10:$K$500,5,FALSE)),"",VLOOKUP(A295,'[1]Z03 收入决算表(财决03表)'!$A$10:$K$500,5,FALSE))</f>
        <v/>
      </c>
      <c r="E295" s="76" t="str">
        <f>IF(ISERROR(VLOOKUP(A295,'[1]Z03 收入决算表(财决03表)'!$A$10:$K$500,6,FALSE)),"",VLOOKUP(A295,'[1]Z03 收入决算表(财决03表)'!$A$10:$K$500,6,FALSE))</f>
        <v/>
      </c>
      <c r="F295" s="76" t="str">
        <f>IF(ISERROR(VLOOKUP(A295,'[1]Z03 收入决算表(财决03表)'!$A$10:$K$500,7,FALSE)),"",VLOOKUP(A295,'[1]Z03 收入决算表(财决03表)'!$A$10:$K$500,7,FALSE))</f>
        <v/>
      </c>
      <c r="G295" s="76" t="str">
        <f>IF(ISERROR(VLOOKUP(A295,'[1]Z03 收入决算表(财决03表)'!$A$10:$K$500,8,FALSE)),"",VLOOKUP(A295,'[1]Z03 收入决算表(财决03表)'!$A$10:$K$500,8,FALSE))</f>
        <v/>
      </c>
      <c r="H295" s="76" t="str">
        <f>IF(ISERROR(VLOOKUP(A295,'[1]Z03 收入决算表(财决03表)'!$A$10:$K$500,9,FALSE)),"",VLOOKUP(A295,'[1]Z03 收入决算表(财决03表)'!$A$10:$K$500,9,FALSE))</f>
        <v/>
      </c>
      <c r="I295" s="76" t="str">
        <f>IF(ISERROR(VLOOKUP(A295,'[1]Z03 收入决算表(财决03表)'!$A$10:$K$500,10,FALSE)),"",VLOOKUP(A295,'[1]Z03 收入决算表(财决03表)'!$A$10:$K$500,10,FALSE))</f>
        <v/>
      </c>
      <c r="J295" s="76" t="str">
        <f>IF(ISERROR(VLOOKUP(A295,'[1]Z03 收入决算表(财决03表)'!$A$10:$K$500,11,FALSE)),"",VLOOKUP(A295,'[1]Z03 收入决算表(财决03表)'!$A$10:$K$500,11,FALSE))</f>
        <v/>
      </c>
      <c r="K295" s="71">
        <f>'[1]Z03 收入决算表(财决03表)'!A294</f>
        <v>0</v>
      </c>
      <c r="L295" s="74">
        <f>'[1]Z03 收入决算表(财决03表)'!$E294</f>
        <v>0</v>
      </c>
      <c r="M295" s="75" t="str">
        <f t="shared" si="9"/>
        <v/>
      </c>
    </row>
    <row r="296" spans="1:13" ht="22.5" customHeight="1">
      <c r="A296" s="205" t="str">
        <f t="shared" si="8"/>
        <v/>
      </c>
      <c r="B296" s="205"/>
      <c r="C296" s="192" t="str">
        <f>IF(ISERROR(VLOOKUP(A296,'[1]Z03 收入决算表(财决03表)'!$A$10:$K$500,4,FALSE)),"",VLOOKUP(A296,'[1]Z03 收入决算表(财决03表)'!$A$10:$K$500,4,FALSE))</f>
        <v/>
      </c>
      <c r="D296" s="76" t="str">
        <f>IF(ISERROR(VLOOKUP(A296,'[1]Z03 收入决算表(财决03表)'!$A$10:$K$500,5,FALSE)),"",VLOOKUP(A296,'[1]Z03 收入决算表(财决03表)'!$A$10:$K$500,5,FALSE))</f>
        <v/>
      </c>
      <c r="E296" s="76" t="str">
        <f>IF(ISERROR(VLOOKUP(A296,'[1]Z03 收入决算表(财决03表)'!$A$10:$K$500,6,FALSE)),"",VLOOKUP(A296,'[1]Z03 收入决算表(财决03表)'!$A$10:$K$500,6,FALSE))</f>
        <v/>
      </c>
      <c r="F296" s="76" t="str">
        <f>IF(ISERROR(VLOOKUP(A296,'[1]Z03 收入决算表(财决03表)'!$A$10:$K$500,7,FALSE)),"",VLOOKUP(A296,'[1]Z03 收入决算表(财决03表)'!$A$10:$K$500,7,FALSE))</f>
        <v/>
      </c>
      <c r="G296" s="76" t="str">
        <f>IF(ISERROR(VLOOKUP(A296,'[1]Z03 收入决算表(财决03表)'!$A$10:$K$500,8,FALSE)),"",VLOOKUP(A296,'[1]Z03 收入决算表(财决03表)'!$A$10:$K$500,8,FALSE))</f>
        <v/>
      </c>
      <c r="H296" s="76" t="str">
        <f>IF(ISERROR(VLOOKUP(A296,'[1]Z03 收入决算表(财决03表)'!$A$10:$K$500,9,FALSE)),"",VLOOKUP(A296,'[1]Z03 收入决算表(财决03表)'!$A$10:$K$500,9,FALSE))</f>
        <v/>
      </c>
      <c r="I296" s="76" t="str">
        <f>IF(ISERROR(VLOOKUP(A296,'[1]Z03 收入决算表(财决03表)'!$A$10:$K$500,10,FALSE)),"",VLOOKUP(A296,'[1]Z03 收入决算表(财决03表)'!$A$10:$K$500,10,FALSE))</f>
        <v/>
      </c>
      <c r="J296" s="76" t="str">
        <f>IF(ISERROR(VLOOKUP(A296,'[1]Z03 收入决算表(财决03表)'!$A$10:$K$500,11,FALSE)),"",VLOOKUP(A296,'[1]Z03 收入决算表(财决03表)'!$A$10:$K$500,11,FALSE))</f>
        <v/>
      </c>
      <c r="K296" s="71">
        <f>'[1]Z03 收入决算表(财决03表)'!A295</f>
        <v>0</v>
      </c>
      <c r="L296" s="74">
        <f>'[1]Z03 收入决算表(财决03表)'!$E295</f>
        <v>0</v>
      </c>
      <c r="M296" s="75" t="str">
        <f t="shared" si="9"/>
        <v/>
      </c>
    </row>
    <row r="297" spans="1:13" ht="22.5" customHeight="1">
      <c r="A297" s="205" t="str">
        <f t="shared" si="8"/>
        <v/>
      </c>
      <c r="B297" s="205"/>
      <c r="C297" s="192" t="str">
        <f>IF(ISERROR(VLOOKUP(A297,'[1]Z03 收入决算表(财决03表)'!$A$10:$K$500,4,FALSE)),"",VLOOKUP(A297,'[1]Z03 收入决算表(财决03表)'!$A$10:$K$500,4,FALSE))</f>
        <v/>
      </c>
      <c r="D297" s="76" t="str">
        <f>IF(ISERROR(VLOOKUP(A297,'[1]Z03 收入决算表(财决03表)'!$A$10:$K$500,5,FALSE)),"",VLOOKUP(A297,'[1]Z03 收入决算表(财决03表)'!$A$10:$K$500,5,FALSE))</f>
        <v/>
      </c>
      <c r="E297" s="76" t="str">
        <f>IF(ISERROR(VLOOKUP(A297,'[1]Z03 收入决算表(财决03表)'!$A$10:$K$500,6,FALSE)),"",VLOOKUP(A297,'[1]Z03 收入决算表(财决03表)'!$A$10:$K$500,6,FALSE))</f>
        <v/>
      </c>
      <c r="F297" s="76" t="str">
        <f>IF(ISERROR(VLOOKUP(A297,'[1]Z03 收入决算表(财决03表)'!$A$10:$K$500,7,FALSE)),"",VLOOKUP(A297,'[1]Z03 收入决算表(财决03表)'!$A$10:$K$500,7,FALSE))</f>
        <v/>
      </c>
      <c r="G297" s="76" t="str">
        <f>IF(ISERROR(VLOOKUP(A297,'[1]Z03 收入决算表(财决03表)'!$A$10:$K$500,8,FALSE)),"",VLOOKUP(A297,'[1]Z03 收入决算表(财决03表)'!$A$10:$K$500,8,FALSE))</f>
        <v/>
      </c>
      <c r="H297" s="76" t="str">
        <f>IF(ISERROR(VLOOKUP(A297,'[1]Z03 收入决算表(财决03表)'!$A$10:$K$500,9,FALSE)),"",VLOOKUP(A297,'[1]Z03 收入决算表(财决03表)'!$A$10:$K$500,9,FALSE))</f>
        <v/>
      </c>
      <c r="I297" s="76" t="str">
        <f>IF(ISERROR(VLOOKUP(A297,'[1]Z03 收入决算表(财决03表)'!$A$10:$K$500,10,FALSE)),"",VLOOKUP(A297,'[1]Z03 收入决算表(财决03表)'!$A$10:$K$500,10,FALSE))</f>
        <v/>
      </c>
      <c r="J297" s="76" t="str">
        <f>IF(ISERROR(VLOOKUP(A297,'[1]Z03 收入决算表(财决03表)'!$A$10:$K$500,11,FALSE)),"",VLOOKUP(A297,'[1]Z03 收入决算表(财决03表)'!$A$10:$K$500,11,FALSE))</f>
        <v/>
      </c>
      <c r="K297" s="71">
        <f>'[1]Z03 收入决算表(财决03表)'!A296</f>
        <v>0</v>
      </c>
      <c r="L297" s="74">
        <f>'[1]Z03 收入决算表(财决03表)'!$E296</f>
        <v>0</v>
      </c>
      <c r="M297" s="75" t="str">
        <f t="shared" si="9"/>
        <v/>
      </c>
    </row>
    <row r="298" spans="1:13" ht="22.5" customHeight="1">
      <c r="A298" s="205" t="str">
        <f t="shared" si="8"/>
        <v/>
      </c>
      <c r="B298" s="205"/>
      <c r="C298" s="192" t="str">
        <f>IF(ISERROR(VLOOKUP(A298,'[1]Z03 收入决算表(财决03表)'!$A$10:$K$500,4,FALSE)),"",VLOOKUP(A298,'[1]Z03 收入决算表(财决03表)'!$A$10:$K$500,4,FALSE))</f>
        <v/>
      </c>
      <c r="D298" s="76" t="str">
        <f>IF(ISERROR(VLOOKUP(A298,'[1]Z03 收入决算表(财决03表)'!$A$10:$K$500,5,FALSE)),"",VLOOKUP(A298,'[1]Z03 收入决算表(财决03表)'!$A$10:$K$500,5,FALSE))</f>
        <v/>
      </c>
      <c r="E298" s="76" t="str">
        <f>IF(ISERROR(VLOOKUP(A298,'[1]Z03 收入决算表(财决03表)'!$A$10:$K$500,6,FALSE)),"",VLOOKUP(A298,'[1]Z03 收入决算表(财决03表)'!$A$10:$K$500,6,FALSE))</f>
        <v/>
      </c>
      <c r="F298" s="76" t="str">
        <f>IF(ISERROR(VLOOKUP(A298,'[1]Z03 收入决算表(财决03表)'!$A$10:$K$500,7,FALSE)),"",VLOOKUP(A298,'[1]Z03 收入决算表(财决03表)'!$A$10:$K$500,7,FALSE))</f>
        <v/>
      </c>
      <c r="G298" s="76" t="str">
        <f>IF(ISERROR(VLOOKUP(A298,'[1]Z03 收入决算表(财决03表)'!$A$10:$K$500,8,FALSE)),"",VLOOKUP(A298,'[1]Z03 收入决算表(财决03表)'!$A$10:$K$500,8,FALSE))</f>
        <v/>
      </c>
      <c r="H298" s="76" t="str">
        <f>IF(ISERROR(VLOOKUP(A298,'[1]Z03 收入决算表(财决03表)'!$A$10:$K$500,9,FALSE)),"",VLOOKUP(A298,'[1]Z03 收入决算表(财决03表)'!$A$10:$K$500,9,FALSE))</f>
        <v/>
      </c>
      <c r="I298" s="76" t="str">
        <f>IF(ISERROR(VLOOKUP(A298,'[1]Z03 收入决算表(财决03表)'!$A$10:$K$500,10,FALSE)),"",VLOOKUP(A298,'[1]Z03 收入决算表(财决03表)'!$A$10:$K$500,10,FALSE))</f>
        <v/>
      </c>
      <c r="J298" s="76" t="str">
        <f>IF(ISERROR(VLOOKUP(A298,'[1]Z03 收入决算表(财决03表)'!$A$10:$K$500,11,FALSE)),"",VLOOKUP(A298,'[1]Z03 收入决算表(财决03表)'!$A$10:$K$500,11,FALSE))</f>
        <v/>
      </c>
      <c r="K298" s="71">
        <f>'[1]Z03 收入决算表(财决03表)'!A297</f>
        <v>0</v>
      </c>
      <c r="L298" s="74">
        <f>'[1]Z03 收入决算表(财决03表)'!$E297</f>
        <v>0</v>
      </c>
      <c r="M298" s="75" t="str">
        <f t="shared" si="9"/>
        <v/>
      </c>
    </row>
    <row r="299" spans="1:13" ht="22.5" customHeight="1">
      <c r="A299" s="205" t="str">
        <f t="shared" si="8"/>
        <v/>
      </c>
      <c r="B299" s="205"/>
      <c r="C299" s="192" t="str">
        <f>IF(ISERROR(VLOOKUP(A299,'[1]Z03 收入决算表(财决03表)'!$A$10:$K$500,4,FALSE)),"",VLOOKUP(A299,'[1]Z03 收入决算表(财决03表)'!$A$10:$K$500,4,FALSE))</f>
        <v/>
      </c>
      <c r="D299" s="76" t="str">
        <f>IF(ISERROR(VLOOKUP(A299,'[1]Z03 收入决算表(财决03表)'!$A$10:$K$500,5,FALSE)),"",VLOOKUP(A299,'[1]Z03 收入决算表(财决03表)'!$A$10:$K$500,5,FALSE))</f>
        <v/>
      </c>
      <c r="E299" s="76" t="str">
        <f>IF(ISERROR(VLOOKUP(A299,'[1]Z03 收入决算表(财决03表)'!$A$10:$K$500,6,FALSE)),"",VLOOKUP(A299,'[1]Z03 收入决算表(财决03表)'!$A$10:$K$500,6,FALSE))</f>
        <v/>
      </c>
      <c r="F299" s="76" t="str">
        <f>IF(ISERROR(VLOOKUP(A299,'[1]Z03 收入决算表(财决03表)'!$A$10:$K$500,7,FALSE)),"",VLOOKUP(A299,'[1]Z03 收入决算表(财决03表)'!$A$10:$K$500,7,FALSE))</f>
        <v/>
      </c>
      <c r="G299" s="76" t="str">
        <f>IF(ISERROR(VLOOKUP(A299,'[1]Z03 收入决算表(财决03表)'!$A$10:$K$500,8,FALSE)),"",VLOOKUP(A299,'[1]Z03 收入决算表(财决03表)'!$A$10:$K$500,8,FALSE))</f>
        <v/>
      </c>
      <c r="H299" s="76" t="str">
        <f>IF(ISERROR(VLOOKUP(A299,'[1]Z03 收入决算表(财决03表)'!$A$10:$K$500,9,FALSE)),"",VLOOKUP(A299,'[1]Z03 收入决算表(财决03表)'!$A$10:$K$500,9,FALSE))</f>
        <v/>
      </c>
      <c r="I299" s="76" t="str">
        <f>IF(ISERROR(VLOOKUP(A299,'[1]Z03 收入决算表(财决03表)'!$A$10:$K$500,10,FALSE)),"",VLOOKUP(A299,'[1]Z03 收入决算表(财决03表)'!$A$10:$K$500,10,FALSE))</f>
        <v/>
      </c>
      <c r="J299" s="76" t="str">
        <f>IF(ISERROR(VLOOKUP(A299,'[1]Z03 收入决算表(财决03表)'!$A$10:$K$500,11,FALSE)),"",VLOOKUP(A299,'[1]Z03 收入决算表(财决03表)'!$A$10:$K$500,11,FALSE))</f>
        <v/>
      </c>
      <c r="K299" s="71">
        <f>'[1]Z03 收入决算表(财决03表)'!A298</f>
        <v>0</v>
      </c>
      <c r="L299" s="74">
        <f>'[1]Z03 收入决算表(财决03表)'!$E298</f>
        <v>0</v>
      </c>
      <c r="M299" s="75" t="str">
        <f t="shared" si="9"/>
        <v/>
      </c>
    </row>
    <row r="300" spans="1:13" ht="22.5" customHeight="1">
      <c r="A300" s="205" t="str">
        <f t="shared" si="8"/>
        <v/>
      </c>
      <c r="B300" s="205"/>
      <c r="C300" s="192" t="str">
        <f>IF(ISERROR(VLOOKUP(A300,'[1]Z03 收入决算表(财决03表)'!$A$10:$K$500,4,FALSE)),"",VLOOKUP(A300,'[1]Z03 收入决算表(财决03表)'!$A$10:$K$500,4,FALSE))</f>
        <v/>
      </c>
      <c r="D300" s="76" t="str">
        <f>IF(ISERROR(VLOOKUP(A300,'[1]Z03 收入决算表(财决03表)'!$A$10:$K$500,5,FALSE)),"",VLOOKUP(A300,'[1]Z03 收入决算表(财决03表)'!$A$10:$K$500,5,FALSE))</f>
        <v/>
      </c>
      <c r="E300" s="76" t="str">
        <f>IF(ISERROR(VLOOKUP(A300,'[1]Z03 收入决算表(财决03表)'!$A$10:$K$500,6,FALSE)),"",VLOOKUP(A300,'[1]Z03 收入决算表(财决03表)'!$A$10:$K$500,6,FALSE))</f>
        <v/>
      </c>
      <c r="F300" s="76" t="str">
        <f>IF(ISERROR(VLOOKUP(A300,'[1]Z03 收入决算表(财决03表)'!$A$10:$K$500,7,FALSE)),"",VLOOKUP(A300,'[1]Z03 收入决算表(财决03表)'!$A$10:$K$500,7,FALSE))</f>
        <v/>
      </c>
      <c r="G300" s="76" t="str">
        <f>IF(ISERROR(VLOOKUP(A300,'[1]Z03 收入决算表(财决03表)'!$A$10:$K$500,8,FALSE)),"",VLOOKUP(A300,'[1]Z03 收入决算表(财决03表)'!$A$10:$K$500,8,FALSE))</f>
        <v/>
      </c>
      <c r="H300" s="76" t="str">
        <f>IF(ISERROR(VLOOKUP(A300,'[1]Z03 收入决算表(财决03表)'!$A$10:$K$500,9,FALSE)),"",VLOOKUP(A300,'[1]Z03 收入决算表(财决03表)'!$A$10:$K$500,9,FALSE))</f>
        <v/>
      </c>
      <c r="I300" s="76" t="str">
        <f>IF(ISERROR(VLOOKUP(A300,'[1]Z03 收入决算表(财决03表)'!$A$10:$K$500,10,FALSE)),"",VLOOKUP(A300,'[1]Z03 收入决算表(财决03表)'!$A$10:$K$500,10,FALSE))</f>
        <v/>
      </c>
      <c r="J300" s="76" t="str">
        <f>IF(ISERROR(VLOOKUP(A300,'[1]Z03 收入决算表(财决03表)'!$A$10:$K$500,11,FALSE)),"",VLOOKUP(A300,'[1]Z03 收入决算表(财决03表)'!$A$10:$K$500,11,FALSE))</f>
        <v/>
      </c>
      <c r="K300" s="71">
        <f>'[1]Z03 收入决算表(财决03表)'!A299</f>
        <v>0</v>
      </c>
      <c r="L300" s="74">
        <f>'[1]Z03 收入决算表(财决03表)'!$E299</f>
        <v>0</v>
      </c>
      <c r="M300" s="75" t="str">
        <f t="shared" si="9"/>
        <v/>
      </c>
    </row>
    <row r="301" spans="1:13">
      <c r="K301" s="71">
        <f>'[1]Z03 收入决算表(财决03表)'!A300</f>
        <v>0</v>
      </c>
      <c r="L301" s="74">
        <f>'[1]Z03 收入决算表(财决03表)'!$E300</f>
        <v>0</v>
      </c>
      <c r="M301" s="75" t="str">
        <f t="shared" si="9"/>
        <v/>
      </c>
    </row>
    <row r="302" spans="1:13">
      <c r="K302" s="71">
        <f>'[1]Z03 收入决算表(财决03表)'!A301</f>
        <v>0</v>
      </c>
      <c r="L302" s="74">
        <f>'[1]Z03 收入决算表(财决03表)'!$E301</f>
        <v>0</v>
      </c>
      <c r="M302" s="75" t="str">
        <f t="shared" si="9"/>
        <v/>
      </c>
    </row>
  </sheetData>
  <mergeCells count="303">
    <mergeCell ref="E6:E8"/>
    <mergeCell ref="A9:C9"/>
    <mergeCell ref="A10:C10"/>
    <mergeCell ref="A12:B12"/>
    <mergeCell ref="A13:B13"/>
    <mergeCell ref="A14:B14"/>
    <mergeCell ref="A15:B15"/>
    <mergeCell ref="A1:J1"/>
    <mergeCell ref="J6:J8"/>
    <mergeCell ref="G6:G8"/>
    <mergeCell ref="H6:H8"/>
    <mergeCell ref="I6:I8"/>
    <mergeCell ref="A7:B8"/>
    <mergeCell ref="C7:C8"/>
    <mergeCell ref="F6:F8"/>
    <mergeCell ref="D6:D8"/>
    <mergeCell ref="A11:B11"/>
    <mergeCell ref="A31:B31"/>
    <mergeCell ref="A26:B26"/>
    <mergeCell ref="A27:B27"/>
    <mergeCell ref="A28:B28"/>
    <mergeCell ref="A29:B29"/>
    <mergeCell ref="A32:B32"/>
    <mergeCell ref="A25:B25"/>
    <mergeCell ref="A6:C6"/>
    <mergeCell ref="A24:B24"/>
    <mergeCell ref="A23:B23"/>
    <mergeCell ref="A16:B16"/>
    <mergeCell ref="A22:B22"/>
    <mergeCell ref="A17:B17"/>
    <mergeCell ref="A18:B18"/>
    <mergeCell ref="A19:B19"/>
    <mergeCell ref="A20:B20"/>
    <mergeCell ref="A21:B21"/>
    <mergeCell ref="A30:B30"/>
    <mergeCell ref="A60:B60"/>
    <mergeCell ref="A54:B54"/>
    <mergeCell ref="A55:B55"/>
    <mergeCell ref="A56:B56"/>
    <mergeCell ref="A57:B57"/>
    <mergeCell ref="A59:B59"/>
    <mergeCell ref="A52:B52"/>
    <mergeCell ref="A33:B33"/>
    <mergeCell ref="A34:B34"/>
    <mergeCell ref="A35:B35"/>
    <mergeCell ref="A36:B36"/>
    <mergeCell ref="A37:B37"/>
    <mergeCell ref="A38:B38"/>
    <mergeCell ref="A46:B46"/>
    <mergeCell ref="A47:B47"/>
    <mergeCell ref="A48:B48"/>
    <mergeCell ref="A49:B49"/>
    <mergeCell ref="A58:B58"/>
    <mergeCell ref="A53:B53"/>
    <mergeCell ref="A39:B39"/>
    <mergeCell ref="A40:B40"/>
    <mergeCell ref="A41:B41"/>
    <mergeCell ref="A42:B42"/>
    <mergeCell ref="A43:B43"/>
    <mergeCell ref="A50:B50"/>
    <mergeCell ref="A44:B44"/>
    <mergeCell ref="A45:B45"/>
    <mergeCell ref="A51:B51"/>
    <mergeCell ref="A61:B61"/>
    <mergeCell ref="A78:B78"/>
    <mergeCell ref="A62:B62"/>
    <mergeCell ref="A69:B69"/>
    <mergeCell ref="A70:B70"/>
    <mergeCell ref="A64:B64"/>
    <mergeCell ref="A65:B65"/>
    <mergeCell ref="A71:B71"/>
    <mergeCell ref="A77:B77"/>
    <mergeCell ref="A63:B63"/>
    <mergeCell ref="A75:B75"/>
    <mergeCell ref="A76:B76"/>
    <mergeCell ref="A66:B66"/>
    <mergeCell ref="A67:B67"/>
    <mergeCell ref="A68:B68"/>
    <mergeCell ref="A72:B72"/>
    <mergeCell ref="A73:B73"/>
    <mergeCell ref="A74:B74"/>
    <mergeCell ref="A86:B86"/>
    <mergeCell ref="A79:B79"/>
    <mergeCell ref="A97:B97"/>
    <mergeCell ref="A98:B98"/>
    <mergeCell ref="A87:B87"/>
    <mergeCell ref="A88:B88"/>
    <mergeCell ref="A89:B89"/>
    <mergeCell ref="A90:B90"/>
    <mergeCell ref="A93:B93"/>
    <mergeCell ref="A94:B94"/>
    <mergeCell ref="A80:B80"/>
    <mergeCell ref="A81:B81"/>
    <mergeCell ref="A95:B95"/>
    <mergeCell ref="A96:B96"/>
    <mergeCell ref="A82:B82"/>
    <mergeCell ref="A83:B83"/>
    <mergeCell ref="A84:B84"/>
    <mergeCell ref="A85:B85"/>
    <mergeCell ref="A91:B91"/>
    <mergeCell ref="A92:B92"/>
    <mergeCell ref="A104:B104"/>
    <mergeCell ref="A105:B105"/>
    <mergeCell ref="A106:B106"/>
    <mergeCell ref="A107:B107"/>
    <mergeCell ref="A108:B108"/>
    <mergeCell ref="A109:B109"/>
    <mergeCell ref="A102:B102"/>
    <mergeCell ref="A99:B99"/>
    <mergeCell ref="A100:B100"/>
    <mergeCell ref="A101:B101"/>
    <mergeCell ref="A103:B103"/>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64:B164"/>
    <mergeCell ref="A165:B165"/>
    <mergeCell ref="A166:B166"/>
    <mergeCell ref="A167:B167"/>
    <mergeCell ref="A168:B168"/>
    <mergeCell ref="A169:B169"/>
    <mergeCell ref="A158:B158"/>
    <mergeCell ref="A159:B159"/>
    <mergeCell ref="A160:B160"/>
    <mergeCell ref="A161:B161"/>
    <mergeCell ref="A162:B162"/>
    <mergeCell ref="A163:B163"/>
    <mergeCell ref="A176:B176"/>
    <mergeCell ref="A177:B177"/>
    <mergeCell ref="A178:B178"/>
    <mergeCell ref="A179:B179"/>
    <mergeCell ref="A180:B180"/>
    <mergeCell ref="A181:B181"/>
    <mergeCell ref="A170:B170"/>
    <mergeCell ref="A171:B171"/>
    <mergeCell ref="A172:B172"/>
    <mergeCell ref="A173:B173"/>
    <mergeCell ref="A174:B174"/>
    <mergeCell ref="A175:B175"/>
    <mergeCell ref="A188:B188"/>
    <mergeCell ref="A189:B189"/>
    <mergeCell ref="A190:B190"/>
    <mergeCell ref="A191:B191"/>
    <mergeCell ref="A192:B192"/>
    <mergeCell ref="A193:B193"/>
    <mergeCell ref="A182:B182"/>
    <mergeCell ref="A183:B183"/>
    <mergeCell ref="A184:B184"/>
    <mergeCell ref="A185:B185"/>
    <mergeCell ref="A186:B186"/>
    <mergeCell ref="A187:B187"/>
    <mergeCell ref="A200:B200"/>
    <mergeCell ref="A201:B201"/>
    <mergeCell ref="A202:B202"/>
    <mergeCell ref="A203:B203"/>
    <mergeCell ref="A204:B204"/>
    <mergeCell ref="A205:B205"/>
    <mergeCell ref="A194:B194"/>
    <mergeCell ref="A195:B195"/>
    <mergeCell ref="A196:B196"/>
    <mergeCell ref="A197:B197"/>
    <mergeCell ref="A198:B198"/>
    <mergeCell ref="A199:B199"/>
    <mergeCell ref="A212:B212"/>
    <mergeCell ref="A213:B213"/>
    <mergeCell ref="A214:B214"/>
    <mergeCell ref="A215:B215"/>
    <mergeCell ref="A216:B216"/>
    <mergeCell ref="A217:B217"/>
    <mergeCell ref="A206:B206"/>
    <mergeCell ref="A207:B207"/>
    <mergeCell ref="A208:B208"/>
    <mergeCell ref="A209:B209"/>
    <mergeCell ref="A210:B210"/>
    <mergeCell ref="A211:B211"/>
    <mergeCell ref="A224:B224"/>
    <mergeCell ref="A225:B225"/>
    <mergeCell ref="A226:B226"/>
    <mergeCell ref="A227:B227"/>
    <mergeCell ref="A228:B228"/>
    <mergeCell ref="A229:B229"/>
    <mergeCell ref="A218:B218"/>
    <mergeCell ref="A219:B219"/>
    <mergeCell ref="A220:B220"/>
    <mergeCell ref="A221:B221"/>
    <mergeCell ref="A222:B222"/>
    <mergeCell ref="A223:B223"/>
    <mergeCell ref="A236:B236"/>
    <mergeCell ref="A237:B237"/>
    <mergeCell ref="A238:B238"/>
    <mergeCell ref="A239:B239"/>
    <mergeCell ref="A240:B240"/>
    <mergeCell ref="A241:B241"/>
    <mergeCell ref="A230:B230"/>
    <mergeCell ref="A231:B231"/>
    <mergeCell ref="A232:B232"/>
    <mergeCell ref="A233:B233"/>
    <mergeCell ref="A234:B234"/>
    <mergeCell ref="A235:B235"/>
    <mergeCell ref="A248:B248"/>
    <mergeCell ref="A249:B249"/>
    <mergeCell ref="A250:B250"/>
    <mergeCell ref="A251:B251"/>
    <mergeCell ref="A252:B252"/>
    <mergeCell ref="A253:B253"/>
    <mergeCell ref="A242:B242"/>
    <mergeCell ref="A243:B243"/>
    <mergeCell ref="A244:B244"/>
    <mergeCell ref="A245:B245"/>
    <mergeCell ref="A246:B246"/>
    <mergeCell ref="A247:B247"/>
    <mergeCell ref="A260:B260"/>
    <mergeCell ref="A261:B261"/>
    <mergeCell ref="A262:B262"/>
    <mergeCell ref="A263:B263"/>
    <mergeCell ref="A264:B264"/>
    <mergeCell ref="A265:B265"/>
    <mergeCell ref="A254:B254"/>
    <mergeCell ref="A255:B255"/>
    <mergeCell ref="A256:B256"/>
    <mergeCell ref="A257:B257"/>
    <mergeCell ref="A258:B258"/>
    <mergeCell ref="A259:B259"/>
    <mergeCell ref="A272:B272"/>
    <mergeCell ref="A273:B273"/>
    <mergeCell ref="A274:B274"/>
    <mergeCell ref="A275:B275"/>
    <mergeCell ref="A276:B276"/>
    <mergeCell ref="A277:B277"/>
    <mergeCell ref="A266:B266"/>
    <mergeCell ref="A267:B267"/>
    <mergeCell ref="A268:B268"/>
    <mergeCell ref="A269:B269"/>
    <mergeCell ref="A270:B270"/>
    <mergeCell ref="A271:B271"/>
    <mergeCell ref="A284:B284"/>
    <mergeCell ref="A285:B285"/>
    <mergeCell ref="A286:B286"/>
    <mergeCell ref="A287:B287"/>
    <mergeCell ref="A288:B288"/>
    <mergeCell ref="A289:B289"/>
    <mergeCell ref="A278:B278"/>
    <mergeCell ref="A279:B279"/>
    <mergeCell ref="A280:B280"/>
    <mergeCell ref="A281:B281"/>
    <mergeCell ref="A282:B282"/>
    <mergeCell ref="A283:B283"/>
    <mergeCell ref="A300:B300"/>
    <mergeCell ref="A296:B296"/>
    <mergeCell ref="A297:B297"/>
    <mergeCell ref="A298:B298"/>
    <mergeCell ref="A299:B299"/>
    <mergeCell ref="A290:B290"/>
    <mergeCell ref="A291:B291"/>
    <mergeCell ref="A292:B292"/>
    <mergeCell ref="A293:B293"/>
    <mergeCell ref="A294:B294"/>
    <mergeCell ref="A295:B295"/>
  </mergeCells>
  <phoneticPr fontId="2"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tabSelected="1" workbookViewId="0">
      <selection activeCell="I11" sqref="I11"/>
    </sheetView>
  </sheetViews>
  <sheetFormatPr defaultRowHeight="14.25"/>
  <cols>
    <col min="1" max="1" width="5.625" style="54" customWidth="1"/>
    <col min="2" max="2" width="4.75" style="54" customWidth="1"/>
    <col min="3" max="3" width="25.625" style="54" customWidth="1"/>
    <col min="4" max="4" width="14.375" style="54" customWidth="1"/>
    <col min="5" max="9" width="14.625" style="54" customWidth="1"/>
    <col min="10" max="10" width="11.75" style="53" customWidth="1"/>
    <col min="11" max="11" width="12.625" style="53" customWidth="1"/>
    <col min="12" max="13" width="9" style="53"/>
    <col min="14" max="16384" width="9" style="54"/>
  </cols>
  <sheetData>
    <row r="1" spans="1:13" s="50" customFormat="1" ht="21.75">
      <c r="A1" s="209" t="s">
        <v>332</v>
      </c>
      <c r="B1" s="209"/>
      <c r="C1" s="209"/>
      <c r="D1" s="209"/>
      <c r="E1" s="209"/>
      <c r="F1" s="209"/>
      <c r="G1" s="209"/>
      <c r="H1" s="209"/>
      <c r="I1" s="209"/>
      <c r="J1" s="53"/>
      <c r="K1" s="48"/>
      <c r="L1" s="48"/>
      <c r="M1" s="48" t="str">
        <f>"a1:"&amp;"I"&amp;MAX(L10:L500)</f>
        <v>a1:I30</v>
      </c>
    </row>
    <row r="2" spans="1:13">
      <c r="A2" s="51" t="str">
        <f>'01收入支出决算总表'!A3</f>
        <v>部门：益阳市供销合作社</v>
      </c>
      <c r="B2" s="52"/>
      <c r="C2" s="52"/>
      <c r="D2" s="52"/>
      <c r="E2" s="52"/>
      <c r="F2" s="52"/>
      <c r="G2" s="52"/>
      <c r="H2" s="52"/>
      <c r="I2" s="78" t="s">
        <v>333</v>
      </c>
    </row>
    <row r="3" spans="1:13">
      <c r="A3" s="51"/>
      <c r="B3" s="52"/>
      <c r="C3" s="52"/>
      <c r="D3" s="52"/>
      <c r="E3" s="52"/>
      <c r="F3" s="55"/>
      <c r="G3" s="52"/>
      <c r="H3" s="52"/>
      <c r="I3" s="14" t="s">
        <v>49</v>
      </c>
      <c r="M3" s="89" t="s">
        <v>326</v>
      </c>
    </row>
    <row r="4" spans="1:13">
      <c r="A4" s="79" t="s">
        <v>205</v>
      </c>
      <c r="B4" s="57"/>
      <c r="C4" s="57"/>
      <c r="D4" s="57"/>
      <c r="E4" s="63" t="s">
        <v>206</v>
      </c>
      <c r="F4" s="58"/>
      <c r="G4" s="57"/>
      <c r="H4" s="63" t="s">
        <v>207</v>
      </c>
      <c r="I4" s="59"/>
    </row>
    <row r="5" spans="1:13">
      <c r="A5" s="62" t="s">
        <v>203</v>
      </c>
      <c r="B5" s="57"/>
      <c r="C5" s="57"/>
      <c r="D5" s="57"/>
      <c r="E5" s="63" t="s">
        <v>208</v>
      </c>
      <c r="F5" s="58"/>
      <c r="G5" s="57"/>
      <c r="H5" s="57"/>
      <c r="I5" s="59"/>
    </row>
    <row r="6" spans="1:13" s="66" customFormat="1" ht="22.5" customHeight="1">
      <c r="A6" s="206" t="s">
        <v>31</v>
      </c>
      <c r="B6" s="206"/>
      <c r="C6" s="206"/>
      <c r="D6" s="206" t="s">
        <v>27</v>
      </c>
      <c r="E6" s="206" t="s">
        <v>38</v>
      </c>
      <c r="F6" s="211" t="s">
        <v>39</v>
      </c>
      <c r="G6" s="211" t="s">
        <v>40</v>
      </c>
      <c r="H6" s="213" t="s">
        <v>41</v>
      </c>
      <c r="I6" s="211" t="s">
        <v>42</v>
      </c>
      <c r="J6" s="80"/>
      <c r="K6" s="65"/>
      <c r="L6" s="67"/>
      <c r="M6" s="53"/>
    </row>
    <row r="7" spans="1:13" s="66" customFormat="1" ht="22.5" customHeight="1">
      <c r="A7" s="210" t="s">
        <v>64</v>
      </c>
      <c r="B7" s="206"/>
      <c r="C7" s="206" t="s">
        <v>36</v>
      </c>
      <c r="D7" s="206"/>
      <c r="E7" s="206"/>
      <c r="F7" s="211"/>
      <c r="G7" s="211"/>
      <c r="H7" s="211"/>
      <c r="I7" s="211"/>
      <c r="J7" s="80"/>
      <c r="K7" s="65"/>
      <c r="L7" s="67"/>
      <c r="M7" s="53"/>
    </row>
    <row r="8" spans="1:13" s="66" customFormat="1" ht="22.5" customHeight="1">
      <c r="A8" s="206"/>
      <c r="B8" s="206"/>
      <c r="C8" s="206"/>
      <c r="D8" s="206"/>
      <c r="E8" s="206"/>
      <c r="F8" s="211"/>
      <c r="G8" s="211"/>
      <c r="H8" s="211"/>
      <c r="I8" s="211"/>
      <c r="J8" s="80"/>
      <c r="K8" s="65"/>
      <c r="L8" s="75"/>
      <c r="M8" s="53"/>
    </row>
    <row r="9" spans="1:13" s="86" customFormat="1" ht="22.5" customHeight="1">
      <c r="A9" s="212" t="s">
        <v>37</v>
      </c>
      <c r="B9" s="212"/>
      <c r="C9" s="212"/>
      <c r="D9" s="81" t="s">
        <v>3</v>
      </c>
      <c r="E9" s="81" t="s">
        <v>4</v>
      </c>
      <c r="F9" s="81" t="s">
        <v>5</v>
      </c>
      <c r="G9" s="82" t="s">
        <v>43</v>
      </c>
      <c r="H9" s="82" t="s">
        <v>44</v>
      </c>
      <c r="I9" s="82" t="s">
        <v>45</v>
      </c>
      <c r="J9" s="83"/>
      <c r="K9" s="84"/>
      <c r="L9" s="85"/>
      <c r="M9" s="53"/>
    </row>
    <row r="10" spans="1:13" ht="22.5" customHeight="1">
      <c r="A10" s="208" t="s">
        <v>30</v>
      </c>
      <c r="B10" s="208"/>
      <c r="C10" s="208"/>
      <c r="D10" s="87">
        <f>'[1]Z04 支出决算表(财决04表)'!E9</f>
        <v>488.97</v>
      </c>
      <c r="E10" s="87">
        <f>'[1]Z04 支出决算表(财决04表)'!F9</f>
        <v>362.9</v>
      </c>
      <c r="F10" s="87">
        <f>'[1]Z04 支出决算表(财决04表)'!G9</f>
        <v>126.07</v>
      </c>
      <c r="G10" s="87">
        <f>'[1]Z04 支出决算表(财决04表)'!H9</f>
        <v>0</v>
      </c>
      <c r="H10" s="87">
        <f>'[1]Z04 支出决算表(财决04表)'!I9</f>
        <v>0</v>
      </c>
      <c r="I10" s="87">
        <f>'[1]Z04 支出决算表(财决04表)'!J9</f>
        <v>0</v>
      </c>
      <c r="J10" s="88"/>
      <c r="L10" s="53">
        <f>ROW()</f>
        <v>10</v>
      </c>
    </row>
    <row r="11" spans="1:13" ht="22.7" customHeight="1">
      <c r="A11" s="193" t="str">
        <f>IF(J11&gt;0,J11,"")</f>
        <v>201</v>
      </c>
      <c r="B11" s="194"/>
      <c r="C11" s="192" t="str">
        <f>IF(ISERROR(VLOOKUP(A11,'[1]Z04 支出决算表(财决04表)'!$A$10:$J$500,4,FALSE)),"",VLOOKUP(A11,'[1]Z04 支出决算表(财决04表)'!$A$10:$J$500,4,FALSE))</f>
        <v>一般公共服务支出</v>
      </c>
      <c r="D11" s="76">
        <f>IF(ISERROR(VLOOKUP(A11,'[1]Z04 支出决算表(财决04表)'!$A$10:$J$500,5,FALSE)),"",VLOOKUP(A11,'[1]Z04 支出决算表(财决04表)'!$A$10:$J$500,5,FALSE))</f>
        <v>23.2</v>
      </c>
      <c r="E11" s="76">
        <f>IF(ISERROR(VLOOKUP(A11,'[1]Z04 支出决算表(财决04表)'!$A$10:$J$500,6,FALSE)),"",VLOOKUP(A11,'[1]Z04 支出决算表(财决04表)'!$A$10:$J$500,6,FALSE))</f>
        <v>10</v>
      </c>
      <c r="F11" s="76">
        <f>IF(ISERROR(VLOOKUP(A11,'[1]Z04 支出决算表(财决04表)'!$A$10:$J$500,7,FALSE)),"",VLOOKUP(A11,'[1]Z04 支出决算表(财决04表)'!$A$10:$J$500,7,FALSE))</f>
        <v>13.2</v>
      </c>
      <c r="G11" s="76">
        <f>IF(ISERROR(VLOOKUP(A11,'[1]Z04 支出决算表(财决04表)'!$A$10:$J$500,8,FALSE)),"",VLOOKUP(A11,'[1]Z04 支出决算表(财决04表)'!$A$10:$J$500,8,FALSE))</f>
        <v>0</v>
      </c>
      <c r="H11" s="76">
        <f>IF(ISERROR(VLOOKUP(A11,'[1]Z04 支出决算表(财决04表)'!$A$10:$J$500,9,FALSE)),"",VLOOKUP(A11,'[1]Z04 支出决算表(财决04表)'!$A$10:$J$500,9,FALSE))</f>
        <v>0</v>
      </c>
      <c r="I11" s="76">
        <f>IF(ISERROR(VLOOKUP(A11,'[1]Z04 支出决算表(财决04表)'!$A$10:$J$500,10,FALSE)),"",VLOOKUP(A11,'[1]Z04 支出决算表(财决04表)'!$A$10:$J$500,10,FALSE))</f>
        <v>0</v>
      </c>
      <c r="J11" s="88" t="str">
        <f>'[1]Z04 支出决算表(财决04表)'!$A10</f>
        <v>201</v>
      </c>
      <c r="K11" s="74">
        <f>'[1]Z04 支出决算表(财决04表)'!$E10</f>
        <v>23.2</v>
      </c>
      <c r="L11" s="53">
        <f>IF(C11&lt;&gt;"",ROW(),"")</f>
        <v>11</v>
      </c>
    </row>
    <row r="12" spans="1:13" ht="22.7" customHeight="1">
      <c r="A12" s="193" t="str">
        <f t="shared" ref="A12:A75" si="0">IF(J12&gt;0,J12,"")</f>
        <v>20103</v>
      </c>
      <c r="B12" s="194"/>
      <c r="C12" s="192" t="str">
        <f>IF(ISERROR(VLOOKUP(A12,'[1]Z04 支出决算表(财决04表)'!$A$10:$J$500,4,FALSE)),"",VLOOKUP(A12,'[1]Z04 支出决算表(财决04表)'!$A$10:$J$500,4,FALSE))</f>
        <v>政府办公厅（室）及相关机构事务</v>
      </c>
      <c r="D12" s="76">
        <f>IF(ISERROR(VLOOKUP(A12,'[1]Z04 支出决算表(财决04表)'!$A$10:$J$500,5,FALSE)),"",VLOOKUP(A12,'[1]Z04 支出决算表(财决04表)'!$A$10:$J$500,5,FALSE))</f>
        <v>3.2</v>
      </c>
      <c r="E12" s="76">
        <f>IF(ISERROR(VLOOKUP(A12,'[1]Z04 支出决算表(财决04表)'!$A$10:$J$500,6,FALSE)),"",VLOOKUP(A12,'[1]Z04 支出决算表(财决04表)'!$A$10:$J$500,6,FALSE))</f>
        <v>0</v>
      </c>
      <c r="F12" s="76">
        <f>IF(ISERROR(VLOOKUP(A12,'[1]Z04 支出决算表(财决04表)'!$A$10:$J$500,7,FALSE)),"",VLOOKUP(A12,'[1]Z04 支出决算表(财决04表)'!$A$10:$J$500,7,FALSE))</f>
        <v>3.2</v>
      </c>
      <c r="G12" s="76">
        <f>IF(ISERROR(VLOOKUP(A12,'[1]Z04 支出决算表(财决04表)'!$A$10:$J$500,8,FALSE)),"",VLOOKUP(A12,'[1]Z04 支出决算表(财决04表)'!$A$10:$J$500,8,FALSE))</f>
        <v>0</v>
      </c>
      <c r="H12" s="76">
        <f>IF(ISERROR(VLOOKUP(A12,'[1]Z04 支出决算表(财决04表)'!$A$10:$J$500,9,FALSE)),"",VLOOKUP(A12,'[1]Z04 支出决算表(财决04表)'!$A$10:$J$500,9,FALSE))</f>
        <v>0</v>
      </c>
      <c r="I12" s="76">
        <f>IF(ISERROR(VLOOKUP(A12,'[1]Z04 支出决算表(财决04表)'!$A$10:$J$500,10,FALSE)),"",VLOOKUP(A12,'[1]Z04 支出决算表(财决04表)'!$A$10:$J$500,10,FALSE))</f>
        <v>0</v>
      </c>
      <c r="J12" s="88" t="str">
        <f>'[1]Z04 支出决算表(财决04表)'!$A11</f>
        <v>20103</v>
      </c>
      <c r="K12" s="74">
        <f>'[1]Z04 支出决算表(财决04表)'!$E11</f>
        <v>3.2</v>
      </c>
      <c r="L12" s="53">
        <f t="shared" ref="L12:L75" si="1">IF(C12&lt;&gt;"",ROW(),"")</f>
        <v>12</v>
      </c>
    </row>
    <row r="13" spans="1:13" ht="22.7" customHeight="1">
      <c r="A13" s="193" t="str">
        <f t="shared" si="0"/>
        <v>2010302</v>
      </c>
      <c r="B13" s="194"/>
      <c r="C13" s="192" t="str">
        <f>IF(ISERROR(VLOOKUP(A13,'[1]Z04 支出决算表(财决04表)'!$A$10:$J$500,4,FALSE)),"",VLOOKUP(A13,'[1]Z04 支出决算表(财决04表)'!$A$10:$J$500,4,FALSE))</f>
        <v xml:space="preserve">  一般行政管理事务</v>
      </c>
      <c r="D13" s="76">
        <f>IF(ISERROR(VLOOKUP(A13,'[1]Z04 支出决算表(财决04表)'!$A$10:$J$500,5,FALSE)),"",VLOOKUP(A13,'[1]Z04 支出决算表(财决04表)'!$A$10:$J$500,5,FALSE))</f>
        <v>3.2</v>
      </c>
      <c r="E13" s="76">
        <f>IF(ISERROR(VLOOKUP(A13,'[1]Z04 支出决算表(财决04表)'!$A$10:$J$500,6,FALSE)),"",VLOOKUP(A13,'[1]Z04 支出决算表(财决04表)'!$A$10:$J$500,6,FALSE))</f>
        <v>0</v>
      </c>
      <c r="F13" s="76">
        <f>IF(ISERROR(VLOOKUP(A13,'[1]Z04 支出决算表(财决04表)'!$A$10:$J$500,7,FALSE)),"",VLOOKUP(A13,'[1]Z04 支出决算表(财决04表)'!$A$10:$J$500,7,FALSE))</f>
        <v>3.2</v>
      </c>
      <c r="G13" s="76">
        <f>IF(ISERROR(VLOOKUP(A13,'[1]Z04 支出决算表(财决04表)'!$A$10:$J$500,8,FALSE)),"",VLOOKUP(A13,'[1]Z04 支出决算表(财决04表)'!$A$10:$J$500,8,FALSE))</f>
        <v>0</v>
      </c>
      <c r="H13" s="76">
        <f>IF(ISERROR(VLOOKUP(A13,'[1]Z04 支出决算表(财决04表)'!$A$10:$J$500,9,FALSE)),"",VLOOKUP(A13,'[1]Z04 支出决算表(财决04表)'!$A$10:$J$500,9,FALSE))</f>
        <v>0</v>
      </c>
      <c r="I13" s="76">
        <f>IF(ISERROR(VLOOKUP(A13,'[1]Z04 支出决算表(财决04表)'!$A$10:$J$500,10,FALSE)),"",VLOOKUP(A13,'[1]Z04 支出决算表(财决04表)'!$A$10:$J$500,10,FALSE))</f>
        <v>0</v>
      </c>
      <c r="J13" s="88" t="str">
        <f>'[1]Z04 支出决算表(财决04表)'!$A12</f>
        <v>2010302</v>
      </c>
      <c r="K13" s="74">
        <f>'[1]Z04 支出决算表(财决04表)'!$E12</f>
        <v>3.2</v>
      </c>
      <c r="L13" s="53">
        <f t="shared" si="1"/>
        <v>13</v>
      </c>
    </row>
    <row r="14" spans="1:13" ht="22.7" customHeight="1">
      <c r="A14" s="193" t="str">
        <f t="shared" si="0"/>
        <v>20113</v>
      </c>
      <c r="B14" s="194"/>
      <c r="C14" s="192" t="str">
        <f>IF(ISERROR(VLOOKUP(A14,'[1]Z04 支出决算表(财决04表)'!$A$10:$J$500,4,FALSE)),"",VLOOKUP(A14,'[1]Z04 支出决算表(财决04表)'!$A$10:$J$500,4,FALSE))</f>
        <v>商贸事务</v>
      </c>
      <c r="D14" s="76">
        <f>IF(ISERROR(VLOOKUP(A14,'[1]Z04 支出决算表(财决04表)'!$A$10:$J$500,5,FALSE)),"",VLOOKUP(A14,'[1]Z04 支出决算表(财决04表)'!$A$10:$J$500,5,FALSE))</f>
        <v>20</v>
      </c>
      <c r="E14" s="76">
        <f>IF(ISERROR(VLOOKUP(A14,'[1]Z04 支出决算表(财决04表)'!$A$10:$J$500,6,FALSE)),"",VLOOKUP(A14,'[1]Z04 支出决算表(财决04表)'!$A$10:$J$500,6,FALSE))</f>
        <v>10</v>
      </c>
      <c r="F14" s="76">
        <f>IF(ISERROR(VLOOKUP(A14,'[1]Z04 支出决算表(财决04表)'!$A$10:$J$500,7,FALSE)),"",VLOOKUP(A14,'[1]Z04 支出决算表(财决04表)'!$A$10:$J$500,7,FALSE))</f>
        <v>10</v>
      </c>
      <c r="G14" s="76">
        <f>IF(ISERROR(VLOOKUP(A14,'[1]Z04 支出决算表(财决04表)'!$A$10:$J$500,8,FALSE)),"",VLOOKUP(A14,'[1]Z04 支出决算表(财决04表)'!$A$10:$J$500,8,FALSE))</f>
        <v>0</v>
      </c>
      <c r="H14" s="76">
        <f>IF(ISERROR(VLOOKUP(A14,'[1]Z04 支出决算表(财决04表)'!$A$10:$J$500,9,FALSE)),"",VLOOKUP(A14,'[1]Z04 支出决算表(财决04表)'!$A$10:$J$500,9,FALSE))</f>
        <v>0</v>
      </c>
      <c r="I14" s="76">
        <f>IF(ISERROR(VLOOKUP(A14,'[1]Z04 支出决算表(财决04表)'!$A$10:$J$500,10,FALSE)),"",VLOOKUP(A14,'[1]Z04 支出决算表(财决04表)'!$A$10:$J$500,10,FALSE))</f>
        <v>0</v>
      </c>
      <c r="J14" s="88" t="str">
        <f>'[1]Z04 支出决算表(财决04表)'!$A13</f>
        <v>20113</v>
      </c>
      <c r="K14" s="74">
        <f>'[1]Z04 支出决算表(财决04表)'!$E13</f>
        <v>20</v>
      </c>
      <c r="L14" s="53">
        <f t="shared" si="1"/>
        <v>14</v>
      </c>
    </row>
    <row r="15" spans="1:13" ht="22.7" customHeight="1">
      <c r="A15" s="193" t="str">
        <f t="shared" si="0"/>
        <v>2011308</v>
      </c>
      <c r="B15" s="194"/>
      <c r="C15" s="192" t="str">
        <f>IF(ISERROR(VLOOKUP(A15,'[1]Z04 支出决算表(财决04表)'!$A$10:$J$500,4,FALSE)),"",VLOOKUP(A15,'[1]Z04 支出决算表(财决04表)'!$A$10:$J$500,4,FALSE))</f>
        <v xml:space="preserve">  招商引资</v>
      </c>
      <c r="D15" s="76">
        <f>IF(ISERROR(VLOOKUP(A15,'[1]Z04 支出决算表(财决04表)'!$A$10:$J$500,5,FALSE)),"",VLOOKUP(A15,'[1]Z04 支出决算表(财决04表)'!$A$10:$J$500,5,FALSE))</f>
        <v>20</v>
      </c>
      <c r="E15" s="76">
        <f>IF(ISERROR(VLOOKUP(A15,'[1]Z04 支出决算表(财决04表)'!$A$10:$J$500,6,FALSE)),"",VLOOKUP(A15,'[1]Z04 支出决算表(财决04表)'!$A$10:$J$500,6,FALSE))</f>
        <v>10</v>
      </c>
      <c r="F15" s="76">
        <f>IF(ISERROR(VLOOKUP(A15,'[1]Z04 支出决算表(财决04表)'!$A$10:$J$500,7,FALSE)),"",VLOOKUP(A15,'[1]Z04 支出决算表(财决04表)'!$A$10:$J$500,7,FALSE))</f>
        <v>10</v>
      </c>
      <c r="G15" s="76">
        <f>IF(ISERROR(VLOOKUP(A15,'[1]Z04 支出决算表(财决04表)'!$A$10:$J$500,8,FALSE)),"",VLOOKUP(A15,'[1]Z04 支出决算表(财决04表)'!$A$10:$J$500,8,FALSE))</f>
        <v>0</v>
      </c>
      <c r="H15" s="76">
        <f>IF(ISERROR(VLOOKUP(A15,'[1]Z04 支出决算表(财决04表)'!$A$10:$J$500,9,FALSE)),"",VLOOKUP(A15,'[1]Z04 支出决算表(财决04表)'!$A$10:$J$500,9,FALSE))</f>
        <v>0</v>
      </c>
      <c r="I15" s="76">
        <f>IF(ISERROR(VLOOKUP(A15,'[1]Z04 支出决算表(财决04表)'!$A$10:$J$500,10,FALSE)),"",VLOOKUP(A15,'[1]Z04 支出决算表(财决04表)'!$A$10:$J$500,10,FALSE))</f>
        <v>0</v>
      </c>
      <c r="J15" s="88" t="str">
        <f>'[1]Z04 支出决算表(财决04表)'!$A14</f>
        <v>2011308</v>
      </c>
      <c r="K15" s="74">
        <f>'[1]Z04 支出决算表(财决04表)'!$E14</f>
        <v>20</v>
      </c>
      <c r="L15" s="53">
        <f t="shared" si="1"/>
        <v>15</v>
      </c>
    </row>
    <row r="16" spans="1:13" ht="22.7" customHeight="1">
      <c r="A16" s="193" t="str">
        <f t="shared" si="0"/>
        <v>208</v>
      </c>
      <c r="B16" s="194"/>
      <c r="C16" s="192" t="str">
        <f>IF(ISERROR(VLOOKUP(A16,'[1]Z04 支出决算表(财决04表)'!$A$10:$J$500,4,FALSE)),"",VLOOKUP(A16,'[1]Z04 支出决算表(财决04表)'!$A$10:$J$500,4,FALSE))</f>
        <v>社会保障和就业支出</v>
      </c>
      <c r="D16" s="76">
        <f>IF(ISERROR(VLOOKUP(A16,'[1]Z04 支出决算表(财决04表)'!$A$10:$J$500,5,FALSE)),"",VLOOKUP(A16,'[1]Z04 支出决算表(财决04表)'!$A$10:$J$500,5,FALSE))</f>
        <v>13.93</v>
      </c>
      <c r="E16" s="76">
        <f>IF(ISERROR(VLOOKUP(A16,'[1]Z04 支出决算表(财决04表)'!$A$10:$J$500,6,FALSE)),"",VLOOKUP(A16,'[1]Z04 支出决算表(财决04表)'!$A$10:$J$500,6,FALSE))</f>
        <v>13.93</v>
      </c>
      <c r="F16" s="76">
        <f>IF(ISERROR(VLOOKUP(A16,'[1]Z04 支出决算表(财决04表)'!$A$10:$J$500,7,FALSE)),"",VLOOKUP(A16,'[1]Z04 支出决算表(财决04表)'!$A$10:$J$500,7,FALSE))</f>
        <v>0</v>
      </c>
      <c r="G16" s="76">
        <f>IF(ISERROR(VLOOKUP(A16,'[1]Z04 支出决算表(财决04表)'!$A$10:$J$500,8,FALSE)),"",VLOOKUP(A16,'[1]Z04 支出决算表(财决04表)'!$A$10:$J$500,8,FALSE))</f>
        <v>0</v>
      </c>
      <c r="H16" s="76">
        <f>IF(ISERROR(VLOOKUP(A16,'[1]Z04 支出决算表(财决04表)'!$A$10:$J$500,9,FALSE)),"",VLOOKUP(A16,'[1]Z04 支出决算表(财决04表)'!$A$10:$J$500,9,FALSE))</f>
        <v>0</v>
      </c>
      <c r="I16" s="76">
        <f>IF(ISERROR(VLOOKUP(A16,'[1]Z04 支出决算表(财决04表)'!$A$10:$J$500,10,FALSE)),"",VLOOKUP(A16,'[1]Z04 支出决算表(财决04表)'!$A$10:$J$500,10,FALSE))</f>
        <v>0</v>
      </c>
      <c r="J16" s="88" t="str">
        <f>'[1]Z04 支出决算表(财决04表)'!$A15</f>
        <v>208</v>
      </c>
      <c r="K16" s="74">
        <f>'[1]Z04 支出决算表(财决04表)'!$E15</f>
        <v>13.93</v>
      </c>
      <c r="L16" s="53">
        <f t="shared" si="1"/>
        <v>16</v>
      </c>
    </row>
    <row r="17" spans="1:12" ht="22.7" customHeight="1">
      <c r="A17" s="193" t="str">
        <f t="shared" si="0"/>
        <v>20805</v>
      </c>
      <c r="B17" s="194"/>
      <c r="C17" s="192" t="str">
        <f>IF(ISERROR(VLOOKUP(A17,'[1]Z04 支出决算表(财决04表)'!$A$10:$J$500,4,FALSE)),"",VLOOKUP(A17,'[1]Z04 支出决算表(财决04表)'!$A$10:$J$500,4,FALSE))</f>
        <v>行政事业单位离退休</v>
      </c>
      <c r="D17" s="76">
        <f>IF(ISERROR(VLOOKUP(A17,'[1]Z04 支出决算表(财决04表)'!$A$10:$J$500,5,FALSE)),"",VLOOKUP(A17,'[1]Z04 支出决算表(财决04表)'!$A$10:$J$500,5,FALSE))</f>
        <v>11.76</v>
      </c>
      <c r="E17" s="76">
        <f>IF(ISERROR(VLOOKUP(A17,'[1]Z04 支出决算表(财决04表)'!$A$10:$J$500,6,FALSE)),"",VLOOKUP(A17,'[1]Z04 支出决算表(财决04表)'!$A$10:$J$500,6,FALSE))</f>
        <v>11.76</v>
      </c>
      <c r="F17" s="76">
        <f>IF(ISERROR(VLOOKUP(A17,'[1]Z04 支出决算表(财决04表)'!$A$10:$J$500,7,FALSE)),"",VLOOKUP(A17,'[1]Z04 支出决算表(财决04表)'!$A$10:$J$500,7,FALSE))</f>
        <v>0</v>
      </c>
      <c r="G17" s="76">
        <f>IF(ISERROR(VLOOKUP(A17,'[1]Z04 支出决算表(财决04表)'!$A$10:$J$500,8,FALSE)),"",VLOOKUP(A17,'[1]Z04 支出决算表(财决04表)'!$A$10:$J$500,8,FALSE))</f>
        <v>0</v>
      </c>
      <c r="H17" s="76">
        <f>IF(ISERROR(VLOOKUP(A17,'[1]Z04 支出决算表(财决04表)'!$A$10:$J$500,9,FALSE)),"",VLOOKUP(A17,'[1]Z04 支出决算表(财决04表)'!$A$10:$J$500,9,FALSE))</f>
        <v>0</v>
      </c>
      <c r="I17" s="76">
        <f>IF(ISERROR(VLOOKUP(A17,'[1]Z04 支出决算表(财决04表)'!$A$10:$J$500,10,FALSE)),"",VLOOKUP(A17,'[1]Z04 支出决算表(财决04表)'!$A$10:$J$500,10,FALSE))</f>
        <v>0</v>
      </c>
      <c r="J17" s="88" t="str">
        <f>'[1]Z04 支出决算表(财决04表)'!$A16</f>
        <v>20805</v>
      </c>
      <c r="K17" s="74">
        <f>'[1]Z04 支出决算表(财决04表)'!$E16</f>
        <v>11.76</v>
      </c>
      <c r="L17" s="53">
        <f t="shared" si="1"/>
        <v>17</v>
      </c>
    </row>
    <row r="18" spans="1:12" ht="22.7" customHeight="1">
      <c r="A18" s="193" t="str">
        <f t="shared" si="0"/>
        <v>2080501</v>
      </c>
      <c r="B18" s="194"/>
      <c r="C18" s="192" t="str">
        <f>IF(ISERROR(VLOOKUP(A18,'[1]Z04 支出决算表(财决04表)'!$A$10:$J$500,4,FALSE)),"",VLOOKUP(A18,'[1]Z04 支出决算表(财决04表)'!$A$10:$J$500,4,FALSE))</f>
        <v xml:space="preserve">  归口管理的行政单位离退休</v>
      </c>
      <c r="D18" s="76">
        <f>IF(ISERROR(VLOOKUP(A18,'[1]Z04 支出决算表(财决04表)'!$A$10:$J$500,5,FALSE)),"",VLOOKUP(A18,'[1]Z04 支出决算表(财决04表)'!$A$10:$J$500,5,FALSE))</f>
        <v>11.76</v>
      </c>
      <c r="E18" s="76">
        <f>IF(ISERROR(VLOOKUP(A18,'[1]Z04 支出决算表(财决04表)'!$A$10:$J$500,6,FALSE)),"",VLOOKUP(A18,'[1]Z04 支出决算表(财决04表)'!$A$10:$J$500,6,FALSE))</f>
        <v>11.76</v>
      </c>
      <c r="F18" s="76">
        <f>IF(ISERROR(VLOOKUP(A18,'[1]Z04 支出决算表(财决04表)'!$A$10:$J$500,7,FALSE)),"",VLOOKUP(A18,'[1]Z04 支出决算表(财决04表)'!$A$10:$J$500,7,FALSE))</f>
        <v>0</v>
      </c>
      <c r="G18" s="76">
        <f>IF(ISERROR(VLOOKUP(A18,'[1]Z04 支出决算表(财决04表)'!$A$10:$J$500,8,FALSE)),"",VLOOKUP(A18,'[1]Z04 支出决算表(财决04表)'!$A$10:$J$500,8,FALSE))</f>
        <v>0</v>
      </c>
      <c r="H18" s="76">
        <f>IF(ISERROR(VLOOKUP(A18,'[1]Z04 支出决算表(财决04表)'!$A$10:$J$500,9,FALSE)),"",VLOOKUP(A18,'[1]Z04 支出决算表(财决04表)'!$A$10:$J$500,9,FALSE))</f>
        <v>0</v>
      </c>
      <c r="I18" s="76">
        <f>IF(ISERROR(VLOOKUP(A18,'[1]Z04 支出决算表(财决04表)'!$A$10:$J$500,10,FALSE)),"",VLOOKUP(A18,'[1]Z04 支出决算表(财决04表)'!$A$10:$J$500,10,FALSE))</f>
        <v>0</v>
      </c>
      <c r="J18" s="88" t="str">
        <f>'[1]Z04 支出决算表(财决04表)'!$A17</f>
        <v>2080501</v>
      </c>
      <c r="K18" s="74">
        <f>'[1]Z04 支出决算表(财决04表)'!$E17</f>
        <v>11.76</v>
      </c>
      <c r="L18" s="53">
        <f t="shared" si="1"/>
        <v>18</v>
      </c>
    </row>
    <row r="19" spans="1:12" ht="22.7" customHeight="1">
      <c r="A19" s="193" t="str">
        <f t="shared" si="0"/>
        <v>20807</v>
      </c>
      <c r="B19" s="194"/>
      <c r="C19" s="192" t="str">
        <f>IF(ISERROR(VLOOKUP(A19,'[1]Z04 支出决算表(财决04表)'!$A$10:$J$500,4,FALSE)),"",VLOOKUP(A19,'[1]Z04 支出决算表(财决04表)'!$A$10:$J$500,4,FALSE))</f>
        <v>就业补助</v>
      </c>
      <c r="D19" s="76">
        <f>IF(ISERROR(VLOOKUP(A19,'[1]Z04 支出决算表(财决04表)'!$A$10:$J$500,5,FALSE)),"",VLOOKUP(A19,'[1]Z04 支出决算表(财决04表)'!$A$10:$J$500,5,FALSE))</f>
        <v>2.17</v>
      </c>
      <c r="E19" s="76">
        <f>IF(ISERROR(VLOOKUP(A19,'[1]Z04 支出决算表(财决04表)'!$A$10:$J$500,6,FALSE)),"",VLOOKUP(A19,'[1]Z04 支出决算表(财决04表)'!$A$10:$J$500,6,FALSE))</f>
        <v>2.17</v>
      </c>
      <c r="F19" s="76">
        <f>IF(ISERROR(VLOOKUP(A19,'[1]Z04 支出决算表(财决04表)'!$A$10:$J$500,7,FALSE)),"",VLOOKUP(A19,'[1]Z04 支出决算表(财决04表)'!$A$10:$J$500,7,FALSE))</f>
        <v>0</v>
      </c>
      <c r="G19" s="76">
        <f>IF(ISERROR(VLOOKUP(A19,'[1]Z04 支出决算表(财决04表)'!$A$10:$J$500,8,FALSE)),"",VLOOKUP(A19,'[1]Z04 支出决算表(财决04表)'!$A$10:$J$500,8,FALSE))</f>
        <v>0</v>
      </c>
      <c r="H19" s="76">
        <f>IF(ISERROR(VLOOKUP(A19,'[1]Z04 支出决算表(财决04表)'!$A$10:$J$500,9,FALSE)),"",VLOOKUP(A19,'[1]Z04 支出决算表(财决04表)'!$A$10:$J$500,9,FALSE))</f>
        <v>0</v>
      </c>
      <c r="I19" s="76">
        <f>IF(ISERROR(VLOOKUP(A19,'[1]Z04 支出决算表(财决04表)'!$A$10:$J$500,10,FALSE)),"",VLOOKUP(A19,'[1]Z04 支出决算表(财决04表)'!$A$10:$J$500,10,FALSE))</f>
        <v>0</v>
      </c>
      <c r="J19" s="88" t="str">
        <f>'[1]Z04 支出决算表(财决04表)'!$A18</f>
        <v>20807</v>
      </c>
      <c r="K19" s="74">
        <f>'[1]Z04 支出决算表(财决04表)'!$E18</f>
        <v>2.17</v>
      </c>
      <c r="L19" s="53">
        <f t="shared" si="1"/>
        <v>19</v>
      </c>
    </row>
    <row r="20" spans="1:12" ht="22.7" customHeight="1">
      <c r="A20" s="193" t="str">
        <f t="shared" si="0"/>
        <v>2080799</v>
      </c>
      <c r="B20" s="194"/>
      <c r="C20" s="192" t="str">
        <f>IF(ISERROR(VLOOKUP(A20,'[1]Z04 支出决算表(财决04表)'!$A$10:$J$500,4,FALSE)),"",VLOOKUP(A20,'[1]Z04 支出决算表(财决04表)'!$A$10:$J$500,4,FALSE))</f>
        <v xml:space="preserve">  其他就业补助支出★</v>
      </c>
      <c r="D20" s="76">
        <f>IF(ISERROR(VLOOKUP(A20,'[1]Z04 支出决算表(财决04表)'!$A$10:$J$500,5,FALSE)),"",VLOOKUP(A20,'[1]Z04 支出决算表(财决04表)'!$A$10:$J$500,5,FALSE))</f>
        <v>2.17</v>
      </c>
      <c r="E20" s="76">
        <f>IF(ISERROR(VLOOKUP(A20,'[1]Z04 支出决算表(财决04表)'!$A$10:$J$500,6,FALSE)),"",VLOOKUP(A20,'[1]Z04 支出决算表(财决04表)'!$A$10:$J$500,6,FALSE))</f>
        <v>2.17</v>
      </c>
      <c r="F20" s="76">
        <f>IF(ISERROR(VLOOKUP(A20,'[1]Z04 支出决算表(财决04表)'!$A$10:$J$500,7,FALSE)),"",VLOOKUP(A20,'[1]Z04 支出决算表(财决04表)'!$A$10:$J$500,7,FALSE))</f>
        <v>0</v>
      </c>
      <c r="G20" s="76">
        <f>IF(ISERROR(VLOOKUP(A20,'[1]Z04 支出决算表(财决04表)'!$A$10:$J$500,8,FALSE)),"",VLOOKUP(A20,'[1]Z04 支出决算表(财决04表)'!$A$10:$J$500,8,FALSE))</f>
        <v>0</v>
      </c>
      <c r="H20" s="76">
        <f>IF(ISERROR(VLOOKUP(A20,'[1]Z04 支出决算表(财决04表)'!$A$10:$J$500,9,FALSE)),"",VLOOKUP(A20,'[1]Z04 支出决算表(财决04表)'!$A$10:$J$500,9,FALSE))</f>
        <v>0</v>
      </c>
      <c r="I20" s="76">
        <f>IF(ISERROR(VLOOKUP(A20,'[1]Z04 支出决算表(财决04表)'!$A$10:$J$500,10,FALSE)),"",VLOOKUP(A20,'[1]Z04 支出决算表(财决04表)'!$A$10:$J$500,10,FALSE))</f>
        <v>0</v>
      </c>
      <c r="J20" s="88" t="str">
        <f>'[1]Z04 支出决算表(财决04表)'!$A19</f>
        <v>2080799</v>
      </c>
      <c r="K20" s="74">
        <f>'[1]Z04 支出决算表(财决04表)'!$E19</f>
        <v>2.17</v>
      </c>
      <c r="L20" s="53">
        <f t="shared" si="1"/>
        <v>20</v>
      </c>
    </row>
    <row r="21" spans="1:12" ht="22.7" customHeight="1">
      <c r="A21" s="193" t="str">
        <f t="shared" si="0"/>
        <v>213</v>
      </c>
      <c r="B21" s="194"/>
      <c r="C21" s="192" t="str">
        <f>IF(ISERROR(VLOOKUP(A21,'[1]Z04 支出决算表(财决04表)'!$A$10:$J$500,4,FALSE)),"",VLOOKUP(A21,'[1]Z04 支出决算表(财决04表)'!$A$10:$J$500,4,FALSE))</f>
        <v>农林水支出</v>
      </c>
      <c r="D21" s="76">
        <f>IF(ISERROR(VLOOKUP(A21,'[1]Z04 支出决算表(财决04表)'!$A$10:$J$500,5,FALSE)),"",VLOOKUP(A21,'[1]Z04 支出决算表(财决04表)'!$A$10:$J$500,5,FALSE))</f>
        <v>22.99</v>
      </c>
      <c r="E21" s="76">
        <f>IF(ISERROR(VLOOKUP(A21,'[1]Z04 支出决算表(财决04表)'!$A$10:$J$500,6,FALSE)),"",VLOOKUP(A21,'[1]Z04 支出决算表(财决04表)'!$A$10:$J$500,6,FALSE))</f>
        <v>0</v>
      </c>
      <c r="F21" s="76">
        <f>IF(ISERROR(VLOOKUP(A21,'[1]Z04 支出决算表(财决04表)'!$A$10:$J$500,7,FALSE)),"",VLOOKUP(A21,'[1]Z04 支出决算表(财决04表)'!$A$10:$J$500,7,FALSE))</f>
        <v>22.99</v>
      </c>
      <c r="G21" s="76">
        <f>IF(ISERROR(VLOOKUP(A21,'[1]Z04 支出决算表(财决04表)'!$A$10:$J$500,8,FALSE)),"",VLOOKUP(A21,'[1]Z04 支出决算表(财决04表)'!$A$10:$J$500,8,FALSE))</f>
        <v>0</v>
      </c>
      <c r="H21" s="76">
        <f>IF(ISERROR(VLOOKUP(A21,'[1]Z04 支出决算表(财决04表)'!$A$10:$J$500,9,FALSE)),"",VLOOKUP(A21,'[1]Z04 支出决算表(财决04表)'!$A$10:$J$500,9,FALSE))</f>
        <v>0</v>
      </c>
      <c r="I21" s="76">
        <f>IF(ISERROR(VLOOKUP(A21,'[1]Z04 支出决算表(财决04表)'!$A$10:$J$500,10,FALSE)),"",VLOOKUP(A21,'[1]Z04 支出决算表(财决04表)'!$A$10:$J$500,10,FALSE))</f>
        <v>0</v>
      </c>
      <c r="J21" s="88" t="str">
        <f>'[1]Z04 支出决算表(财决04表)'!$A20</f>
        <v>213</v>
      </c>
      <c r="K21" s="74">
        <f>'[1]Z04 支出决算表(财决04表)'!$E20</f>
        <v>22.99</v>
      </c>
      <c r="L21" s="53">
        <f t="shared" si="1"/>
        <v>21</v>
      </c>
    </row>
    <row r="22" spans="1:12" ht="22.7" customHeight="1">
      <c r="A22" s="193" t="str">
        <f t="shared" si="0"/>
        <v>21301</v>
      </c>
      <c r="B22" s="194"/>
      <c r="C22" s="192" t="str">
        <f>IF(ISERROR(VLOOKUP(A22,'[1]Z04 支出决算表(财决04表)'!$A$10:$J$500,4,FALSE)),"",VLOOKUP(A22,'[1]Z04 支出决算表(财决04表)'!$A$10:$J$500,4,FALSE))</f>
        <v>农业</v>
      </c>
      <c r="D22" s="76">
        <f>IF(ISERROR(VLOOKUP(A22,'[1]Z04 支出决算表(财决04表)'!$A$10:$J$500,5,FALSE)),"",VLOOKUP(A22,'[1]Z04 支出决算表(财决04表)'!$A$10:$J$500,5,FALSE))</f>
        <v>22.99</v>
      </c>
      <c r="E22" s="76">
        <f>IF(ISERROR(VLOOKUP(A22,'[1]Z04 支出决算表(财决04表)'!$A$10:$J$500,6,FALSE)),"",VLOOKUP(A22,'[1]Z04 支出决算表(财决04表)'!$A$10:$J$500,6,FALSE))</f>
        <v>0</v>
      </c>
      <c r="F22" s="76">
        <f>IF(ISERROR(VLOOKUP(A22,'[1]Z04 支出决算表(财决04表)'!$A$10:$J$500,7,FALSE)),"",VLOOKUP(A22,'[1]Z04 支出决算表(财决04表)'!$A$10:$J$500,7,FALSE))</f>
        <v>22.99</v>
      </c>
      <c r="G22" s="76">
        <f>IF(ISERROR(VLOOKUP(A22,'[1]Z04 支出决算表(财决04表)'!$A$10:$J$500,8,FALSE)),"",VLOOKUP(A22,'[1]Z04 支出决算表(财决04表)'!$A$10:$J$500,8,FALSE))</f>
        <v>0</v>
      </c>
      <c r="H22" s="76">
        <f>IF(ISERROR(VLOOKUP(A22,'[1]Z04 支出决算表(财决04表)'!$A$10:$J$500,9,FALSE)),"",VLOOKUP(A22,'[1]Z04 支出决算表(财决04表)'!$A$10:$J$500,9,FALSE))</f>
        <v>0</v>
      </c>
      <c r="I22" s="76">
        <f>IF(ISERROR(VLOOKUP(A22,'[1]Z04 支出决算表(财决04表)'!$A$10:$J$500,10,FALSE)),"",VLOOKUP(A22,'[1]Z04 支出决算表(财决04表)'!$A$10:$J$500,10,FALSE))</f>
        <v>0</v>
      </c>
      <c r="J22" s="88" t="str">
        <f>'[1]Z04 支出决算表(财决04表)'!$A21</f>
        <v>21301</v>
      </c>
      <c r="K22" s="74">
        <f>'[1]Z04 支出决算表(财决04表)'!$E21</f>
        <v>22.99</v>
      </c>
      <c r="L22" s="53">
        <f t="shared" si="1"/>
        <v>22</v>
      </c>
    </row>
    <row r="23" spans="1:12" ht="22.7" customHeight="1">
      <c r="A23" s="193" t="str">
        <f t="shared" si="0"/>
        <v>2130199</v>
      </c>
      <c r="B23" s="194"/>
      <c r="C23" s="192" t="str">
        <f>IF(ISERROR(VLOOKUP(A23,'[1]Z04 支出决算表(财决04表)'!$A$10:$J$500,4,FALSE)),"",VLOOKUP(A23,'[1]Z04 支出决算表(财决04表)'!$A$10:$J$500,4,FALSE))</f>
        <v xml:space="preserve">  其他农业支出</v>
      </c>
      <c r="D23" s="76">
        <f>IF(ISERROR(VLOOKUP(A23,'[1]Z04 支出决算表(财决04表)'!$A$10:$J$500,5,FALSE)),"",VLOOKUP(A23,'[1]Z04 支出决算表(财决04表)'!$A$10:$J$500,5,FALSE))</f>
        <v>22.99</v>
      </c>
      <c r="E23" s="76">
        <f>IF(ISERROR(VLOOKUP(A23,'[1]Z04 支出决算表(财决04表)'!$A$10:$J$500,6,FALSE)),"",VLOOKUP(A23,'[1]Z04 支出决算表(财决04表)'!$A$10:$J$500,6,FALSE))</f>
        <v>0</v>
      </c>
      <c r="F23" s="76">
        <f>IF(ISERROR(VLOOKUP(A23,'[1]Z04 支出决算表(财决04表)'!$A$10:$J$500,7,FALSE)),"",VLOOKUP(A23,'[1]Z04 支出决算表(财决04表)'!$A$10:$J$500,7,FALSE))</f>
        <v>22.99</v>
      </c>
      <c r="G23" s="76">
        <f>IF(ISERROR(VLOOKUP(A23,'[1]Z04 支出决算表(财决04表)'!$A$10:$J$500,8,FALSE)),"",VLOOKUP(A23,'[1]Z04 支出决算表(财决04表)'!$A$10:$J$500,8,FALSE))</f>
        <v>0</v>
      </c>
      <c r="H23" s="76">
        <f>IF(ISERROR(VLOOKUP(A23,'[1]Z04 支出决算表(财决04表)'!$A$10:$J$500,9,FALSE)),"",VLOOKUP(A23,'[1]Z04 支出决算表(财决04表)'!$A$10:$J$500,9,FALSE))</f>
        <v>0</v>
      </c>
      <c r="I23" s="76">
        <f>IF(ISERROR(VLOOKUP(A23,'[1]Z04 支出决算表(财决04表)'!$A$10:$J$500,10,FALSE)),"",VLOOKUP(A23,'[1]Z04 支出决算表(财决04表)'!$A$10:$J$500,10,FALSE))</f>
        <v>0</v>
      </c>
      <c r="J23" s="88" t="str">
        <f>'[1]Z04 支出决算表(财决04表)'!$A22</f>
        <v>2130199</v>
      </c>
      <c r="K23" s="74">
        <f>'[1]Z04 支出决算表(财决04表)'!$E22</f>
        <v>22.99</v>
      </c>
      <c r="L23" s="53">
        <f t="shared" si="1"/>
        <v>23</v>
      </c>
    </row>
    <row r="24" spans="1:12" ht="22.7" customHeight="1">
      <c r="A24" s="193" t="str">
        <f t="shared" si="0"/>
        <v>215</v>
      </c>
      <c r="B24" s="194"/>
      <c r="C24" s="192" t="str">
        <f>IF(ISERROR(VLOOKUP(A24,'[1]Z04 支出决算表(财决04表)'!$A$10:$J$500,4,FALSE)),"",VLOOKUP(A24,'[1]Z04 支出决算表(财决04表)'!$A$10:$J$500,4,FALSE))</f>
        <v>资源勘探信息等支出</v>
      </c>
      <c r="D24" s="76">
        <f>IF(ISERROR(VLOOKUP(A24,'[1]Z04 支出决算表(财决04表)'!$A$10:$J$500,5,FALSE)),"",VLOOKUP(A24,'[1]Z04 支出决算表(财决04表)'!$A$10:$J$500,5,FALSE))</f>
        <v>1</v>
      </c>
      <c r="E24" s="76">
        <f>IF(ISERROR(VLOOKUP(A24,'[1]Z04 支出决算表(财决04表)'!$A$10:$J$500,6,FALSE)),"",VLOOKUP(A24,'[1]Z04 支出决算表(财决04表)'!$A$10:$J$500,6,FALSE))</f>
        <v>0</v>
      </c>
      <c r="F24" s="76">
        <f>IF(ISERROR(VLOOKUP(A24,'[1]Z04 支出决算表(财决04表)'!$A$10:$J$500,7,FALSE)),"",VLOOKUP(A24,'[1]Z04 支出决算表(财决04表)'!$A$10:$J$500,7,FALSE))</f>
        <v>1</v>
      </c>
      <c r="G24" s="76">
        <f>IF(ISERROR(VLOOKUP(A24,'[1]Z04 支出决算表(财决04表)'!$A$10:$J$500,8,FALSE)),"",VLOOKUP(A24,'[1]Z04 支出决算表(财决04表)'!$A$10:$J$500,8,FALSE))</f>
        <v>0</v>
      </c>
      <c r="H24" s="76">
        <f>IF(ISERROR(VLOOKUP(A24,'[1]Z04 支出决算表(财决04表)'!$A$10:$J$500,9,FALSE)),"",VLOOKUP(A24,'[1]Z04 支出决算表(财决04表)'!$A$10:$J$500,9,FALSE))</f>
        <v>0</v>
      </c>
      <c r="I24" s="76">
        <f>IF(ISERROR(VLOOKUP(A24,'[1]Z04 支出决算表(财决04表)'!$A$10:$J$500,10,FALSE)),"",VLOOKUP(A24,'[1]Z04 支出决算表(财决04表)'!$A$10:$J$500,10,FALSE))</f>
        <v>0</v>
      </c>
      <c r="J24" s="88" t="str">
        <f>'[1]Z04 支出决算表(财决04表)'!$A23</f>
        <v>215</v>
      </c>
      <c r="K24" s="74">
        <f>'[1]Z04 支出决算表(财决04表)'!$E23</f>
        <v>1</v>
      </c>
      <c r="L24" s="53">
        <f t="shared" si="1"/>
        <v>24</v>
      </c>
    </row>
    <row r="25" spans="1:12" ht="22.7" customHeight="1">
      <c r="A25" s="193" t="str">
        <f t="shared" si="0"/>
        <v>21506</v>
      </c>
      <c r="B25" s="194"/>
      <c r="C25" s="192" t="str">
        <f>IF(ISERROR(VLOOKUP(A25,'[1]Z04 支出决算表(财决04表)'!$A$10:$J$500,4,FALSE)),"",VLOOKUP(A25,'[1]Z04 支出决算表(财决04表)'!$A$10:$J$500,4,FALSE))</f>
        <v>安全生产监管</v>
      </c>
      <c r="D25" s="76">
        <f>IF(ISERROR(VLOOKUP(A25,'[1]Z04 支出决算表(财决04表)'!$A$10:$J$500,5,FALSE)),"",VLOOKUP(A25,'[1]Z04 支出决算表(财决04表)'!$A$10:$J$500,5,FALSE))</f>
        <v>1</v>
      </c>
      <c r="E25" s="76">
        <f>IF(ISERROR(VLOOKUP(A25,'[1]Z04 支出决算表(财决04表)'!$A$10:$J$500,6,FALSE)),"",VLOOKUP(A25,'[1]Z04 支出决算表(财决04表)'!$A$10:$J$500,6,FALSE))</f>
        <v>0</v>
      </c>
      <c r="F25" s="76">
        <f>IF(ISERROR(VLOOKUP(A25,'[1]Z04 支出决算表(财决04表)'!$A$10:$J$500,7,FALSE)),"",VLOOKUP(A25,'[1]Z04 支出决算表(财决04表)'!$A$10:$J$500,7,FALSE))</f>
        <v>1</v>
      </c>
      <c r="G25" s="76">
        <f>IF(ISERROR(VLOOKUP(A25,'[1]Z04 支出决算表(财决04表)'!$A$10:$J$500,8,FALSE)),"",VLOOKUP(A25,'[1]Z04 支出决算表(财决04表)'!$A$10:$J$500,8,FALSE))</f>
        <v>0</v>
      </c>
      <c r="H25" s="76">
        <f>IF(ISERROR(VLOOKUP(A25,'[1]Z04 支出决算表(财决04表)'!$A$10:$J$500,9,FALSE)),"",VLOOKUP(A25,'[1]Z04 支出决算表(财决04表)'!$A$10:$J$500,9,FALSE))</f>
        <v>0</v>
      </c>
      <c r="I25" s="76">
        <f>IF(ISERROR(VLOOKUP(A25,'[1]Z04 支出决算表(财决04表)'!$A$10:$J$500,10,FALSE)),"",VLOOKUP(A25,'[1]Z04 支出决算表(财决04表)'!$A$10:$J$500,10,FALSE))</f>
        <v>0</v>
      </c>
      <c r="J25" s="88" t="str">
        <f>'[1]Z04 支出决算表(财决04表)'!$A24</f>
        <v>21506</v>
      </c>
      <c r="K25" s="74">
        <f>'[1]Z04 支出决算表(财决04表)'!$E24</f>
        <v>1</v>
      </c>
      <c r="L25" s="53">
        <f t="shared" si="1"/>
        <v>25</v>
      </c>
    </row>
    <row r="26" spans="1:12" ht="22.7" customHeight="1">
      <c r="A26" s="193" t="str">
        <f t="shared" si="0"/>
        <v>2150602</v>
      </c>
      <c r="B26" s="194"/>
      <c r="C26" s="192" t="str">
        <f>IF(ISERROR(VLOOKUP(A26,'[1]Z04 支出决算表(财决04表)'!$A$10:$J$500,4,FALSE)),"",VLOOKUP(A26,'[1]Z04 支出决算表(财决04表)'!$A$10:$J$500,4,FALSE))</f>
        <v xml:space="preserve">  一般行政管理事务</v>
      </c>
      <c r="D26" s="76">
        <f>IF(ISERROR(VLOOKUP(A26,'[1]Z04 支出决算表(财决04表)'!$A$10:$J$500,5,FALSE)),"",VLOOKUP(A26,'[1]Z04 支出决算表(财决04表)'!$A$10:$J$500,5,FALSE))</f>
        <v>1</v>
      </c>
      <c r="E26" s="76">
        <f>IF(ISERROR(VLOOKUP(A26,'[1]Z04 支出决算表(财决04表)'!$A$10:$J$500,6,FALSE)),"",VLOOKUP(A26,'[1]Z04 支出决算表(财决04表)'!$A$10:$J$500,6,FALSE))</f>
        <v>0</v>
      </c>
      <c r="F26" s="76">
        <f>IF(ISERROR(VLOOKUP(A26,'[1]Z04 支出决算表(财决04表)'!$A$10:$J$500,7,FALSE)),"",VLOOKUP(A26,'[1]Z04 支出决算表(财决04表)'!$A$10:$J$500,7,FALSE))</f>
        <v>1</v>
      </c>
      <c r="G26" s="76">
        <f>IF(ISERROR(VLOOKUP(A26,'[1]Z04 支出决算表(财决04表)'!$A$10:$J$500,8,FALSE)),"",VLOOKUP(A26,'[1]Z04 支出决算表(财决04表)'!$A$10:$J$500,8,FALSE))</f>
        <v>0</v>
      </c>
      <c r="H26" s="76">
        <f>IF(ISERROR(VLOOKUP(A26,'[1]Z04 支出决算表(财决04表)'!$A$10:$J$500,9,FALSE)),"",VLOOKUP(A26,'[1]Z04 支出决算表(财决04表)'!$A$10:$J$500,9,FALSE))</f>
        <v>0</v>
      </c>
      <c r="I26" s="76">
        <f>IF(ISERROR(VLOOKUP(A26,'[1]Z04 支出决算表(财决04表)'!$A$10:$J$500,10,FALSE)),"",VLOOKUP(A26,'[1]Z04 支出决算表(财决04表)'!$A$10:$J$500,10,FALSE))</f>
        <v>0</v>
      </c>
      <c r="J26" s="88" t="str">
        <f>'[1]Z04 支出决算表(财决04表)'!$A25</f>
        <v>2150602</v>
      </c>
      <c r="K26" s="74">
        <f>'[1]Z04 支出决算表(财决04表)'!$E25</f>
        <v>1</v>
      </c>
      <c r="L26" s="53">
        <f t="shared" si="1"/>
        <v>26</v>
      </c>
    </row>
    <row r="27" spans="1:12" ht="22.7" customHeight="1">
      <c r="A27" s="193" t="str">
        <f t="shared" si="0"/>
        <v>216</v>
      </c>
      <c r="B27" s="194"/>
      <c r="C27" s="192" t="str">
        <f>IF(ISERROR(VLOOKUP(A27,'[1]Z04 支出决算表(财决04表)'!$A$10:$J$500,4,FALSE)),"",VLOOKUP(A27,'[1]Z04 支出决算表(财决04表)'!$A$10:$J$500,4,FALSE))</f>
        <v>商业服务业等支出</v>
      </c>
      <c r="D27" s="76">
        <f>IF(ISERROR(VLOOKUP(A27,'[1]Z04 支出决算表(财决04表)'!$A$10:$J$500,5,FALSE)),"",VLOOKUP(A27,'[1]Z04 支出决算表(财决04表)'!$A$10:$J$500,5,FALSE))</f>
        <v>427.85</v>
      </c>
      <c r="E27" s="76">
        <f>IF(ISERROR(VLOOKUP(A27,'[1]Z04 支出决算表(财决04表)'!$A$10:$J$500,6,FALSE)),"",VLOOKUP(A27,'[1]Z04 支出决算表(财决04表)'!$A$10:$J$500,6,FALSE))</f>
        <v>338.98</v>
      </c>
      <c r="F27" s="76">
        <f>IF(ISERROR(VLOOKUP(A27,'[1]Z04 支出决算表(财决04表)'!$A$10:$J$500,7,FALSE)),"",VLOOKUP(A27,'[1]Z04 支出决算表(财决04表)'!$A$10:$J$500,7,FALSE))</f>
        <v>88.88</v>
      </c>
      <c r="G27" s="76">
        <f>IF(ISERROR(VLOOKUP(A27,'[1]Z04 支出决算表(财决04表)'!$A$10:$J$500,8,FALSE)),"",VLOOKUP(A27,'[1]Z04 支出决算表(财决04表)'!$A$10:$J$500,8,FALSE))</f>
        <v>0</v>
      </c>
      <c r="H27" s="76">
        <f>IF(ISERROR(VLOOKUP(A27,'[1]Z04 支出决算表(财决04表)'!$A$10:$J$500,9,FALSE)),"",VLOOKUP(A27,'[1]Z04 支出决算表(财决04表)'!$A$10:$J$500,9,FALSE))</f>
        <v>0</v>
      </c>
      <c r="I27" s="76">
        <f>IF(ISERROR(VLOOKUP(A27,'[1]Z04 支出决算表(财决04表)'!$A$10:$J$500,10,FALSE)),"",VLOOKUP(A27,'[1]Z04 支出决算表(财决04表)'!$A$10:$J$500,10,FALSE))</f>
        <v>0</v>
      </c>
      <c r="J27" s="88" t="str">
        <f>'[1]Z04 支出决算表(财决04表)'!$A26</f>
        <v>216</v>
      </c>
      <c r="K27" s="74">
        <f>'[1]Z04 支出决算表(财决04表)'!$E26</f>
        <v>427.85</v>
      </c>
      <c r="L27" s="53">
        <f t="shared" si="1"/>
        <v>27</v>
      </c>
    </row>
    <row r="28" spans="1:12" ht="22.7" customHeight="1">
      <c r="A28" s="193" t="str">
        <f t="shared" si="0"/>
        <v>21602</v>
      </c>
      <c r="B28" s="194"/>
      <c r="C28" s="192" t="str">
        <f>IF(ISERROR(VLOOKUP(A28,'[1]Z04 支出决算表(财决04表)'!$A$10:$J$500,4,FALSE)),"",VLOOKUP(A28,'[1]Z04 支出决算表(财决04表)'!$A$10:$J$500,4,FALSE))</f>
        <v>商业流通事务</v>
      </c>
      <c r="D28" s="76">
        <f>IF(ISERROR(VLOOKUP(A28,'[1]Z04 支出决算表(财决04表)'!$A$10:$J$500,5,FALSE)),"",VLOOKUP(A28,'[1]Z04 支出决算表(财决04表)'!$A$10:$J$500,5,FALSE))</f>
        <v>427.85</v>
      </c>
      <c r="E28" s="76">
        <f>IF(ISERROR(VLOOKUP(A28,'[1]Z04 支出决算表(财决04表)'!$A$10:$J$500,6,FALSE)),"",VLOOKUP(A28,'[1]Z04 支出决算表(财决04表)'!$A$10:$J$500,6,FALSE))</f>
        <v>338.98</v>
      </c>
      <c r="F28" s="76">
        <f>IF(ISERROR(VLOOKUP(A28,'[1]Z04 支出决算表(财决04表)'!$A$10:$J$500,7,FALSE)),"",VLOOKUP(A28,'[1]Z04 支出决算表(财决04表)'!$A$10:$J$500,7,FALSE))</f>
        <v>88.88</v>
      </c>
      <c r="G28" s="76">
        <f>IF(ISERROR(VLOOKUP(A28,'[1]Z04 支出决算表(财决04表)'!$A$10:$J$500,8,FALSE)),"",VLOOKUP(A28,'[1]Z04 支出决算表(财决04表)'!$A$10:$J$500,8,FALSE))</f>
        <v>0</v>
      </c>
      <c r="H28" s="76">
        <f>IF(ISERROR(VLOOKUP(A28,'[1]Z04 支出决算表(财决04表)'!$A$10:$J$500,9,FALSE)),"",VLOOKUP(A28,'[1]Z04 支出决算表(财决04表)'!$A$10:$J$500,9,FALSE))</f>
        <v>0</v>
      </c>
      <c r="I28" s="76">
        <f>IF(ISERROR(VLOOKUP(A28,'[1]Z04 支出决算表(财决04表)'!$A$10:$J$500,10,FALSE)),"",VLOOKUP(A28,'[1]Z04 支出决算表(财决04表)'!$A$10:$J$500,10,FALSE))</f>
        <v>0</v>
      </c>
      <c r="J28" s="88" t="str">
        <f>'[1]Z04 支出决算表(财决04表)'!$A27</f>
        <v>21602</v>
      </c>
      <c r="K28" s="74">
        <f>'[1]Z04 支出决算表(财决04表)'!$E27</f>
        <v>427.85</v>
      </c>
      <c r="L28" s="53">
        <f t="shared" si="1"/>
        <v>28</v>
      </c>
    </row>
    <row r="29" spans="1:12" ht="22.7" customHeight="1">
      <c r="A29" s="193" t="str">
        <f t="shared" si="0"/>
        <v>2160201</v>
      </c>
      <c r="B29" s="194"/>
      <c r="C29" s="192" t="str">
        <f>IF(ISERROR(VLOOKUP(A29,'[1]Z04 支出决算表(财决04表)'!$A$10:$J$500,4,FALSE)),"",VLOOKUP(A29,'[1]Z04 支出决算表(财决04表)'!$A$10:$J$500,4,FALSE))</f>
        <v xml:space="preserve">  行政运行</v>
      </c>
      <c r="D29" s="76">
        <f>IF(ISERROR(VLOOKUP(A29,'[1]Z04 支出决算表(财决04表)'!$A$10:$J$500,5,FALSE)),"",VLOOKUP(A29,'[1]Z04 支出决算表(财决04表)'!$A$10:$J$500,5,FALSE))</f>
        <v>338.98</v>
      </c>
      <c r="E29" s="76">
        <f>IF(ISERROR(VLOOKUP(A29,'[1]Z04 支出决算表(财决04表)'!$A$10:$J$500,6,FALSE)),"",VLOOKUP(A29,'[1]Z04 支出决算表(财决04表)'!$A$10:$J$500,6,FALSE))</f>
        <v>338.98</v>
      </c>
      <c r="F29" s="76">
        <f>IF(ISERROR(VLOOKUP(A29,'[1]Z04 支出决算表(财决04表)'!$A$10:$J$500,7,FALSE)),"",VLOOKUP(A29,'[1]Z04 支出决算表(财决04表)'!$A$10:$J$500,7,FALSE))</f>
        <v>0</v>
      </c>
      <c r="G29" s="76">
        <f>IF(ISERROR(VLOOKUP(A29,'[1]Z04 支出决算表(财决04表)'!$A$10:$J$500,8,FALSE)),"",VLOOKUP(A29,'[1]Z04 支出决算表(财决04表)'!$A$10:$J$500,8,FALSE))</f>
        <v>0</v>
      </c>
      <c r="H29" s="76">
        <f>IF(ISERROR(VLOOKUP(A29,'[1]Z04 支出决算表(财决04表)'!$A$10:$J$500,9,FALSE)),"",VLOOKUP(A29,'[1]Z04 支出决算表(财决04表)'!$A$10:$J$500,9,FALSE))</f>
        <v>0</v>
      </c>
      <c r="I29" s="76">
        <f>IF(ISERROR(VLOOKUP(A29,'[1]Z04 支出决算表(财决04表)'!$A$10:$J$500,10,FALSE)),"",VLOOKUP(A29,'[1]Z04 支出决算表(财决04表)'!$A$10:$J$500,10,FALSE))</f>
        <v>0</v>
      </c>
      <c r="J29" s="88" t="str">
        <f>'[1]Z04 支出决算表(财决04表)'!$A28</f>
        <v>2160201</v>
      </c>
      <c r="K29" s="74">
        <f>'[1]Z04 支出决算表(财决04表)'!$E28</f>
        <v>338.98</v>
      </c>
      <c r="L29" s="53">
        <f t="shared" si="1"/>
        <v>29</v>
      </c>
    </row>
    <row r="30" spans="1:12" ht="22.7" customHeight="1">
      <c r="A30" s="193" t="str">
        <f t="shared" si="0"/>
        <v>2160202</v>
      </c>
      <c r="B30" s="194"/>
      <c r="C30" s="192" t="str">
        <f>IF(ISERROR(VLOOKUP(A30,'[1]Z04 支出决算表(财决04表)'!$A$10:$J$500,4,FALSE)),"",VLOOKUP(A30,'[1]Z04 支出决算表(财决04表)'!$A$10:$J$500,4,FALSE))</f>
        <v xml:space="preserve">  一般行政管理事务</v>
      </c>
      <c r="D30" s="76">
        <f>IF(ISERROR(VLOOKUP(A30,'[1]Z04 支出决算表(财决04表)'!$A$10:$J$500,5,FALSE)),"",VLOOKUP(A30,'[1]Z04 支出决算表(财决04表)'!$A$10:$J$500,5,FALSE))</f>
        <v>88.88</v>
      </c>
      <c r="E30" s="76">
        <f>IF(ISERROR(VLOOKUP(A30,'[1]Z04 支出决算表(财决04表)'!$A$10:$J$500,6,FALSE)),"",VLOOKUP(A30,'[1]Z04 支出决算表(财决04表)'!$A$10:$J$500,6,FALSE))</f>
        <v>0</v>
      </c>
      <c r="F30" s="76">
        <f>IF(ISERROR(VLOOKUP(A30,'[1]Z04 支出决算表(财决04表)'!$A$10:$J$500,7,FALSE)),"",VLOOKUP(A30,'[1]Z04 支出决算表(财决04表)'!$A$10:$J$500,7,FALSE))</f>
        <v>88.88</v>
      </c>
      <c r="G30" s="76">
        <f>IF(ISERROR(VLOOKUP(A30,'[1]Z04 支出决算表(财决04表)'!$A$10:$J$500,8,FALSE)),"",VLOOKUP(A30,'[1]Z04 支出决算表(财决04表)'!$A$10:$J$500,8,FALSE))</f>
        <v>0</v>
      </c>
      <c r="H30" s="76">
        <f>IF(ISERROR(VLOOKUP(A30,'[1]Z04 支出决算表(财决04表)'!$A$10:$J$500,9,FALSE)),"",VLOOKUP(A30,'[1]Z04 支出决算表(财决04表)'!$A$10:$J$500,9,FALSE))</f>
        <v>0</v>
      </c>
      <c r="I30" s="76">
        <f>IF(ISERROR(VLOOKUP(A30,'[1]Z04 支出决算表(财决04表)'!$A$10:$J$500,10,FALSE)),"",VLOOKUP(A30,'[1]Z04 支出决算表(财决04表)'!$A$10:$J$500,10,FALSE))</f>
        <v>0</v>
      </c>
      <c r="J30" s="88" t="str">
        <f>'[1]Z04 支出决算表(财决04表)'!$A29</f>
        <v>2160202</v>
      </c>
      <c r="K30" s="74">
        <f>'[1]Z04 支出决算表(财决04表)'!$E29</f>
        <v>88.88</v>
      </c>
      <c r="L30" s="53">
        <f t="shared" si="1"/>
        <v>30</v>
      </c>
    </row>
    <row r="31" spans="1:12" ht="22.7" customHeight="1">
      <c r="A31" s="193" t="str">
        <f t="shared" si="0"/>
        <v/>
      </c>
      <c r="B31" s="194"/>
      <c r="C31" s="192" t="str">
        <f>IF(ISERROR(VLOOKUP(A31,'[1]Z04 支出决算表(财决04表)'!$A$10:$J$500,4,FALSE)),"",VLOOKUP(A31,'[1]Z04 支出决算表(财决04表)'!$A$10:$J$500,4,FALSE))</f>
        <v/>
      </c>
      <c r="D31" s="76" t="str">
        <f>IF(ISERROR(VLOOKUP(A31,'[1]Z04 支出决算表(财决04表)'!$A$10:$J$500,5,FALSE)),"",VLOOKUP(A31,'[1]Z04 支出决算表(财决04表)'!$A$10:$J$500,5,FALSE))</f>
        <v/>
      </c>
      <c r="E31" s="76" t="str">
        <f>IF(ISERROR(VLOOKUP(A31,'[1]Z04 支出决算表(财决04表)'!$A$10:$J$500,6,FALSE)),"",VLOOKUP(A31,'[1]Z04 支出决算表(财决04表)'!$A$10:$J$500,6,FALSE))</f>
        <v/>
      </c>
      <c r="F31" s="76" t="str">
        <f>IF(ISERROR(VLOOKUP(A31,'[1]Z04 支出决算表(财决04表)'!$A$10:$J$500,7,FALSE)),"",VLOOKUP(A31,'[1]Z04 支出决算表(财决04表)'!$A$10:$J$500,7,FALSE))</f>
        <v/>
      </c>
      <c r="G31" s="76" t="str">
        <f>IF(ISERROR(VLOOKUP(A31,'[1]Z04 支出决算表(财决04表)'!$A$10:$J$500,8,FALSE)),"",VLOOKUP(A31,'[1]Z04 支出决算表(财决04表)'!$A$10:$J$500,8,FALSE))</f>
        <v/>
      </c>
      <c r="H31" s="76" t="str">
        <f>IF(ISERROR(VLOOKUP(A31,'[1]Z04 支出决算表(财决04表)'!$A$10:$J$500,9,FALSE)),"",VLOOKUP(A31,'[1]Z04 支出决算表(财决04表)'!$A$10:$J$500,9,FALSE))</f>
        <v/>
      </c>
      <c r="I31" s="76" t="str">
        <f>IF(ISERROR(VLOOKUP(A31,'[1]Z04 支出决算表(财决04表)'!$A$10:$J$500,10,FALSE)),"",VLOOKUP(A31,'[1]Z04 支出决算表(财决04表)'!$A$10:$J$500,10,FALSE))</f>
        <v/>
      </c>
      <c r="J31" s="88">
        <f>'[1]Z04 支出决算表(财决04表)'!$A30</f>
        <v>0</v>
      </c>
      <c r="K31" s="74">
        <f>'[1]Z04 支出决算表(财决04表)'!$E30</f>
        <v>0</v>
      </c>
      <c r="L31" s="53" t="str">
        <f t="shared" si="1"/>
        <v/>
      </c>
    </row>
    <row r="32" spans="1:12" ht="22.7" customHeight="1">
      <c r="A32" s="193" t="str">
        <f t="shared" si="0"/>
        <v/>
      </c>
      <c r="B32" s="194"/>
      <c r="C32" s="192" t="str">
        <f>IF(ISERROR(VLOOKUP(A32,'[1]Z04 支出决算表(财决04表)'!$A$10:$J$500,4,FALSE)),"",VLOOKUP(A32,'[1]Z04 支出决算表(财决04表)'!$A$10:$J$500,4,FALSE))</f>
        <v/>
      </c>
      <c r="D32" s="76" t="str">
        <f>IF(ISERROR(VLOOKUP(A32,'[1]Z04 支出决算表(财决04表)'!$A$10:$J$500,5,FALSE)),"",VLOOKUP(A32,'[1]Z04 支出决算表(财决04表)'!$A$10:$J$500,5,FALSE))</f>
        <v/>
      </c>
      <c r="E32" s="76" t="str">
        <f>IF(ISERROR(VLOOKUP(A32,'[1]Z04 支出决算表(财决04表)'!$A$10:$J$500,6,FALSE)),"",VLOOKUP(A32,'[1]Z04 支出决算表(财决04表)'!$A$10:$J$500,6,FALSE))</f>
        <v/>
      </c>
      <c r="F32" s="76" t="str">
        <f>IF(ISERROR(VLOOKUP(A32,'[1]Z04 支出决算表(财决04表)'!$A$10:$J$500,7,FALSE)),"",VLOOKUP(A32,'[1]Z04 支出决算表(财决04表)'!$A$10:$J$500,7,FALSE))</f>
        <v/>
      </c>
      <c r="G32" s="76" t="str">
        <f>IF(ISERROR(VLOOKUP(A32,'[1]Z04 支出决算表(财决04表)'!$A$10:$J$500,8,FALSE)),"",VLOOKUP(A32,'[1]Z04 支出决算表(财决04表)'!$A$10:$J$500,8,FALSE))</f>
        <v/>
      </c>
      <c r="H32" s="76" t="str">
        <f>IF(ISERROR(VLOOKUP(A32,'[1]Z04 支出决算表(财决04表)'!$A$10:$J$500,9,FALSE)),"",VLOOKUP(A32,'[1]Z04 支出决算表(财决04表)'!$A$10:$J$500,9,FALSE))</f>
        <v/>
      </c>
      <c r="I32" s="76" t="str">
        <f>IF(ISERROR(VLOOKUP(A32,'[1]Z04 支出决算表(财决04表)'!$A$10:$J$500,10,FALSE)),"",VLOOKUP(A32,'[1]Z04 支出决算表(财决04表)'!$A$10:$J$500,10,FALSE))</f>
        <v/>
      </c>
      <c r="J32" s="88">
        <f>'[1]Z04 支出决算表(财决04表)'!$A31</f>
        <v>0</v>
      </c>
      <c r="K32" s="74">
        <f>'[1]Z04 支出决算表(财决04表)'!$E31</f>
        <v>0</v>
      </c>
      <c r="L32" s="53" t="str">
        <f t="shared" si="1"/>
        <v/>
      </c>
    </row>
    <row r="33" spans="1:12" ht="22.7" customHeight="1">
      <c r="A33" s="193" t="str">
        <f t="shared" si="0"/>
        <v/>
      </c>
      <c r="B33" s="194"/>
      <c r="C33" s="192" t="str">
        <f>IF(ISERROR(VLOOKUP(A33,'[1]Z04 支出决算表(财决04表)'!$A$10:$J$500,4,FALSE)),"",VLOOKUP(A33,'[1]Z04 支出决算表(财决04表)'!$A$10:$J$500,4,FALSE))</f>
        <v/>
      </c>
      <c r="D33" s="76" t="str">
        <f>IF(ISERROR(VLOOKUP(A33,'[1]Z04 支出决算表(财决04表)'!$A$10:$J$500,5,FALSE)),"",VLOOKUP(A33,'[1]Z04 支出决算表(财决04表)'!$A$10:$J$500,5,FALSE))</f>
        <v/>
      </c>
      <c r="E33" s="76" t="str">
        <f>IF(ISERROR(VLOOKUP(A33,'[1]Z04 支出决算表(财决04表)'!$A$10:$J$500,6,FALSE)),"",VLOOKUP(A33,'[1]Z04 支出决算表(财决04表)'!$A$10:$J$500,6,FALSE))</f>
        <v/>
      </c>
      <c r="F33" s="76" t="str">
        <f>IF(ISERROR(VLOOKUP(A33,'[1]Z04 支出决算表(财决04表)'!$A$10:$J$500,7,FALSE)),"",VLOOKUP(A33,'[1]Z04 支出决算表(财决04表)'!$A$10:$J$500,7,FALSE))</f>
        <v/>
      </c>
      <c r="G33" s="76" t="str">
        <f>IF(ISERROR(VLOOKUP(A33,'[1]Z04 支出决算表(财决04表)'!$A$10:$J$500,8,FALSE)),"",VLOOKUP(A33,'[1]Z04 支出决算表(财决04表)'!$A$10:$J$500,8,FALSE))</f>
        <v/>
      </c>
      <c r="H33" s="76" t="str">
        <f>IF(ISERROR(VLOOKUP(A33,'[1]Z04 支出决算表(财决04表)'!$A$10:$J$500,9,FALSE)),"",VLOOKUP(A33,'[1]Z04 支出决算表(财决04表)'!$A$10:$J$500,9,FALSE))</f>
        <v/>
      </c>
      <c r="I33" s="76" t="str">
        <f>IF(ISERROR(VLOOKUP(A33,'[1]Z04 支出决算表(财决04表)'!$A$10:$J$500,10,FALSE)),"",VLOOKUP(A33,'[1]Z04 支出决算表(财决04表)'!$A$10:$J$500,10,FALSE))</f>
        <v/>
      </c>
      <c r="J33" s="88">
        <f>'[1]Z04 支出决算表(财决04表)'!$A32</f>
        <v>0</v>
      </c>
      <c r="K33" s="74">
        <f>'[1]Z04 支出决算表(财决04表)'!$E32</f>
        <v>0</v>
      </c>
      <c r="L33" s="53" t="str">
        <f t="shared" si="1"/>
        <v/>
      </c>
    </row>
    <row r="34" spans="1:12" ht="22.7" customHeight="1">
      <c r="A34" s="193" t="str">
        <f t="shared" si="0"/>
        <v/>
      </c>
      <c r="B34" s="194"/>
      <c r="C34" s="192" t="str">
        <f>IF(ISERROR(VLOOKUP(A34,'[1]Z04 支出决算表(财决04表)'!$A$10:$J$500,4,FALSE)),"",VLOOKUP(A34,'[1]Z04 支出决算表(财决04表)'!$A$10:$J$500,4,FALSE))</f>
        <v/>
      </c>
      <c r="D34" s="76" t="str">
        <f>IF(ISERROR(VLOOKUP(A34,'[1]Z04 支出决算表(财决04表)'!$A$10:$J$500,5,FALSE)),"",VLOOKUP(A34,'[1]Z04 支出决算表(财决04表)'!$A$10:$J$500,5,FALSE))</f>
        <v/>
      </c>
      <c r="E34" s="76" t="str">
        <f>IF(ISERROR(VLOOKUP(A34,'[1]Z04 支出决算表(财决04表)'!$A$10:$J$500,6,FALSE)),"",VLOOKUP(A34,'[1]Z04 支出决算表(财决04表)'!$A$10:$J$500,6,FALSE))</f>
        <v/>
      </c>
      <c r="F34" s="76" t="str">
        <f>IF(ISERROR(VLOOKUP(A34,'[1]Z04 支出决算表(财决04表)'!$A$10:$J$500,7,FALSE)),"",VLOOKUP(A34,'[1]Z04 支出决算表(财决04表)'!$A$10:$J$500,7,FALSE))</f>
        <v/>
      </c>
      <c r="G34" s="76" t="str">
        <f>IF(ISERROR(VLOOKUP(A34,'[1]Z04 支出决算表(财决04表)'!$A$10:$J$500,8,FALSE)),"",VLOOKUP(A34,'[1]Z04 支出决算表(财决04表)'!$A$10:$J$500,8,FALSE))</f>
        <v/>
      </c>
      <c r="H34" s="76" t="str">
        <f>IF(ISERROR(VLOOKUP(A34,'[1]Z04 支出决算表(财决04表)'!$A$10:$J$500,9,FALSE)),"",VLOOKUP(A34,'[1]Z04 支出决算表(财决04表)'!$A$10:$J$500,9,FALSE))</f>
        <v/>
      </c>
      <c r="I34" s="76" t="str">
        <f>IF(ISERROR(VLOOKUP(A34,'[1]Z04 支出决算表(财决04表)'!$A$10:$J$500,10,FALSE)),"",VLOOKUP(A34,'[1]Z04 支出决算表(财决04表)'!$A$10:$J$500,10,FALSE))</f>
        <v/>
      </c>
      <c r="J34" s="88">
        <f>'[1]Z04 支出决算表(财决04表)'!$A33</f>
        <v>0</v>
      </c>
      <c r="K34" s="74">
        <f>'[1]Z04 支出决算表(财决04表)'!$E33</f>
        <v>0</v>
      </c>
      <c r="L34" s="53" t="str">
        <f t="shared" si="1"/>
        <v/>
      </c>
    </row>
    <row r="35" spans="1:12" ht="22.7" customHeight="1">
      <c r="A35" s="193" t="str">
        <f t="shared" si="0"/>
        <v/>
      </c>
      <c r="B35" s="194"/>
      <c r="C35" s="192" t="str">
        <f>IF(ISERROR(VLOOKUP(A35,'[1]Z04 支出决算表(财决04表)'!$A$10:$J$500,4,FALSE)),"",VLOOKUP(A35,'[1]Z04 支出决算表(财决04表)'!$A$10:$J$500,4,FALSE))</f>
        <v/>
      </c>
      <c r="D35" s="76" t="str">
        <f>IF(ISERROR(VLOOKUP(A35,'[1]Z04 支出决算表(财决04表)'!$A$10:$J$500,5,FALSE)),"",VLOOKUP(A35,'[1]Z04 支出决算表(财决04表)'!$A$10:$J$500,5,FALSE))</f>
        <v/>
      </c>
      <c r="E35" s="76" t="str">
        <f>IF(ISERROR(VLOOKUP(A35,'[1]Z04 支出决算表(财决04表)'!$A$10:$J$500,6,FALSE)),"",VLOOKUP(A35,'[1]Z04 支出决算表(财决04表)'!$A$10:$J$500,6,FALSE))</f>
        <v/>
      </c>
      <c r="F35" s="76" t="str">
        <f>IF(ISERROR(VLOOKUP(A35,'[1]Z04 支出决算表(财决04表)'!$A$10:$J$500,7,FALSE)),"",VLOOKUP(A35,'[1]Z04 支出决算表(财决04表)'!$A$10:$J$500,7,FALSE))</f>
        <v/>
      </c>
      <c r="G35" s="76" t="str">
        <f>IF(ISERROR(VLOOKUP(A35,'[1]Z04 支出决算表(财决04表)'!$A$10:$J$500,8,FALSE)),"",VLOOKUP(A35,'[1]Z04 支出决算表(财决04表)'!$A$10:$J$500,8,FALSE))</f>
        <v/>
      </c>
      <c r="H35" s="76" t="str">
        <f>IF(ISERROR(VLOOKUP(A35,'[1]Z04 支出决算表(财决04表)'!$A$10:$J$500,9,FALSE)),"",VLOOKUP(A35,'[1]Z04 支出决算表(财决04表)'!$A$10:$J$500,9,FALSE))</f>
        <v/>
      </c>
      <c r="I35" s="76" t="str">
        <f>IF(ISERROR(VLOOKUP(A35,'[1]Z04 支出决算表(财决04表)'!$A$10:$J$500,10,FALSE)),"",VLOOKUP(A35,'[1]Z04 支出决算表(财决04表)'!$A$10:$J$500,10,FALSE))</f>
        <v/>
      </c>
      <c r="J35" s="88">
        <f>'[1]Z04 支出决算表(财决04表)'!$A34</f>
        <v>0</v>
      </c>
      <c r="K35" s="74">
        <f>'[1]Z04 支出决算表(财决04表)'!$E34</f>
        <v>0</v>
      </c>
      <c r="L35" s="53" t="str">
        <f t="shared" si="1"/>
        <v/>
      </c>
    </row>
    <row r="36" spans="1:12" ht="22.7" customHeight="1">
      <c r="A36" s="193" t="str">
        <f t="shared" si="0"/>
        <v/>
      </c>
      <c r="B36" s="194"/>
      <c r="C36" s="192" t="str">
        <f>IF(ISERROR(VLOOKUP(A36,'[1]Z04 支出决算表(财决04表)'!$A$10:$J$500,4,FALSE)),"",VLOOKUP(A36,'[1]Z04 支出决算表(财决04表)'!$A$10:$J$500,4,FALSE))</f>
        <v/>
      </c>
      <c r="D36" s="76" t="str">
        <f>IF(ISERROR(VLOOKUP(A36,'[1]Z04 支出决算表(财决04表)'!$A$10:$J$500,5,FALSE)),"",VLOOKUP(A36,'[1]Z04 支出决算表(财决04表)'!$A$10:$J$500,5,FALSE))</f>
        <v/>
      </c>
      <c r="E36" s="76" t="str">
        <f>IF(ISERROR(VLOOKUP(A36,'[1]Z04 支出决算表(财决04表)'!$A$10:$J$500,6,FALSE)),"",VLOOKUP(A36,'[1]Z04 支出决算表(财决04表)'!$A$10:$J$500,6,FALSE))</f>
        <v/>
      </c>
      <c r="F36" s="76" t="str">
        <f>IF(ISERROR(VLOOKUP(A36,'[1]Z04 支出决算表(财决04表)'!$A$10:$J$500,7,FALSE)),"",VLOOKUP(A36,'[1]Z04 支出决算表(财决04表)'!$A$10:$J$500,7,FALSE))</f>
        <v/>
      </c>
      <c r="G36" s="76" t="str">
        <f>IF(ISERROR(VLOOKUP(A36,'[1]Z04 支出决算表(财决04表)'!$A$10:$J$500,8,FALSE)),"",VLOOKUP(A36,'[1]Z04 支出决算表(财决04表)'!$A$10:$J$500,8,FALSE))</f>
        <v/>
      </c>
      <c r="H36" s="76" t="str">
        <f>IF(ISERROR(VLOOKUP(A36,'[1]Z04 支出决算表(财决04表)'!$A$10:$J$500,9,FALSE)),"",VLOOKUP(A36,'[1]Z04 支出决算表(财决04表)'!$A$10:$J$500,9,FALSE))</f>
        <v/>
      </c>
      <c r="I36" s="76" t="str">
        <f>IF(ISERROR(VLOOKUP(A36,'[1]Z04 支出决算表(财决04表)'!$A$10:$J$500,10,FALSE)),"",VLOOKUP(A36,'[1]Z04 支出决算表(财决04表)'!$A$10:$J$500,10,FALSE))</f>
        <v/>
      </c>
      <c r="J36" s="88">
        <f>'[1]Z04 支出决算表(财决04表)'!$A35</f>
        <v>0</v>
      </c>
      <c r="K36" s="74">
        <f>'[1]Z04 支出决算表(财决04表)'!$E35</f>
        <v>0</v>
      </c>
      <c r="L36" s="53" t="str">
        <f t="shared" si="1"/>
        <v/>
      </c>
    </row>
    <row r="37" spans="1:12" ht="22.7" customHeight="1">
      <c r="A37" s="193" t="str">
        <f t="shared" si="0"/>
        <v/>
      </c>
      <c r="B37" s="194"/>
      <c r="C37" s="192" t="str">
        <f>IF(ISERROR(VLOOKUP(A37,'[1]Z04 支出决算表(财决04表)'!$A$10:$J$500,4,FALSE)),"",VLOOKUP(A37,'[1]Z04 支出决算表(财决04表)'!$A$10:$J$500,4,FALSE))</f>
        <v/>
      </c>
      <c r="D37" s="76" t="str">
        <f>IF(ISERROR(VLOOKUP(A37,'[1]Z04 支出决算表(财决04表)'!$A$10:$J$500,5,FALSE)),"",VLOOKUP(A37,'[1]Z04 支出决算表(财决04表)'!$A$10:$J$500,5,FALSE))</f>
        <v/>
      </c>
      <c r="E37" s="76" t="str">
        <f>IF(ISERROR(VLOOKUP(A37,'[1]Z04 支出决算表(财决04表)'!$A$10:$J$500,6,FALSE)),"",VLOOKUP(A37,'[1]Z04 支出决算表(财决04表)'!$A$10:$J$500,6,FALSE))</f>
        <v/>
      </c>
      <c r="F37" s="76" t="str">
        <f>IF(ISERROR(VLOOKUP(A37,'[1]Z04 支出决算表(财决04表)'!$A$10:$J$500,7,FALSE)),"",VLOOKUP(A37,'[1]Z04 支出决算表(财决04表)'!$A$10:$J$500,7,FALSE))</f>
        <v/>
      </c>
      <c r="G37" s="76" t="str">
        <f>IF(ISERROR(VLOOKUP(A37,'[1]Z04 支出决算表(财决04表)'!$A$10:$J$500,8,FALSE)),"",VLOOKUP(A37,'[1]Z04 支出决算表(财决04表)'!$A$10:$J$500,8,FALSE))</f>
        <v/>
      </c>
      <c r="H37" s="76" t="str">
        <f>IF(ISERROR(VLOOKUP(A37,'[1]Z04 支出决算表(财决04表)'!$A$10:$J$500,9,FALSE)),"",VLOOKUP(A37,'[1]Z04 支出决算表(财决04表)'!$A$10:$J$500,9,FALSE))</f>
        <v/>
      </c>
      <c r="I37" s="76" t="str">
        <f>IF(ISERROR(VLOOKUP(A37,'[1]Z04 支出决算表(财决04表)'!$A$10:$J$500,10,FALSE)),"",VLOOKUP(A37,'[1]Z04 支出决算表(财决04表)'!$A$10:$J$500,10,FALSE))</f>
        <v/>
      </c>
      <c r="J37" s="88">
        <f>'[1]Z04 支出决算表(财决04表)'!$A36</f>
        <v>0</v>
      </c>
      <c r="K37" s="74">
        <f>'[1]Z04 支出决算表(财决04表)'!$E36</f>
        <v>0</v>
      </c>
      <c r="L37" s="53" t="str">
        <f t="shared" si="1"/>
        <v/>
      </c>
    </row>
    <row r="38" spans="1:12" ht="22.7" customHeight="1">
      <c r="A38" s="193" t="str">
        <f t="shared" si="0"/>
        <v/>
      </c>
      <c r="B38" s="194"/>
      <c r="C38" s="192" t="str">
        <f>IF(ISERROR(VLOOKUP(A38,'[1]Z04 支出决算表(财决04表)'!$A$10:$J$500,4,FALSE)),"",VLOOKUP(A38,'[1]Z04 支出决算表(财决04表)'!$A$10:$J$500,4,FALSE))</f>
        <v/>
      </c>
      <c r="D38" s="76" t="str">
        <f>IF(ISERROR(VLOOKUP(A38,'[1]Z04 支出决算表(财决04表)'!$A$10:$J$500,5,FALSE)),"",VLOOKUP(A38,'[1]Z04 支出决算表(财决04表)'!$A$10:$J$500,5,FALSE))</f>
        <v/>
      </c>
      <c r="E38" s="76" t="str">
        <f>IF(ISERROR(VLOOKUP(A38,'[1]Z04 支出决算表(财决04表)'!$A$10:$J$500,6,FALSE)),"",VLOOKUP(A38,'[1]Z04 支出决算表(财决04表)'!$A$10:$J$500,6,FALSE))</f>
        <v/>
      </c>
      <c r="F38" s="76" t="str">
        <f>IF(ISERROR(VLOOKUP(A38,'[1]Z04 支出决算表(财决04表)'!$A$10:$J$500,7,FALSE)),"",VLOOKUP(A38,'[1]Z04 支出决算表(财决04表)'!$A$10:$J$500,7,FALSE))</f>
        <v/>
      </c>
      <c r="G38" s="76" t="str">
        <f>IF(ISERROR(VLOOKUP(A38,'[1]Z04 支出决算表(财决04表)'!$A$10:$J$500,8,FALSE)),"",VLOOKUP(A38,'[1]Z04 支出决算表(财决04表)'!$A$10:$J$500,8,FALSE))</f>
        <v/>
      </c>
      <c r="H38" s="76" t="str">
        <f>IF(ISERROR(VLOOKUP(A38,'[1]Z04 支出决算表(财决04表)'!$A$10:$J$500,9,FALSE)),"",VLOOKUP(A38,'[1]Z04 支出决算表(财决04表)'!$A$10:$J$500,9,FALSE))</f>
        <v/>
      </c>
      <c r="I38" s="76" t="str">
        <f>IF(ISERROR(VLOOKUP(A38,'[1]Z04 支出决算表(财决04表)'!$A$10:$J$500,10,FALSE)),"",VLOOKUP(A38,'[1]Z04 支出决算表(财决04表)'!$A$10:$J$500,10,FALSE))</f>
        <v/>
      </c>
      <c r="J38" s="88">
        <f>'[1]Z04 支出决算表(财决04表)'!$A37</f>
        <v>0</v>
      </c>
      <c r="K38" s="74">
        <f>'[1]Z04 支出决算表(财决04表)'!$E37</f>
        <v>0</v>
      </c>
      <c r="L38" s="53" t="str">
        <f t="shared" si="1"/>
        <v/>
      </c>
    </row>
    <row r="39" spans="1:12" ht="22.7" customHeight="1">
      <c r="A39" s="193" t="str">
        <f t="shared" si="0"/>
        <v/>
      </c>
      <c r="B39" s="194"/>
      <c r="C39" s="192" t="str">
        <f>IF(ISERROR(VLOOKUP(A39,'[1]Z04 支出决算表(财决04表)'!$A$10:$J$500,4,FALSE)),"",VLOOKUP(A39,'[1]Z04 支出决算表(财决04表)'!$A$10:$J$500,4,FALSE))</f>
        <v/>
      </c>
      <c r="D39" s="76" t="str">
        <f>IF(ISERROR(VLOOKUP(A39,'[1]Z04 支出决算表(财决04表)'!$A$10:$J$500,5,FALSE)),"",VLOOKUP(A39,'[1]Z04 支出决算表(财决04表)'!$A$10:$J$500,5,FALSE))</f>
        <v/>
      </c>
      <c r="E39" s="76" t="str">
        <f>IF(ISERROR(VLOOKUP(A39,'[1]Z04 支出决算表(财决04表)'!$A$10:$J$500,6,FALSE)),"",VLOOKUP(A39,'[1]Z04 支出决算表(财决04表)'!$A$10:$J$500,6,FALSE))</f>
        <v/>
      </c>
      <c r="F39" s="76" t="str">
        <f>IF(ISERROR(VLOOKUP(A39,'[1]Z04 支出决算表(财决04表)'!$A$10:$J$500,7,FALSE)),"",VLOOKUP(A39,'[1]Z04 支出决算表(财决04表)'!$A$10:$J$500,7,FALSE))</f>
        <v/>
      </c>
      <c r="G39" s="76" t="str">
        <f>IF(ISERROR(VLOOKUP(A39,'[1]Z04 支出决算表(财决04表)'!$A$10:$J$500,8,FALSE)),"",VLOOKUP(A39,'[1]Z04 支出决算表(财决04表)'!$A$10:$J$500,8,FALSE))</f>
        <v/>
      </c>
      <c r="H39" s="76" t="str">
        <f>IF(ISERROR(VLOOKUP(A39,'[1]Z04 支出决算表(财决04表)'!$A$10:$J$500,9,FALSE)),"",VLOOKUP(A39,'[1]Z04 支出决算表(财决04表)'!$A$10:$J$500,9,FALSE))</f>
        <v/>
      </c>
      <c r="I39" s="76" t="str">
        <f>IF(ISERROR(VLOOKUP(A39,'[1]Z04 支出决算表(财决04表)'!$A$10:$J$500,10,FALSE)),"",VLOOKUP(A39,'[1]Z04 支出决算表(财决04表)'!$A$10:$J$500,10,FALSE))</f>
        <v/>
      </c>
      <c r="J39" s="88">
        <f>'[1]Z04 支出决算表(财决04表)'!$A38</f>
        <v>0</v>
      </c>
      <c r="K39" s="74">
        <f>'[1]Z04 支出决算表(财决04表)'!$E38</f>
        <v>0</v>
      </c>
      <c r="L39" s="53" t="str">
        <f t="shared" si="1"/>
        <v/>
      </c>
    </row>
    <row r="40" spans="1:12" ht="22.7" customHeight="1">
      <c r="A40" s="193" t="str">
        <f t="shared" si="0"/>
        <v/>
      </c>
      <c r="B40" s="194"/>
      <c r="C40" s="192" t="str">
        <f>IF(ISERROR(VLOOKUP(A40,'[1]Z04 支出决算表(财决04表)'!$A$10:$J$500,4,FALSE)),"",VLOOKUP(A40,'[1]Z04 支出决算表(财决04表)'!$A$10:$J$500,4,FALSE))</f>
        <v/>
      </c>
      <c r="D40" s="76" t="str">
        <f>IF(ISERROR(VLOOKUP(A40,'[1]Z04 支出决算表(财决04表)'!$A$10:$J$500,5,FALSE)),"",VLOOKUP(A40,'[1]Z04 支出决算表(财决04表)'!$A$10:$J$500,5,FALSE))</f>
        <v/>
      </c>
      <c r="E40" s="76" t="str">
        <f>IF(ISERROR(VLOOKUP(A40,'[1]Z04 支出决算表(财决04表)'!$A$10:$J$500,6,FALSE)),"",VLOOKUP(A40,'[1]Z04 支出决算表(财决04表)'!$A$10:$J$500,6,FALSE))</f>
        <v/>
      </c>
      <c r="F40" s="76" t="str">
        <f>IF(ISERROR(VLOOKUP(A40,'[1]Z04 支出决算表(财决04表)'!$A$10:$J$500,7,FALSE)),"",VLOOKUP(A40,'[1]Z04 支出决算表(财决04表)'!$A$10:$J$500,7,FALSE))</f>
        <v/>
      </c>
      <c r="G40" s="76" t="str">
        <f>IF(ISERROR(VLOOKUP(A40,'[1]Z04 支出决算表(财决04表)'!$A$10:$J$500,8,FALSE)),"",VLOOKUP(A40,'[1]Z04 支出决算表(财决04表)'!$A$10:$J$500,8,FALSE))</f>
        <v/>
      </c>
      <c r="H40" s="76" t="str">
        <f>IF(ISERROR(VLOOKUP(A40,'[1]Z04 支出决算表(财决04表)'!$A$10:$J$500,9,FALSE)),"",VLOOKUP(A40,'[1]Z04 支出决算表(财决04表)'!$A$10:$J$500,9,FALSE))</f>
        <v/>
      </c>
      <c r="I40" s="76" t="str">
        <f>IF(ISERROR(VLOOKUP(A40,'[1]Z04 支出决算表(财决04表)'!$A$10:$J$500,10,FALSE)),"",VLOOKUP(A40,'[1]Z04 支出决算表(财决04表)'!$A$10:$J$500,10,FALSE))</f>
        <v/>
      </c>
      <c r="J40" s="88">
        <f>'[1]Z04 支出决算表(财决04表)'!$A39</f>
        <v>0</v>
      </c>
      <c r="K40" s="74">
        <f>'[1]Z04 支出决算表(财决04表)'!$E39</f>
        <v>0</v>
      </c>
      <c r="L40" s="53" t="str">
        <f t="shared" si="1"/>
        <v/>
      </c>
    </row>
    <row r="41" spans="1:12" ht="22.7" customHeight="1">
      <c r="A41" s="193" t="str">
        <f t="shared" si="0"/>
        <v/>
      </c>
      <c r="B41" s="194"/>
      <c r="C41" s="192" t="str">
        <f>IF(ISERROR(VLOOKUP(A41,'[1]Z04 支出决算表(财决04表)'!$A$10:$J$500,4,FALSE)),"",VLOOKUP(A41,'[1]Z04 支出决算表(财决04表)'!$A$10:$J$500,4,FALSE))</f>
        <v/>
      </c>
      <c r="D41" s="76" t="str">
        <f>IF(ISERROR(VLOOKUP(A41,'[1]Z04 支出决算表(财决04表)'!$A$10:$J$500,5,FALSE)),"",VLOOKUP(A41,'[1]Z04 支出决算表(财决04表)'!$A$10:$J$500,5,FALSE))</f>
        <v/>
      </c>
      <c r="E41" s="76" t="str">
        <f>IF(ISERROR(VLOOKUP(A41,'[1]Z04 支出决算表(财决04表)'!$A$10:$J$500,6,FALSE)),"",VLOOKUP(A41,'[1]Z04 支出决算表(财决04表)'!$A$10:$J$500,6,FALSE))</f>
        <v/>
      </c>
      <c r="F41" s="76" t="str">
        <f>IF(ISERROR(VLOOKUP(A41,'[1]Z04 支出决算表(财决04表)'!$A$10:$J$500,7,FALSE)),"",VLOOKUP(A41,'[1]Z04 支出决算表(财决04表)'!$A$10:$J$500,7,FALSE))</f>
        <v/>
      </c>
      <c r="G41" s="76" t="str">
        <f>IF(ISERROR(VLOOKUP(A41,'[1]Z04 支出决算表(财决04表)'!$A$10:$J$500,8,FALSE)),"",VLOOKUP(A41,'[1]Z04 支出决算表(财决04表)'!$A$10:$J$500,8,FALSE))</f>
        <v/>
      </c>
      <c r="H41" s="76" t="str">
        <f>IF(ISERROR(VLOOKUP(A41,'[1]Z04 支出决算表(财决04表)'!$A$10:$J$500,9,FALSE)),"",VLOOKUP(A41,'[1]Z04 支出决算表(财决04表)'!$A$10:$J$500,9,FALSE))</f>
        <v/>
      </c>
      <c r="I41" s="76" t="str">
        <f>IF(ISERROR(VLOOKUP(A41,'[1]Z04 支出决算表(财决04表)'!$A$10:$J$500,10,FALSE)),"",VLOOKUP(A41,'[1]Z04 支出决算表(财决04表)'!$A$10:$J$500,10,FALSE))</f>
        <v/>
      </c>
      <c r="J41" s="88">
        <f>'[1]Z04 支出决算表(财决04表)'!$A40</f>
        <v>0</v>
      </c>
      <c r="K41" s="74">
        <f>'[1]Z04 支出决算表(财决04表)'!$E40</f>
        <v>0</v>
      </c>
      <c r="L41" s="53" t="str">
        <f t="shared" si="1"/>
        <v/>
      </c>
    </row>
    <row r="42" spans="1:12" ht="22.7" customHeight="1">
      <c r="A42" s="193" t="str">
        <f t="shared" si="0"/>
        <v/>
      </c>
      <c r="B42" s="194"/>
      <c r="C42" s="192" t="str">
        <f>IF(ISERROR(VLOOKUP(A42,'[1]Z04 支出决算表(财决04表)'!$A$10:$J$500,4,FALSE)),"",VLOOKUP(A42,'[1]Z04 支出决算表(财决04表)'!$A$10:$J$500,4,FALSE))</f>
        <v/>
      </c>
      <c r="D42" s="76" t="str">
        <f>IF(ISERROR(VLOOKUP(A42,'[1]Z04 支出决算表(财决04表)'!$A$10:$J$500,5,FALSE)),"",VLOOKUP(A42,'[1]Z04 支出决算表(财决04表)'!$A$10:$J$500,5,FALSE))</f>
        <v/>
      </c>
      <c r="E42" s="76" t="str">
        <f>IF(ISERROR(VLOOKUP(A42,'[1]Z04 支出决算表(财决04表)'!$A$10:$J$500,6,FALSE)),"",VLOOKUP(A42,'[1]Z04 支出决算表(财决04表)'!$A$10:$J$500,6,FALSE))</f>
        <v/>
      </c>
      <c r="F42" s="76" t="str">
        <f>IF(ISERROR(VLOOKUP(A42,'[1]Z04 支出决算表(财决04表)'!$A$10:$J$500,7,FALSE)),"",VLOOKUP(A42,'[1]Z04 支出决算表(财决04表)'!$A$10:$J$500,7,FALSE))</f>
        <v/>
      </c>
      <c r="G42" s="76" t="str">
        <f>IF(ISERROR(VLOOKUP(A42,'[1]Z04 支出决算表(财决04表)'!$A$10:$J$500,8,FALSE)),"",VLOOKUP(A42,'[1]Z04 支出决算表(财决04表)'!$A$10:$J$500,8,FALSE))</f>
        <v/>
      </c>
      <c r="H42" s="76" t="str">
        <f>IF(ISERROR(VLOOKUP(A42,'[1]Z04 支出决算表(财决04表)'!$A$10:$J$500,9,FALSE)),"",VLOOKUP(A42,'[1]Z04 支出决算表(财决04表)'!$A$10:$J$500,9,FALSE))</f>
        <v/>
      </c>
      <c r="I42" s="76" t="str">
        <f>IF(ISERROR(VLOOKUP(A42,'[1]Z04 支出决算表(财决04表)'!$A$10:$J$500,10,FALSE)),"",VLOOKUP(A42,'[1]Z04 支出决算表(财决04表)'!$A$10:$J$500,10,FALSE))</f>
        <v/>
      </c>
      <c r="J42" s="88">
        <f>'[1]Z04 支出决算表(财决04表)'!$A41</f>
        <v>0</v>
      </c>
      <c r="K42" s="74">
        <f>'[1]Z04 支出决算表(财决04表)'!$E41</f>
        <v>0</v>
      </c>
      <c r="L42" s="53" t="str">
        <f t="shared" si="1"/>
        <v/>
      </c>
    </row>
    <row r="43" spans="1:12" ht="22.7" customHeight="1">
      <c r="A43" s="193" t="str">
        <f t="shared" si="0"/>
        <v/>
      </c>
      <c r="B43" s="194"/>
      <c r="C43" s="192" t="str">
        <f>IF(ISERROR(VLOOKUP(A43,'[1]Z04 支出决算表(财决04表)'!$A$10:$J$500,4,FALSE)),"",VLOOKUP(A43,'[1]Z04 支出决算表(财决04表)'!$A$10:$J$500,4,FALSE))</f>
        <v/>
      </c>
      <c r="D43" s="76" t="str">
        <f>IF(ISERROR(VLOOKUP(A43,'[1]Z04 支出决算表(财决04表)'!$A$10:$J$500,5,FALSE)),"",VLOOKUP(A43,'[1]Z04 支出决算表(财决04表)'!$A$10:$J$500,5,FALSE))</f>
        <v/>
      </c>
      <c r="E43" s="76" t="str">
        <f>IF(ISERROR(VLOOKUP(A43,'[1]Z04 支出决算表(财决04表)'!$A$10:$J$500,6,FALSE)),"",VLOOKUP(A43,'[1]Z04 支出决算表(财决04表)'!$A$10:$J$500,6,FALSE))</f>
        <v/>
      </c>
      <c r="F43" s="76" t="str">
        <f>IF(ISERROR(VLOOKUP(A43,'[1]Z04 支出决算表(财决04表)'!$A$10:$J$500,7,FALSE)),"",VLOOKUP(A43,'[1]Z04 支出决算表(财决04表)'!$A$10:$J$500,7,FALSE))</f>
        <v/>
      </c>
      <c r="G43" s="76" t="str">
        <f>IF(ISERROR(VLOOKUP(A43,'[1]Z04 支出决算表(财决04表)'!$A$10:$J$500,8,FALSE)),"",VLOOKUP(A43,'[1]Z04 支出决算表(财决04表)'!$A$10:$J$500,8,FALSE))</f>
        <v/>
      </c>
      <c r="H43" s="76" t="str">
        <f>IF(ISERROR(VLOOKUP(A43,'[1]Z04 支出决算表(财决04表)'!$A$10:$J$500,9,FALSE)),"",VLOOKUP(A43,'[1]Z04 支出决算表(财决04表)'!$A$10:$J$500,9,FALSE))</f>
        <v/>
      </c>
      <c r="I43" s="76" t="str">
        <f>IF(ISERROR(VLOOKUP(A43,'[1]Z04 支出决算表(财决04表)'!$A$10:$J$500,10,FALSE)),"",VLOOKUP(A43,'[1]Z04 支出决算表(财决04表)'!$A$10:$J$500,10,FALSE))</f>
        <v/>
      </c>
      <c r="J43" s="88">
        <f>'[1]Z04 支出决算表(财决04表)'!$A42</f>
        <v>0</v>
      </c>
      <c r="K43" s="74">
        <f>'[1]Z04 支出决算表(财决04表)'!$E42</f>
        <v>0</v>
      </c>
      <c r="L43" s="53" t="str">
        <f t="shared" si="1"/>
        <v/>
      </c>
    </row>
    <row r="44" spans="1:12" ht="22.7" customHeight="1">
      <c r="A44" s="193" t="str">
        <f t="shared" si="0"/>
        <v/>
      </c>
      <c r="B44" s="194"/>
      <c r="C44" s="192" t="str">
        <f>IF(ISERROR(VLOOKUP(A44,'[1]Z04 支出决算表(财决04表)'!$A$10:$J$500,4,FALSE)),"",VLOOKUP(A44,'[1]Z04 支出决算表(财决04表)'!$A$10:$J$500,4,FALSE))</f>
        <v/>
      </c>
      <c r="D44" s="76" t="str">
        <f>IF(ISERROR(VLOOKUP(A44,'[1]Z04 支出决算表(财决04表)'!$A$10:$J$500,5,FALSE)),"",VLOOKUP(A44,'[1]Z04 支出决算表(财决04表)'!$A$10:$J$500,5,FALSE))</f>
        <v/>
      </c>
      <c r="E44" s="76" t="str">
        <f>IF(ISERROR(VLOOKUP(A44,'[1]Z04 支出决算表(财决04表)'!$A$10:$J$500,6,FALSE)),"",VLOOKUP(A44,'[1]Z04 支出决算表(财决04表)'!$A$10:$J$500,6,FALSE))</f>
        <v/>
      </c>
      <c r="F44" s="76" t="str">
        <f>IF(ISERROR(VLOOKUP(A44,'[1]Z04 支出决算表(财决04表)'!$A$10:$J$500,7,FALSE)),"",VLOOKUP(A44,'[1]Z04 支出决算表(财决04表)'!$A$10:$J$500,7,FALSE))</f>
        <v/>
      </c>
      <c r="G44" s="76" t="str">
        <f>IF(ISERROR(VLOOKUP(A44,'[1]Z04 支出决算表(财决04表)'!$A$10:$J$500,8,FALSE)),"",VLOOKUP(A44,'[1]Z04 支出决算表(财决04表)'!$A$10:$J$500,8,FALSE))</f>
        <v/>
      </c>
      <c r="H44" s="76" t="str">
        <f>IF(ISERROR(VLOOKUP(A44,'[1]Z04 支出决算表(财决04表)'!$A$10:$J$500,9,FALSE)),"",VLOOKUP(A44,'[1]Z04 支出决算表(财决04表)'!$A$10:$J$500,9,FALSE))</f>
        <v/>
      </c>
      <c r="I44" s="76" t="str">
        <f>IF(ISERROR(VLOOKUP(A44,'[1]Z04 支出决算表(财决04表)'!$A$10:$J$500,10,FALSE)),"",VLOOKUP(A44,'[1]Z04 支出决算表(财决04表)'!$A$10:$J$500,10,FALSE))</f>
        <v/>
      </c>
      <c r="J44" s="88">
        <f>'[1]Z04 支出决算表(财决04表)'!$A43</f>
        <v>0</v>
      </c>
      <c r="K44" s="74">
        <f>'[1]Z04 支出决算表(财决04表)'!$E43</f>
        <v>0</v>
      </c>
      <c r="L44" s="53" t="str">
        <f t="shared" si="1"/>
        <v/>
      </c>
    </row>
    <row r="45" spans="1:12" ht="22.7" customHeight="1">
      <c r="A45" s="193" t="str">
        <f t="shared" si="0"/>
        <v/>
      </c>
      <c r="B45" s="194"/>
      <c r="C45" s="192" t="str">
        <f>IF(ISERROR(VLOOKUP(A45,'[1]Z04 支出决算表(财决04表)'!$A$10:$J$500,4,FALSE)),"",VLOOKUP(A45,'[1]Z04 支出决算表(财决04表)'!$A$10:$J$500,4,FALSE))</f>
        <v/>
      </c>
      <c r="D45" s="76" t="str">
        <f>IF(ISERROR(VLOOKUP(A45,'[1]Z04 支出决算表(财决04表)'!$A$10:$J$500,5,FALSE)),"",VLOOKUP(A45,'[1]Z04 支出决算表(财决04表)'!$A$10:$J$500,5,FALSE))</f>
        <v/>
      </c>
      <c r="E45" s="76" t="str">
        <f>IF(ISERROR(VLOOKUP(A45,'[1]Z04 支出决算表(财决04表)'!$A$10:$J$500,6,FALSE)),"",VLOOKUP(A45,'[1]Z04 支出决算表(财决04表)'!$A$10:$J$500,6,FALSE))</f>
        <v/>
      </c>
      <c r="F45" s="76" t="str">
        <f>IF(ISERROR(VLOOKUP(A45,'[1]Z04 支出决算表(财决04表)'!$A$10:$J$500,7,FALSE)),"",VLOOKUP(A45,'[1]Z04 支出决算表(财决04表)'!$A$10:$J$500,7,FALSE))</f>
        <v/>
      </c>
      <c r="G45" s="76" t="str">
        <f>IF(ISERROR(VLOOKUP(A45,'[1]Z04 支出决算表(财决04表)'!$A$10:$J$500,8,FALSE)),"",VLOOKUP(A45,'[1]Z04 支出决算表(财决04表)'!$A$10:$J$500,8,FALSE))</f>
        <v/>
      </c>
      <c r="H45" s="76" t="str">
        <f>IF(ISERROR(VLOOKUP(A45,'[1]Z04 支出决算表(财决04表)'!$A$10:$J$500,9,FALSE)),"",VLOOKUP(A45,'[1]Z04 支出决算表(财决04表)'!$A$10:$J$500,9,FALSE))</f>
        <v/>
      </c>
      <c r="I45" s="76" t="str">
        <f>IF(ISERROR(VLOOKUP(A45,'[1]Z04 支出决算表(财决04表)'!$A$10:$J$500,10,FALSE)),"",VLOOKUP(A45,'[1]Z04 支出决算表(财决04表)'!$A$10:$J$500,10,FALSE))</f>
        <v/>
      </c>
      <c r="J45" s="88">
        <f>'[1]Z04 支出决算表(财决04表)'!$A44</f>
        <v>0</v>
      </c>
      <c r="K45" s="74">
        <f>'[1]Z04 支出决算表(财决04表)'!$E44</f>
        <v>0</v>
      </c>
      <c r="L45" s="53" t="str">
        <f t="shared" si="1"/>
        <v/>
      </c>
    </row>
    <row r="46" spans="1:12" ht="22.7" customHeight="1">
      <c r="A46" s="193" t="str">
        <f t="shared" si="0"/>
        <v/>
      </c>
      <c r="B46" s="194"/>
      <c r="C46" s="192" t="str">
        <f>IF(ISERROR(VLOOKUP(A46,'[1]Z04 支出决算表(财决04表)'!$A$10:$J$500,4,FALSE)),"",VLOOKUP(A46,'[1]Z04 支出决算表(财决04表)'!$A$10:$J$500,4,FALSE))</f>
        <v/>
      </c>
      <c r="D46" s="76" t="str">
        <f>IF(ISERROR(VLOOKUP(A46,'[1]Z04 支出决算表(财决04表)'!$A$10:$J$500,5,FALSE)),"",VLOOKUP(A46,'[1]Z04 支出决算表(财决04表)'!$A$10:$J$500,5,FALSE))</f>
        <v/>
      </c>
      <c r="E46" s="76" t="str">
        <f>IF(ISERROR(VLOOKUP(A46,'[1]Z04 支出决算表(财决04表)'!$A$10:$J$500,6,FALSE)),"",VLOOKUP(A46,'[1]Z04 支出决算表(财决04表)'!$A$10:$J$500,6,FALSE))</f>
        <v/>
      </c>
      <c r="F46" s="76" t="str">
        <f>IF(ISERROR(VLOOKUP(A46,'[1]Z04 支出决算表(财决04表)'!$A$10:$J$500,7,FALSE)),"",VLOOKUP(A46,'[1]Z04 支出决算表(财决04表)'!$A$10:$J$500,7,FALSE))</f>
        <v/>
      </c>
      <c r="G46" s="76" t="str">
        <f>IF(ISERROR(VLOOKUP(A46,'[1]Z04 支出决算表(财决04表)'!$A$10:$J$500,8,FALSE)),"",VLOOKUP(A46,'[1]Z04 支出决算表(财决04表)'!$A$10:$J$500,8,FALSE))</f>
        <v/>
      </c>
      <c r="H46" s="76" t="str">
        <f>IF(ISERROR(VLOOKUP(A46,'[1]Z04 支出决算表(财决04表)'!$A$10:$J$500,9,FALSE)),"",VLOOKUP(A46,'[1]Z04 支出决算表(财决04表)'!$A$10:$J$500,9,FALSE))</f>
        <v/>
      </c>
      <c r="I46" s="76" t="str">
        <f>IF(ISERROR(VLOOKUP(A46,'[1]Z04 支出决算表(财决04表)'!$A$10:$J$500,10,FALSE)),"",VLOOKUP(A46,'[1]Z04 支出决算表(财决04表)'!$A$10:$J$500,10,FALSE))</f>
        <v/>
      </c>
      <c r="J46" s="88">
        <f>'[1]Z04 支出决算表(财决04表)'!$A45</f>
        <v>0</v>
      </c>
      <c r="K46" s="74">
        <f>'[1]Z04 支出决算表(财决04表)'!$E45</f>
        <v>0</v>
      </c>
      <c r="L46" s="53" t="str">
        <f t="shared" si="1"/>
        <v/>
      </c>
    </row>
    <row r="47" spans="1:12" ht="22.7" customHeight="1">
      <c r="A47" s="193" t="str">
        <f t="shared" si="0"/>
        <v/>
      </c>
      <c r="B47" s="194"/>
      <c r="C47" s="192" t="str">
        <f>IF(ISERROR(VLOOKUP(A47,'[1]Z04 支出决算表(财决04表)'!$A$10:$J$500,4,FALSE)),"",VLOOKUP(A47,'[1]Z04 支出决算表(财决04表)'!$A$10:$J$500,4,FALSE))</f>
        <v/>
      </c>
      <c r="D47" s="76" t="str">
        <f>IF(ISERROR(VLOOKUP(A47,'[1]Z04 支出决算表(财决04表)'!$A$10:$J$500,5,FALSE)),"",VLOOKUP(A47,'[1]Z04 支出决算表(财决04表)'!$A$10:$J$500,5,FALSE))</f>
        <v/>
      </c>
      <c r="E47" s="76" t="str">
        <f>IF(ISERROR(VLOOKUP(A47,'[1]Z04 支出决算表(财决04表)'!$A$10:$J$500,6,FALSE)),"",VLOOKUP(A47,'[1]Z04 支出决算表(财决04表)'!$A$10:$J$500,6,FALSE))</f>
        <v/>
      </c>
      <c r="F47" s="76" t="str">
        <f>IF(ISERROR(VLOOKUP(A47,'[1]Z04 支出决算表(财决04表)'!$A$10:$J$500,7,FALSE)),"",VLOOKUP(A47,'[1]Z04 支出决算表(财决04表)'!$A$10:$J$500,7,FALSE))</f>
        <v/>
      </c>
      <c r="G47" s="76" t="str">
        <f>IF(ISERROR(VLOOKUP(A47,'[1]Z04 支出决算表(财决04表)'!$A$10:$J$500,8,FALSE)),"",VLOOKUP(A47,'[1]Z04 支出决算表(财决04表)'!$A$10:$J$500,8,FALSE))</f>
        <v/>
      </c>
      <c r="H47" s="76" t="str">
        <f>IF(ISERROR(VLOOKUP(A47,'[1]Z04 支出决算表(财决04表)'!$A$10:$J$500,9,FALSE)),"",VLOOKUP(A47,'[1]Z04 支出决算表(财决04表)'!$A$10:$J$500,9,FALSE))</f>
        <v/>
      </c>
      <c r="I47" s="76" t="str">
        <f>IF(ISERROR(VLOOKUP(A47,'[1]Z04 支出决算表(财决04表)'!$A$10:$J$500,10,FALSE)),"",VLOOKUP(A47,'[1]Z04 支出决算表(财决04表)'!$A$10:$J$500,10,FALSE))</f>
        <v/>
      </c>
      <c r="J47" s="88">
        <f>'[1]Z04 支出决算表(财决04表)'!$A46</f>
        <v>0</v>
      </c>
      <c r="K47" s="74">
        <f>'[1]Z04 支出决算表(财决04表)'!$E46</f>
        <v>0</v>
      </c>
      <c r="L47" s="53" t="str">
        <f t="shared" si="1"/>
        <v/>
      </c>
    </row>
    <row r="48" spans="1:12" ht="22.7" customHeight="1">
      <c r="A48" s="193" t="str">
        <f t="shared" si="0"/>
        <v/>
      </c>
      <c r="B48" s="194"/>
      <c r="C48" s="192" t="str">
        <f>IF(ISERROR(VLOOKUP(A48,'[1]Z04 支出决算表(财决04表)'!$A$10:$J$500,4,FALSE)),"",VLOOKUP(A48,'[1]Z04 支出决算表(财决04表)'!$A$10:$J$500,4,FALSE))</f>
        <v/>
      </c>
      <c r="D48" s="76" t="str">
        <f>IF(ISERROR(VLOOKUP(A48,'[1]Z04 支出决算表(财决04表)'!$A$10:$J$500,5,FALSE)),"",VLOOKUP(A48,'[1]Z04 支出决算表(财决04表)'!$A$10:$J$500,5,FALSE))</f>
        <v/>
      </c>
      <c r="E48" s="76" t="str">
        <f>IF(ISERROR(VLOOKUP(A48,'[1]Z04 支出决算表(财决04表)'!$A$10:$J$500,6,FALSE)),"",VLOOKUP(A48,'[1]Z04 支出决算表(财决04表)'!$A$10:$J$500,6,FALSE))</f>
        <v/>
      </c>
      <c r="F48" s="76" t="str">
        <f>IF(ISERROR(VLOOKUP(A48,'[1]Z04 支出决算表(财决04表)'!$A$10:$J$500,7,FALSE)),"",VLOOKUP(A48,'[1]Z04 支出决算表(财决04表)'!$A$10:$J$500,7,FALSE))</f>
        <v/>
      </c>
      <c r="G48" s="76" t="str">
        <f>IF(ISERROR(VLOOKUP(A48,'[1]Z04 支出决算表(财决04表)'!$A$10:$J$500,8,FALSE)),"",VLOOKUP(A48,'[1]Z04 支出决算表(财决04表)'!$A$10:$J$500,8,FALSE))</f>
        <v/>
      </c>
      <c r="H48" s="76" t="str">
        <f>IF(ISERROR(VLOOKUP(A48,'[1]Z04 支出决算表(财决04表)'!$A$10:$J$500,9,FALSE)),"",VLOOKUP(A48,'[1]Z04 支出决算表(财决04表)'!$A$10:$J$500,9,FALSE))</f>
        <v/>
      </c>
      <c r="I48" s="76" t="str">
        <f>IF(ISERROR(VLOOKUP(A48,'[1]Z04 支出决算表(财决04表)'!$A$10:$J$500,10,FALSE)),"",VLOOKUP(A48,'[1]Z04 支出决算表(财决04表)'!$A$10:$J$500,10,FALSE))</f>
        <v/>
      </c>
      <c r="J48" s="88">
        <f>'[1]Z04 支出决算表(财决04表)'!$A47</f>
        <v>0</v>
      </c>
      <c r="K48" s="74">
        <f>'[1]Z04 支出决算表(财决04表)'!$E47</f>
        <v>0</v>
      </c>
      <c r="L48" s="53" t="str">
        <f t="shared" si="1"/>
        <v/>
      </c>
    </row>
    <row r="49" spans="1:12" ht="22.7" customHeight="1">
      <c r="A49" s="193" t="str">
        <f t="shared" si="0"/>
        <v/>
      </c>
      <c r="B49" s="194"/>
      <c r="C49" s="192" t="str">
        <f>IF(ISERROR(VLOOKUP(A49,'[1]Z04 支出决算表(财决04表)'!$A$10:$J$500,4,FALSE)),"",VLOOKUP(A49,'[1]Z04 支出决算表(财决04表)'!$A$10:$J$500,4,FALSE))</f>
        <v/>
      </c>
      <c r="D49" s="76" t="str">
        <f>IF(ISERROR(VLOOKUP(A49,'[1]Z04 支出决算表(财决04表)'!$A$10:$J$500,5,FALSE)),"",VLOOKUP(A49,'[1]Z04 支出决算表(财决04表)'!$A$10:$J$500,5,FALSE))</f>
        <v/>
      </c>
      <c r="E49" s="76" t="str">
        <f>IF(ISERROR(VLOOKUP(A49,'[1]Z04 支出决算表(财决04表)'!$A$10:$J$500,6,FALSE)),"",VLOOKUP(A49,'[1]Z04 支出决算表(财决04表)'!$A$10:$J$500,6,FALSE))</f>
        <v/>
      </c>
      <c r="F49" s="76" t="str">
        <f>IF(ISERROR(VLOOKUP(A49,'[1]Z04 支出决算表(财决04表)'!$A$10:$J$500,7,FALSE)),"",VLOOKUP(A49,'[1]Z04 支出决算表(财决04表)'!$A$10:$J$500,7,FALSE))</f>
        <v/>
      </c>
      <c r="G49" s="76" t="str">
        <f>IF(ISERROR(VLOOKUP(A49,'[1]Z04 支出决算表(财决04表)'!$A$10:$J$500,8,FALSE)),"",VLOOKUP(A49,'[1]Z04 支出决算表(财决04表)'!$A$10:$J$500,8,FALSE))</f>
        <v/>
      </c>
      <c r="H49" s="76" t="str">
        <f>IF(ISERROR(VLOOKUP(A49,'[1]Z04 支出决算表(财决04表)'!$A$10:$J$500,9,FALSE)),"",VLOOKUP(A49,'[1]Z04 支出决算表(财决04表)'!$A$10:$J$500,9,FALSE))</f>
        <v/>
      </c>
      <c r="I49" s="76" t="str">
        <f>IF(ISERROR(VLOOKUP(A49,'[1]Z04 支出决算表(财决04表)'!$A$10:$J$500,10,FALSE)),"",VLOOKUP(A49,'[1]Z04 支出决算表(财决04表)'!$A$10:$J$500,10,FALSE))</f>
        <v/>
      </c>
      <c r="J49" s="88">
        <f>'[1]Z04 支出决算表(财决04表)'!$A48</f>
        <v>0</v>
      </c>
      <c r="K49" s="74">
        <f>'[1]Z04 支出决算表(财决04表)'!$E48</f>
        <v>0</v>
      </c>
      <c r="L49" s="53" t="str">
        <f t="shared" si="1"/>
        <v/>
      </c>
    </row>
    <row r="50" spans="1:12" ht="22.7" customHeight="1">
      <c r="A50" s="193" t="str">
        <f t="shared" si="0"/>
        <v/>
      </c>
      <c r="B50" s="194"/>
      <c r="C50" s="192" t="str">
        <f>IF(ISERROR(VLOOKUP(A50,'[1]Z04 支出决算表(财决04表)'!$A$10:$J$500,4,FALSE)),"",VLOOKUP(A50,'[1]Z04 支出决算表(财决04表)'!$A$10:$J$500,4,FALSE))</f>
        <v/>
      </c>
      <c r="D50" s="76" t="str">
        <f>IF(ISERROR(VLOOKUP(A50,'[1]Z04 支出决算表(财决04表)'!$A$10:$J$500,5,FALSE)),"",VLOOKUP(A50,'[1]Z04 支出决算表(财决04表)'!$A$10:$J$500,5,FALSE))</f>
        <v/>
      </c>
      <c r="E50" s="76" t="str">
        <f>IF(ISERROR(VLOOKUP(A50,'[1]Z04 支出决算表(财决04表)'!$A$10:$J$500,6,FALSE)),"",VLOOKUP(A50,'[1]Z04 支出决算表(财决04表)'!$A$10:$J$500,6,FALSE))</f>
        <v/>
      </c>
      <c r="F50" s="76" t="str">
        <f>IF(ISERROR(VLOOKUP(A50,'[1]Z04 支出决算表(财决04表)'!$A$10:$J$500,7,FALSE)),"",VLOOKUP(A50,'[1]Z04 支出决算表(财决04表)'!$A$10:$J$500,7,FALSE))</f>
        <v/>
      </c>
      <c r="G50" s="76" t="str">
        <f>IF(ISERROR(VLOOKUP(A50,'[1]Z04 支出决算表(财决04表)'!$A$10:$J$500,8,FALSE)),"",VLOOKUP(A50,'[1]Z04 支出决算表(财决04表)'!$A$10:$J$500,8,FALSE))</f>
        <v/>
      </c>
      <c r="H50" s="76" t="str">
        <f>IF(ISERROR(VLOOKUP(A50,'[1]Z04 支出决算表(财决04表)'!$A$10:$J$500,9,FALSE)),"",VLOOKUP(A50,'[1]Z04 支出决算表(财决04表)'!$A$10:$J$500,9,FALSE))</f>
        <v/>
      </c>
      <c r="I50" s="76" t="str">
        <f>IF(ISERROR(VLOOKUP(A50,'[1]Z04 支出决算表(财决04表)'!$A$10:$J$500,10,FALSE)),"",VLOOKUP(A50,'[1]Z04 支出决算表(财决04表)'!$A$10:$J$500,10,FALSE))</f>
        <v/>
      </c>
      <c r="J50" s="88">
        <f>'[1]Z04 支出决算表(财决04表)'!$A49</f>
        <v>0</v>
      </c>
      <c r="K50" s="74">
        <f>'[1]Z04 支出决算表(财决04表)'!$E49</f>
        <v>0</v>
      </c>
      <c r="L50" s="53" t="str">
        <f t="shared" si="1"/>
        <v/>
      </c>
    </row>
    <row r="51" spans="1:12" ht="22.7" customHeight="1">
      <c r="A51" s="193" t="str">
        <f t="shared" si="0"/>
        <v/>
      </c>
      <c r="B51" s="194"/>
      <c r="C51" s="192" t="str">
        <f>IF(ISERROR(VLOOKUP(A51,'[1]Z04 支出决算表(财决04表)'!$A$10:$J$500,4,FALSE)),"",VLOOKUP(A51,'[1]Z04 支出决算表(财决04表)'!$A$10:$J$500,4,FALSE))</f>
        <v/>
      </c>
      <c r="D51" s="76" t="str">
        <f>IF(ISERROR(VLOOKUP(A51,'[1]Z04 支出决算表(财决04表)'!$A$10:$J$500,5,FALSE)),"",VLOOKUP(A51,'[1]Z04 支出决算表(财决04表)'!$A$10:$J$500,5,FALSE))</f>
        <v/>
      </c>
      <c r="E51" s="76" t="str">
        <f>IF(ISERROR(VLOOKUP(A51,'[1]Z04 支出决算表(财决04表)'!$A$10:$J$500,6,FALSE)),"",VLOOKUP(A51,'[1]Z04 支出决算表(财决04表)'!$A$10:$J$500,6,FALSE))</f>
        <v/>
      </c>
      <c r="F51" s="76" t="str">
        <f>IF(ISERROR(VLOOKUP(A51,'[1]Z04 支出决算表(财决04表)'!$A$10:$J$500,7,FALSE)),"",VLOOKUP(A51,'[1]Z04 支出决算表(财决04表)'!$A$10:$J$500,7,FALSE))</f>
        <v/>
      </c>
      <c r="G51" s="76" t="str">
        <f>IF(ISERROR(VLOOKUP(A51,'[1]Z04 支出决算表(财决04表)'!$A$10:$J$500,8,FALSE)),"",VLOOKUP(A51,'[1]Z04 支出决算表(财决04表)'!$A$10:$J$500,8,FALSE))</f>
        <v/>
      </c>
      <c r="H51" s="76" t="str">
        <f>IF(ISERROR(VLOOKUP(A51,'[1]Z04 支出决算表(财决04表)'!$A$10:$J$500,9,FALSE)),"",VLOOKUP(A51,'[1]Z04 支出决算表(财决04表)'!$A$10:$J$500,9,FALSE))</f>
        <v/>
      </c>
      <c r="I51" s="76" t="str">
        <f>IF(ISERROR(VLOOKUP(A51,'[1]Z04 支出决算表(财决04表)'!$A$10:$J$500,10,FALSE)),"",VLOOKUP(A51,'[1]Z04 支出决算表(财决04表)'!$A$10:$J$500,10,FALSE))</f>
        <v/>
      </c>
      <c r="J51" s="88">
        <f>'[1]Z04 支出决算表(财决04表)'!$A50</f>
        <v>0</v>
      </c>
      <c r="K51" s="74">
        <f>'[1]Z04 支出决算表(财决04表)'!$E50</f>
        <v>0</v>
      </c>
      <c r="L51" s="53" t="str">
        <f t="shared" si="1"/>
        <v/>
      </c>
    </row>
    <row r="52" spans="1:12" ht="22.7" customHeight="1">
      <c r="A52" s="193" t="str">
        <f t="shared" si="0"/>
        <v/>
      </c>
      <c r="B52" s="194"/>
      <c r="C52" s="192" t="str">
        <f>IF(ISERROR(VLOOKUP(A52,'[1]Z04 支出决算表(财决04表)'!$A$10:$J$500,4,FALSE)),"",VLOOKUP(A52,'[1]Z04 支出决算表(财决04表)'!$A$10:$J$500,4,FALSE))</f>
        <v/>
      </c>
      <c r="D52" s="76" t="str">
        <f>IF(ISERROR(VLOOKUP(A52,'[1]Z04 支出决算表(财决04表)'!$A$10:$J$500,5,FALSE)),"",VLOOKUP(A52,'[1]Z04 支出决算表(财决04表)'!$A$10:$J$500,5,FALSE))</f>
        <v/>
      </c>
      <c r="E52" s="76" t="str">
        <f>IF(ISERROR(VLOOKUP(A52,'[1]Z04 支出决算表(财决04表)'!$A$10:$J$500,6,FALSE)),"",VLOOKUP(A52,'[1]Z04 支出决算表(财决04表)'!$A$10:$J$500,6,FALSE))</f>
        <v/>
      </c>
      <c r="F52" s="76" t="str">
        <f>IF(ISERROR(VLOOKUP(A52,'[1]Z04 支出决算表(财决04表)'!$A$10:$J$500,7,FALSE)),"",VLOOKUP(A52,'[1]Z04 支出决算表(财决04表)'!$A$10:$J$500,7,FALSE))</f>
        <v/>
      </c>
      <c r="G52" s="76" t="str">
        <f>IF(ISERROR(VLOOKUP(A52,'[1]Z04 支出决算表(财决04表)'!$A$10:$J$500,8,FALSE)),"",VLOOKUP(A52,'[1]Z04 支出决算表(财决04表)'!$A$10:$J$500,8,FALSE))</f>
        <v/>
      </c>
      <c r="H52" s="76" t="str">
        <f>IF(ISERROR(VLOOKUP(A52,'[1]Z04 支出决算表(财决04表)'!$A$10:$J$500,9,FALSE)),"",VLOOKUP(A52,'[1]Z04 支出决算表(财决04表)'!$A$10:$J$500,9,FALSE))</f>
        <v/>
      </c>
      <c r="I52" s="76" t="str">
        <f>IF(ISERROR(VLOOKUP(A52,'[1]Z04 支出决算表(财决04表)'!$A$10:$J$500,10,FALSE)),"",VLOOKUP(A52,'[1]Z04 支出决算表(财决04表)'!$A$10:$J$500,10,FALSE))</f>
        <v/>
      </c>
      <c r="J52" s="88">
        <f>'[1]Z04 支出决算表(财决04表)'!$A51</f>
        <v>0</v>
      </c>
      <c r="K52" s="74">
        <f>'[1]Z04 支出决算表(财决04表)'!$E51</f>
        <v>0</v>
      </c>
      <c r="L52" s="53" t="str">
        <f t="shared" si="1"/>
        <v/>
      </c>
    </row>
    <row r="53" spans="1:12" ht="22.7" customHeight="1">
      <c r="A53" s="193" t="str">
        <f t="shared" si="0"/>
        <v/>
      </c>
      <c r="B53" s="194"/>
      <c r="C53" s="192" t="str">
        <f>IF(ISERROR(VLOOKUP(A53,'[1]Z04 支出决算表(财决04表)'!$A$10:$J$500,4,FALSE)),"",VLOOKUP(A53,'[1]Z04 支出决算表(财决04表)'!$A$10:$J$500,4,FALSE))</f>
        <v/>
      </c>
      <c r="D53" s="76" t="str">
        <f>IF(ISERROR(VLOOKUP(A53,'[1]Z04 支出决算表(财决04表)'!$A$10:$J$500,5,FALSE)),"",VLOOKUP(A53,'[1]Z04 支出决算表(财决04表)'!$A$10:$J$500,5,FALSE))</f>
        <v/>
      </c>
      <c r="E53" s="76" t="str">
        <f>IF(ISERROR(VLOOKUP(A53,'[1]Z04 支出决算表(财决04表)'!$A$10:$J$500,6,FALSE)),"",VLOOKUP(A53,'[1]Z04 支出决算表(财决04表)'!$A$10:$J$500,6,FALSE))</f>
        <v/>
      </c>
      <c r="F53" s="76" t="str">
        <f>IF(ISERROR(VLOOKUP(A53,'[1]Z04 支出决算表(财决04表)'!$A$10:$J$500,7,FALSE)),"",VLOOKUP(A53,'[1]Z04 支出决算表(财决04表)'!$A$10:$J$500,7,FALSE))</f>
        <v/>
      </c>
      <c r="G53" s="76" t="str">
        <f>IF(ISERROR(VLOOKUP(A53,'[1]Z04 支出决算表(财决04表)'!$A$10:$J$500,8,FALSE)),"",VLOOKUP(A53,'[1]Z04 支出决算表(财决04表)'!$A$10:$J$500,8,FALSE))</f>
        <v/>
      </c>
      <c r="H53" s="76" t="str">
        <f>IF(ISERROR(VLOOKUP(A53,'[1]Z04 支出决算表(财决04表)'!$A$10:$J$500,9,FALSE)),"",VLOOKUP(A53,'[1]Z04 支出决算表(财决04表)'!$A$10:$J$500,9,FALSE))</f>
        <v/>
      </c>
      <c r="I53" s="76" t="str">
        <f>IF(ISERROR(VLOOKUP(A53,'[1]Z04 支出决算表(财决04表)'!$A$10:$J$500,10,FALSE)),"",VLOOKUP(A53,'[1]Z04 支出决算表(财决04表)'!$A$10:$J$500,10,FALSE))</f>
        <v/>
      </c>
      <c r="J53" s="88">
        <f>'[1]Z04 支出决算表(财决04表)'!$A52</f>
        <v>0</v>
      </c>
      <c r="K53" s="74">
        <f>'[1]Z04 支出决算表(财决04表)'!$E52</f>
        <v>0</v>
      </c>
      <c r="L53" s="53" t="str">
        <f t="shared" si="1"/>
        <v/>
      </c>
    </row>
    <row r="54" spans="1:12" ht="22.7" customHeight="1">
      <c r="A54" s="193" t="str">
        <f t="shared" si="0"/>
        <v/>
      </c>
      <c r="B54" s="194"/>
      <c r="C54" s="192" t="str">
        <f>IF(ISERROR(VLOOKUP(A54,'[1]Z04 支出决算表(财决04表)'!$A$10:$J$500,4,FALSE)),"",VLOOKUP(A54,'[1]Z04 支出决算表(财决04表)'!$A$10:$J$500,4,FALSE))</f>
        <v/>
      </c>
      <c r="D54" s="76" t="str">
        <f>IF(ISERROR(VLOOKUP(A54,'[1]Z04 支出决算表(财决04表)'!$A$10:$J$500,5,FALSE)),"",VLOOKUP(A54,'[1]Z04 支出决算表(财决04表)'!$A$10:$J$500,5,FALSE))</f>
        <v/>
      </c>
      <c r="E54" s="76" t="str">
        <f>IF(ISERROR(VLOOKUP(A54,'[1]Z04 支出决算表(财决04表)'!$A$10:$J$500,6,FALSE)),"",VLOOKUP(A54,'[1]Z04 支出决算表(财决04表)'!$A$10:$J$500,6,FALSE))</f>
        <v/>
      </c>
      <c r="F54" s="76" t="str">
        <f>IF(ISERROR(VLOOKUP(A54,'[1]Z04 支出决算表(财决04表)'!$A$10:$J$500,7,FALSE)),"",VLOOKUP(A54,'[1]Z04 支出决算表(财决04表)'!$A$10:$J$500,7,FALSE))</f>
        <v/>
      </c>
      <c r="G54" s="76" t="str">
        <f>IF(ISERROR(VLOOKUP(A54,'[1]Z04 支出决算表(财决04表)'!$A$10:$J$500,8,FALSE)),"",VLOOKUP(A54,'[1]Z04 支出决算表(财决04表)'!$A$10:$J$500,8,FALSE))</f>
        <v/>
      </c>
      <c r="H54" s="76" t="str">
        <f>IF(ISERROR(VLOOKUP(A54,'[1]Z04 支出决算表(财决04表)'!$A$10:$J$500,9,FALSE)),"",VLOOKUP(A54,'[1]Z04 支出决算表(财决04表)'!$A$10:$J$500,9,FALSE))</f>
        <v/>
      </c>
      <c r="I54" s="76" t="str">
        <f>IF(ISERROR(VLOOKUP(A54,'[1]Z04 支出决算表(财决04表)'!$A$10:$J$500,10,FALSE)),"",VLOOKUP(A54,'[1]Z04 支出决算表(财决04表)'!$A$10:$J$500,10,FALSE))</f>
        <v/>
      </c>
      <c r="J54" s="88">
        <f>'[1]Z04 支出决算表(财决04表)'!$A53</f>
        <v>0</v>
      </c>
      <c r="K54" s="74">
        <f>'[1]Z04 支出决算表(财决04表)'!$E53</f>
        <v>0</v>
      </c>
      <c r="L54" s="53" t="str">
        <f t="shared" si="1"/>
        <v/>
      </c>
    </row>
    <row r="55" spans="1:12" ht="22.7" customHeight="1">
      <c r="A55" s="193" t="str">
        <f t="shared" si="0"/>
        <v/>
      </c>
      <c r="B55" s="194"/>
      <c r="C55" s="192" t="str">
        <f>IF(ISERROR(VLOOKUP(A55,'[1]Z04 支出决算表(财决04表)'!$A$10:$J$500,4,FALSE)),"",VLOOKUP(A55,'[1]Z04 支出决算表(财决04表)'!$A$10:$J$500,4,FALSE))</f>
        <v/>
      </c>
      <c r="D55" s="76" t="str">
        <f>IF(ISERROR(VLOOKUP(A55,'[1]Z04 支出决算表(财决04表)'!$A$10:$J$500,5,FALSE)),"",VLOOKUP(A55,'[1]Z04 支出决算表(财决04表)'!$A$10:$J$500,5,FALSE))</f>
        <v/>
      </c>
      <c r="E55" s="76" t="str">
        <f>IF(ISERROR(VLOOKUP(A55,'[1]Z04 支出决算表(财决04表)'!$A$10:$J$500,6,FALSE)),"",VLOOKUP(A55,'[1]Z04 支出决算表(财决04表)'!$A$10:$J$500,6,FALSE))</f>
        <v/>
      </c>
      <c r="F55" s="76" t="str">
        <f>IF(ISERROR(VLOOKUP(A55,'[1]Z04 支出决算表(财决04表)'!$A$10:$J$500,7,FALSE)),"",VLOOKUP(A55,'[1]Z04 支出决算表(财决04表)'!$A$10:$J$500,7,FALSE))</f>
        <v/>
      </c>
      <c r="G55" s="76" t="str">
        <f>IF(ISERROR(VLOOKUP(A55,'[1]Z04 支出决算表(财决04表)'!$A$10:$J$500,8,FALSE)),"",VLOOKUP(A55,'[1]Z04 支出决算表(财决04表)'!$A$10:$J$500,8,FALSE))</f>
        <v/>
      </c>
      <c r="H55" s="76" t="str">
        <f>IF(ISERROR(VLOOKUP(A55,'[1]Z04 支出决算表(财决04表)'!$A$10:$J$500,9,FALSE)),"",VLOOKUP(A55,'[1]Z04 支出决算表(财决04表)'!$A$10:$J$500,9,FALSE))</f>
        <v/>
      </c>
      <c r="I55" s="76" t="str">
        <f>IF(ISERROR(VLOOKUP(A55,'[1]Z04 支出决算表(财决04表)'!$A$10:$J$500,10,FALSE)),"",VLOOKUP(A55,'[1]Z04 支出决算表(财决04表)'!$A$10:$J$500,10,FALSE))</f>
        <v/>
      </c>
      <c r="J55" s="88">
        <f>'[1]Z04 支出决算表(财决04表)'!$A54</f>
        <v>0</v>
      </c>
      <c r="K55" s="74">
        <f>'[1]Z04 支出决算表(财决04表)'!$E54</f>
        <v>0</v>
      </c>
      <c r="L55" s="53" t="str">
        <f t="shared" si="1"/>
        <v/>
      </c>
    </row>
    <row r="56" spans="1:12" ht="22.7" customHeight="1">
      <c r="A56" s="193" t="str">
        <f t="shared" si="0"/>
        <v/>
      </c>
      <c r="B56" s="194"/>
      <c r="C56" s="192" t="str">
        <f>IF(ISERROR(VLOOKUP(A56,'[1]Z04 支出决算表(财决04表)'!$A$10:$J$500,4,FALSE)),"",VLOOKUP(A56,'[1]Z04 支出决算表(财决04表)'!$A$10:$J$500,4,FALSE))</f>
        <v/>
      </c>
      <c r="D56" s="76" t="str">
        <f>IF(ISERROR(VLOOKUP(A56,'[1]Z04 支出决算表(财决04表)'!$A$10:$J$500,5,FALSE)),"",VLOOKUP(A56,'[1]Z04 支出决算表(财决04表)'!$A$10:$J$500,5,FALSE))</f>
        <v/>
      </c>
      <c r="E56" s="76" t="str">
        <f>IF(ISERROR(VLOOKUP(A56,'[1]Z04 支出决算表(财决04表)'!$A$10:$J$500,6,FALSE)),"",VLOOKUP(A56,'[1]Z04 支出决算表(财决04表)'!$A$10:$J$500,6,FALSE))</f>
        <v/>
      </c>
      <c r="F56" s="76" t="str">
        <f>IF(ISERROR(VLOOKUP(A56,'[1]Z04 支出决算表(财决04表)'!$A$10:$J$500,7,FALSE)),"",VLOOKUP(A56,'[1]Z04 支出决算表(财决04表)'!$A$10:$J$500,7,FALSE))</f>
        <v/>
      </c>
      <c r="G56" s="76" t="str">
        <f>IF(ISERROR(VLOOKUP(A56,'[1]Z04 支出决算表(财决04表)'!$A$10:$J$500,8,FALSE)),"",VLOOKUP(A56,'[1]Z04 支出决算表(财决04表)'!$A$10:$J$500,8,FALSE))</f>
        <v/>
      </c>
      <c r="H56" s="76" t="str">
        <f>IF(ISERROR(VLOOKUP(A56,'[1]Z04 支出决算表(财决04表)'!$A$10:$J$500,9,FALSE)),"",VLOOKUP(A56,'[1]Z04 支出决算表(财决04表)'!$A$10:$J$500,9,FALSE))</f>
        <v/>
      </c>
      <c r="I56" s="76" t="str">
        <f>IF(ISERROR(VLOOKUP(A56,'[1]Z04 支出决算表(财决04表)'!$A$10:$J$500,10,FALSE)),"",VLOOKUP(A56,'[1]Z04 支出决算表(财决04表)'!$A$10:$J$500,10,FALSE))</f>
        <v/>
      </c>
      <c r="J56" s="88">
        <f>'[1]Z04 支出决算表(财决04表)'!$A55</f>
        <v>0</v>
      </c>
      <c r="K56" s="74">
        <f>'[1]Z04 支出决算表(财决04表)'!$E55</f>
        <v>0</v>
      </c>
      <c r="L56" s="53" t="str">
        <f t="shared" si="1"/>
        <v/>
      </c>
    </row>
    <row r="57" spans="1:12" ht="22.7" customHeight="1">
      <c r="A57" s="193" t="str">
        <f t="shared" si="0"/>
        <v/>
      </c>
      <c r="B57" s="194"/>
      <c r="C57" s="192" t="str">
        <f>IF(ISERROR(VLOOKUP(A57,'[1]Z04 支出决算表(财决04表)'!$A$10:$J$500,4,FALSE)),"",VLOOKUP(A57,'[1]Z04 支出决算表(财决04表)'!$A$10:$J$500,4,FALSE))</f>
        <v/>
      </c>
      <c r="D57" s="76" t="str">
        <f>IF(ISERROR(VLOOKUP(A57,'[1]Z04 支出决算表(财决04表)'!$A$10:$J$500,5,FALSE)),"",VLOOKUP(A57,'[1]Z04 支出决算表(财决04表)'!$A$10:$J$500,5,FALSE))</f>
        <v/>
      </c>
      <c r="E57" s="76" t="str">
        <f>IF(ISERROR(VLOOKUP(A57,'[1]Z04 支出决算表(财决04表)'!$A$10:$J$500,6,FALSE)),"",VLOOKUP(A57,'[1]Z04 支出决算表(财决04表)'!$A$10:$J$500,6,FALSE))</f>
        <v/>
      </c>
      <c r="F57" s="76" t="str">
        <f>IF(ISERROR(VLOOKUP(A57,'[1]Z04 支出决算表(财决04表)'!$A$10:$J$500,7,FALSE)),"",VLOOKUP(A57,'[1]Z04 支出决算表(财决04表)'!$A$10:$J$500,7,FALSE))</f>
        <v/>
      </c>
      <c r="G57" s="76" t="str">
        <f>IF(ISERROR(VLOOKUP(A57,'[1]Z04 支出决算表(财决04表)'!$A$10:$J$500,8,FALSE)),"",VLOOKUP(A57,'[1]Z04 支出决算表(财决04表)'!$A$10:$J$500,8,FALSE))</f>
        <v/>
      </c>
      <c r="H57" s="76" t="str">
        <f>IF(ISERROR(VLOOKUP(A57,'[1]Z04 支出决算表(财决04表)'!$A$10:$J$500,9,FALSE)),"",VLOOKUP(A57,'[1]Z04 支出决算表(财决04表)'!$A$10:$J$500,9,FALSE))</f>
        <v/>
      </c>
      <c r="I57" s="76" t="str">
        <f>IF(ISERROR(VLOOKUP(A57,'[1]Z04 支出决算表(财决04表)'!$A$10:$J$500,10,FALSE)),"",VLOOKUP(A57,'[1]Z04 支出决算表(财决04表)'!$A$10:$J$500,10,FALSE))</f>
        <v/>
      </c>
      <c r="J57" s="88">
        <f>'[1]Z04 支出决算表(财决04表)'!$A56</f>
        <v>0</v>
      </c>
      <c r="K57" s="74">
        <f>'[1]Z04 支出决算表(财决04表)'!$E56</f>
        <v>0</v>
      </c>
      <c r="L57" s="53" t="str">
        <f t="shared" si="1"/>
        <v/>
      </c>
    </row>
    <row r="58" spans="1:12" ht="22.7" customHeight="1">
      <c r="A58" s="193" t="str">
        <f t="shared" si="0"/>
        <v/>
      </c>
      <c r="B58" s="194"/>
      <c r="C58" s="192" t="str">
        <f>IF(ISERROR(VLOOKUP(A58,'[1]Z04 支出决算表(财决04表)'!$A$10:$J$500,4,FALSE)),"",VLOOKUP(A58,'[1]Z04 支出决算表(财决04表)'!$A$10:$J$500,4,FALSE))</f>
        <v/>
      </c>
      <c r="D58" s="76" t="str">
        <f>IF(ISERROR(VLOOKUP(A58,'[1]Z04 支出决算表(财决04表)'!$A$10:$J$500,5,FALSE)),"",VLOOKUP(A58,'[1]Z04 支出决算表(财决04表)'!$A$10:$J$500,5,FALSE))</f>
        <v/>
      </c>
      <c r="E58" s="76" t="str">
        <f>IF(ISERROR(VLOOKUP(A58,'[1]Z04 支出决算表(财决04表)'!$A$10:$J$500,6,FALSE)),"",VLOOKUP(A58,'[1]Z04 支出决算表(财决04表)'!$A$10:$J$500,6,FALSE))</f>
        <v/>
      </c>
      <c r="F58" s="76" t="str">
        <f>IF(ISERROR(VLOOKUP(A58,'[1]Z04 支出决算表(财决04表)'!$A$10:$J$500,7,FALSE)),"",VLOOKUP(A58,'[1]Z04 支出决算表(财决04表)'!$A$10:$J$500,7,FALSE))</f>
        <v/>
      </c>
      <c r="G58" s="76" t="str">
        <f>IF(ISERROR(VLOOKUP(A58,'[1]Z04 支出决算表(财决04表)'!$A$10:$J$500,8,FALSE)),"",VLOOKUP(A58,'[1]Z04 支出决算表(财决04表)'!$A$10:$J$500,8,FALSE))</f>
        <v/>
      </c>
      <c r="H58" s="76" t="str">
        <f>IF(ISERROR(VLOOKUP(A58,'[1]Z04 支出决算表(财决04表)'!$A$10:$J$500,9,FALSE)),"",VLOOKUP(A58,'[1]Z04 支出决算表(财决04表)'!$A$10:$J$500,9,FALSE))</f>
        <v/>
      </c>
      <c r="I58" s="76" t="str">
        <f>IF(ISERROR(VLOOKUP(A58,'[1]Z04 支出决算表(财决04表)'!$A$10:$J$500,10,FALSE)),"",VLOOKUP(A58,'[1]Z04 支出决算表(财决04表)'!$A$10:$J$500,10,FALSE))</f>
        <v/>
      </c>
      <c r="J58" s="88">
        <f>'[1]Z04 支出决算表(财决04表)'!$A57</f>
        <v>0</v>
      </c>
      <c r="K58" s="74">
        <f>'[1]Z04 支出决算表(财决04表)'!$E57</f>
        <v>0</v>
      </c>
      <c r="L58" s="53" t="str">
        <f t="shared" si="1"/>
        <v/>
      </c>
    </row>
    <row r="59" spans="1:12" ht="22.7" customHeight="1">
      <c r="A59" s="193" t="str">
        <f t="shared" si="0"/>
        <v/>
      </c>
      <c r="B59" s="194"/>
      <c r="C59" s="192" t="str">
        <f>IF(ISERROR(VLOOKUP(A59,'[1]Z04 支出决算表(财决04表)'!$A$10:$J$500,4,FALSE)),"",VLOOKUP(A59,'[1]Z04 支出决算表(财决04表)'!$A$10:$J$500,4,FALSE))</f>
        <v/>
      </c>
      <c r="D59" s="76" t="str">
        <f>IF(ISERROR(VLOOKUP(A59,'[1]Z04 支出决算表(财决04表)'!$A$10:$J$500,5,FALSE)),"",VLOOKUP(A59,'[1]Z04 支出决算表(财决04表)'!$A$10:$J$500,5,FALSE))</f>
        <v/>
      </c>
      <c r="E59" s="76" t="str">
        <f>IF(ISERROR(VLOOKUP(A59,'[1]Z04 支出决算表(财决04表)'!$A$10:$J$500,6,FALSE)),"",VLOOKUP(A59,'[1]Z04 支出决算表(财决04表)'!$A$10:$J$500,6,FALSE))</f>
        <v/>
      </c>
      <c r="F59" s="76" t="str">
        <f>IF(ISERROR(VLOOKUP(A59,'[1]Z04 支出决算表(财决04表)'!$A$10:$J$500,7,FALSE)),"",VLOOKUP(A59,'[1]Z04 支出决算表(财决04表)'!$A$10:$J$500,7,FALSE))</f>
        <v/>
      </c>
      <c r="G59" s="76" t="str">
        <f>IF(ISERROR(VLOOKUP(A59,'[1]Z04 支出决算表(财决04表)'!$A$10:$J$500,8,FALSE)),"",VLOOKUP(A59,'[1]Z04 支出决算表(财决04表)'!$A$10:$J$500,8,FALSE))</f>
        <v/>
      </c>
      <c r="H59" s="76" t="str">
        <f>IF(ISERROR(VLOOKUP(A59,'[1]Z04 支出决算表(财决04表)'!$A$10:$J$500,9,FALSE)),"",VLOOKUP(A59,'[1]Z04 支出决算表(财决04表)'!$A$10:$J$500,9,FALSE))</f>
        <v/>
      </c>
      <c r="I59" s="76" t="str">
        <f>IF(ISERROR(VLOOKUP(A59,'[1]Z04 支出决算表(财决04表)'!$A$10:$J$500,10,FALSE)),"",VLOOKUP(A59,'[1]Z04 支出决算表(财决04表)'!$A$10:$J$500,10,FALSE))</f>
        <v/>
      </c>
      <c r="J59" s="88">
        <f>'[1]Z04 支出决算表(财决04表)'!$A58</f>
        <v>0</v>
      </c>
      <c r="K59" s="74">
        <f>'[1]Z04 支出决算表(财决04表)'!$E58</f>
        <v>0</v>
      </c>
      <c r="L59" s="53" t="str">
        <f t="shared" si="1"/>
        <v/>
      </c>
    </row>
    <row r="60" spans="1:12" ht="22.7" customHeight="1">
      <c r="A60" s="193" t="str">
        <f t="shared" si="0"/>
        <v/>
      </c>
      <c r="B60" s="194"/>
      <c r="C60" s="192" t="str">
        <f>IF(ISERROR(VLOOKUP(A60,'[1]Z04 支出决算表(财决04表)'!$A$10:$J$500,4,FALSE)),"",VLOOKUP(A60,'[1]Z04 支出决算表(财决04表)'!$A$10:$J$500,4,FALSE))</f>
        <v/>
      </c>
      <c r="D60" s="76" t="str">
        <f>IF(ISERROR(VLOOKUP(A60,'[1]Z04 支出决算表(财决04表)'!$A$10:$J$500,5,FALSE)),"",VLOOKUP(A60,'[1]Z04 支出决算表(财决04表)'!$A$10:$J$500,5,FALSE))</f>
        <v/>
      </c>
      <c r="E60" s="76" t="str">
        <f>IF(ISERROR(VLOOKUP(A60,'[1]Z04 支出决算表(财决04表)'!$A$10:$J$500,6,FALSE)),"",VLOOKUP(A60,'[1]Z04 支出决算表(财决04表)'!$A$10:$J$500,6,FALSE))</f>
        <v/>
      </c>
      <c r="F60" s="76" t="str">
        <f>IF(ISERROR(VLOOKUP(A60,'[1]Z04 支出决算表(财决04表)'!$A$10:$J$500,7,FALSE)),"",VLOOKUP(A60,'[1]Z04 支出决算表(财决04表)'!$A$10:$J$500,7,FALSE))</f>
        <v/>
      </c>
      <c r="G60" s="76" t="str">
        <f>IF(ISERROR(VLOOKUP(A60,'[1]Z04 支出决算表(财决04表)'!$A$10:$J$500,8,FALSE)),"",VLOOKUP(A60,'[1]Z04 支出决算表(财决04表)'!$A$10:$J$500,8,FALSE))</f>
        <v/>
      </c>
      <c r="H60" s="76" t="str">
        <f>IF(ISERROR(VLOOKUP(A60,'[1]Z04 支出决算表(财决04表)'!$A$10:$J$500,9,FALSE)),"",VLOOKUP(A60,'[1]Z04 支出决算表(财决04表)'!$A$10:$J$500,9,FALSE))</f>
        <v/>
      </c>
      <c r="I60" s="76" t="str">
        <f>IF(ISERROR(VLOOKUP(A60,'[1]Z04 支出决算表(财决04表)'!$A$10:$J$500,10,FALSE)),"",VLOOKUP(A60,'[1]Z04 支出决算表(财决04表)'!$A$10:$J$500,10,FALSE))</f>
        <v/>
      </c>
      <c r="J60" s="88">
        <f>'[1]Z04 支出决算表(财决04表)'!$A59</f>
        <v>0</v>
      </c>
      <c r="K60" s="74">
        <f>'[1]Z04 支出决算表(财决04表)'!$E59</f>
        <v>0</v>
      </c>
      <c r="L60" s="53" t="str">
        <f t="shared" si="1"/>
        <v/>
      </c>
    </row>
    <row r="61" spans="1:12" ht="22.7" customHeight="1">
      <c r="A61" s="193" t="str">
        <f t="shared" si="0"/>
        <v/>
      </c>
      <c r="B61" s="194"/>
      <c r="C61" s="192" t="str">
        <f>IF(ISERROR(VLOOKUP(A61,'[1]Z04 支出决算表(财决04表)'!$A$10:$J$500,4,FALSE)),"",VLOOKUP(A61,'[1]Z04 支出决算表(财决04表)'!$A$10:$J$500,4,FALSE))</f>
        <v/>
      </c>
      <c r="D61" s="76" t="str">
        <f>IF(ISERROR(VLOOKUP(A61,'[1]Z04 支出决算表(财决04表)'!$A$10:$J$500,5,FALSE)),"",VLOOKUP(A61,'[1]Z04 支出决算表(财决04表)'!$A$10:$J$500,5,FALSE))</f>
        <v/>
      </c>
      <c r="E61" s="76" t="str">
        <f>IF(ISERROR(VLOOKUP(A61,'[1]Z04 支出决算表(财决04表)'!$A$10:$J$500,6,FALSE)),"",VLOOKUP(A61,'[1]Z04 支出决算表(财决04表)'!$A$10:$J$500,6,FALSE))</f>
        <v/>
      </c>
      <c r="F61" s="76" t="str">
        <f>IF(ISERROR(VLOOKUP(A61,'[1]Z04 支出决算表(财决04表)'!$A$10:$J$500,7,FALSE)),"",VLOOKUP(A61,'[1]Z04 支出决算表(财决04表)'!$A$10:$J$500,7,FALSE))</f>
        <v/>
      </c>
      <c r="G61" s="76" t="str">
        <f>IF(ISERROR(VLOOKUP(A61,'[1]Z04 支出决算表(财决04表)'!$A$10:$J$500,8,FALSE)),"",VLOOKUP(A61,'[1]Z04 支出决算表(财决04表)'!$A$10:$J$500,8,FALSE))</f>
        <v/>
      </c>
      <c r="H61" s="76" t="str">
        <f>IF(ISERROR(VLOOKUP(A61,'[1]Z04 支出决算表(财决04表)'!$A$10:$J$500,9,FALSE)),"",VLOOKUP(A61,'[1]Z04 支出决算表(财决04表)'!$A$10:$J$500,9,FALSE))</f>
        <v/>
      </c>
      <c r="I61" s="76" t="str">
        <f>IF(ISERROR(VLOOKUP(A61,'[1]Z04 支出决算表(财决04表)'!$A$10:$J$500,10,FALSE)),"",VLOOKUP(A61,'[1]Z04 支出决算表(财决04表)'!$A$10:$J$500,10,FALSE))</f>
        <v/>
      </c>
      <c r="J61" s="88">
        <f>'[1]Z04 支出决算表(财决04表)'!$A60</f>
        <v>0</v>
      </c>
      <c r="K61" s="74">
        <f>'[1]Z04 支出决算表(财决04表)'!$E60</f>
        <v>0</v>
      </c>
      <c r="L61" s="53" t="str">
        <f t="shared" si="1"/>
        <v/>
      </c>
    </row>
    <row r="62" spans="1:12" ht="22.7" customHeight="1">
      <c r="A62" s="193" t="str">
        <f t="shared" si="0"/>
        <v/>
      </c>
      <c r="B62" s="194"/>
      <c r="C62" s="192" t="str">
        <f>IF(ISERROR(VLOOKUP(A62,'[1]Z04 支出决算表(财决04表)'!$A$10:$J$500,4,FALSE)),"",VLOOKUP(A62,'[1]Z04 支出决算表(财决04表)'!$A$10:$J$500,4,FALSE))</f>
        <v/>
      </c>
      <c r="D62" s="76" t="str">
        <f>IF(ISERROR(VLOOKUP(A62,'[1]Z04 支出决算表(财决04表)'!$A$10:$J$500,5,FALSE)),"",VLOOKUP(A62,'[1]Z04 支出决算表(财决04表)'!$A$10:$J$500,5,FALSE))</f>
        <v/>
      </c>
      <c r="E62" s="76" t="str">
        <f>IF(ISERROR(VLOOKUP(A62,'[1]Z04 支出决算表(财决04表)'!$A$10:$J$500,6,FALSE)),"",VLOOKUP(A62,'[1]Z04 支出决算表(财决04表)'!$A$10:$J$500,6,FALSE))</f>
        <v/>
      </c>
      <c r="F62" s="76" t="str">
        <f>IF(ISERROR(VLOOKUP(A62,'[1]Z04 支出决算表(财决04表)'!$A$10:$J$500,7,FALSE)),"",VLOOKUP(A62,'[1]Z04 支出决算表(财决04表)'!$A$10:$J$500,7,FALSE))</f>
        <v/>
      </c>
      <c r="G62" s="76" t="str">
        <f>IF(ISERROR(VLOOKUP(A62,'[1]Z04 支出决算表(财决04表)'!$A$10:$J$500,8,FALSE)),"",VLOOKUP(A62,'[1]Z04 支出决算表(财决04表)'!$A$10:$J$500,8,FALSE))</f>
        <v/>
      </c>
      <c r="H62" s="76" t="str">
        <f>IF(ISERROR(VLOOKUP(A62,'[1]Z04 支出决算表(财决04表)'!$A$10:$J$500,9,FALSE)),"",VLOOKUP(A62,'[1]Z04 支出决算表(财决04表)'!$A$10:$J$500,9,FALSE))</f>
        <v/>
      </c>
      <c r="I62" s="76" t="str">
        <f>IF(ISERROR(VLOOKUP(A62,'[1]Z04 支出决算表(财决04表)'!$A$10:$J$500,10,FALSE)),"",VLOOKUP(A62,'[1]Z04 支出决算表(财决04表)'!$A$10:$J$500,10,FALSE))</f>
        <v/>
      </c>
      <c r="J62" s="88">
        <f>'[1]Z04 支出决算表(财决04表)'!$A61</f>
        <v>0</v>
      </c>
      <c r="K62" s="74">
        <f>'[1]Z04 支出决算表(财决04表)'!$E61</f>
        <v>0</v>
      </c>
      <c r="L62" s="53" t="str">
        <f t="shared" si="1"/>
        <v/>
      </c>
    </row>
    <row r="63" spans="1:12" ht="22.7" customHeight="1">
      <c r="A63" s="193" t="str">
        <f t="shared" si="0"/>
        <v/>
      </c>
      <c r="B63" s="194"/>
      <c r="C63" s="192" t="str">
        <f>IF(ISERROR(VLOOKUP(A63,'[1]Z04 支出决算表(财决04表)'!$A$10:$J$500,4,FALSE)),"",VLOOKUP(A63,'[1]Z04 支出决算表(财决04表)'!$A$10:$J$500,4,FALSE))</f>
        <v/>
      </c>
      <c r="D63" s="76" t="str">
        <f>IF(ISERROR(VLOOKUP(A63,'[1]Z04 支出决算表(财决04表)'!$A$10:$J$500,5,FALSE)),"",VLOOKUP(A63,'[1]Z04 支出决算表(财决04表)'!$A$10:$J$500,5,FALSE))</f>
        <v/>
      </c>
      <c r="E63" s="76" t="str">
        <f>IF(ISERROR(VLOOKUP(A63,'[1]Z04 支出决算表(财决04表)'!$A$10:$J$500,6,FALSE)),"",VLOOKUP(A63,'[1]Z04 支出决算表(财决04表)'!$A$10:$J$500,6,FALSE))</f>
        <v/>
      </c>
      <c r="F63" s="76" t="str">
        <f>IF(ISERROR(VLOOKUP(A63,'[1]Z04 支出决算表(财决04表)'!$A$10:$J$500,7,FALSE)),"",VLOOKUP(A63,'[1]Z04 支出决算表(财决04表)'!$A$10:$J$500,7,FALSE))</f>
        <v/>
      </c>
      <c r="G63" s="76" t="str">
        <f>IF(ISERROR(VLOOKUP(A63,'[1]Z04 支出决算表(财决04表)'!$A$10:$J$500,8,FALSE)),"",VLOOKUP(A63,'[1]Z04 支出决算表(财决04表)'!$A$10:$J$500,8,FALSE))</f>
        <v/>
      </c>
      <c r="H63" s="76" t="str">
        <f>IF(ISERROR(VLOOKUP(A63,'[1]Z04 支出决算表(财决04表)'!$A$10:$J$500,9,FALSE)),"",VLOOKUP(A63,'[1]Z04 支出决算表(财决04表)'!$A$10:$J$500,9,FALSE))</f>
        <v/>
      </c>
      <c r="I63" s="76" t="str">
        <f>IF(ISERROR(VLOOKUP(A63,'[1]Z04 支出决算表(财决04表)'!$A$10:$J$500,10,FALSE)),"",VLOOKUP(A63,'[1]Z04 支出决算表(财决04表)'!$A$10:$J$500,10,FALSE))</f>
        <v/>
      </c>
      <c r="J63" s="88">
        <f>'[1]Z04 支出决算表(财决04表)'!$A62</f>
        <v>0</v>
      </c>
      <c r="K63" s="74">
        <f>'[1]Z04 支出决算表(财决04表)'!$E62</f>
        <v>0</v>
      </c>
      <c r="L63" s="53" t="str">
        <f t="shared" si="1"/>
        <v/>
      </c>
    </row>
    <row r="64" spans="1:12" ht="22.7" customHeight="1">
      <c r="A64" s="193" t="str">
        <f t="shared" si="0"/>
        <v/>
      </c>
      <c r="B64" s="194"/>
      <c r="C64" s="192" t="str">
        <f>IF(ISERROR(VLOOKUP(A64,'[1]Z04 支出决算表(财决04表)'!$A$10:$J$500,4,FALSE)),"",VLOOKUP(A64,'[1]Z04 支出决算表(财决04表)'!$A$10:$J$500,4,FALSE))</f>
        <v/>
      </c>
      <c r="D64" s="76" t="str">
        <f>IF(ISERROR(VLOOKUP(A64,'[1]Z04 支出决算表(财决04表)'!$A$10:$J$500,5,FALSE)),"",VLOOKUP(A64,'[1]Z04 支出决算表(财决04表)'!$A$10:$J$500,5,FALSE))</f>
        <v/>
      </c>
      <c r="E64" s="76" t="str">
        <f>IF(ISERROR(VLOOKUP(A64,'[1]Z04 支出决算表(财决04表)'!$A$10:$J$500,6,FALSE)),"",VLOOKUP(A64,'[1]Z04 支出决算表(财决04表)'!$A$10:$J$500,6,FALSE))</f>
        <v/>
      </c>
      <c r="F64" s="76" t="str">
        <f>IF(ISERROR(VLOOKUP(A64,'[1]Z04 支出决算表(财决04表)'!$A$10:$J$500,7,FALSE)),"",VLOOKUP(A64,'[1]Z04 支出决算表(财决04表)'!$A$10:$J$500,7,FALSE))</f>
        <v/>
      </c>
      <c r="G64" s="76" t="str">
        <f>IF(ISERROR(VLOOKUP(A64,'[1]Z04 支出决算表(财决04表)'!$A$10:$J$500,8,FALSE)),"",VLOOKUP(A64,'[1]Z04 支出决算表(财决04表)'!$A$10:$J$500,8,FALSE))</f>
        <v/>
      </c>
      <c r="H64" s="76" t="str">
        <f>IF(ISERROR(VLOOKUP(A64,'[1]Z04 支出决算表(财决04表)'!$A$10:$J$500,9,FALSE)),"",VLOOKUP(A64,'[1]Z04 支出决算表(财决04表)'!$A$10:$J$500,9,FALSE))</f>
        <v/>
      </c>
      <c r="I64" s="76" t="str">
        <f>IF(ISERROR(VLOOKUP(A64,'[1]Z04 支出决算表(财决04表)'!$A$10:$J$500,10,FALSE)),"",VLOOKUP(A64,'[1]Z04 支出决算表(财决04表)'!$A$10:$J$500,10,FALSE))</f>
        <v/>
      </c>
      <c r="J64" s="88">
        <f>'[1]Z04 支出决算表(财决04表)'!$A63</f>
        <v>0</v>
      </c>
      <c r="K64" s="74">
        <f>'[1]Z04 支出决算表(财决04表)'!$E63</f>
        <v>0</v>
      </c>
      <c r="L64" s="53" t="str">
        <f t="shared" si="1"/>
        <v/>
      </c>
    </row>
    <row r="65" spans="1:12" ht="22.7" customHeight="1">
      <c r="A65" s="193" t="str">
        <f t="shared" si="0"/>
        <v/>
      </c>
      <c r="B65" s="194"/>
      <c r="C65" s="192" t="str">
        <f>IF(ISERROR(VLOOKUP(A65,'[1]Z04 支出决算表(财决04表)'!$A$10:$J$500,4,FALSE)),"",VLOOKUP(A65,'[1]Z04 支出决算表(财决04表)'!$A$10:$J$500,4,FALSE))</f>
        <v/>
      </c>
      <c r="D65" s="76" t="str">
        <f>IF(ISERROR(VLOOKUP(A65,'[1]Z04 支出决算表(财决04表)'!$A$10:$J$500,5,FALSE)),"",VLOOKUP(A65,'[1]Z04 支出决算表(财决04表)'!$A$10:$J$500,5,FALSE))</f>
        <v/>
      </c>
      <c r="E65" s="76" t="str">
        <f>IF(ISERROR(VLOOKUP(A65,'[1]Z04 支出决算表(财决04表)'!$A$10:$J$500,6,FALSE)),"",VLOOKUP(A65,'[1]Z04 支出决算表(财决04表)'!$A$10:$J$500,6,FALSE))</f>
        <v/>
      </c>
      <c r="F65" s="76" t="str">
        <f>IF(ISERROR(VLOOKUP(A65,'[1]Z04 支出决算表(财决04表)'!$A$10:$J$500,7,FALSE)),"",VLOOKUP(A65,'[1]Z04 支出决算表(财决04表)'!$A$10:$J$500,7,FALSE))</f>
        <v/>
      </c>
      <c r="G65" s="76" t="str">
        <f>IF(ISERROR(VLOOKUP(A65,'[1]Z04 支出决算表(财决04表)'!$A$10:$J$500,8,FALSE)),"",VLOOKUP(A65,'[1]Z04 支出决算表(财决04表)'!$A$10:$J$500,8,FALSE))</f>
        <v/>
      </c>
      <c r="H65" s="76" t="str">
        <f>IF(ISERROR(VLOOKUP(A65,'[1]Z04 支出决算表(财决04表)'!$A$10:$J$500,9,FALSE)),"",VLOOKUP(A65,'[1]Z04 支出决算表(财决04表)'!$A$10:$J$500,9,FALSE))</f>
        <v/>
      </c>
      <c r="I65" s="76" t="str">
        <f>IF(ISERROR(VLOOKUP(A65,'[1]Z04 支出决算表(财决04表)'!$A$10:$J$500,10,FALSE)),"",VLOOKUP(A65,'[1]Z04 支出决算表(财决04表)'!$A$10:$J$500,10,FALSE))</f>
        <v/>
      </c>
      <c r="J65" s="88">
        <f>'[1]Z04 支出决算表(财决04表)'!$A64</f>
        <v>0</v>
      </c>
      <c r="K65" s="74">
        <f>'[1]Z04 支出决算表(财决04表)'!$E64</f>
        <v>0</v>
      </c>
      <c r="L65" s="53" t="str">
        <f t="shared" si="1"/>
        <v/>
      </c>
    </row>
    <row r="66" spans="1:12" ht="22.7" customHeight="1">
      <c r="A66" s="193" t="str">
        <f t="shared" si="0"/>
        <v/>
      </c>
      <c r="B66" s="194"/>
      <c r="C66" s="192" t="str">
        <f>IF(ISERROR(VLOOKUP(A66,'[1]Z04 支出决算表(财决04表)'!$A$10:$J$500,4,FALSE)),"",VLOOKUP(A66,'[1]Z04 支出决算表(财决04表)'!$A$10:$J$500,4,FALSE))</f>
        <v/>
      </c>
      <c r="D66" s="76" t="str">
        <f>IF(ISERROR(VLOOKUP(A66,'[1]Z04 支出决算表(财决04表)'!$A$10:$J$500,5,FALSE)),"",VLOOKUP(A66,'[1]Z04 支出决算表(财决04表)'!$A$10:$J$500,5,FALSE))</f>
        <v/>
      </c>
      <c r="E66" s="76" t="str">
        <f>IF(ISERROR(VLOOKUP(A66,'[1]Z04 支出决算表(财决04表)'!$A$10:$J$500,6,FALSE)),"",VLOOKUP(A66,'[1]Z04 支出决算表(财决04表)'!$A$10:$J$500,6,FALSE))</f>
        <v/>
      </c>
      <c r="F66" s="76" t="str">
        <f>IF(ISERROR(VLOOKUP(A66,'[1]Z04 支出决算表(财决04表)'!$A$10:$J$500,7,FALSE)),"",VLOOKUP(A66,'[1]Z04 支出决算表(财决04表)'!$A$10:$J$500,7,FALSE))</f>
        <v/>
      </c>
      <c r="G66" s="76" t="str">
        <f>IF(ISERROR(VLOOKUP(A66,'[1]Z04 支出决算表(财决04表)'!$A$10:$J$500,8,FALSE)),"",VLOOKUP(A66,'[1]Z04 支出决算表(财决04表)'!$A$10:$J$500,8,FALSE))</f>
        <v/>
      </c>
      <c r="H66" s="76" t="str">
        <f>IF(ISERROR(VLOOKUP(A66,'[1]Z04 支出决算表(财决04表)'!$A$10:$J$500,9,FALSE)),"",VLOOKUP(A66,'[1]Z04 支出决算表(财决04表)'!$A$10:$J$500,9,FALSE))</f>
        <v/>
      </c>
      <c r="I66" s="76" t="str">
        <f>IF(ISERROR(VLOOKUP(A66,'[1]Z04 支出决算表(财决04表)'!$A$10:$J$500,10,FALSE)),"",VLOOKUP(A66,'[1]Z04 支出决算表(财决04表)'!$A$10:$J$500,10,FALSE))</f>
        <v/>
      </c>
      <c r="J66" s="88">
        <f>'[1]Z04 支出决算表(财决04表)'!$A65</f>
        <v>0</v>
      </c>
      <c r="K66" s="74">
        <f>'[1]Z04 支出决算表(财决04表)'!$E65</f>
        <v>0</v>
      </c>
      <c r="L66" s="53" t="str">
        <f t="shared" si="1"/>
        <v/>
      </c>
    </row>
    <row r="67" spans="1:12" ht="22.7" customHeight="1">
      <c r="A67" s="193" t="str">
        <f t="shared" si="0"/>
        <v/>
      </c>
      <c r="B67" s="194"/>
      <c r="C67" s="192" t="str">
        <f>IF(ISERROR(VLOOKUP(A67,'[1]Z04 支出决算表(财决04表)'!$A$10:$J$500,4,FALSE)),"",VLOOKUP(A67,'[1]Z04 支出决算表(财决04表)'!$A$10:$J$500,4,FALSE))</f>
        <v/>
      </c>
      <c r="D67" s="76" t="str">
        <f>IF(ISERROR(VLOOKUP(A67,'[1]Z04 支出决算表(财决04表)'!$A$10:$J$500,5,FALSE)),"",VLOOKUP(A67,'[1]Z04 支出决算表(财决04表)'!$A$10:$J$500,5,FALSE))</f>
        <v/>
      </c>
      <c r="E67" s="76" t="str">
        <f>IF(ISERROR(VLOOKUP(A67,'[1]Z04 支出决算表(财决04表)'!$A$10:$J$500,6,FALSE)),"",VLOOKUP(A67,'[1]Z04 支出决算表(财决04表)'!$A$10:$J$500,6,FALSE))</f>
        <v/>
      </c>
      <c r="F67" s="76" t="str">
        <f>IF(ISERROR(VLOOKUP(A67,'[1]Z04 支出决算表(财决04表)'!$A$10:$J$500,7,FALSE)),"",VLOOKUP(A67,'[1]Z04 支出决算表(财决04表)'!$A$10:$J$500,7,FALSE))</f>
        <v/>
      </c>
      <c r="G67" s="76" t="str">
        <f>IF(ISERROR(VLOOKUP(A67,'[1]Z04 支出决算表(财决04表)'!$A$10:$J$500,8,FALSE)),"",VLOOKUP(A67,'[1]Z04 支出决算表(财决04表)'!$A$10:$J$500,8,FALSE))</f>
        <v/>
      </c>
      <c r="H67" s="76" t="str">
        <f>IF(ISERROR(VLOOKUP(A67,'[1]Z04 支出决算表(财决04表)'!$A$10:$J$500,9,FALSE)),"",VLOOKUP(A67,'[1]Z04 支出决算表(财决04表)'!$A$10:$J$500,9,FALSE))</f>
        <v/>
      </c>
      <c r="I67" s="76" t="str">
        <f>IF(ISERROR(VLOOKUP(A67,'[1]Z04 支出决算表(财决04表)'!$A$10:$J$500,10,FALSE)),"",VLOOKUP(A67,'[1]Z04 支出决算表(财决04表)'!$A$10:$J$500,10,FALSE))</f>
        <v/>
      </c>
      <c r="J67" s="88">
        <f>'[1]Z04 支出决算表(财决04表)'!$A66</f>
        <v>0</v>
      </c>
      <c r="K67" s="74">
        <f>'[1]Z04 支出决算表(财决04表)'!$E66</f>
        <v>0</v>
      </c>
      <c r="L67" s="53" t="str">
        <f t="shared" si="1"/>
        <v/>
      </c>
    </row>
    <row r="68" spans="1:12" ht="22.7" customHeight="1">
      <c r="A68" s="193" t="str">
        <f t="shared" si="0"/>
        <v/>
      </c>
      <c r="B68" s="194"/>
      <c r="C68" s="192" t="str">
        <f>IF(ISERROR(VLOOKUP(A68,'[1]Z04 支出决算表(财决04表)'!$A$10:$J$500,4,FALSE)),"",VLOOKUP(A68,'[1]Z04 支出决算表(财决04表)'!$A$10:$J$500,4,FALSE))</f>
        <v/>
      </c>
      <c r="D68" s="76" t="str">
        <f>IF(ISERROR(VLOOKUP(A68,'[1]Z04 支出决算表(财决04表)'!$A$10:$J$500,5,FALSE)),"",VLOOKUP(A68,'[1]Z04 支出决算表(财决04表)'!$A$10:$J$500,5,FALSE))</f>
        <v/>
      </c>
      <c r="E68" s="76" t="str">
        <f>IF(ISERROR(VLOOKUP(A68,'[1]Z04 支出决算表(财决04表)'!$A$10:$J$500,6,FALSE)),"",VLOOKUP(A68,'[1]Z04 支出决算表(财决04表)'!$A$10:$J$500,6,FALSE))</f>
        <v/>
      </c>
      <c r="F68" s="76" t="str">
        <f>IF(ISERROR(VLOOKUP(A68,'[1]Z04 支出决算表(财决04表)'!$A$10:$J$500,7,FALSE)),"",VLOOKUP(A68,'[1]Z04 支出决算表(财决04表)'!$A$10:$J$500,7,FALSE))</f>
        <v/>
      </c>
      <c r="G68" s="76" t="str">
        <f>IF(ISERROR(VLOOKUP(A68,'[1]Z04 支出决算表(财决04表)'!$A$10:$J$500,8,FALSE)),"",VLOOKUP(A68,'[1]Z04 支出决算表(财决04表)'!$A$10:$J$500,8,FALSE))</f>
        <v/>
      </c>
      <c r="H68" s="76" t="str">
        <f>IF(ISERROR(VLOOKUP(A68,'[1]Z04 支出决算表(财决04表)'!$A$10:$J$500,9,FALSE)),"",VLOOKUP(A68,'[1]Z04 支出决算表(财决04表)'!$A$10:$J$500,9,FALSE))</f>
        <v/>
      </c>
      <c r="I68" s="76" t="str">
        <f>IF(ISERROR(VLOOKUP(A68,'[1]Z04 支出决算表(财决04表)'!$A$10:$J$500,10,FALSE)),"",VLOOKUP(A68,'[1]Z04 支出决算表(财决04表)'!$A$10:$J$500,10,FALSE))</f>
        <v/>
      </c>
      <c r="J68" s="88">
        <f>'[1]Z04 支出决算表(财决04表)'!$A67</f>
        <v>0</v>
      </c>
      <c r="K68" s="74">
        <f>'[1]Z04 支出决算表(财决04表)'!$E67</f>
        <v>0</v>
      </c>
      <c r="L68" s="53" t="str">
        <f t="shared" si="1"/>
        <v/>
      </c>
    </row>
    <row r="69" spans="1:12" ht="22.7" customHeight="1">
      <c r="A69" s="193" t="str">
        <f t="shared" si="0"/>
        <v/>
      </c>
      <c r="B69" s="194"/>
      <c r="C69" s="192" t="str">
        <f>IF(ISERROR(VLOOKUP(A69,'[1]Z04 支出决算表(财决04表)'!$A$10:$J$500,4,FALSE)),"",VLOOKUP(A69,'[1]Z04 支出决算表(财决04表)'!$A$10:$J$500,4,FALSE))</f>
        <v/>
      </c>
      <c r="D69" s="76" t="str">
        <f>IF(ISERROR(VLOOKUP(A69,'[1]Z04 支出决算表(财决04表)'!$A$10:$J$500,5,FALSE)),"",VLOOKUP(A69,'[1]Z04 支出决算表(财决04表)'!$A$10:$J$500,5,FALSE))</f>
        <v/>
      </c>
      <c r="E69" s="76" t="str">
        <f>IF(ISERROR(VLOOKUP(A69,'[1]Z04 支出决算表(财决04表)'!$A$10:$J$500,6,FALSE)),"",VLOOKUP(A69,'[1]Z04 支出决算表(财决04表)'!$A$10:$J$500,6,FALSE))</f>
        <v/>
      </c>
      <c r="F69" s="76" t="str">
        <f>IF(ISERROR(VLOOKUP(A69,'[1]Z04 支出决算表(财决04表)'!$A$10:$J$500,7,FALSE)),"",VLOOKUP(A69,'[1]Z04 支出决算表(财决04表)'!$A$10:$J$500,7,FALSE))</f>
        <v/>
      </c>
      <c r="G69" s="76" t="str">
        <f>IF(ISERROR(VLOOKUP(A69,'[1]Z04 支出决算表(财决04表)'!$A$10:$J$500,8,FALSE)),"",VLOOKUP(A69,'[1]Z04 支出决算表(财决04表)'!$A$10:$J$500,8,FALSE))</f>
        <v/>
      </c>
      <c r="H69" s="76" t="str">
        <f>IF(ISERROR(VLOOKUP(A69,'[1]Z04 支出决算表(财决04表)'!$A$10:$J$500,9,FALSE)),"",VLOOKUP(A69,'[1]Z04 支出决算表(财决04表)'!$A$10:$J$500,9,FALSE))</f>
        <v/>
      </c>
      <c r="I69" s="76" t="str">
        <f>IF(ISERROR(VLOOKUP(A69,'[1]Z04 支出决算表(财决04表)'!$A$10:$J$500,10,FALSE)),"",VLOOKUP(A69,'[1]Z04 支出决算表(财决04表)'!$A$10:$J$500,10,FALSE))</f>
        <v/>
      </c>
      <c r="J69" s="88">
        <f>'[1]Z04 支出决算表(财决04表)'!$A68</f>
        <v>0</v>
      </c>
      <c r="K69" s="74">
        <f>'[1]Z04 支出决算表(财决04表)'!$E68</f>
        <v>0</v>
      </c>
      <c r="L69" s="53" t="str">
        <f t="shared" si="1"/>
        <v/>
      </c>
    </row>
    <row r="70" spans="1:12" ht="22.7" customHeight="1">
      <c r="A70" s="193" t="str">
        <f t="shared" si="0"/>
        <v/>
      </c>
      <c r="B70" s="194"/>
      <c r="C70" s="192" t="str">
        <f>IF(ISERROR(VLOOKUP(A70,'[1]Z04 支出决算表(财决04表)'!$A$10:$J$500,4,FALSE)),"",VLOOKUP(A70,'[1]Z04 支出决算表(财决04表)'!$A$10:$J$500,4,FALSE))</f>
        <v/>
      </c>
      <c r="D70" s="76" t="str">
        <f>IF(ISERROR(VLOOKUP(A70,'[1]Z04 支出决算表(财决04表)'!$A$10:$J$500,5,FALSE)),"",VLOOKUP(A70,'[1]Z04 支出决算表(财决04表)'!$A$10:$J$500,5,FALSE))</f>
        <v/>
      </c>
      <c r="E70" s="76" t="str">
        <f>IF(ISERROR(VLOOKUP(A70,'[1]Z04 支出决算表(财决04表)'!$A$10:$J$500,6,FALSE)),"",VLOOKUP(A70,'[1]Z04 支出决算表(财决04表)'!$A$10:$J$500,6,FALSE))</f>
        <v/>
      </c>
      <c r="F70" s="76" t="str">
        <f>IF(ISERROR(VLOOKUP(A70,'[1]Z04 支出决算表(财决04表)'!$A$10:$J$500,7,FALSE)),"",VLOOKUP(A70,'[1]Z04 支出决算表(财决04表)'!$A$10:$J$500,7,FALSE))</f>
        <v/>
      </c>
      <c r="G70" s="76" t="str">
        <f>IF(ISERROR(VLOOKUP(A70,'[1]Z04 支出决算表(财决04表)'!$A$10:$J$500,8,FALSE)),"",VLOOKUP(A70,'[1]Z04 支出决算表(财决04表)'!$A$10:$J$500,8,FALSE))</f>
        <v/>
      </c>
      <c r="H70" s="76" t="str">
        <f>IF(ISERROR(VLOOKUP(A70,'[1]Z04 支出决算表(财决04表)'!$A$10:$J$500,9,FALSE)),"",VLOOKUP(A70,'[1]Z04 支出决算表(财决04表)'!$A$10:$J$500,9,FALSE))</f>
        <v/>
      </c>
      <c r="I70" s="76" t="str">
        <f>IF(ISERROR(VLOOKUP(A70,'[1]Z04 支出决算表(财决04表)'!$A$10:$J$500,10,FALSE)),"",VLOOKUP(A70,'[1]Z04 支出决算表(财决04表)'!$A$10:$J$500,10,FALSE))</f>
        <v/>
      </c>
      <c r="J70" s="88">
        <f>'[1]Z04 支出决算表(财决04表)'!$A69</f>
        <v>0</v>
      </c>
      <c r="K70" s="74">
        <f>'[1]Z04 支出决算表(财决04表)'!$E69</f>
        <v>0</v>
      </c>
      <c r="L70" s="53" t="str">
        <f t="shared" si="1"/>
        <v/>
      </c>
    </row>
    <row r="71" spans="1:12" ht="22.7" customHeight="1">
      <c r="A71" s="193" t="str">
        <f t="shared" si="0"/>
        <v/>
      </c>
      <c r="B71" s="194"/>
      <c r="C71" s="192" t="str">
        <f>IF(ISERROR(VLOOKUP(A71,'[1]Z04 支出决算表(财决04表)'!$A$10:$J$500,4,FALSE)),"",VLOOKUP(A71,'[1]Z04 支出决算表(财决04表)'!$A$10:$J$500,4,FALSE))</f>
        <v/>
      </c>
      <c r="D71" s="76" t="str">
        <f>IF(ISERROR(VLOOKUP(A71,'[1]Z04 支出决算表(财决04表)'!$A$10:$J$500,5,FALSE)),"",VLOOKUP(A71,'[1]Z04 支出决算表(财决04表)'!$A$10:$J$500,5,FALSE))</f>
        <v/>
      </c>
      <c r="E71" s="76" t="str">
        <f>IF(ISERROR(VLOOKUP(A71,'[1]Z04 支出决算表(财决04表)'!$A$10:$J$500,6,FALSE)),"",VLOOKUP(A71,'[1]Z04 支出决算表(财决04表)'!$A$10:$J$500,6,FALSE))</f>
        <v/>
      </c>
      <c r="F71" s="76" t="str">
        <f>IF(ISERROR(VLOOKUP(A71,'[1]Z04 支出决算表(财决04表)'!$A$10:$J$500,7,FALSE)),"",VLOOKUP(A71,'[1]Z04 支出决算表(财决04表)'!$A$10:$J$500,7,FALSE))</f>
        <v/>
      </c>
      <c r="G71" s="76" t="str">
        <f>IF(ISERROR(VLOOKUP(A71,'[1]Z04 支出决算表(财决04表)'!$A$10:$J$500,8,FALSE)),"",VLOOKUP(A71,'[1]Z04 支出决算表(财决04表)'!$A$10:$J$500,8,FALSE))</f>
        <v/>
      </c>
      <c r="H71" s="76" t="str">
        <f>IF(ISERROR(VLOOKUP(A71,'[1]Z04 支出决算表(财决04表)'!$A$10:$J$500,9,FALSE)),"",VLOOKUP(A71,'[1]Z04 支出决算表(财决04表)'!$A$10:$J$500,9,FALSE))</f>
        <v/>
      </c>
      <c r="I71" s="76" t="str">
        <f>IF(ISERROR(VLOOKUP(A71,'[1]Z04 支出决算表(财决04表)'!$A$10:$J$500,10,FALSE)),"",VLOOKUP(A71,'[1]Z04 支出决算表(财决04表)'!$A$10:$J$500,10,FALSE))</f>
        <v/>
      </c>
      <c r="J71" s="88">
        <f>'[1]Z04 支出决算表(财决04表)'!$A70</f>
        <v>0</v>
      </c>
      <c r="K71" s="74">
        <f>'[1]Z04 支出决算表(财决04表)'!$E70</f>
        <v>0</v>
      </c>
      <c r="L71" s="53" t="str">
        <f t="shared" si="1"/>
        <v/>
      </c>
    </row>
    <row r="72" spans="1:12" ht="22.7" customHeight="1">
      <c r="A72" s="193" t="str">
        <f t="shared" si="0"/>
        <v/>
      </c>
      <c r="B72" s="194"/>
      <c r="C72" s="192" t="str">
        <f>IF(ISERROR(VLOOKUP(A72,'[1]Z04 支出决算表(财决04表)'!$A$10:$J$500,4,FALSE)),"",VLOOKUP(A72,'[1]Z04 支出决算表(财决04表)'!$A$10:$J$500,4,FALSE))</f>
        <v/>
      </c>
      <c r="D72" s="76" t="str">
        <f>IF(ISERROR(VLOOKUP(A72,'[1]Z04 支出决算表(财决04表)'!$A$10:$J$500,5,FALSE)),"",VLOOKUP(A72,'[1]Z04 支出决算表(财决04表)'!$A$10:$J$500,5,FALSE))</f>
        <v/>
      </c>
      <c r="E72" s="76" t="str">
        <f>IF(ISERROR(VLOOKUP(A72,'[1]Z04 支出决算表(财决04表)'!$A$10:$J$500,6,FALSE)),"",VLOOKUP(A72,'[1]Z04 支出决算表(财决04表)'!$A$10:$J$500,6,FALSE))</f>
        <v/>
      </c>
      <c r="F72" s="76" t="str">
        <f>IF(ISERROR(VLOOKUP(A72,'[1]Z04 支出决算表(财决04表)'!$A$10:$J$500,7,FALSE)),"",VLOOKUP(A72,'[1]Z04 支出决算表(财决04表)'!$A$10:$J$500,7,FALSE))</f>
        <v/>
      </c>
      <c r="G72" s="76" t="str">
        <f>IF(ISERROR(VLOOKUP(A72,'[1]Z04 支出决算表(财决04表)'!$A$10:$J$500,8,FALSE)),"",VLOOKUP(A72,'[1]Z04 支出决算表(财决04表)'!$A$10:$J$500,8,FALSE))</f>
        <v/>
      </c>
      <c r="H72" s="76" t="str">
        <f>IF(ISERROR(VLOOKUP(A72,'[1]Z04 支出决算表(财决04表)'!$A$10:$J$500,9,FALSE)),"",VLOOKUP(A72,'[1]Z04 支出决算表(财决04表)'!$A$10:$J$500,9,FALSE))</f>
        <v/>
      </c>
      <c r="I72" s="76" t="str">
        <f>IF(ISERROR(VLOOKUP(A72,'[1]Z04 支出决算表(财决04表)'!$A$10:$J$500,10,FALSE)),"",VLOOKUP(A72,'[1]Z04 支出决算表(财决04表)'!$A$10:$J$500,10,FALSE))</f>
        <v/>
      </c>
      <c r="J72" s="88">
        <f>'[1]Z04 支出决算表(财决04表)'!$A71</f>
        <v>0</v>
      </c>
      <c r="K72" s="74">
        <f>'[1]Z04 支出决算表(财决04表)'!$E71</f>
        <v>0</v>
      </c>
      <c r="L72" s="53" t="str">
        <f t="shared" si="1"/>
        <v/>
      </c>
    </row>
    <row r="73" spans="1:12" ht="22.7" customHeight="1">
      <c r="A73" s="193" t="str">
        <f t="shared" si="0"/>
        <v/>
      </c>
      <c r="B73" s="194"/>
      <c r="C73" s="192" t="str">
        <f>IF(ISERROR(VLOOKUP(A73,'[1]Z04 支出决算表(财决04表)'!$A$10:$J$500,4,FALSE)),"",VLOOKUP(A73,'[1]Z04 支出决算表(财决04表)'!$A$10:$J$500,4,FALSE))</f>
        <v/>
      </c>
      <c r="D73" s="76" t="str">
        <f>IF(ISERROR(VLOOKUP(A73,'[1]Z04 支出决算表(财决04表)'!$A$10:$J$500,5,FALSE)),"",VLOOKUP(A73,'[1]Z04 支出决算表(财决04表)'!$A$10:$J$500,5,FALSE))</f>
        <v/>
      </c>
      <c r="E73" s="76" t="str">
        <f>IF(ISERROR(VLOOKUP(A73,'[1]Z04 支出决算表(财决04表)'!$A$10:$J$500,6,FALSE)),"",VLOOKUP(A73,'[1]Z04 支出决算表(财决04表)'!$A$10:$J$500,6,FALSE))</f>
        <v/>
      </c>
      <c r="F73" s="76" t="str">
        <f>IF(ISERROR(VLOOKUP(A73,'[1]Z04 支出决算表(财决04表)'!$A$10:$J$500,7,FALSE)),"",VLOOKUP(A73,'[1]Z04 支出决算表(财决04表)'!$A$10:$J$500,7,FALSE))</f>
        <v/>
      </c>
      <c r="G73" s="76" t="str">
        <f>IF(ISERROR(VLOOKUP(A73,'[1]Z04 支出决算表(财决04表)'!$A$10:$J$500,8,FALSE)),"",VLOOKUP(A73,'[1]Z04 支出决算表(财决04表)'!$A$10:$J$500,8,FALSE))</f>
        <v/>
      </c>
      <c r="H73" s="76" t="str">
        <f>IF(ISERROR(VLOOKUP(A73,'[1]Z04 支出决算表(财决04表)'!$A$10:$J$500,9,FALSE)),"",VLOOKUP(A73,'[1]Z04 支出决算表(财决04表)'!$A$10:$J$500,9,FALSE))</f>
        <v/>
      </c>
      <c r="I73" s="76" t="str">
        <f>IF(ISERROR(VLOOKUP(A73,'[1]Z04 支出决算表(财决04表)'!$A$10:$J$500,10,FALSE)),"",VLOOKUP(A73,'[1]Z04 支出决算表(财决04表)'!$A$10:$J$500,10,FALSE))</f>
        <v/>
      </c>
      <c r="J73" s="88">
        <f>'[1]Z04 支出决算表(财决04表)'!$A72</f>
        <v>0</v>
      </c>
      <c r="K73" s="74">
        <f>'[1]Z04 支出决算表(财决04表)'!$E72</f>
        <v>0</v>
      </c>
      <c r="L73" s="53" t="str">
        <f t="shared" si="1"/>
        <v/>
      </c>
    </row>
    <row r="74" spans="1:12" ht="22.7" customHeight="1">
      <c r="A74" s="193" t="str">
        <f t="shared" si="0"/>
        <v/>
      </c>
      <c r="B74" s="194"/>
      <c r="C74" s="192" t="str">
        <f>IF(ISERROR(VLOOKUP(A74,'[1]Z04 支出决算表(财决04表)'!$A$10:$J$500,4,FALSE)),"",VLOOKUP(A74,'[1]Z04 支出决算表(财决04表)'!$A$10:$J$500,4,FALSE))</f>
        <v/>
      </c>
      <c r="D74" s="76" t="str">
        <f>IF(ISERROR(VLOOKUP(A74,'[1]Z04 支出决算表(财决04表)'!$A$10:$J$500,5,FALSE)),"",VLOOKUP(A74,'[1]Z04 支出决算表(财决04表)'!$A$10:$J$500,5,FALSE))</f>
        <v/>
      </c>
      <c r="E74" s="76" t="str">
        <f>IF(ISERROR(VLOOKUP(A74,'[1]Z04 支出决算表(财决04表)'!$A$10:$J$500,6,FALSE)),"",VLOOKUP(A74,'[1]Z04 支出决算表(财决04表)'!$A$10:$J$500,6,FALSE))</f>
        <v/>
      </c>
      <c r="F74" s="76" t="str">
        <f>IF(ISERROR(VLOOKUP(A74,'[1]Z04 支出决算表(财决04表)'!$A$10:$J$500,7,FALSE)),"",VLOOKUP(A74,'[1]Z04 支出决算表(财决04表)'!$A$10:$J$500,7,FALSE))</f>
        <v/>
      </c>
      <c r="G74" s="76" t="str">
        <f>IF(ISERROR(VLOOKUP(A74,'[1]Z04 支出决算表(财决04表)'!$A$10:$J$500,8,FALSE)),"",VLOOKUP(A74,'[1]Z04 支出决算表(财决04表)'!$A$10:$J$500,8,FALSE))</f>
        <v/>
      </c>
      <c r="H74" s="76" t="str">
        <f>IF(ISERROR(VLOOKUP(A74,'[1]Z04 支出决算表(财决04表)'!$A$10:$J$500,9,FALSE)),"",VLOOKUP(A74,'[1]Z04 支出决算表(财决04表)'!$A$10:$J$500,9,FALSE))</f>
        <v/>
      </c>
      <c r="I74" s="76" t="str">
        <f>IF(ISERROR(VLOOKUP(A74,'[1]Z04 支出决算表(财决04表)'!$A$10:$J$500,10,FALSE)),"",VLOOKUP(A74,'[1]Z04 支出决算表(财决04表)'!$A$10:$J$500,10,FALSE))</f>
        <v/>
      </c>
      <c r="J74" s="88">
        <f>'[1]Z04 支出决算表(财决04表)'!$A73</f>
        <v>0</v>
      </c>
      <c r="K74" s="74">
        <f>'[1]Z04 支出决算表(财决04表)'!$E73</f>
        <v>0</v>
      </c>
      <c r="L74" s="53" t="str">
        <f t="shared" si="1"/>
        <v/>
      </c>
    </row>
    <row r="75" spans="1:12" ht="22.7" customHeight="1">
      <c r="A75" s="193" t="str">
        <f t="shared" si="0"/>
        <v/>
      </c>
      <c r="B75" s="194"/>
      <c r="C75" s="192" t="str">
        <f>IF(ISERROR(VLOOKUP(A75,'[1]Z04 支出决算表(财决04表)'!$A$10:$J$500,4,FALSE)),"",VLOOKUP(A75,'[1]Z04 支出决算表(财决04表)'!$A$10:$J$500,4,FALSE))</f>
        <v/>
      </c>
      <c r="D75" s="76" t="str">
        <f>IF(ISERROR(VLOOKUP(A75,'[1]Z04 支出决算表(财决04表)'!$A$10:$J$500,5,FALSE)),"",VLOOKUP(A75,'[1]Z04 支出决算表(财决04表)'!$A$10:$J$500,5,FALSE))</f>
        <v/>
      </c>
      <c r="E75" s="76" t="str">
        <f>IF(ISERROR(VLOOKUP(A75,'[1]Z04 支出决算表(财决04表)'!$A$10:$J$500,6,FALSE)),"",VLOOKUP(A75,'[1]Z04 支出决算表(财决04表)'!$A$10:$J$500,6,FALSE))</f>
        <v/>
      </c>
      <c r="F75" s="76" t="str">
        <f>IF(ISERROR(VLOOKUP(A75,'[1]Z04 支出决算表(财决04表)'!$A$10:$J$500,7,FALSE)),"",VLOOKUP(A75,'[1]Z04 支出决算表(财决04表)'!$A$10:$J$500,7,FALSE))</f>
        <v/>
      </c>
      <c r="G75" s="76" t="str">
        <f>IF(ISERROR(VLOOKUP(A75,'[1]Z04 支出决算表(财决04表)'!$A$10:$J$500,8,FALSE)),"",VLOOKUP(A75,'[1]Z04 支出决算表(财决04表)'!$A$10:$J$500,8,FALSE))</f>
        <v/>
      </c>
      <c r="H75" s="76" t="str">
        <f>IF(ISERROR(VLOOKUP(A75,'[1]Z04 支出决算表(财决04表)'!$A$10:$J$500,9,FALSE)),"",VLOOKUP(A75,'[1]Z04 支出决算表(财决04表)'!$A$10:$J$500,9,FALSE))</f>
        <v/>
      </c>
      <c r="I75" s="76" t="str">
        <f>IF(ISERROR(VLOOKUP(A75,'[1]Z04 支出决算表(财决04表)'!$A$10:$J$500,10,FALSE)),"",VLOOKUP(A75,'[1]Z04 支出决算表(财决04表)'!$A$10:$J$500,10,FALSE))</f>
        <v/>
      </c>
      <c r="J75" s="88">
        <f>'[1]Z04 支出决算表(财决04表)'!$A74</f>
        <v>0</v>
      </c>
      <c r="K75" s="74">
        <f>'[1]Z04 支出决算表(财决04表)'!$E74</f>
        <v>0</v>
      </c>
      <c r="L75" s="53" t="str">
        <f t="shared" si="1"/>
        <v/>
      </c>
    </row>
    <row r="76" spans="1:12" ht="22.7" customHeight="1">
      <c r="A76" s="193" t="str">
        <f t="shared" ref="A76:A139" si="2">IF(J76&gt;0,J76,"")</f>
        <v/>
      </c>
      <c r="B76" s="194"/>
      <c r="C76" s="192" t="str">
        <f>IF(ISERROR(VLOOKUP(A76,'[1]Z04 支出决算表(财决04表)'!$A$10:$J$500,4,FALSE)),"",VLOOKUP(A76,'[1]Z04 支出决算表(财决04表)'!$A$10:$J$500,4,FALSE))</f>
        <v/>
      </c>
      <c r="D76" s="76" t="str">
        <f>IF(ISERROR(VLOOKUP(A76,'[1]Z04 支出决算表(财决04表)'!$A$10:$J$500,5,FALSE)),"",VLOOKUP(A76,'[1]Z04 支出决算表(财决04表)'!$A$10:$J$500,5,FALSE))</f>
        <v/>
      </c>
      <c r="E76" s="76" t="str">
        <f>IF(ISERROR(VLOOKUP(A76,'[1]Z04 支出决算表(财决04表)'!$A$10:$J$500,6,FALSE)),"",VLOOKUP(A76,'[1]Z04 支出决算表(财决04表)'!$A$10:$J$500,6,FALSE))</f>
        <v/>
      </c>
      <c r="F76" s="76" t="str">
        <f>IF(ISERROR(VLOOKUP(A76,'[1]Z04 支出决算表(财决04表)'!$A$10:$J$500,7,FALSE)),"",VLOOKUP(A76,'[1]Z04 支出决算表(财决04表)'!$A$10:$J$500,7,FALSE))</f>
        <v/>
      </c>
      <c r="G76" s="76" t="str">
        <f>IF(ISERROR(VLOOKUP(A76,'[1]Z04 支出决算表(财决04表)'!$A$10:$J$500,8,FALSE)),"",VLOOKUP(A76,'[1]Z04 支出决算表(财决04表)'!$A$10:$J$500,8,FALSE))</f>
        <v/>
      </c>
      <c r="H76" s="76" t="str">
        <f>IF(ISERROR(VLOOKUP(A76,'[1]Z04 支出决算表(财决04表)'!$A$10:$J$500,9,FALSE)),"",VLOOKUP(A76,'[1]Z04 支出决算表(财决04表)'!$A$10:$J$500,9,FALSE))</f>
        <v/>
      </c>
      <c r="I76" s="76" t="str">
        <f>IF(ISERROR(VLOOKUP(A76,'[1]Z04 支出决算表(财决04表)'!$A$10:$J$500,10,FALSE)),"",VLOOKUP(A76,'[1]Z04 支出决算表(财决04表)'!$A$10:$J$500,10,FALSE))</f>
        <v/>
      </c>
      <c r="J76" s="88">
        <f>'[1]Z04 支出决算表(财决04表)'!$A75</f>
        <v>0</v>
      </c>
      <c r="K76" s="74">
        <f>'[1]Z04 支出决算表(财决04表)'!$E75</f>
        <v>0</v>
      </c>
      <c r="L76" s="53" t="str">
        <f t="shared" ref="L76:L139" si="3">IF(C76&lt;&gt;"",ROW(),"")</f>
        <v/>
      </c>
    </row>
    <row r="77" spans="1:12" ht="22.7" customHeight="1">
      <c r="A77" s="193" t="str">
        <f t="shared" si="2"/>
        <v/>
      </c>
      <c r="B77" s="194"/>
      <c r="C77" s="192" t="str">
        <f>IF(ISERROR(VLOOKUP(A77,'[1]Z04 支出决算表(财决04表)'!$A$10:$J$500,4,FALSE)),"",VLOOKUP(A77,'[1]Z04 支出决算表(财决04表)'!$A$10:$J$500,4,FALSE))</f>
        <v/>
      </c>
      <c r="D77" s="76" t="str">
        <f>IF(ISERROR(VLOOKUP(A77,'[1]Z04 支出决算表(财决04表)'!$A$10:$J$500,5,FALSE)),"",VLOOKUP(A77,'[1]Z04 支出决算表(财决04表)'!$A$10:$J$500,5,FALSE))</f>
        <v/>
      </c>
      <c r="E77" s="76" t="str">
        <f>IF(ISERROR(VLOOKUP(A77,'[1]Z04 支出决算表(财决04表)'!$A$10:$J$500,6,FALSE)),"",VLOOKUP(A77,'[1]Z04 支出决算表(财决04表)'!$A$10:$J$500,6,FALSE))</f>
        <v/>
      </c>
      <c r="F77" s="76" t="str">
        <f>IF(ISERROR(VLOOKUP(A77,'[1]Z04 支出决算表(财决04表)'!$A$10:$J$500,7,FALSE)),"",VLOOKUP(A77,'[1]Z04 支出决算表(财决04表)'!$A$10:$J$500,7,FALSE))</f>
        <v/>
      </c>
      <c r="G77" s="76" t="str">
        <f>IF(ISERROR(VLOOKUP(A77,'[1]Z04 支出决算表(财决04表)'!$A$10:$J$500,8,FALSE)),"",VLOOKUP(A77,'[1]Z04 支出决算表(财决04表)'!$A$10:$J$500,8,FALSE))</f>
        <v/>
      </c>
      <c r="H77" s="76" t="str">
        <f>IF(ISERROR(VLOOKUP(A77,'[1]Z04 支出决算表(财决04表)'!$A$10:$J$500,9,FALSE)),"",VLOOKUP(A77,'[1]Z04 支出决算表(财决04表)'!$A$10:$J$500,9,FALSE))</f>
        <v/>
      </c>
      <c r="I77" s="76" t="str">
        <f>IF(ISERROR(VLOOKUP(A77,'[1]Z04 支出决算表(财决04表)'!$A$10:$J$500,10,FALSE)),"",VLOOKUP(A77,'[1]Z04 支出决算表(财决04表)'!$A$10:$J$500,10,FALSE))</f>
        <v/>
      </c>
      <c r="J77" s="88">
        <f>'[1]Z04 支出决算表(财决04表)'!$A76</f>
        <v>0</v>
      </c>
      <c r="K77" s="74">
        <f>'[1]Z04 支出决算表(财决04表)'!$E76</f>
        <v>0</v>
      </c>
      <c r="L77" s="53" t="str">
        <f t="shared" si="3"/>
        <v/>
      </c>
    </row>
    <row r="78" spans="1:12" ht="22.7" customHeight="1">
      <c r="A78" s="193" t="str">
        <f t="shared" si="2"/>
        <v/>
      </c>
      <c r="B78" s="194"/>
      <c r="C78" s="192" t="str">
        <f>IF(ISERROR(VLOOKUP(A78,'[1]Z04 支出决算表(财决04表)'!$A$10:$J$500,4,FALSE)),"",VLOOKUP(A78,'[1]Z04 支出决算表(财决04表)'!$A$10:$J$500,4,FALSE))</f>
        <v/>
      </c>
      <c r="D78" s="76" t="str">
        <f>IF(ISERROR(VLOOKUP(A78,'[1]Z04 支出决算表(财决04表)'!$A$10:$J$500,5,FALSE)),"",VLOOKUP(A78,'[1]Z04 支出决算表(财决04表)'!$A$10:$J$500,5,FALSE))</f>
        <v/>
      </c>
      <c r="E78" s="76" t="str">
        <f>IF(ISERROR(VLOOKUP(A78,'[1]Z04 支出决算表(财决04表)'!$A$10:$J$500,6,FALSE)),"",VLOOKUP(A78,'[1]Z04 支出决算表(财决04表)'!$A$10:$J$500,6,FALSE))</f>
        <v/>
      </c>
      <c r="F78" s="76" t="str">
        <f>IF(ISERROR(VLOOKUP(A78,'[1]Z04 支出决算表(财决04表)'!$A$10:$J$500,7,FALSE)),"",VLOOKUP(A78,'[1]Z04 支出决算表(财决04表)'!$A$10:$J$500,7,FALSE))</f>
        <v/>
      </c>
      <c r="G78" s="76" t="str">
        <f>IF(ISERROR(VLOOKUP(A78,'[1]Z04 支出决算表(财决04表)'!$A$10:$J$500,8,FALSE)),"",VLOOKUP(A78,'[1]Z04 支出决算表(财决04表)'!$A$10:$J$500,8,FALSE))</f>
        <v/>
      </c>
      <c r="H78" s="76" t="str">
        <f>IF(ISERROR(VLOOKUP(A78,'[1]Z04 支出决算表(财决04表)'!$A$10:$J$500,9,FALSE)),"",VLOOKUP(A78,'[1]Z04 支出决算表(财决04表)'!$A$10:$J$500,9,FALSE))</f>
        <v/>
      </c>
      <c r="I78" s="76" t="str">
        <f>IF(ISERROR(VLOOKUP(A78,'[1]Z04 支出决算表(财决04表)'!$A$10:$J$500,10,FALSE)),"",VLOOKUP(A78,'[1]Z04 支出决算表(财决04表)'!$A$10:$J$500,10,FALSE))</f>
        <v/>
      </c>
      <c r="J78" s="88">
        <f>'[1]Z04 支出决算表(财决04表)'!$A77</f>
        <v>0</v>
      </c>
      <c r="K78" s="74">
        <f>'[1]Z04 支出决算表(财决04表)'!$E77</f>
        <v>0</v>
      </c>
      <c r="L78" s="53" t="str">
        <f t="shared" si="3"/>
        <v/>
      </c>
    </row>
    <row r="79" spans="1:12" ht="22.7" customHeight="1">
      <c r="A79" s="193" t="str">
        <f t="shared" si="2"/>
        <v/>
      </c>
      <c r="B79" s="194"/>
      <c r="C79" s="192" t="str">
        <f>IF(ISERROR(VLOOKUP(A79,'[1]Z04 支出决算表(财决04表)'!$A$10:$J$500,4,FALSE)),"",VLOOKUP(A79,'[1]Z04 支出决算表(财决04表)'!$A$10:$J$500,4,FALSE))</f>
        <v/>
      </c>
      <c r="D79" s="76" t="str">
        <f>IF(ISERROR(VLOOKUP(A79,'[1]Z04 支出决算表(财决04表)'!$A$10:$J$500,5,FALSE)),"",VLOOKUP(A79,'[1]Z04 支出决算表(财决04表)'!$A$10:$J$500,5,FALSE))</f>
        <v/>
      </c>
      <c r="E79" s="76" t="str">
        <f>IF(ISERROR(VLOOKUP(A79,'[1]Z04 支出决算表(财决04表)'!$A$10:$J$500,6,FALSE)),"",VLOOKUP(A79,'[1]Z04 支出决算表(财决04表)'!$A$10:$J$500,6,FALSE))</f>
        <v/>
      </c>
      <c r="F79" s="76" t="str">
        <f>IF(ISERROR(VLOOKUP(A79,'[1]Z04 支出决算表(财决04表)'!$A$10:$J$500,7,FALSE)),"",VLOOKUP(A79,'[1]Z04 支出决算表(财决04表)'!$A$10:$J$500,7,FALSE))</f>
        <v/>
      </c>
      <c r="G79" s="76" t="str">
        <f>IF(ISERROR(VLOOKUP(A79,'[1]Z04 支出决算表(财决04表)'!$A$10:$J$500,8,FALSE)),"",VLOOKUP(A79,'[1]Z04 支出决算表(财决04表)'!$A$10:$J$500,8,FALSE))</f>
        <v/>
      </c>
      <c r="H79" s="76" t="str">
        <f>IF(ISERROR(VLOOKUP(A79,'[1]Z04 支出决算表(财决04表)'!$A$10:$J$500,9,FALSE)),"",VLOOKUP(A79,'[1]Z04 支出决算表(财决04表)'!$A$10:$J$500,9,FALSE))</f>
        <v/>
      </c>
      <c r="I79" s="76" t="str">
        <f>IF(ISERROR(VLOOKUP(A79,'[1]Z04 支出决算表(财决04表)'!$A$10:$J$500,10,FALSE)),"",VLOOKUP(A79,'[1]Z04 支出决算表(财决04表)'!$A$10:$J$500,10,FALSE))</f>
        <v/>
      </c>
      <c r="J79" s="88">
        <f>'[1]Z04 支出决算表(财决04表)'!$A78</f>
        <v>0</v>
      </c>
      <c r="K79" s="74">
        <f>'[1]Z04 支出决算表(财决04表)'!$E78</f>
        <v>0</v>
      </c>
      <c r="L79" s="53" t="str">
        <f t="shared" si="3"/>
        <v/>
      </c>
    </row>
    <row r="80" spans="1:12" ht="22.7" customHeight="1">
      <c r="A80" s="193" t="str">
        <f t="shared" si="2"/>
        <v/>
      </c>
      <c r="B80" s="194"/>
      <c r="C80" s="192" t="str">
        <f>IF(ISERROR(VLOOKUP(A80,'[1]Z04 支出决算表(财决04表)'!$A$10:$J$500,4,FALSE)),"",VLOOKUP(A80,'[1]Z04 支出决算表(财决04表)'!$A$10:$J$500,4,FALSE))</f>
        <v/>
      </c>
      <c r="D80" s="76" t="str">
        <f>IF(ISERROR(VLOOKUP(A80,'[1]Z04 支出决算表(财决04表)'!$A$10:$J$500,5,FALSE)),"",VLOOKUP(A80,'[1]Z04 支出决算表(财决04表)'!$A$10:$J$500,5,FALSE))</f>
        <v/>
      </c>
      <c r="E80" s="76" t="str">
        <f>IF(ISERROR(VLOOKUP(A80,'[1]Z04 支出决算表(财决04表)'!$A$10:$J$500,6,FALSE)),"",VLOOKUP(A80,'[1]Z04 支出决算表(财决04表)'!$A$10:$J$500,6,FALSE))</f>
        <v/>
      </c>
      <c r="F80" s="76" t="str">
        <f>IF(ISERROR(VLOOKUP(A80,'[1]Z04 支出决算表(财决04表)'!$A$10:$J$500,7,FALSE)),"",VLOOKUP(A80,'[1]Z04 支出决算表(财决04表)'!$A$10:$J$500,7,FALSE))</f>
        <v/>
      </c>
      <c r="G80" s="76" t="str">
        <f>IF(ISERROR(VLOOKUP(A80,'[1]Z04 支出决算表(财决04表)'!$A$10:$J$500,8,FALSE)),"",VLOOKUP(A80,'[1]Z04 支出决算表(财决04表)'!$A$10:$J$500,8,FALSE))</f>
        <v/>
      </c>
      <c r="H80" s="76" t="str">
        <f>IF(ISERROR(VLOOKUP(A80,'[1]Z04 支出决算表(财决04表)'!$A$10:$J$500,9,FALSE)),"",VLOOKUP(A80,'[1]Z04 支出决算表(财决04表)'!$A$10:$J$500,9,FALSE))</f>
        <v/>
      </c>
      <c r="I80" s="76" t="str">
        <f>IF(ISERROR(VLOOKUP(A80,'[1]Z04 支出决算表(财决04表)'!$A$10:$J$500,10,FALSE)),"",VLOOKUP(A80,'[1]Z04 支出决算表(财决04表)'!$A$10:$J$500,10,FALSE))</f>
        <v/>
      </c>
      <c r="J80" s="88">
        <f>'[1]Z04 支出决算表(财决04表)'!$A79</f>
        <v>0</v>
      </c>
      <c r="K80" s="74">
        <f>'[1]Z04 支出决算表(财决04表)'!$E79</f>
        <v>0</v>
      </c>
      <c r="L80" s="53" t="str">
        <f t="shared" si="3"/>
        <v/>
      </c>
    </row>
    <row r="81" spans="1:12" ht="22.7" customHeight="1">
      <c r="A81" s="193" t="str">
        <f t="shared" si="2"/>
        <v/>
      </c>
      <c r="B81" s="194"/>
      <c r="C81" s="192" t="str">
        <f>IF(ISERROR(VLOOKUP(A81,'[1]Z04 支出决算表(财决04表)'!$A$10:$J$500,4,FALSE)),"",VLOOKUP(A81,'[1]Z04 支出决算表(财决04表)'!$A$10:$J$500,4,FALSE))</f>
        <v/>
      </c>
      <c r="D81" s="76" t="str">
        <f>IF(ISERROR(VLOOKUP(A81,'[1]Z04 支出决算表(财决04表)'!$A$10:$J$500,5,FALSE)),"",VLOOKUP(A81,'[1]Z04 支出决算表(财决04表)'!$A$10:$J$500,5,FALSE))</f>
        <v/>
      </c>
      <c r="E81" s="76" t="str">
        <f>IF(ISERROR(VLOOKUP(A81,'[1]Z04 支出决算表(财决04表)'!$A$10:$J$500,6,FALSE)),"",VLOOKUP(A81,'[1]Z04 支出决算表(财决04表)'!$A$10:$J$500,6,FALSE))</f>
        <v/>
      </c>
      <c r="F81" s="76" t="str">
        <f>IF(ISERROR(VLOOKUP(A81,'[1]Z04 支出决算表(财决04表)'!$A$10:$J$500,7,FALSE)),"",VLOOKUP(A81,'[1]Z04 支出决算表(财决04表)'!$A$10:$J$500,7,FALSE))</f>
        <v/>
      </c>
      <c r="G81" s="76" t="str">
        <f>IF(ISERROR(VLOOKUP(A81,'[1]Z04 支出决算表(财决04表)'!$A$10:$J$500,8,FALSE)),"",VLOOKUP(A81,'[1]Z04 支出决算表(财决04表)'!$A$10:$J$500,8,FALSE))</f>
        <v/>
      </c>
      <c r="H81" s="76" t="str">
        <f>IF(ISERROR(VLOOKUP(A81,'[1]Z04 支出决算表(财决04表)'!$A$10:$J$500,9,FALSE)),"",VLOOKUP(A81,'[1]Z04 支出决算表(财决04表)'!$A$10:$J$500,9,FALSE))</f>
        <v/>
      </c>
      <c r="I81" s="76" t="str">
        <f>IF(ISERROR(VLOOKUP(A81,'[1]Z04 支出决算表(财决04表)'!$A$10:$J$500,10,FALSE)),"",VLOOKUP(A81,'[1]Z04 支出决算表(财决04表)'!$A$10:$J$500,10,FALSE))</f>
        <v/>
      </c>
      <c r="J81" s="88">
        <f>'[1]Z04 支出决算表(财决04表)'!$A80</f>
        <v>0</v>
      </c>
      <c r="K81" s="74">
        <f>'[1]Z04 支出决算表(财决04表)'!$E80</f>
        <v>0</v>
      </c>
      <c r="L81" s="53" t="str">
        <f t="shared" si="3"/>
        <v/>
      </c>
    </row>
    <row r="82" spans="1:12" ht="22.7" customHeight="1">
      <c r="A82" s="193" t="str">
        <f t="shared" si="2"/>
        <v/>
      </c>
      <c r="B82" s="194"/>
      <c r="C82" s="192" t="str">
        <f>IF(ISERROR(VLOOKUP(A82,'[1]Z04 支出决算表(财决04表)'!$A$10:$J$500,4,FALSE)),"",VLOOKUP(A82,'[1]Z04 支出决算表(财决04表)'!$A$10:$J$500,4,FALSE))</f>
        <v/>
      </c>
      <c r="D82" s="76" t="str">
        <f>IF(ISERROR(VLOOKUP(A82,'[1]Z04 支出决算表(财决04表)'!$A$10:$J$500,5,FALSE)),"",VLOOKUP(A82,'[1]Z04 支出决算表(财决04表)'!$A$10:$J$500,5,FALSE))</f>
        <v/>
      </c>
      <c r="E82" s="76" t="str">
        <f>IF(ISERROR(VLOOKUP(A82,'[1]Z04 支出决算表(财决04表)'!$A$10:$J$500,6,FALSE)),"",VLOOKUP(A82,'[1]Z04 支出决算表(财决04表)'!$A$10:$J$500,6,FALSE))</f>
        <v/>
      </c>
      <c r="F82" s="76" t="str">
        <f>IF(ISERROR(VLOOKUP(A82,'[1]Z04 支出决算表(财决04表)'!$A$10:$J$500,7,FALSE)),"",VLOOKUP(A82,'[1]Z04 支出决算表(财决04表)'!$A$10:$J$500,7,FALSE))</f>
        <v/>
      </c>
      <c r="G82" s="76" t="str">
        <f>IF(ISERROR(VLOOKUP(A82,'[1]Z04 支出决算表(财决04表)'!$A$10:$J$500,8,FALSE)),"",VLOOKUP(A82,'[1]Z04 支出决算表(财决04表)'!$A$10:$J$500,8,FALSE))</f>
        <v/>
      </c>
      <c r="H82" s="76" t="str">
        <f>IF(ISERROR(VLOOKUP(A82,'[1]Z04 支出决算表(财决04表)'!$A$10:$J$500,9,FALSE)),"",VLOOKUP(A82,'[1]Z04 支出决算表(财决04表)'!$A$10:$J$500,9,FALSE))</f>
        <v/>
      </c>
      <c r="I82" s="76" t="str">
        <f>IF(ISERROR(VLOOKUP(A82,'[1]Z04 支出决算表(财决04表)'!$A$10:$J$500,10,FALSE)),"",VLOOKUP(A82,'[1]Z04 支出决算表(财决04表)'!$A$10:$J$500,10,FALSE))</f>
        <v/>
      </c>
      <c r="J82" s="88">
        <f>'[1]Z04 支出决算表(财决04表)'!$A81</f>
        <v>0</v>
      </c>
      <c r="K82" s="74">
        <f>'[1]Z04 支出决算表(财决04表)'!$E81</f>
        <v>0</v>
      </c>
      <c r="L82" s="53" t="str">
        <f t="shared" si="3"/>
        <v/>
      </c>
    </row>
    <row r="83" spans="1:12" ht="22.7" customHeight="1">
      <c r="A83" s="193" t="str">
        <f t="shared" si="2"/>
        <v/>
      </c>
      <c r="B83" s="194"/>
      <c r="C83" s="192" t="str">
        <f>IF(ISERROR(VLOOKUP(A83,'[1]Z04 支出决算表(财决04表)'!$A$10:$J$500,4,FALSE)),"",VLOOKUP(A83,'[1]Z04 支出决算表(财决04表)'!$A$10:$J$500,4,FALSE))</f>
        <v/>
      </c>
      <c r="D83" s="76" t="str">
        <f>IF(ISERROR(VLOOKUP(A83,'[1]Z04 支出决算表(财决04表)'!$A$10:$J$500,5,FALSE)),"",VLOOKUP(A83,'[1]Z04 支出决算表(财决04表)'!$A$10:$J$500,5,FALSE))</f>
        <v/>
      </c>
      <c r="E83" s="76" t="str">
        <f>IF(ISERROR(VLOOKUP(A83,'[1]Z04 支出决算表(财决04表)'!$A$10:$J$500,6,FALSE)),"",VLOOKUP(A83,'[1]Z04 支出决算表(财决04表)'!$A$10:$J$500,6,FALSE))</f>
        <v/>
      </c>
      <c r="F83" s="76" t="str">
        <f>IF(ISERROR(VLOOKUP(A83,'[1]Z04 支出决算表(财决04表)'!$A$10:$J$500,7,FALSE)),"",VLOOKUP(A83,'[1]Z04 支出决算表(财决04表)'!$A$10:$J$500,7,FALSE))</f>
        <v/>
      </c>
      <c r="G83" s="76" t="str">
        <f>IF(ISERROR(VLOOKUP(A83,'[1]Z04 支出决算表(财决04表)'!$A$10:$J$500,8,FALSE)),"",VLOOKUP(A83,'[1]Z04 支出决算表(财决04表)'!$A$10:$J$500,8,FALSE))</f>
        <v/>
      </c>
      <c r="H83" s="76" t="str">
        <f>IF(ISERROR(VLOOKUP(A83,'[1]Z04 支出决算表(财决04表)'!$A$10:$J$500,9,FALSE)),"",VLOOKUP(A83,'[1]Z04 支出决算表(财决04表)'!$A$10:$J$500,9,FALSE))</f>
        <v/>
      </c>
      <c r="I83" s="76" t="str">
        <f>IF(ISERROR(VLOOKUP(A83,'[1]Z04 支出决算表(财决04表)'!$A$10:$J$500,10,FALSE)),"",VLOOKUP(A83,'[1]Z04 支出决算表(财决04表)'!$A$10:$J$500,10,FALSE))</f>
        <v/>
      </c>
      <c r="J83" s="88">
        <f>'[1]Z04 支出决算表(财决04表)'!$A82</f>
        <v>0</v>
      </c>
      <c r="K83" s="74">
        <f>'[1]Z04 支出决算表(财决04表)'!$E82</f>
        <v>0</v>
      </c>
      <c r="L83" s="53" t="str">
        <f t="shared" si="3"/>
        <v/>
      </c>
    </row>
    <row r="84" spans="1:12" ht="22.7" customHeight="1">
      <c r="A84" s="193" t="str">
        <f t="shared" si="2"/>
        <v/>
      </c>
      <c r="B84" s="194"/>
      <c r="C84" s="192" t="str">
        <f>IF(ISERROR(VLOOKUP(A84,'[1]Z04 支出决算表(财决04表)'!$A$10:$J$500,4,FALSE)),"",VLOOKUP(A84,'[1]Z04 支出决算表(财决04表)'!$A$10:$J$500,4,FALSE))</f>
        <v/>
      </c>
      <c r="D84" s="76" t="str">
        <f>IF(ISERROR(VLOOKUP(A84,'[1]Z04 支出决算表(财决04表)'!$A$10:$J$500,5,FALSE)),"",VLOOKUP(A84,'[1]Z04 支出决算表(财决04表)'!$A$10:$J$500,5,FALSE))</f>
        <v/>
      </c>
      <c r="E84" s="76" t="str">
        <f>IF(ISERROR(VLOOKUP(A84,'[1]Z04 支出决算表(财决04表)'!$A$10:$J$500,6,FALSE)),"",VLOOKUP(A84,'[1]Z04 支出决算表(财决04表)'!$A$10:$J$500,6,FALSE))</f>
        <v/>
      </c>
      <c r="F84" s="76" t="str">
        <f>IF(ISERROR(VLOOKUP(A84,'[1]Z04 支出决算表(财决04表)'!$A$10:$J$500,7,FALSE)),"",VLOOKUP(A84,'[1]Z04 支出决算表(财决04表)'!$A$10:$J$500,7,FALSE))</f>
        <v/>
      </c>
      <c r="G84" s="76" t="str">
        <f>IF(ISERROR(VLOOKUP(A84,'[1]Z04 支出决算表(财决04表)'!$A$10:$J$500,8,FALSE)),"",VLOOKUP(A84,'[1]Z04 支出决算表(财决04表)'!$A$10:$J$500,8,FALSE))</f>
        <v/>
      </c>
      <c r="H84" s="76" t="str">
        <f>IF(ISERROR(VLOOKUP(A84,'[1]Z04 支出决算表(财决04表)'!$A$10:$J$500,9,FALSE)),"",VLOOKUP(A84,'[1]Z04 支出决算表(财决04表)'!$A$10:$J$500,9,FALSE))</f>
        <v/>
      </c>
      <c r="I84" s="76" t="str">
        <f>IF(ISERROR(VLOOKUP(A84,'[1]Z04 支出决算表(财决04表)'!$A$10:$J$500,10,FALSE)),"",VLOOKUP(A84,'[1]Z04 支出决算表(财决04表)'!$A$10:$J$500,10,FALSE))</f>
        <v/>
      </c>
      <c r="J84" s="88">
        <f>'[1]Z04 支出决算表(财决04表)'!$A83</f>
        <v>0</v>
      </c>
      <c r="K84" s="74">
        <f>'[1]Z04 支出决算表(财决04表)'!$E83</f>
        <v>0</v>
      </c>
      <c r="L84" s="53" t="str">
        <f t="shared" si="3"/>
        <v/>
      </c>
    </row>
    <row r="85" spans="1:12" ht="22.7" customHeight="1">
      <c r="A85" s="193" t="str">
        <f t="shared" si="2"/>
        <v/>
      </c>
      <c r="B85" s="194"/>
      <c r="C85" s="192" t="str">
        <f>IF(ISERROR(VLOOKUP(A85,'[1]Z04 支出决算表(财决04表)'!$A$10:$J$500,4,FALSE)),"",VLOOKUP(A85,'[1]Z04 支出决算表(财决04表)'!$A$10:$J$500,4,FALSE))</f>
        <v/>
      </c>
      <c r="D85" s="76" t="str">
        <f>IF(ISERROR(VLOOKUP(A85,'[1]Z04 支出决算表(财决04表)'!$A$10:$J$500,5,FALSE)),"",VLOOKUP(A85,'[1]Z04 支出决算表(财决04表)'!$A$10:$J$500,5,FALSE))</f>
        <v/>
      </c>
      <c r="E85" s="76" t="str">
        <f>IF(ISERROR(VLOOKUP(A85,'[1]Z04 支出决算表(财决04表)'!$A$10:$J$500,6,FALSE)),"",VLOOKUP(A85,'[1]Z04 支出决算表(财决04表)'!$A$10:$J$500,6,FALSE))</f>
        <v/>
      </c>
      <c r="F85" s="76" t="str">
        <f>IF(ISERROR(VLOOKUP(A85,'[1]Z04 支出决算表(财决04表)'!$A$10:$J$500,7,FALSE)),"",VLOOKUP(A85,'[1]Z04 支出决算表(财决04表)'!$A$10:$J$500,7,FALSE))</f>
        <v/>
      </c>
      <c r="G85" s="76" t="str">
        <f>IF(ISERROR(VLOOKUP(A85,'[1]Z04 支出决算表(财决04表)'!$A$10:$J$500,8,FALSE)),"",VLOOKUP(A85,'[1]Z04 支出决算表(财决04表)'!$A$10:$J$500,8,FALSE))</f>
        <v/>
      </c>
      <c r="H85" s="76" t="str">
        <f>IF(ISERROR(VLOOKUP(A85,'[1]Z04 支出决算表(财决04表)'!$A$10:$J$500,9,FALSE)),"",VLOOKUP(A85,'[1]Z04 支出决算表(财决04表)'!$A$10:$J$500,9,FALSE))</f>
        <v/>
      </c>
      <c r="I85" s="76" t="str">
        <f>IF(ISERROR(VLOOKUP(A85,'[1]Z04 支出决算表(财决04表)'!$A$10:$J$500,10,FALSE)),"",VLOOKUP(A85,'[1]Z04 支出决算表(财决04表)'!$A$10:$J$500,10,FALSE))</f>
        <v/>
      </c>
      <c r="J85" s="88">
        <f>'[1]Z04 支出决算表(财决04表)'!$A84</f>
        <v>0</v>
      </c>
      <c r="K85" s="74">
        <f>'[1]Z04 支出决算表(财决04表)'!$E84</f>
        <v>0</v>
      </c>
      <c r="L85" s="53" t="str">
        <f t="shared" si="3"/>
        <v/>
      </c>
    </row>
    <row r="86" spans="1:12" ht="22.7" customHeight="1">
      <c r="A86" s="193" t="str">
        <f t="shared" si="2"/>
        <v/>
      </c>
      <c r="B86" s="194"/>
      <c r="C86" s="192" t="str">
        <f>IF(ISERROR(VLOOKUP(A86,'[1]Z04 支出决算表(财决04表)'!$A$10:$J$500,4,FALSE)),"",VLOOKUP(A86,'[1]Z04 支出决算表(财决04表)'!$A$10:$J$500,4,FALSE))</f>
        <v/>
      </c>
      <c r="D86" s="76" t="str">
        <f>IF(ISERROR(VLOOKUP(A86,'[1]Z04 支出决算表(财决04表)'!$A$10:$J$500,5,FALSE)),"",VLOOKUP(A86,'[1]Z04 支出决算表(财决04表)'!$A$10:$J$500,5,FALSE))</f>
        <v/>
      </c>
      <c r="E86" s="76" t="str">
        <f>IF(ISERROR(VLOOKUP(A86,'[1]Z04 支出决算表(财决04表)'!$A$10:$J$500,6,FALSE)),"",VLOOKUP(A86,'[1]Z04 支出决算表(财决04表)'!$A$10:$J$500,6,FALSE))</f>
        <v/>
      </c>
      <c r="F86" s="76" t="str">
        <f>IF(ISERROR(VLOOKUP(A86,'[1]Z04 支出决算表(财决04表)'!$A$10:$J$500,7,FALSE)),"",VLOOKUP(A86,'[1]Z04 支出决算表(财决04表)'!$A$10:$J$500,7,FALSE))</f>
        <v/>
      </c>
      <c r="G86" s="76" t="str">
        <f>IF(ISERROR(VLOOKUP(A86,'[1]Z04 支出决算表(财决04表)'!$A$10:$J$500,8,FALSE)),"",VLOOKUP(A86,'[1]Z04 支出决算表(财决04表)'!$A$10:$J$500,8,FALSE))</f>
        <v/>
      </c>
      <c r="H86" s="76" t="str">
        <f>IF(ISERROR(VLOOKUP(A86,'[1]Z04 支出决算表(财决04表)'!$A$10:$J$500,9,FALSE)),"",VLOOKUP(A86,'[1]Z04 支出决算表(财决04表)'!$A$10:$J$500,9,FALSE))</f>
        <v/>
      </c>
      <c r="I86" s="76" t="str">
        <f>IF(ISERROR(VLOOKUP(A86,'[1]Z04 支出决算表(财决04表)'!$A$10:$J$500,10,FALSE)),"",VLOOKUP(A86,'[1]Z04 支出决算表(财决04表)'!$A$10:$J$500,10,FALSE))</f>
        <v/>
      </c>
      <c r="J86" s="88">
        <f>'[1]Z04 支出决算表(财决04表)'!$A85</f>
        <v>0</v>
      </c>
      <c r="K86" s="74">
        <f>'[1]Z04 支出决算表(财决04表)'!$E85</f>
        <v>0</v>
      </c>
      <c r="L86" s="53" t="str">
        <f t="shared" si="3"/>
        <v/>
      </c>
    </row>
    <row r="87" spans="1:12" ht="22.7" customHeight="1">
      <c r="A87" s="193" t="str">
        <f t="shared" si="2"/>
        <v/>
      </c>
      <c r="B87" s="194"/>
      <c r="C87" s="192" t="str">
        <f>IF(ISERROR(VLOOKUP(A87,'[1]Z04 支出决算表(财决04表)'!$A$10:$J$500,4,FALSE)),"",VLOOKUP(A87,'[1]Z04 支出决算表(财决04表)'!$A$10:$J$500,4,FALSE))</f>
        <v/>
      </c>
      <c r="D87" s="76" t="str">
        <f>IF(ISERROR(VLOOKUP(A87,'[1]Z04 支出决算表(财决04表)'!$A$10:$J$500,5,FALSE)),"",VLOOKUP(A87,'[1]Z04 支出决算表(财决04表)'!$A$10:$J$500,5,FALSE))</f>
        <v/>
      </c>
      <c r="E87" s="76" t="str">
        <f>IF(ISERROR(VLOOKUP(A87,'[1]Z04 支出决算表(财决04表)'!$A$10:$J$500,6,FALSE)),"",VLOOKUP(A87,'[1]Z04 支出决算表(财决04表)'!$A$10:$J$500,6,FALSE))</f>
        <v/>
      </c>
      <c r="F87" s="76" t="str">
        <f>IF(ISERROR(VLOOKUP(A87,'[1]Z04 支出决算表(财决04表)'!$A$10:$J$500,7,FALSE)),"",VLOOKUP(A87,'[1]Z04 支出决算表(财决04表)'!$A$10:$J$500,7,FALSE))</f>
        <v/>
      </c>
      <c r="G87" s="76" t="str">
        <f>IF(ISERROR(VLOOKUP(A87,'[1]Z04 支出决算表(财决04表)'!$A$10:$J$500,8,FALSE)),"",VLOOKUP(A87,'[1]Z04 支出决算表(财决04表)'!$A$10:$J$500,8,FALSE))</f>
        <v/>
      </c>
      <c r="H87" s="76" t="str">
        <f>IF(ISERROR(VLOOKUP(A87,'[1]Z04 支出决算表(财决04表)'!$A$10:$J$500,9,FALSE)),"",VLOOKUP(A87,'[1]Z04 支出决算表(财决04表)'!$A$10:$J$500,9,FALSE))</f>
        <v/>
      </c>
      <c r="I87" s="76" t="str">
        <f>IF(ISERROR(VLOOKUP(A87,'[1]Z04 支出决算表(财决04表)'!$A$10:$J$500,10,FALSE)),"",VLOOKUP(A87,'[1]Z04 支出决算表(财决04表)'!$A$10:$J$500,10,FALSE))</f>
        <v/>
      </c>
      <c r="J87" s="88">
        <f>'[1]Z04 支出决算表(财决04表)'!$A86</f>
        <v>0</v>
      </c>
      <c r="K87" s="74">
        <f>'[1]Z04 支出决算表(财决04表)'!$E86</f>
        <v>0</v>
      </c>
      <c r="L87" s="53" t="str">
        <f t="shared" si="3"/>
        <v/>
      </c>
    </row>
    <row r="88" spans="1:12" ht="22.7" customHeight="1">
      <c r="A88" s="193" t="str">
        <f t="shared" si="2"/>
        <v/>
      </c>
      <c r="B88" s="194"/>
      <c r="C88" s="192" t="str">
        <f>IF(ISERROR(VLOOKUP(A88,'[1]Z04 支出决算表(财决04表)'!$A$10:$J$500,4,FALSE)),"",VLOOKUP(A88,'[1]Z04 支出决算表(财决04表)'!$A$10:$J$500,4,FALSE))</f>
        <v/>
      </c>
      <c r="D88" s="76" t="str">
        <f>IF(ISERROR(VLOOKUP(A88,'[1]Z04 支出决算表(财决04表)'!$A$10:$J$500,5,FALSE)),"",VLOOKUP(A88,'[1]Z04 支出决算表(财决04表)'!$A$10:$J$500,5,FALSE))</f>
        <v/>
      </c>
      <c r="E88" s="76" t="str">
        <f>IF(ISERROR(VLOOKUP(A88,'[1]Z04 支出决算表(财决04表)'!$A$10:$J$500,6,FALSE)),"",VLOOKUP(A88,'[1]Z04 支出决算表(财决04表)'!$A$10:$J$500,6,FALSE))</f>
        <v/>
      </c>
      <c r="F88" s="76" t="str">
        <f>IF(ISERROR(VLOOKUP(A88,'[1]Z04 支出决算表(财决04表)'!$A$10:$J$500,7,FALSE)),"",VLOOKUP(A88,'[1]Z04 支出决算表(财决04表)'!$A$10:$J$500,7,FALSE))</f>
        <v/>
      </c>
      <c r="G88" s="76" t="str">
        <f>IF(ISERROR(VLOOKUP(A88,'[1]Z04 支出决算表(财决04表)'!$A$10:$J$500,8,FALSE)),"",VLOOKUP(A88,'[1]Z04 支出决算表(财决04表)'!$A$10:$J$500,8,FALSE))</f>
        <v/>
      </c>
      <c r="H88" s="76" t="str">
        <f>IF(ISERROR(VLOOKUP(A88,'[1]Z04 支出决算表(财决04表)'!$A$10:$J$500,9,FALSE)),"",VLOOKUP(A88,'[1]Z04 支出决算表(财决04表)'!$A$10:$J$500,9,FALSE))</f>
        <v/>
      </c>
      <c r="I88" s="76" t="str">
        <f>IF(ISERROR(VLOOKUP(A88,'[1]Z04 支出决算表(财决04表)'!$A$10:$J$500,10,FALSE)),"",VLOOKUP(A88,'[1]Z04 支出决算表(财决04表)'!$A$10:$J$500,10,FALSE))</f>
        <v/>
      </c>
      <c r="J88" s="88">
        <f>'[1]Z04 支出决算表(财决04表)'!$A87</f>
        <v>0</v>
      </c>
      <c r="K88" s="74">
        <f>'[1]Z04 支出决算表(财决04表)'!$E87</f>
        <v>0</v>
      </c>
      <c r="L88" s="53" t="str">
        <f t="shared" si="3"/>
        <v/>
      </c>
    </row>
    <row r="89" spans="1:12" ht="22.7" customHeight="1">
      <c r="A89" s="193" t="str">
        <f t="shared" si="2"/>
        <v/>
      </c>
      <c r="B89" s="194"/>
      <c r="C89" s="192" t="str">
        <f>IF(ISERROR(VLOOKUP(A89,'[1]Z04 支出决算表(财决04表)'!$A$10:$J$500,4,FALSE)),"",VLOOKUP(A89,'[1]Z04 支出决算表(财决04表)'!$A$10:$J$500,4,FALSE))</f>
        <v/>
      </c>
      <c r="D89" s="76" t="str">
        <f>IF(ISERROR(VLOOKUP(A89,'[1]Z04 支出决算表(财决04表)'!$A$10:$J$500,5,FALSE)),"",VLOOKUP(A89,'[1]Z04 支出决算表(财决04表)'!$A$10:$J$500,5,FALSE))</f>
        <v/>
      </c>
      <c r="E89" s="76" t="str">
        <f>IF(ISERROR(VLOOKUP(A89,'[1]Z04 支出决算表(财决04表)'!$A$10:$J$500,6,FALSE)),"",VLOOKUP(A89,'[1]Z04 支出决算表(财决04表)'!$A$10:$J$500,6,FALSE))</f>
        <v/>
      </c>
      <c r="F89" s="76" t="str">
        <f>IF(ISERROR(VLOOKUP(A89,'[1]Z04 支出决算表(财决04表)'!$A$10:$J$500,7,FALSE)),"",VLOOKUP(A89,'[1]Z04 支出决算表(财决04表)'!$A$10:$J$500,7,FALSE))</f>
        <v/>
      </c>
      <c r="G89" s="76" t="str">
        <f>IF(ISERROR(VLOOKUP(A89,'[1]Z04 支出决算表(财决04表)'!$A$10:$J$500,8,FALSE)),"",VLOOKUP(A89,'[1]Z04 支出决算表(财决04表)'!$A$10:$J$500,8,FALSE))</f>
        <v/>
      </c>
      <c r="H89" s="76" t="str">
        <f>IF(ISERROR(VLOOKUP(A89,'[1]Z04 支出决算表(财决04表)'!$A$10:$J$500,9,FALSE)),"",VLOOKUP(A89,'[1]Z04 支出决算表(财决04表)'!$A$10:$J$500,9,FALSE))</f>
        <v/>
      </c>
      <c r="I89" s="76" t="str">
        <f>IF(ISERROR(VLOOKUP(A89,'[1]Z04 支出决算表(财决04表)'!$A$10:$J$500,10,FALSE)),"",VLOOKUP(A89,'[1]Z04 支出决算表(财决04表)'!$A$10:$J$500,10,FALSE))</f>
        <v/>
      </c>
      <c r="J89" s="88">
        <f>'[1]Z04 支出决算表(财决04表)'!$A88</f>
        <v>0</v>
      </c>
      <c r="K89" s="74">
        <f>'[1]Z04 支出决算表(财决04表)'!$E88</f>
        <v>0</v>
      </c>
      <c r="L89" s="53" t="str">
        <f t="shared" si="3"/>
        <v/>
      </c>
    </row>
    <row r="90" spans="1:12" ht="22.7" customHeight="1">
      <c r="A90" s="193" t="str">
        <f t="shared" si="2"/>
        <v/>
      </c>
      <c r="B90" s="194"/>
      <c r="C90" s="192" t="str">
        <f>IF(ISERROR(VLOOKUP(A90,'[1]Z04 支出决算表(财决04表)'!$A$10:$J$500,4,FALSE)),"",VLOOKUP(A90,'[1]Z04 支出决算表(财决04表)'!$A$10:$J$500,4,FALSE))</f>
        <v/>
      </c>
      <c r="D90" s="76" t="str">
        <f>IF(ISERROR(VLOOKUP(A90,'[1]Z04 支出决算表(财决04表)'!$A$10:$J$500,5,FALSE)),"",VLOOKUP(A90,'[1]Z04 支出决算表(财决04表)'!$A$10:$J$500,5,FALSE))</f>
        <v/>
      </c>
      <c r="E90" s="76" t="str">
        <f>IF(ISERROR(VLOOKUP(A90,'[1]Z04 支出决算表(财决04表)'!$A$10:$J$500,6,FALSE)),"",VLOOKUP(A90,'[1]Z04 支出决算表(财决04表)'!$A$10:$J$500,6,FALSE))</f>
        <v/>
      </c>
      <c r="F90" s="76" t="str">
        <f>IF(ISERROR(VLOOKUP(A90,'[1]Z04 支出决算表(财决04表)'!$A$10:$J$500,7,FALSE)),"",VLOOKUP(A90,'[1]Z04 支出决算表(财决04表)'!$A$10:$J$500,7,FALSE))</f>
        <v/>
      </c>
      <c r="G90" s="76" t="str">
        <f>IF(ISERROR(VLOOKUP(A90,'[1]Z04 支出决算表(财决04表)'!$A$10:$J$500,8,FALSE)),"",VLOOKUP(A90,'[1]Z04 支出决算表(财决04表)'!$A$10:$J$500,8,FALSE))</f>
        <v/>
      </c>
      <c r="H90" s="76" t="str">
        <f>IF(ISERROR(VLOOKUP(A90,'[1]Z04 支出决算表(财决04表)'!$A$10:$J$500,9,FALSE)),"",VLOOKUP(A90,'[1]Z04 支出决算表(财决04表)'!$A$10:$J$500,9,FALSE))</f>
        <v/>
      </c>
      <c r="I90" s="76" t="str">
        <f>IF(ISERROR(VLOOKUP(A90,'[1]Z04 支出决算表(财决04表)'!$A$10:$J$500,10,FALSE)),"",VLOOKUP(A90,'[1]Z04 支出决算表(财决04表)'!$A$10:$J$500,10,FALSE))</f>
        <v/>
      </c>
      <c r="J90" s="88">
        <f>'[1]Z04 支出决算表(财决04表)'!$A89</f>
        <v>0</v>
      </c>
      <c r="K90" s="74">
        <f>'[1]Z04 支出决算表(财决04表)'!$E89</f>
        <v>0</v>
      </c>
      <c r="L90" s="53" t="str">
        <f t="shared" si="3"/>
        <v/>
      </c>
    </row>
    <row r="91" spans="1:12" ht="22.7" customHeight="1">
      <c r="A91" s="193" t="str">
        <f t="shared" si="2"/>
        <v/>
      </c>
      <c r="B91" s="194"/>
      <c r="C91" s="192" t="str">
        <f>IF(ISERROR(VLOOKUP(A91,'[1]Z04 支出决算表(财决04表)'!$A$10:$J$500,4,FALSE)),"",VLOOKUP(A91,'[1]Z04 支出决算表(财决04表)'!$A$10:$J$500,4,FALSE))</f>
        <v/>
      </c>
      <c r="D91" s="76" t="str">
        <f>IF(ISERROR(VLOOKUP(A91,'[1]Z04 支出决算表(财决04表)'!$A$10:$J$500,5,FALSE)),"",VLOOKUP(A91,'[1]Z04 支出决算表(财决04表)'!$A$10:$J$500,5,FALSE))</f>
        <v/>
      </c>
      <c r="E91" s="76" t="str">
        <f>IF(ISERROR(VLOOKUP(A91,'[1]Z04 支出决算表(财决04表)'!$A$10:$J$500,6,FALSE)),"",VLOOKUP(A91,'[1]Z04 支出决算表(财决04表)'!$A$10:$J$500,6,FALSE))</f>
        <v/>
      </c>
      <c r="F91" s="76" t="str">
        <f>IF(ISERROR(VLOOKUP(A91,'[1]Z04 支出决算表(财决04表)'!$A$10:$J$500,7,FALSE)),"",VLOOKUP(A91,'[1]Z04 支出决算表(财决04表)'!$A$10:$J$500,7,FALSE))</f>
        <v/>
      </c>
      <c r="G91" s="76" t="str">
        <f>IF(ISERROR(VLOOKUP(A91,'[1]Z04 支出决算表(财决04表)'!$A$10:$J$500,8,FALSE)),"",VLOOKUP(A91,'[1]Z04 支出决算表(财决04表)'!$A$10:$J$500,8,FALSE))</f>
        <v/>
      </c>
      <c r="H91" s="76" t="str">
        <f>IF(ISERROR(VLOOKUP(A91,'[1]Z04 支出决算表(财决04表)'!$A$10:$J$500,9,FALSE)),"",VLOOKUP(A91,'[1]Z04 支出决算表(财决04表)'!$A$10:$J$500,9,FALSE))</f>
        <v/>
      </c>
      <c r="I91" s="76" t="str">
        <f>IF(ISERROR(VLOOKUP(A91,'[1]Z04 支出决算表(财决04表)'!$A$10:$J$500,10,FALSE)),"",VLOOKUP(A91,'[1]Z04 支出决算表(财决04表)'!$A$10:$J$500,10,FALSE))</f>
        <v/>
      </c>
      <c r="J91" s="88">
        <f>'[1]Z04 支出决算表(财决04表)'!$A90</f>
        <v>0</v>
      </c>
      <c r="K91" s="74">
        <f>'[1]Z04 支出决算表(财决04表)'!$E90</f>
        <v>0</v>
      </c>
      <c r="L91" s="53" t="str">
        <f t="shared" si="3"/>
        <v/>
      </c>
    </row>
    <row r="92" spans="1:12" ht="22.7" customHeight="1">
      <c r="A92" s="193" t="str">
        <f t="shared" si="2"/>
        <v/>
      </c>
      <c r="B92" s="194"/>
      <c r="C92" s="192" t="str">
        <f>IF(ISERROR(VLOOKUP(A92,'[1]Z04 支出决算表(财决04表)'!$A$10:$J$500,4,FALSE)),"",VLOOKUP(A92,'[1]Z04 支出决算表(财决04表)'!$A$10:$J$500,4,FALSE))</f>
        <v/>
      </c>
      <c r="D92" s="76" t="str">
        <f>IF(ISERROR(VLOOKUP(A92,'[1]Z04 支出决算表(财决04表)'!$A$10:$J$500,5,FALSE)),"",VLOOKUP(A92,'[1]Z04 支出决算表(财决04表)'!$A$10:$J$500,5,FALSE))</f>
        <v/>
      </c>
      <c r="E92" s="76" t="str">
        <f>IF(ISERROR(VLOOKUP(A92,'[1]Z04 支出决算表(财决04表)'!$A$10:$J$500,6,FALSE)),"",VLOOKUP(A92,'[1]Z04 支出决算表(财决04表)'!$A$10:$J$500,6,FALSE))</f>
        <v/>
      </c>
      <c r="F92" s="76" t="str">
        <f>IF(ISERROR(VLOOKUP(A92,'[1]Z04 支出决算表(财决04表)'!$A$10:$J$500,7,FALSE)),"",VLOOKUP(A92,'[1]Z04 支出决算表(财决04表)'!$A$10:$J$500,7,FALSE))</f>
        <v/>
      </c>
      <c r="G92" s="76" t="str">
        <f>IF(ISERROR(VLOOKUP(A92,'[1]Z04 支出决算表(财决04表)'!$A$10:$J$500,8,FALSE)),"",VLOOKUP(A92,'[1]Z04 支出决算表(财决04表)'!$A$10:$J$500,8,FALSE))</f>
        <v/>
      </c>
      <c r="H92" s="76" t="str">
        <f>IF(ISERROR(VLOOKUP(A92,'[1]Z04 支出决算表(财决04表)'!$A$10:$J$500,9,FALSE)),"",VLOOKUP(A92,'[1]Z04 支出决算表(财决04表)'!$A$10:$J$500,9,FALSE))</f>
        <v/>
      </c>
      <c r="I92" s="76" t="str">
        <f>IF(ISERROR(VLOOKUP(A92,'[1]Z04 支出决算表(财决04表)'!$A$10:$J$500,10,FALSE)),"",VLOOKUP(A92,'[1]Z04 支出决算表(财决04表)'!$A$10:$J$500,10,FALSE))</f>
        <v/>
      </c>
      <c r="J92" s="88">
        <f>'[1]Z04 支出决算表(财决04表)'!$A91</f>
        <v>0</v>
      </c>
      <c r="K92" s="74">
        <f>'[1]Z04 支出决算表(财决04表)'!$E91</f>
        <v>0</v>
      </c>
      <c r="L92" s="53" t="str">
        <f t="shared" si="3"/>
        <v/>
      </c>
    </row>
    <row r="93" spans="1:12" ht="22.7" customHeight="1">
      <c r="A93" s="193" t="str">
        <f t="shared" si="2"/>
        <v/>
      </c>
      <c r="B93" s="194"/>
      <c r="C93" s="192" t="str">
        <f>IF(ISERROR(VLOOKUP(A93,'[1]Z04 支出决算表(财决04表)'!$A$10:$J$500,4,FALSE)),"",VLOOKUP(A93,'[1]Z04 支出决算表(财决04表)'!$A$10:$J$500,4,FALSE))</f>
        <v/>
      </c>
      <c r="D93" s="76" t="str">
        <f>IF(ISERROR(VLOOKUP(A93,'[1]Z04 支出决算表(财决04表)'!$A$10:$J$500,5,FALSE)),"",VLOOKUP(A93,'[1]Z04 支出决算表(财决04表)'!$A$10:$J$500,5,FALSE))</f>
        <v/>
      </c>
      <c r="E93" s="76" t="str">
        <f>IF(ISERROR(VLOOKUP(A93,'[1]Z04 支出决算表(财决04表)'!$A$10:$J$500,6,FALSE)),"",VLOOKUP(A93,'[1]Z04 支出决算表(财决04表)'!$A$10:$J$500,6,FALSE))</f>
        <v/>
      </c>
      <c r="F93" s="76" t="str">
        <f>IF(ISERROR(VLOOKUP(A93,'[1]Z04 支出决算表(财决04表)'!$A$10:$J$500,7,FALSE)),"",VLOOKUP(A93,'[1]Z04 支出决算表(财决04表)'!$A$10:$J$500,7,FALSE))</f>
        <v/>
      </c>
      <c r="G93" s="76" t="str">
        <f>IF(ISERROR(VLOOKUP(A93,'[1]Z04 支出决算表(财决04表)'!$A$10:$J$500,8,FALSE)),"",VLOOKUP(A93,'[1]Z04 支出决算表(财决04表)'!$A$10:$J$500,8,FALSE))</f>
        <v/>
      </c>
      <c r="H93" s="76" t="str">
        <f>IF(ISERROR(VLOOKUP(A93,'[1]Z04 支出决算表(财决04表)'!$A$10:$J$500,9,FALSE)),"",VLOOKUP(A93,'[1]Z04 支出决算表(财决04表)'!$A$10:$J$500,9,FALSE))</f>
        <v/>
      </c>
      <c r="I93" s="76" t="str">
        <f>IF(ISERROR(VLOOKUP(A93,'[1]Z04 支出决算表(财决04表)'!$A$10:$J$500,10,FALSE)),"",VLOOKUP(A93,'[1]Z04 支出决算表(财决04表)'!$A$10:$J$500,10,FALSE))</f>
        <v/>
      </c>
      <c r="J93" s="88">
        <f>'[1]Z04 支出决算表(财决04表)'!$A92</f>
        <v>0</v>
      </c>
      <c r="K93" s="74">
        <f>'[1]Z04 支出决算表(财决04表)'!$E92</f>
        <v>0</v>
      </c>
      <c r="L93" s="53" t="str">
        <f t="shared" si="3"/>
        <v/>
      </c>
    </row>
    <row r="94" spans="1:12" ht="22.7" customHeight="1">
      <c r="A94" s="193" t="str">
        <f t="shared" si="2"/>
        <v/>
      </c>
      <c r="B94" s="194"/>
      <c r="C94" s="192" t="str">
        <f>IF(ISERROR(VLOOKUP(A94,'[1]Z04 支出决算表(财决04表)'!$A$10:$J$500,4,FALSE)),"",VLOOKUP(A94,'[1]Z04 支出决算表(财决04表)'!$A$10:$J$500,4,FALSE))</f>
        <v/>
      </c>
      <c r="D94" s="76" t="str">
        <f>IF(ISERROR(VLOOKUP(A94,'[1]Z04 支出决算表(财决04表)'!$A$10:$J$500,5,FALSE)),"",VLOOKUP(A94,'[1]Z04 支出决算表(财决04表)'!$A$10:$J$500,5,FALSE))</f>
        <v/>
      </c>
      <c r="E94" s="76" t="str">
        <f>IF(ISERROR(VLOOKUP(A94,'[1]Z04 支出决算表(财决04表)'!$A$10:$J$500,6,FALSE)),"",VLOOKUP(A94,'[1]Z04 支出决算表(财决04表)'!$A$10:$J$500,6,FALSE))</f>
        <v/>
      </c>
      <c r="F94" s="76" t="str">
        <f>IF(ISERROR(VLOOKUP(A94,'[1]Z04 支出决算表(财决04表)'!$A$10:$J$500,7,FALSE)),"",VLOOKUP(A94,'[1]Z04 支出决算表(财决04表)'!$A$10:$J$500,7,FALSE))</f>
        <v/>
      </c>
      <c r="G94" s="76" t="str">
        <f>IF(ISERROR(VLOOKUP(A94,'[1]Z04 支出决算表(财决04表)'!$A$10:$J$500,8,FALSE)),"",VLOOKUP(A94,'[1]Z04 支出决算表(财决04表)'!$A$10:$J$500,8,FALSE))</f>
        <v/>
      </c>
      <c r="H94" s="76" t="str">
        <f>IF(ISERROR(VLOOKUP(A94,'[1]Z04 支出决算表(财决04表)'!$A$10:$J$500,9,FALSE)),"",VLOOKUP(A94,'[1]Z04 支出决算表(财决04表)'!$A$10:$J$500,9,FALSE))</f>
        <v/>
      </c>
      <c r="I94" s="76" t="str">
        <f>IF(ISERROR(VLOOKUP(A94,'[1]Z04 支出决算表(财决04表)'!$A$10:$J$500,10,FALSE)),"",VLOOKUP(A94,'[1]Z04 支出决算表(财决04表)'!$A$10:$J$500,10,FALSE))</f>
        <v/>
      </c>
      <c r="J94" s="88">
        <f>'[1]Z04 支出决算表(财决04表)'!$A93</f>
        <v>0</v>
      </c>
      <c r="K94" s="74">
        <f>'[1]Z04 支出决算表(财决04表)'!$E93</f>
        <v>0</v>
      </c>
      <c r="L94" s="53" t="str">
        <f t="shared" si="3"/>
        <v/>
      </c>
    </row>
    <row r="95" spans="1:12" ht="22.7" customHeight="1">
      <c r="A95" s="193" t="str">
        <f t="shared" si="2"/>
        <v/>
      </c>
      <c r="B95" s="194"/>
      <c r="C95" s="192" t="str">
        <f>IF(ISERROR(VLOOKUP(A95,'[1]Z04 支出决算表(财决04表)'!$A$10:$J$500,4,FALSE)),"",VLOOKUP(A95,'[1]Z04 支出决算表(财决04表)'!$A$10:$J$500,4,FALSE))</f>
        <v/>
      </c>
      <c r="D95" s="76" t="str">
        <f>IF(ISERROR(VLOOKUP(A95,'[1]Z04 支出决算表(财决04表)'!$A$10:$J$500,5,FALSE)),"",VLOOKUP(A95,'[1]Z04 支出决算表(财决04表)'!$A$10:$J$500,5,FALSE))</f>
        <v/>
      </c>
      <c r="E95" s="76" t="str">
        <f>IF(ISERROR(VLOOKUP(A95,'[1]Z04 支出决算表(财决04表)'!$A$10:$J$500,6,FALSE)),"",VLOOKUP(A95,'[1]Z04 支出决算表(财决04表)'!$A$10:$J$500,6,FALSE))</f>
        <v/>
      </c>
      <c r="F95" s="76" t="str">
        <f>IF(ISERROR(VLOOKUP(A95,'[1]Z04 支出决算表(财决04表)'!$A$10:$J$500,7,FALSE)),"",VLOOKUP(A95,'[1]Z04 支出决算表(财决04表)'!$A$10:$J$500,7,FALSE))</f>
        <v/>
      </c>
      <c r="G95" s="76" t="str">
        <f>IF(ISERROR(VLOOKUP(A95,'[1]Z04 支出决算表(财决04表)'!$A$10:$J$500,8,FALSE)),"",VLOOKUP(A95,'[1]Z04 支出决算表(财决04表)'!$A$10:$J$500,8,FALSE))</f>
        <v/>
      </c>
      <c r="H95" s="76" t="str">
        <f>IF(ISERROR(VLOOKUP(A95,'[1]Z04 支出决算表(财决04表)'!$A$10:$J$500,9,FALSE)),"",VLOOKUP(A95,'[1]Z04 支出决算表(财决04表)'!$A$10:$J$500,9,FALSE))</f>
        <v/>
      </c>
      <c r="I95" s="76" t="str">
        <f>IF(ISERROR(VLOOKUP(A95,'[1]Z04 支出决算表(财决04表)'!$A$10:$J$500,10,FALSE)),"",VLOOKUP(A95,'[1]Z04 支出决算表(财决04表)'!$A$10:$J$500,10,FALSE))</f>
        <v/>
      </c>
      <c r="J95" s="88">
        <f>'[1]Z04 支出决算表(财决04表)'!$A94</f>
        <v>0</v>
      </c>
      <c r="K95" s="74">
        <f>'[1]Z04 支出决算表(财决04表)'!$E94</f>
        <v>0</v>
      </c>
      <c r="L95" s="53" t="str">
        <f t="shared" si="3"/>
        <v/>
      </c>
    </row>
    <row r="96" spans="1:12" ht="22.7" customHeight="1">
      <c r="A96" s="193" t="str">
        <f t="shared" si="2"/>
        <v/>
      </c>
      <c r="B96" s="194"/>
      <c r="C96" s="192" t="str">
        <f>IF(ISERROR(VLOOKUP(A96,'[1]Z04 支出决算表(财决04表)'!$A$10:$J$500,4,FALSE)),"",VLOOKUP(A96,'[1]Z04 支出决算表(财决04表)'!$A$10:$J$500,4,FALSE))</f>
        <v/>
      </c>
      <c r="D96" s="76" t="str">
        <f>IF(ISERROR(VLOOKUP(A96,'[1]Z04 支出决算表(财决04表)'!$A$10:$J$500,5,FALSE)),"",VLOOKUP(A96,'[1]Z04 支出决算表(财决04表)'!$A$10:$J$500,5,FALSE))</f>
        <v/>
      </c>
      <c r="E96" s="76" t="str">
        <f>IF(ISERROR(VLOOKUP(A96,'[1]Z04 支出决算表(财决04表)'!$A$10:$J$500,6,FALSE)),"",VLOOKUP(A96,'[1]Z04 支出决算表(财决04表)'!$A$10:$J$500,6,FALSE))</f>
        <v/>
      </c>
      <c r="F96" s="76" t="str">
        <f>IF(ISERROR(VLOOKUP(A96,'[1]Z04 支出决算表(财决04表)'!$A$10:$J$500,7,FALSE)),"",VLOOKUP(A96,'[1]Z04 支出决算表(财决04表)'!$A$10:$J$500,7,FALSE))</f>
        <v/>
      </c>
      <c r="G96" s="76" t="str">
        <f>IF(ISERROR(VLOOKUP(A96,'[1]Z04 支出决算表(财决04表)'!$A$10:$J$500,8,FALSE)),"",VLOOKUP(A96,'[1]Z04 支出决算表(财决04表)'!$A$10:$J$500,8,FALSE))</f>
        <v/>
      </c>
      <c r="H96" s="76" t="str">
        <f>IF(ISERROR(VLOOKUP(A96,'[1]Z04 支出决算表(财决04表)'!$A$10:$J$500,9,FALSE)),"",VLOOKUP(A96,'[1]Z04 支出决算表(财决04表)'!$A$10:$J$500,9,FALSE))</f>
        <v/>
      </c>
      <c r="I96" s="76" t="str">
        <f>IF(ISERROR(VLOOKUP(A96,'[1]Z04 支出决算表(财决04表)'!$A$10:$J$500,10,FALSE)),"",VLOOKUP(A96,'[1]Z04 支出决算表(财决04表)'!$A$10:$J$500,10,FALSE))</f>
        <v/>
      </c>
      <c r="J96" s="88">
        <f>'[1]Z04 支出决算表(财决04表)'!$A95</f>
        <v>0</v>
      </c>
      <c r="K96" s="74">
        <f>'[1]Z04 支出决算表(财决04表)'!$E95</f>
        <v>0</v>
      </c>
      <c r="L96" s="53" t="str">
        <f t="shared" si="3"/>
        <v/>
      </c>
    </row>
    <row r="97" spans="1:12" ht="22.7" customHeight="1">
      <c r="A97" s="193" t="str">
        <f t="shared" si="2"/>
        <v/>
      </c>
      <c r="B97" s="194"/>
      <c r="C97" s="192" t="str">
        <f>IF(ISERROR(VLOOKUP(A97,'[1]Z04 支出决算表(财决04表)'!$A$10:$J$500,4,FALSE)),"",VLOOKUP(A97,'[1]Z04 支出决算表(财决04表)'!$A$10:$J$500,4,FALSE))</f>
        <v/>
      </c>
      <c r="D97" s="76" t="str">
        <f>IF(ISERROR(VLOOKUP(A97,'[1]Z04 支出决算表(财决04表)'!$A$10:$J$500,5,FALSE)),"",VLOOKUP(A97,'[1]Z04 支出决算表(财决04表)'!$A$10:$J$500,5,FALSE))</f>
        <v/>
      </c>
      <c r="E97" s="76" t="str">
        <f>IF(ISERROR(VLOOKUP(A97,'[1]Z04 支出决算表(财决04表)'!$A$10:$J$500,6,FALSE)),"",VLOOKUP(A97,'[1]Z04 支出决算表(财决04表)'!$A$10:$J$500,6,FALSE))</f>
        <v/>
      </c>
      <c r="F97" s="76" t="str">
        <f>IF(ISERROR(VLOOKUP(A97,'[1]Z04 支出决算表(财决04表)'!$A$10:$J$500,7,FALSE)),"",VLOOKUP(A97,'[1]Z04 支出决算表(财决04表)'!$A$10:$J$500,7,FALSE))</f>
        <v/>
      </c>
      <c r="G97" s="76" t="str">
        <f>IF(ISERROR(VLOOKUP(A97,'[1]Z04 支出决算表(财决04表)'!$A$10:$J$500,8,FALSE)),"",VLOOKUP(A97,'[1]Z04 支出决算表(财决04表)'!$A$10:$J$500,8,FALSE))</f>
        <v/>
      </c>
      <c r="H97" s="76" t="str">
        <f>IF(ISERROR(VLOOKUP(A97,'[1]Z04 支出决算表(财决04表)'!$A$10:$J$500,9,FALSE)),"",VLOOKUP(A97,'[1]Z04 支出决算表(财决04表)'!$A$10:$J$500,9,FALSE))</f>
        <v/>
      </c>
      <c r="I97" s="76" t="str">
        <f>IF(ISERROR(VLOOKUP(A97,'[1]Z04 支出决算表(财决04表)'!$A$10:$J$500,10,FALSE)),"",VLOOKUP(A97,'[1]Z04 支出决算表(财决04表)'!$A$10:$J$500,10,FALSE))</f>
        <v/>
      </c>
      <c r="J97" s="88">
        <f>'[1]Z04 支出决算表(财决04表)'!$A96</f>
        <v>0</v>
      </c>
      <c r="K97" s="74">
        <f>'[1]Z04 支出决算表(财决04表)'!$E96</f>
        <v>0</v>
      </c>
      <c r="L97" s="53" t="str">
        <f t="shared" si="3"/>
        <v/>
      </c>
    </row>
    <row r="98" spans="1:12" ht="22.7" customHeight="1">
      <c r="A98" s="193" t="str">
        <f t="shared" si="2"/>
        <v/>
      </c>
      <c r="B98" s="194"/>
      <c r="C98" s="192" t="str">
        <f>IF(ISERROR(VLOOKUP(A98,'[1]Z04 支出决算表(财决04表)'!$A$10:$J$500,4,FALSE)),"",VLOOKUP(A98,'[1]Z04 支出决算表(财决04表)'!$A$10:$J$500,4,FALSE))</f>
        <v/>
      </c>
      <c r="D98" s="76" t="str">
        <f>IF(ISERROR(VLOOKUP(A98,'[1]Z04 支出决算表(财决04表)'!$A$10:$J$500,5,FALSE)),"",VLOOKUP(A98,'[1]Z04 支出决算表(财决04表)'!$A$10:$J$500,5,FALSE))</f>
        <v/>
      </c>
      <c r="E98" s="76" t="str">
        <f>IF(ISERROR(VLOOKUP(A98,'[1]Z04 支出决算表(财决04表)'!$A$10:$J$500,6,FALSE)),"",VLOOKUP(A98,'[1]Z04 支出决算表(财决04表)'!$A$10:$J$500,6,FALSE))</f>
        <v/>
      </c>
      <c r="F98" s="76" t="str">
        <f>IF(ISERROR(VLOOKUP(A98,'[1]Z04 支出决算表(财决04表)'!$A$10:$J$500,7,FALSE)),"",VLOOKUP(A98,'[1]Z04 支出决算表(财决04表)'!$A$10:$J$500,7,FALSE))</f>
        <v/>
      </c>
      <c r="G98" s="76" t="str">
        <f>IF(ISERROR(VLOOKUP(A98,'[1]Z04 支出决算表(财决04表)'!$A$10:$J$500,8,FALSE)),"",VLOOKUP(A98,'[1]Z04 支出决算表(财决04表)'!$A$10:$J$500,8,FALSE))</f>
        <v/>
      </c>
      <c r="H98" s="76" t="str">
        <f>IF(ISERROR(VLOOKUP(A98,'[1]Z04 支出决算表(财决04表)'!$A$10:$J$500,9,FALSE)),"",VLOOKUP(A98,'[1]Z04 支出决算表(财决04表)'!$A$10:$J$500,9,FALSE))</f>
        <v/>
      </c>
      <c r="I98" s="76" t="str">
        <f>IF(ISERROR(VLOOKUP(A98,'[1]Z04 支出决算表(财决04表)'!$A$10:$J$500,10,FALSE)),"",VLOOKUP(A98,'[1]Z04 支出决算表(财决04表)'!$A$10:$J$500,10,FALSE))</f>
        <v/>
      </c>
      <c r="J98" s="88">
        <f>'[1]Z04 支出决算表(财决04表)'!$A97</f>
        <v>0</v>
      </c>
      <c r="K98" s="74">
        <f>'[1]Z04 支出决算表(财决04表)'!$E97</f>
        <v>0</v>
      </c>
      <c r="L98" s="53" t="str">
        <f t="shared" si="3"/>
        <v/>
      </c>
    </row>
    <row r="99" spans="1:12" ht="22.7" customHeight="1">
      <c r="A99" s="193" t="str">
        <f t="shared" si="2"/>
        <v/>
      </c>
      <c r="B99" s="194"/>
      <c r="C99" s="192" t="str">
        <f>IF(ISERROR(VLOOKUP(A99,'[1]Z04 支出决算表(财决04表)'!$A$10:$J$500,4,FALSE)),"",VLOOKUP(A99,'[1]Z04 支出决算表(财决04表)'!$A$10:$J$500,4,FALSE))</f>
        <v/>
      </c>
      <c r="D99" s="76" t="str">
        <f>IF(ISERROR(VLOOKUP(A99,'[1]Z04 支出决算表(财决04表)'!$A$10:$J$500,5,FALSE)),"",VLOOKUP(A99,'[1]Z04 支出决算表(财决04表)'!$A$10:$J$500,5,FALSE))</f>
        <v/>
      </c>
      <c r="E99" s="76" t="str">
        <f>IF(ISERROR(VLOOKUP(A99,'[1]Z04 支出决算表(财决04表)'!$A$10:$J$500,6,FALSE)),"",VLOOKUP(A99,'[1]Z04 支出决算表(财决04表)'!$A$10:$J$500,6,FALSE))</f>
        <v/>
      </c>
      <c r="F99" s="76" t="str">
        <f>IF(ISERROR(VLOOKUP(A99,'[1]Z04 支出决算表(财决04表)'!$A$10:$J$500,7,FALSE)),"",VLOOKUP(A99,'[1]Z04 支出决算表(财决04表)'!$A$10:$J$500,7,FALSE))</f>
        <v/>
      </c>
      <c r="G99" s="76" t="str">
        <f>IF(ISERROR(VLOOKUP(A99,'[1]Z04 支出决算表(财决04表)'!$A$10:$J$500,8,FALSE)),"",VLOOKUP(A99,'[1]Z04 支出决算表(财决04表)'!$A$10:$J$500,8,FALSE))</f>
        <v/>
      </c>
      <c r="H99" s="76" t="str">
        <f>IF(ISERROR(VLOOKUP(A99,'[1]Z04 支出决算表(财决04表)'!$A$10:$J$500,9,FALSE)),"",VLOOKUP(A99,'[1]Z04 支出决算表(财决04表)'!$A$10:$J$500,9,FALSE))</f>
        <v/>
      </c>
      <c r="I99" s="76" t="str">
        <f>IF(ISERROR(VLOOKUP(A99,'[1]Z04 支出决算表(财决04表)'!$A$10:$J$500,10,FALSE)),"",VLOOKUP(A99,'[1]Z04 支出决算表(财决04表)'!$A$10:$J$500,10,FALSE))</f>
        <v/>
      </c>
      <c r="J99" s="88">
        <f>'[1]Z04 支出决算表(财决04表)'!$A98</f>
        <v>0</v>
      </c>
      <c r="K99" s="74">
        <f>'[1]Z04 支出决算表(财决04表)'!$E98</f>
        <v>0</v>
      </c>
      <c r="L99" s="53" t="str">
        <f t="shared" si="3"/>
        <v/>
      </c>
    </row>
    <row r="100" spans="1:12" ht="22.7" customHeight="1">
      <c r="A100" s="193" t="str">
        <f t="shared" si="2"/>
        <v/>
      </c>
      <c r="B100" s="194"/>
      <c r="C100" s="192" t="str">
        <f>IF(ISERROR(VLOOKUP(A100,'[1]Z04 支出决算表(财决04表)'!$A$10:$J$500,4,FALSE)),"",VLOOKUP(A100,'[1]Z04 支出决算表(财决04表)'!$A$10:$J$500,4,FALSE))</f>
        <v/>
      </c>
      <c r="D100" s="76" t="str">
        <f>IF(ISERROR(VLOOKUP(A100,'[1]Z04 支出决算表(财决04表)'!$A$10:$J$500,5,FALSE)),"",VLOOKUP(A100,'[1]Z04 支出决算表(财决04表)'!$A$10:$J$500,5,FALSE))</f>
        <v/>
      </c>
      <c r="E100" s="76" t="str">
        <f>IF(ISERROR(VLOOKUP(A100,'[1]Z04 支出决算表(财决04表)'!$A$10:$J$500,6,FALSE)),"",VLOOKUP(A100,'[1]Z04 支出决算表(财决04表)'!$A$10:$J$500,6,FALSE))</f>
        <v/>
      </c>
      <c r="F100" s="76" t="str">
        <f>IF(ISERROR(VLOOKUP(A100,'[1]Z04 支出决算表(财决04表)'!$A$10:$J$500,7,FALSE)),"",VLOOKUP(A100,'[1]Z04 支出决算表(财决04表)'!$A$10:$J$500,7,FALSE))</f>
        <v/>
      </c>
      <c r="G100" s="76" t="str">
        <f>IF(ISERROR(VLOOKUP(A100,'[1]Z04 支出决算表(财决04表)'!$A$10:$J$500,8,FALSE)),"",VLOOKUP(A100,'[1]Z04 支出决算表(财决04表)'!$A$10:$J$500,8,FALSE))</f>
        <v/>
      </c>
      <c r="H100" s="76" t="str">
        <f>IF(ISERROR(VLOOKUP(A100,'[1]Z04 支出决算表(财决04表)'!$A$10:$J$500,9,FALSE)),"",VLOOKUP(A100,'[1]Z04 支出决算表(财决04表)'!$A$10:$J$500,9,FALSE))</f>
        <v/>
      </c>
      <c r="I100" s="76" t="str">
        <f>IF(ISERROR(VLOOKUP(A100,'[1]Z04 支出决算表(财决04表)'!$A$10:$J$500,10,FALSE)),"",VLOOKUP(A100,'[1]Z04 支出决算表(财决04表)'!$A$10:$J$500,10,FALSE))</f>
        <v/>
      </c>
      <c r="J100" s="88">
        <f>'[1]Z04 支出决算表(财决04表)'!$A99</f>
        <v>0</v>
      </c>
      <c r="K100" s="74">
        <f>'[1]Z04 支出决算表(财决04表)'!$E99</f>
        <v>0</v>
      </c>
      <c r="L100" s="53" t="str">
        <f t="shared" si="3"/>
        <v/>
      </c>
    </row>
    <row r="101" spans="1:12" ht="22.7" customHeight="1">
      <c r="A101" s="193" t="str">
        <f t="shared" si="2"/>
        <v/>
      </c>
      <c r="B101" s="194"/>
      <c r="C101" s="192" t="str">
        <f>IF(ISERROR(VLOOKUP(A101,'[1]Z04 支出决算表(财决04表)'!$A$10:$J$500,4,FALSE)),"",VLOOKUP(A101,'[1]Z04 支出决算表(财决04表)'!$A$10:$J$500,4,FALSE))</f>
        <v/>
      </c>
      <c r="D101" s="76" t="str">
        <f>IF(ISERROR(VLOOKUP(A101,'[1]Z04 支出决算表(财决04表)'!$A$10:$J$500,5,FALSE)),"",VLOOKUP(A101,'[1]Z04 支出决算表(财决04表)'!$A$10:$J$500,5,FALSE))</f>
        <v/>
      </c>
      <c r="E101" s="76" t="str">
        <f>IF(ISERROR(VLOOKUP(A101,'[1]Z04 支出决算表(财决04表)'!$A$10:$J$500,6,FALSE)),"",VLOOKUP(A101,'[1]Z04 支出决算表(财决04表)'!$A$10:$J$500,6,FALSE))</f>
        <v/>
      </c>
      <c r="F101" s="76" t="str">
        <f>IF(ISERROR(VLOOKUP(A101,'[1]Z04 支出决算表(财决04表)'!$A$10:$J$500,7,FALSE)),"",VLOOKUP(A101,'[1]Z04 支出决算表(财决04表)'!$A$10:$J$500,7,FALSE))</f>
        <v/>
      </c>
      <c r="G101" s="76" t="str">
        <f>IF(ISERROR(VLOOKUP(A101,'[1]Z04 支出决算表(财决04表)'!$A$10:$J$500,8,FALSE)),"",VLOOKUP(A101,'[1]Z04 支出决算表(财决04表)'!$A$10:$J$500,8,FALSE))</f>
        <v/>
      </c>
      <c r="H101" s="76" t="str">
        <f>IF(ISERROR(VLOOKUP(A101,'[1]Z04 支出决算表(财决04表)'!$A$10:$J$500,9,FALSE)),"",VLOOKUP(A101,'[1]Z04 支出决算表(财决04表)'!$A$10:$J$500,9,FALSE))</f>
        <v/>
      </c>
      <c r="I101" s="76" t="str">
        <f>IF(ISERROR(VLOOKUP(A101,'[1]Z04 支出决算表(财决04表)'!$A$10:$J$500,10,FALSE)),"",VLOOKUP(A101,'[1]Z04 支出决算表(财决04表)'!$A$10:$J$500,10,FALSE))</f>
        <v/>
      </c>
      <c r="J101" s="88">
        <f>'[1]Z04 支出决算表(财决04表)'!$A100</f>
        <v>0</v>
      </c>
      <c r="K101" s="74">
        <f>'[1]Z04 支出决算表(财决04表)'!$E100</f>
        <v>0</v>
      </c>
      <c r="L101" s="53" t="str">
        <f t="shared" si="3"/>
        <v/>
      </c>
    </row>
    <row r="102" spans="1:12" ht="22.7" customHeight="1">
      <c r="A102" s="193" t="str">
        <f t="shared" si="2"/>
        <v/>
      </c>
      <c r="B102" s="194"/>
      <c r="C102" s="192" t="str">
        <f>IF(ISERROR(VLOOKUP(A102,'[1]Z04 支出决算表(财决04表)'!$A$10:$J$500,4,FALSE)),"",VLOOKUP(A102,'[1]Z04 支出决算表(财决04表)'!$A$10:$J$500,4,FALSE))</f>
        <v/>
      </c>
      <c r="D102" s="76" t="str">
        <f>IF(ISERROR(VLOOKUP(A102,'[1]Z04 支出决算表(财决04表)'!$A$10:$J$500,5,FALSE)),"",VLOOKUP(A102,'[1]Z04 支出决算表(财决04表)'!$A$10:$J$500,5,FALSE))</f>
        <v/>
      </c>
      <c r="E102" s="76" t="str">
        <f>IF(ISERROR(VLOOKUP(A102,'[1]Z04 支出决算表(财决04表)'!$A$10:$J$500,6,FALSE)),"",VLOOKUP(A102,'[1]Z04 支出决算表(财决04表)'!$A$10:$J$500,6,FALSE))</f>
        <v/>
      </c>
      <c r="F102" s="76" t="str">
        <f>IF(ISERROR(VLOOKUP(A102,'[1]Z04 支出决算表(财决04表)'!$A$10:$J$500,7,FALSE)),"",VLOOKUP(A102,'[1]Z04 支出决算表(财决04表)'!$A$10:$J$500,7,FALSE))</f>
        <v/>
      </c>
      <c r="G102" s="76" t="str">
        <f>IF(ISERROR(VLOOKUP(A102,'[1]Z04 支出决算表(财决04表)'!$A$10:$J$500,8,FALSE)),"",VLOOKUP(A102,'[1]Z04 支出决算表(财决04表)'!$A$10:$J$500,8,FALSE))</f>
        <v/>
      </c>
      <c r="H102" s="76" t="str">
        <f>IF(ISERROR(VLOOKUP(A102,'[1]Z04 支出决算表(财决04表)'!$A$10:$J$500,9,FALSE)),"",VLOOKUP(A102,'[1]Z04 支出决算表(财决04表)'!$A$10:$J$500,9,FALSE))</f>
        <v/>
      </c>
      <c r="I102" s="76" t="str">
        <f>IF(ISERROR(VLOOKUP(A102,'[1]Z04 支出决算表(财决04表)'!$A$10:$J$500,10,FALSE)),"",VLOOKUP(A102,'[1]Z04 支出决算表(财决04表)'!$A$10:$J$500,10,FALSE))</f>
        <v/>
      </c>
      <c r="J102" s="88">
        <f>'[1]Z04 支出决算表(财决04表)'!$A101</f>
        <v>0</v>
      </c>
      <c r="K102" s="74">
        <f>'[1]Z04 支出决算表(财决04表)'!$E101</f>
        <v>0</v>
      </c>
      <c r="L102" s="53" t="str">
        <f t="shared" si="3"/>
        <v/>
      </c>
    </row>
    <row r="103" spans="1:12" ht="22.7" customHeight="1">
      <c r="A103" s="193" t="str">
        <f t="shared" si="2"/>
        <v/>
      </c>
      <c r="B103" s="194"/>
      <c r="C103" s="192" t="str">
        <f>IF(ISERROR(VLOOKUP(A103,'[1]Z04 支出决算表(财决04表)'!$A$10:$J$500,4,FALSE)),"",VLOOKUP(A103,'[1]Z04 支出决算表(财决04表)'!$A$10:$J$500,4,FALSE))</f>
        <v/>
      </c>
      <c r="D103" s="76" t="str">
        <f>IF(ISERROR(VLOOKUP(A103,'[1]Z04 支出决算表(财决04表)'!$A$10:$J$500,5,FALSE)),"",VLOOKUP(A103,'[1]Z04 支出决算表(财决04表)'!$A$10:$J$500,5,FALSE))</f>
        <v/>
      </c>
      <c r="E103" s="76" t="str">
        <f>IF(ISERROR(VLOOKUP(A103,'[1]Z04 支出决算表(财决04表)'!$A$10:$J$500,6,FALSE)),"",VLOOKUP(A103,'[1]Z04 支出决算表(财决04表)'!$A$10:$J$500,6,FALSE))</f>
        <v/>
      </c>
      <c r="F103" s="76" t="str">
        <f>IF(ISERROR(VLOOKUP(A103,'[1]Z04 支出决算表(财决04表)'!$A$10:$J$500,7,FALSE)),"",VLOOKUP(A103,'[1]Z04 支出决算表(财决04表)'!$A$10:$J$500,7,FALSE))</f>
        <v/>
      </c>
      <c r="G103" s="76" t="str">
        <f>IF(ISERROR(VLOOKUP(A103,'[1]Z04 支出决算表(财决04表)'!$A$10:$J$500,8,FALSE)),"",VLOOKUP(A103,'[1]Z04 支出决算表(财决04表)'!$A$10:$J$500,8,FALSE))</f>
        <v/>
      </c>
      <c r="H103" s="76" t="str">
        <f>IF(ISERROR(VLOOKUP(A103,'[1]Z04 支出决算表(财决04表)'!$A$10:$J$500,9,FALSE)),"",VLOOKUP(A103,'[1]Z04 支出决算表(财决04表)'!$A$10:$J$500,9,FALSE))</f>
        <v/>
      </c>
      <c r="I103" s="76" t="str">
        <f>IF(ISERROR(VLOOKUP(A103,'[1]Z04 支出决算表(财决04表)'!$A$10:$J$500,10,FALSE)),"",VLOOKUP(A103,'[1]Z04 支出决算表(财决04表)'!$A$10:$J$500,10,FALSE))</f>
        <v/>
      </c>
      <c r="J103" s="88">
        <f>'[1]Z04 支出决算表(财决04表)'!$A102</f>
        <v>0</v>
      </c>
      <c r="K103" s="74">
        <f>'[1]Z04 支出决算表(财决04表)'!$E102</f>
        <v>0</v>
      </c>
      <c r="L103" s="53" t="str">
        <f t="shared" si="3"/>
        <v/>
      </c>
    </row>
    <row r="104" spans="1:12" ht="22.7" customHeight="1">
      <c r="A104" s="193" t="str">
        <f t="shared" si="2"/>
        <v/>
      </c>
      <c r="B104" s="194"/>
      <c r="C104" s="192" t="str">
        <f>IF(ISERROR(VLOOKUP(A104,'[1]Z04 支出决算表(财决04表)'!$A$10:$J$500,4,FALSE)),"",VLOOKUP(A104,'[1]Z04 支出决算表(财决04表)'!$A$10:$J$500,4,FALSE))</f>
        <v/>
      </c>
      <c r="D104" s="76" t="str">
        <f>IF(ISERROR(VLOOKUP(A104,'[1]Z04 支出决算表(财决04表)'!$A$10:$J$500,5,FALSE)),"",VLOOKUP(A104,'[1]Z04 支出决算表(财决04表)'!$A$10:$J$500,5,FALSE))</f>
        <v/>
      </c>
      <c r="E104" s="76" t="str">
        <f>IF(ISERROR(VLOOKUP(A104,'[1]Z04 支出决算表(财决04表)'!$A$10:$J$500,6,FALSE)),"",VLOOKUP(A104,'[1]Z04 支出决算表(财决04表)'!$A$10:$J$500,6,FALSE))</f>
        <v/>
      </c>
      <c r="F104" s="76" t="str">
        <f>IF(ISERROR(VLOOKUP(A104,'[1]Z04 支出决算表(财决04表)'!$A$10:$J$500,7,FALSE)),"",VLOOKUP(A104,'[1]Z04 支出决算表(财决04表)'!$A$10:$J$500,7,FALSE))</f>
        <v/>
      </c>
      <c r="G104" s="76" t="str">
        <f>IF(ISERROR(VLOOKUP(A104,'[1]Z04 支出决算表(财决04表)'!$A$10:$J$500,8,FALSE)),"",VLOOKUP(A104,'[1]Z04 支出决算表(财决04表)'!$A$10:$J$500,8,FALSE))</f>
        <v/>
      </c>
      <c r="H104" s="76" t="str">
        <f>IF(ISERROR(VLOOKUP(A104,'[1]Z04 支出决算表(财决04表)'!$A$10:$J$500,9,FALSE)),"",VLOOKUP(A104,'[1]Z04 支出决算表(财决04表)'!$A$10:$J$500,9,FALSE))</f>
        <v/>
      </c>
      <c r="I104" s="76" t="str">
        <f>IF(ISERROR(VLOOKUP(A104,'[1]Z04 支出决算表(财决04表)'!$A$10:$J$500,10,FALSE)),"",VLOOKUP(A104,'[1]Z04 支出决算表(财决04表)'!$A$10:$J$500,10,FALSE))</f>
        <v/>
      </c>
      <c r="J104" s="88">
        <f>'[1]Z04 支出决算表(财决04表)'!$A103</f>
        <v>0</v>
      </c>
      <c r="K104" s="74">
        <f>'[1]Z04 支出决算表(财决04表)'!$E103</f>
        <v>0</v>
      </c>
      <c r="L104" s="53" t="str">
        <f t="shared" si="3"/>
        <v/>
      </c>
    </row>
    <row r="105" spans="1:12" ht="22.7" customHeight="1">
      <c r="A105" s="193" t="str">
        <f t="shared" si="2"/>
        <v/>
      </c>
      <c r="B105" s="194"/>
      <c r="C105" s="192" t="str">
        <f>IF(ISERROR(VLOOKUP(A105,'[1]Z04 支出决算表(财决04表)'!$A$10:$J$500,4,FALSE)),"",VLOOKUP(A105,'[1]Z04 支出决算表(财决04表)'!$A$10:$J$500,4,FALSE))</f>
        <v/>
      </c>
      <c r="D105" s="76" t="str">
        <f>IF(ISERROR(VLOOKUP(A105,'[1]Z04 支出决算表(财决04表)'!$A$10:$J$500,5,FALSE)),"",VLOOKUP(A105,'[1]Z04 支出决算表(财决04表)'!$A$10:$J$500,5,FALSE))</f>
        <v/>
      </c>
      <c r="E105" s="76" t="str">
        <f>IF(ISERROR(VLOOKUP(A105,'[1]Z04 支出决算表(财决04表)'!$A$10:$J$500,6,FALSE)),"",VLOOKUP(A105,'[1]Z04 支出决算表(财决04表)'!$A$10:$J$500,6,FALSE))</f>
        <v/>
      </c>
      <c r="F105" s="76" t="str">
        <f>IF(ISERROR(VLOOKUP(A105,'[1]Z04 支出决算表(财决04表)'!$A$10:$J$500,7,FALSE)),"",VLOOKUP(A105,'[1]Z04 支出决算表(财决04表)'!$A$10:$J$500,7,FALSE))</f>
        <v/>
      </c>
      <c r="G105" s="76" t="str">
        <f>IF(ISERROR(VLOOKUP(A105,'[1]Z04 支出决算表(财决04表)'!$A$10:$J$500,8,FALSE)),"",VLOOKUP(A105,'[1]Z04 支出决算表(财决04表)'!$A$10:$J$500,8,FALSE))</f>
        <v/>
      </c>
      <c r="H105" s="76" t="str">
        <f>IF(ISERROR(VLOOKUP(A105,'[1]Z04 支出决算表(财决04表)'!$A$10:$J$500,9,FALSE)),"",VLOOKUP(A105,'[1]Z04 支出决算表(财决04表)'!$A$10:$J$500,9,FALSE))</f>
        <v/>
      </c>
      <c r="I105" s="76" t="str">
        <f>IF(ISERROR(VLOOKUP(A105,'[1]Z04 支出决算表(财决04表)'!$A$10:$J$500,10,FALSE)),"",VLOOKUP(A105,'[1]Z04 支出决算表(财决04表)'!$A$10:$J$500,10,FALSE))</f>
        <v/>
      </c>
      <c r="J105" s="88">
        <f>'[1]Z04 支出决算表(财决04表)'!$A104</f>
        <v>0</v>
      </c>
      <c r="K105" s="74">
        <f>'[1]Z04 支出决算表(财决04表)'!$E104</f>
        <v>0</v>
      </c>
      <c r="L105" s="53" t="str">
        <f t="shared" si="3"/>
        <v/>
      </c>
    </row>
    <row r="106" spans="1:12" ht="22.7" customHeight="1">
      <c r="A106" s="193" t="str">
        <f t="shared" si="2"/>
        <v/>
      </c>
      <c r="B106" s="194"/>
      <c r="C106" s="192" t="str">
        <f>IF(ISERROR(VLOOKUP(A106,'[1]Z04 支出决算表(财决04表)'!$A$10:$J$500,4,FALSE)),"",VLOOKUP(A106,'[1]Z04 支出决算表(财决04表)'!$A$10:$J$500,4,FALSE))</f>
        <v/>
      </c>
      <c r="D106" s="76" t="str">
        <f>IF(ISERROR(VLOOKUP(A106,'[1]Z04 支出决算表(财决04表)'!$A$10:$J$500,5,FALSE)),"",VLOOKUP(A106,'[1]Z04 支出决算表(财决04表)'!$A$10:$J$500,5,FALSE))</f>
        <v/>
      </c>
      <c r="E106" s="76" t="str">
        <f>IF(ISERROR(VLOOKUP(A106,'[1]Z04 支出决算表(财决04表)'!$A$10:$J$500,6,FALSE)),"",VLOOKUP(A106,'[1]Z04 支出决算表(财决04表)'!$A$10:$J$500,6,FALSE))</f>
        <v/>
      </c>
      <c r="F106" s="76" t="str">
        <f>IF(ISERROR(VLOOKUP(A106,'[1]Z04 支出决算表(财决04表)'!$A$10:$J$500,7,FALSE)),"",VLOOKUP(A106,'[1]Z04 支出决算表(财决04表)'!$A$10:$J$500,7,FALSE))</f>
        <v/>
      </c>
      <c r="G106" s="76" t="str">
        <f>IF(ISERROR(VLOOKUP(A106,'[1]Z04 支出决算表(财决04表)'!$A$10:$J$500,8,FALSE)),"",VLOOKUP(A106,'[1]Z04 支出决算表(财决04表)'!$A$10:$J$500,8,FALSE))</f>
        <v/>
      </c>
      <c r="H106" s="76" t="str">
        <f>IF(ISERROR(VLOOKUP(A106,'[1]Z04 支出决算表(财决04表)'!$A$10:$J$500,9,FALSE)),"",VLOOKUP(A106,'[1]Z04 支出决算表(财决04表)'!$A$10:$J$500,9,FALSE))</f>
        <v/>
      </c>
      <c r="I106" s="76" t="str">
        <f>IF(ISERROR(VLOOKUP(A106,'[1]Z04 支出决算表(财决04表)'!$A$10:$J$500,10,FALSE)),"",VLOOKUP(A106,'[1]Z04 支出决算表(财决04表)'!$A$10:$J$500,10,FALSE))</f>
        <v/>
      </c>
      <c r="J106" s="88">
        <f>'[1]Z04 支出决算表(财决04表)'!$A105</f>
        <v>0</v>
      </c>
      <c r="K106" s="74">
        <f>'[1]Z04 支出决算表(财决04表)'!$E105</f>
        <v>0</v>
      </c>
      <c r="L106" s="53" t="str">
        <f t="shared" si="3"/>
        <v/>
      </c>
    </row>
    <row r="107" spans="1:12" ht="22.7" customHeight="1">
      <c r="A107" s="193" t="str">
        <f t="shared" si="2"/>
        <v/>
      </c>
      <c r="B107" s="194"/>
      <c r="C107" s="192" t="str">
        <f>IF(ISERROR(VLOOKUP(A107,'[1]Z04 支出决算表(财决04表)'!$A$10:$J$500,4,FALSE)),"",VLOOKUP(A107,'[1]Z04 支出决算表(财决04表)'!$A$10:$J$500,4,FALSE))</f>
        <v/>
      </c>
      <c r="D107" s="76" t="str">
        <f>IF(ISERROR(VLOOKUP(A107,'[1]Z04 支出决算表(财决04表)'!$A$10:$J$500,5,FALSE)),"",VLOOKUP(A107,'[1]Z04 支出决算表(财决04表)'!$A$10:$J$500,5,FALSE))</f>
        <v/>
      </c>
      <c r="E107" s="76" t="str">
        <f>IF(ISERROR(VLOOKUP(A107,'[1]Z04 支出决算表(财决04表)'!$A$10:$J$500,6,FALSE)),"",VLOOKUP(A107,'[1]Z04 支出决算表(财决04表)'!$A$10:$J$500,6,FALSE))</f>
        <v/>
      </c>
      <c r="F107" s="76" t="str">
        <f>IF(ISERROR(VLOOKUP(A107,'[1]Z04 支出决算表(财决04表)'!$A$10:$J$500,7,FALSE)),"",VLOOKUP(A107,'[1]Z04 支出决算表(财决04表)'!$A$10:$J$500,7,FALSE))</f>
        <v/>
      </c>
      <c r="G107" s="76" t="str">
        <f>IF(ISERROR(VLOOKUP(A107,'[1]Z04 支出决算表(财决04表)'!$A$10:$J$500,8,FALSE)),"",VLOOKUP(A107,'[1]Z04 支出决算表(财决04表)'!$A$10:$J$500,8,FALSE))</f>
        <v/>
      </c>
      <c r="H107" s="76" t="str">
        <f>IF(ISERROR(VLOOKUP(A107,'[1]Z04 支出决算表(财决04表)'!$A$10:$J$500,9,FALSE)),"",VLOOKUP(A107,'[1]Z04 支出决算表(财决04表)'!$A$10:$J$500,9,FALSE))</f>
        <v/>
      </c>
      <c r="I107" s="76" t="str">
        <f>IF(ISERROR(VLOOKUP(A107,'[1]Z04 支出决算表(财决04表)'!$A$10:$J$500,10,FALSE)),"",VLOOKUP(A107,'[1]Z04 支出决算表(财决04表)'!$A$10:$J$500,10,FALSE))</f>
        <v/>
      </c>
      <c r="J107" s="88">
        <f>'[1]Z04 支出决算表(财决04表)'!$A106</f>
        <v>0</v>
      </c>
      <c r="K107" s="74">
        <f>'[1]Z04 支出决算表(财决04表)'!$E106</f>
        <v>0</v>
      </c>
      <c r="L107" s="53" t="str">
        <f t="shared" si="3"/>
        <v/>
      </c>
    </row>
    <row r="108" spans="1:12" ht="22.7" customHeight="1">
      <c r="A108" s="193" t="str">
        <f t="shared" si="2"/>
        <v/>
      </c>
      <c r="B108" s="194"/>
      <c r="C108" s="192" t="str">
        <f>IF(ISERROR(VLOOKUP(A108,'[1]Z04 支出决算表(财决04表)'!$A$10:$J$500,4,FALSE)),"",VLOOKUP(A108,'[1]Z04 支出决算表(财决04表)'!$A$10:$J$500,4,FALSE))</f>
        <v/>
      </c>
      <c r="D108" s="76" t="str">
        <f>IF(ISERROR(VLOOKUP(A108,'[1]Z04 支出决算表(财决04表)'!$A$10:$J$500,5,FALSE)),"",VLOOKUP(A108,'[1]Z04 支出决算表(财决04表)'!$A$10:$J$500,5,FALSE))</f>
        <v/>
      </c>
      <c r="E108" s="76" t="str">
        <f>IF(ISERROR(VLOOKUP(A108,'[1]Z04 支出决算表(财决04表)'!$A$10:$J$500,6,FALSE)),"",VLOOKUP(A108,'[1]Z04 支出决算表(财决04表)'!$A$10:$J$500,6,FALSE))</f>
        <v/>
      </c>
      <c r="F108" s="76" t="str">
        <f>IF(ISERROR(VLOOKUP(A108,'[1]Z04 支出决算表(财决04表)'!$A$10:$J$500,7,FALSE)),"",VLOOKUP(A108,'[1]Z04 支出决算表(财决04表)'!$A$10:$J$500,7,FALSE))</f>
        <v/>
      </c>
      <c r="G108" s="76" t="str">
        <f>IF(ISERROR(VLOOKUP(A108,'[1]Z04 支出决算表(财决04表)'!$A$10:$J$500,8,FALSE)),"",VLOOKUP(A108,'[1]Z04 支出决算表(财决04表)'!$A$10:$J$500,8,FALSE))</f>
        <v/>
      </c>
      <c r="H108" s="76" t="str">
        <f>IF(ISERROR(VLOOKUP(A108,'[1]Z04 支出决算表(财决04表)'!$A$10:$J$500,9,FALSE)),"",VLOOKUP(A108,'[1]Z04 支出决算表(财决04表)'!$A$10:$J$500,9,FALSE))</f>
        <v/>
      </c>
      <c r="I108" s="76" t="str">
        <f>IF(ISERROR(VLOOKUP(A108,'[1]Z04 支出决算表(财决04表)'!$A$10:$J$500,10,FALSE)),"",VLOOKUP(A108,'[1]Z04 支出决算表(财决04表)'!$A$10:$J$500,10,FALSE))</f>
        <v/>
      </c>
      <c r="J108" s="88">
        <f>'[1]Z04 支出决算表(财决04表)'!$A107</f>
        <v>0</v>
      </c>
      <c r="K108" s="74">
        <f>'[1]Z04 支出决算表(财决04表)'!$E107</f>
        <v>0</v>
      </c>
      <c r="L108" s="53" t="str">
        <f t="shared" si="3"/>
        <v/>
      </c>
    </row>
    <row r="109" spans="1:12" ht="22.7" customHeight="1">
      <c r="A109" s="193" t="str">
        <f t="shared" si="2"/>
        <v/>
      </c>
      <c r="B109" s="194"/>
      <c r="C109" s="192" t="str">
        <f>IF(ISERROR(VLOOKUP(A109,'[1]Z04 支出决算表(财决04表)'!$A$10:$J$500,4,FALSE)),"",VLOOKUP(A109,'[1]Z04 支出决算表(财决04表)'!$A$10:$J$500,4,FALSE))</f>
        <v/>
      </c>
      <c r="D109" s="76" t="str">
        <f>IF(ISERROR(VLOOKUP(A109,'[1]Z04 支出决算表(财决04表)'!$A$10:$J$500,5,FALSE)),"",VLOOKUP(A109,'[1]Z04 支出决算表(财决04表)'!$A$10:$J$500,5,FALSE))</f>
        <v/>
      </c>
      <c r="E109" s="76" t="str">
        <f>IF(ISERROR(VLOOKUP(A109,'[1]Z04 支出决算表(财决04表)'!$A$10:$J$500,6,FALSE)),"",VLOOKUP(A109,'[1]Z04 支出决算表(财决04表)'!$A$10:$J$500,6,FALSE))</f>
        <v/>
      </c>
      <c r="F109" s="76" t="str">
        <f>IF(ISERROR(VLOOKUP(A109,'[1]Z04 支出决算表(财决04表)'!$A$10:$J$500,7,FALSE)),"",VLOOKUP(A109,'[1]Z04 支出决算表(财决04表)'!$A$10:$J$500,7,FALSE))</f>
        <v/>
      </c>
      <c r="G109" s="76" t="str">
        <f>IF(ISERROR(VLOOKUP(A109,'[1]Z04 支出决算表(财决04表)'!$A$10:$J$500,8,FALSE)),"",VLOOKUP(A109,'[1]Z04 支出决算表(财决04表)'!$A$10:$J$500,8,FALSE))</f>
        <v/>
      </c>
      <c r="H109" s="76" t="str">
        <f>IF(ISERROR(VLOOKUP(A109,'[1]Z04 支出决算表(财决04表)'!$A$10:$J$500,9,FALSE)),"",VLOOKUP(A109,'[1]Z04 支出决算表(财决04表)'!$A$10:$J$500,9,FALSE))</f>
        <v/>
      </c>
      <c r="I109" s="76" t="str">
        <f>IF(ISERROR(VLOOKUP(A109,'[1]Z04 支出决算表(财决04表)'!$A$10:$J$500,10,FALSE)),"",VLOOKUP(A109,'[1]Z04 支出决算表(财决04表)'!$A$10:$J$500,10,FALSE))</f>
        <v/>
      </c>
      <c r="J109" s="88">
        <f>'[1]Z04 支出决算表(财决04表)'!$A108</f>
        <v>0</v>
      </c>
      <c r="K109" s="74">
        <f>'[1]Z04 支出决算表(财决04表)'!$E108</f>
        <v>0</v>
      </c>
      <c r="L109" s="53" t="str">
        <f t="shared" si="3"/>
        <v/>
      </c>
    </row>
    <row r="110" spans="1:12" ht="22.7" customHeight="1">
      <c r="A110" s="193" t="str">
        <f t="shared" si="2"/>
        <v/>
      </c>
      <c r="B110" s="194"/>
      <c r="C110" s="192" t="str">
        <f>IF(ISERROR(VLOOKUP(A110,'[1]Z04 支出决算表(财决04表)'!$A$10:$J$500,4,FALSE)),"",VLOOKUP(A110,'[1]Z04 支出决算表(财决04表)'!$A$10:$J$500,4,FALSE))</f>
        <v/>
      </c>
      <c r="D110" s="76" t="str">
        <f>IF(ISERROR(VLOOKUP(A110,'[1]Z04 支出决算表(财决04表)'!$A$10:$J$500,5,FALSE)),"",VLOOKUP(A110,'[1]Z04 支出决算表(财决04表)'!$A$10:$J$500,5,FALSE))</f>
        <v/>
      </c>
      <c r="E110" s="76" t="str">
        <f>IF(ISERROR(VLOOKUP(A110,'[1]Z04 支出决算表(财决04表)'!$A$10:$J$500,6,FALSE)),"",VLOOKUP(A110,'[1]Z04 支出决算表(财决04表)'!$A$10:$J$500,6,FALSE))</f>
        <v/>
      </c>
      <c r="F110" s="76" t="str">
        <f>IF(ISERROR(VLOOKUP(A110,'[1]Z04 支出决算表(财决04表)'!$A$10:$J$500,7,FALSE)),"",VLOOKUP(A110,'[1]Z04 支出决算表(财决04表)'!$A$10:$J$500,7,FALSE))</f>
        <v/>
      </c>
      <c r="G110" s="76" t="str">
        <f>IF(ISERROR(VLOOKUP(A110,'[1]Z04 支出决算表(财决04表)'!$A$10:$J$500,8,FALSE)),"",VLOOKUP(A110,'[1]Z04 支出决算表(财决04表)'!$A$10:$J$500,8,FALSE))</f>
        <v/>
      </c>
      <c r="H110" s="76" t="str">
        <f>IF(ISERROR(VLOOKUP(A110,'[1]Z04 支出决算表(财决04表)'!$A$10:$J$500,9,FALSE)),"",VLOOKUP(A110,'[1]Z04 支出决算表(财决04表)'!$A$10:$J$500,9,FALSE))</f>
        <v/>
      </c>
      <c r="I110" s="76" t="str">
        <f>IF(ISERROR(VLOOKUP(A110,'[1]Z04 支出决算表(财决04表)'!$A$10:$J$500,10,FALSE)),"",VLOOKUP(A110,'[1]Z04 支出决算表(财决04表)'!$A$10:$J$500,10,FALSE))</f>
        <v/>
      </c>
      <c r="J110" s="88">
        <f>'[1]Z04 支出决算表(财决04表)'!$A109</f>
        <v>0</v>
      </c>
      <c r="K110" s="74">
        <f>'[1]Z04 支出决算表(财决04表)'!$E109</f>
        <v>0</v>
      </c>
      <c r="L110" s="53" t="str">
        <f t="shared" si="3"/>
        <v/>
      </c>
    </row>
    <row r="111" spans="1:12" ht="22.7" customHeight="1">
      <c r="A111" s="193" t="str">
        <f t="shared" si="2"/>
        <v/>
      </c>
      <c r="B111" s="194"/>
      <c r="C111" s="192" t="str">
        <f>IF(ISERROR(VLOOKUP(A111,'[1]Z04 支出决算表(财决04表)'!$A$10:$J$500,4,FALSE)),"",VLOOKUP(A111,'[1]Z04 支出决算表(财决04表)'!$A$10:$J$500,4,FALSE))</f>
        <v/>
      </c>
      <c r="D111" s="76" t="str">
        <f>IF(ISERROR(VLOOKUP(A111,'[1]Z04 支出决算表(财决04表)'!$A$10:$J$500,5,FALSE)),"",VLOOKUP(A111,'[1]Z04 支出决算表(财决04表)'!$A$10:$J$500,5,FALSE))</f>
        <v/>
      </c>
      <c r="E111" s="76" t="str">
        <f>IF(ISERROR(VLOOKUP(A111,'[1]Z04 支出决算表(财决04表)'!$A$10:$J$500,6,FALSE)),"",VLOOKUP(A111,'[1]Z04 支出决算表(财决04表)'!$A$10:$J$500,6,FALSE))</f>
        <v/>
      </c>
      <c r="F111" s="76" t="str">
        <f>IF(ISERROR(VLOOKUP(A111,'[1]Z04 支出决算表(财决04表)'!$A$10:$J$500,7,FALSE)),"",VLOOKUP(A111,'[1]Z04 支出决算表(财决04表)'!$A$10:$J$500,7,FALSE))</f>
        <v/>
      </c>
      <c r="G111" s="76" t="str">
        <f>IF(ISERROR(VLOOKUP(A111,'[1]Z04 支出决算表(财决04表)'!$A$10:$J$500,8,FALSE)),"",VLOOKUP(A111,'[1]Z04 支出决算表(财决04表)'!$A$10:$J$500,8,FALSE))</f>
        <v/>
      </c>
      <c r="H111" s="76" t="str">
        <f>IF(ISERROR(VLOOKUP(A111,'[1]Z04 支出决算表(财决04表)'!$A$10:$J$500,9,FALSE)),"",VLOOKUP(A111,'[1]Z04 支出决算表(财决04表)'!$A$10:$J$500,9,FALSE))</f>
        <v/>
      </c>
      <c r="I111" s="76" t="str">
        <f>IF(ISERROR(VLOOKUP(A111,'[1]Z04 支出决算表(财决04表)'!$A$10:$J$500,10,FALSE)),"",VLOOKUP(A111,'[1]Z04 支出决算表(财决04表)'!$A$10:$J$500,10,FALSE))</f>
        <v/>
      </c>
      <c r="J111" s="88">
        <f>'[1]Z04 支出决算表(财决04表)'!$A110</f>
        <v>0</v>
      </c>
      <c r="K111" s="74">
        <f>'[1]Z04 支出决算表(财决04表)'!$E110</f>
        <v>0</v>
      </c>
      <c r="L111" s="53" t="str">
        <f t="shared" si="3"/>
        <v/>
      </c>
    </row>
    <row r="112" spans="1:12" ht="22.7" customHeight="1">
      <c r="A112" s="193" t="str">
        <f t="shared" si="2"/>
        <v/>
      </c>
      <c r="B112" s="194"/>
      <c r="C112" s="192" t="str">
        <f>IF(ISERROR(VLOOKUP(A112,'[1]Z04 支出决算表(财决04表)'!$A$10:$J$500,4,FALSE)),"",VLOOKUP(A112,'[1]Z04 支出决算表(财决04表)'!$A$10:$J$500,4,FALSE))</f>
        <v/>
      </c>
      <c r="D112" s="76" t="str">
        <f>IF(ISERROR(VLOOKUP(A112,'[1]Z04 支出决算表(财决04表)'!$A$10:$J$500,5,FALSE)),"",VLOOKUP(A112,'[1]Z04 支出决算表(财决04表)'!$A$10:$J$500,5,FALSE))</f>
        <v/>
      </c>
      <c r="E112" s="76" t="str">
        <f>IF(ISERROR(VLOOKUP(A112,'[1]Z04 支出决算表(财决04表)'!$A$10:$J$500,6,FALSE)),"",VLOOKUP(A112,'[1]Z04 支出决算表(财决04表)'!$A$10:$J$500,6,FALSE))</f>
        <v/>
      </c>
      <c r="F112" s="76" t="str">
        <f>IF(ISERROR(VLOOKUP(A112,'[1]Z04 支出决算表(财决04表)'!$A$10:$J$500,7,FALSE)),"",VLOOKUP(A112,'[1]Z04 支出决算表(财决04表)'!$A$10:$J$500,7,FALSE))</f>
        <v/>
      </c>
      <c r="G112" s="76" t="str">
        <f>IF(ISERROR(VLOOKUP(A112,'[1]Z04 支出决算表(财决04表)'!$A$10:$J$500,8,FALSE)),"",VLOOKUP(A112,'[1]Z04 支出决算表(财决04表)'!$A$10:$J$500,8,FALSE))</f>
        <v/>
      </c>
      <c r="H112" s="76" t="str">
        <f>IF(ISERROR(VLOOKUP(A112,'[1]Z04 支出决算表(财决04表)'!$A$10:$J$500,9,FALSE)),"",VLOOKUP(A112,'[1]Z04 支出决算表(财决04表)'!$A$10:$J$500,9,FALSE))</f>
        <v/>
      </c>
      <c r="I112" s="76" t="str">
        <f>IF(ISERROR(VLOOKUP(A112,'[1]Z04 支出决算表(财决04表)'!$A$10:$J$500,10,FALSE)),"",VLOOKUP(A112,'[1]Z04 支出决算表(财决04表)'!$A$10:$J$500,10,FALSE))</f>
        <v/>
      </c>
      <c r="J112" s="88">
        <f>'[1]Z04 支出决算表(财决04表)'!$A111</f>
        <v>0</v>
      </c>
      <c r="K112" s="74">
        <f>'[1]Z04 支出决算表(财决04表)'!$E111</f>
        <v>0</v>
      </c>
      <c r="L112" s="53" t="str">
        <f t="shared" si="3"/>
        <v/>
      </c>
    </row>
    <row r="113" spans="1:12" ht="22.7" customHeight="1">
      <c r="A113" s="193" t="str">
        <f t="shared" si="2"/>
        <v/>
      </c>
      <c r="B113" s="194"/>
      <c r="C113" s="192" t="str">
        <f>IF(ISERROR(VLOOKUP(A113,'[1]Z04 支出决算表(财决04表)'!$A$10:$J$500,4,FALSE)),"",VLOOKUP(A113,'[1]Z04 支出决算表(财决04表)'!$A$10:$J$500,4,FALSE))</f>
        <v/>
      </c>
      <c r="D113" s="76" t="str">
        <f>IF(ISERROR(VLOOKUP(A113,'[1]Z04 支出决算表(财决04表)'!$A$10:$J$500,5,FALSE)),"",VLOOKUP(A113,'[1]Z04 支出决算表(财决04表)'!$A$10:$J$500,5,FALSE))</f>
        <v/>
      </c>
      <c r="E113" s="76" t="str">
        <f>IF(ISERROR(VLOOKUP(A113,'[1]Z04 支出决算表(财决04表)'!$A$10:$J$500,6,FALSE)),"",VLOOKUP(A113,'[1]Z04 支出决算表(财决04表)'!$A$10:$J$500,6,FALSE))</f>
        <v/>
      </c>
      <c r="F113" s="76" t="str">
        <f>IF(ISERROR(VLOOKUP(A113,'[1]Z04 支出决算表(财决04表)'!$A$10:$J$500,7,FALSE)),"",VLOOKUP(A113,'[1]Z04 支出决算表(财决04表)'!$A$10:$J$500,7,FALSE))</f>
        <v/>
      </c>
      <c r="G113" s="76" t="str">
        <f>IF(ISERROR(VLOOKUP(A113,'[1]Z04 支出决算表(财决04表)'!$A$10:$J$500,8,FALSE)),"",VLOOKUP(A113,'[1]Z04 支出决算表(财决04表)'!$A$10:$J$500,8,FALSE))</f>
        <v/>
      </c>
      <c r="H113" s="76" t="str">
        <f>IF(ISERROR(VLOOKUP(A113,'[1]Z04 支出决算表(财决04表)'!$A$10:$J$500,9,FALSE)),"",VLOOKUP(A113,'[1]Z04 支出决算表(财决04表)'!$A$10:$J$500,9,FALSE))</f>
        <v/>
      </c>
      <c r="I113" s="76" t="str">
        <f>IF(ISERROR(VLOOKUP(A113,'[1]Z04 支出决算表(财决04表)'!$A$10:$J$500,10,FALSE)),"",VLOOKUP(A113,'[1]Z04 支出决算表(财决04表)'!$A$10:$J$500,10,FALSE))</f>
        <v/>
      </c>
      <c r="J113" s="88">
        <f>'[1]Z04 支出决算表(财决04表)'!$A112</f>
        <v>0</v>
      </c>
      <c r="K113" s="74">
        <f>'[1]Z04 支出决算表(财决04表)'!$E112</f>
        <v>0</v>
      </c>
      <c r="L113" s="53" t="str">
        <f t="shared" si="3"/>
        <v/>
      </c>
    </row>
    <row r="114" spans="1:12" ht="22.7" customHeight="1">
      <c r="A114" s="193" t="str">
        <f t="shared" si="2"/>
        <v/>
      </c>
      <c r="B114" s="194"/>
      <c r="C114" s="192" t="str">
        <f>IF(ISERROR(VLOOKUP(A114,'[1]Z04 支出决算表(财决04表)'!$A$10:$J$500,4,FALSE)),"",VLOOKUP(A114,'[1]Z04 支出决算表(财决04表)'!$A$10:$J$500,4,FALSE))</f>
        <v/>
      </c>
      <c r="D114" s="76" t="str">
        <f>IF(ISERROR(VLOOKUP(A114,'[1]Z04 支出决算表(财决04表)'!$A$10:$J$500,5,FALSE)),"",VLOOKUP(A114,'[1]Z04 支出决算表(财决04表)'!$A$10:$J$500,5,FALSE))</f>
        <v/>
      </c>
      <c r="E114" s="76" t="str">
        <f>IF(ISERROR(VLOOKUP(A114,'[1]Z04 支出决算表(财决04表)'!$A$10:$J$500,6,FALSE)),"",VLOOKUP(A114,'[1]Z04 支出决算表(财决04表)'!$A$10:$J$500,6,FALSE))</f>
        <v/>
      </c>
      <c r="F114" s="76" t="str">
        <f>IF(ISERROR(VLOOKUP(A114,'[1]Z04 支出决算表(财决04表)'!$A$10:$J$500,7,FALSE)),"",VLOOKUP(A114,'[1]Z04 支出决算表(财决04表)'!$A$10:$J$500,7,FALSE))</f>
        <v/>
      </c>
      <c r="G114" s="76" t="str">
        <f>IF(ISERROR(VLOOKUP(A114,'[1]Z04 支出决算表(财决04表)'!$A$10:$J$500,8,FALSE)),"",VLOOKUP(A114,'[1]Z04 支出决算表(财决04表)'!$A$10:$J$500,8,FALSE))</f>
        <v/>
      </c>
      <c r="H114" s="76" t="str">
        <f>IF(ISERROR(VLOOKUP(A114,'[1]Z04 支出决算表(财决04表)'!$A$10:$J$500,9,FALSE)),"",VLOOKUP(A114,'[1]Z04 支出决算表(财决04表)'!$A$10:$J$500,9,FALSE))</f>
        <v/>
      </c>
      <c r="I114" s="76" t="str">
        <f>IF(ISERROR(VLOOKUP(A114,'[1]Z04 支出决算表(财决04表)'!$A$10:$J$500,10,FALSE)),"",VLOOKUP(A114,'[1]Z04 支出决算表(财决04表)'!$A$10:$J$500,10,FALSE))</f>
        <v/>
      </c>
      <c r="J114" s="88">
        <f>'[1]Z04 支出决算表(财决04表)'!$A113</f>
        <v>0</v>
      </c>
      <c r="K114" s="74">
        <f>'[1]Z04 支出决算表(财决04表)'!$E113</f>
        <v>0</v>
      </c>
      <c r="L114" s="53" t="str">
        <f t="shared" si="3"/>
        <v/>
      </c>
    </row>
    <row r="115" spans="1:12" ht="22.7" customHeight="1">
      <c r="A115" s="193" t="str">
        <f t="shared" si="2"/>
        <v/>
      </c>
      <c r="B115" s="194"/>
      <c r="C115" s="192" t="str">
        <f>IF(ISERROR(VLOOKUP(A115,'[1]Z04 支出决算表(财决04表)'!$A$10:$J$500,4,FALSE)),"",VLOOKUP(A115,'[1]Z04 支出决算表(财决04表)'!$A$10:$J$500,4,FALSE))</f>
        <v/>
      </c>
      <c r="D115" s="76" t="str">
        <f>IF(ISERROR(VLOOKUP(A115,'[1]Z04 支出决算表(财决04表)'!$A$10:$J$500,5,FALSE)),"",VLOOKUP(A115,'[1]Z04 支出决算表(财决04表)'!$A$10:$J$500,5,FALSE))</f>
        <v/>
      </c>
      <c r="E115" s="76" t="str">
        <f>IF(ISERROR(VLOOKUP(A115,'[1]Z04 支出决算表(财决04表)'!$A$10:$J$500,6,FALSE)),"",VLOOKUP(A115,'[1]Z04 支出决算表(财决04表)'!$A$10:$J$500,6,FALSE))</f>
        <v/>
      </c>
      <c r="F115" s="76" t="str">
        <f>IF(ISERROR(VLOOKUP(A115,'[1]Z04 支出决算表(财决04表)'!$A$10:$J$500,7,FALSE)),"",VLOOKUP(A115,'[1]Z04 支出决算表(财决04表)'!$A$10:$J$500,7,FALSE))</f>
        <v/>
      </c>
      <c r="G115" s="76" t="str">
        <f>IF(ISERROR(VLOOKUP(A115,'[1]Z04 支出决算表(财决04表)'!$A$10:$J$500,8,FALSE)),"",VLOOKUP(A115,'[1]Z04 支出决算表(财决04表)'!$A$10:$J$500,8,FALSE))</f>
        <v/>
      </c>
      <c r="H115" s="76" t="str">
        <f>IF(ISERROR(VLOOKUP(A115,'[1]Z04 支出决算表(财决04表)'!$A$10:$J$500,9,FALSE)),"",VLOOKUP(A115,'[1]Z04 支出决算表(财决04表)'!$A$10:$J$500,9,FALSE))</f>
        <v/>
      </c>
      <c r="I115" s="76" t="str">
        <f>IF(ISERROR(VLOOKUP(A115,'[1]Z04 支出决算表(财决04表)'!$A$10:$J$500,10,FALSE)),"",VLOOKUP(A115,'[1]Z04 支出决算表(财决04表)'!$A$10:$J$500,10,FALSE))</f>
        <v/>
      </c>
      <c r="J115" s="88">
        <f>'[1]Z04 支出决算表(财决04表)'!$A114</f>
        <v>0</v>
      </c>
      <c r="K115" s="74">
        <f>'[1]Z04 支出决算表(财决04表)'!$E114</f>
        <v>0</v>
      </c>
      <c r="L115" s="53" t="str">
        <f t="shared" si="3"/>
        <v/>
      </c>
    </row>
    <row r="116" spans="1:12" ht="22.7" customHeight="1">
      <c r="A116" s="193" t="str">
        <f t="shared" si="2"/>
        <v/>
      </c>
      <c r="B116" s="194"/>
      <c r="C116" s="192" t="str">
        <f>IF(ISERROR(VLOOKUP(A116,'[1]Z04 支出决算表(财决04表)'!$A$10:$J$500,4,FALSE)),"",VLOOKUP(A116,'[1]Z04 支出决算表(财决04表)'!$A$10:$J$500,4,FALSE))</f>
        <v/>
      </c>
      <c r="D116" s="76" t="str">
        <f>IF(ISERROR(VLOOKUP(A116,'[1]Z04 支出决算表(财决04表)'!$A$10:$J$500,5,FALSE)),"",VLOOKUP(A116,'[1]Z04 支出决算表(财决04表)'!$A$10:$J$500,5,FALSE))</f>
        <v/>
      </c>
      <c r="E116" s="76" t="str">
        <f>IF(ISERROR(VLOOKUP(A116,'[1]Z04 支出决算表(财决04表)'!$A$10:$J$500,6,FALSE)),"",VLOOKUP(A116,'[1]Z04 支出决算表(财决04表)'!$A$10:$J$500,6,FALSE))</f>
        <v/>
      </c>
      <c r="F116" s="76" t="str">
        <f>IF(ISERROR(VLOOKUP(A116,'[1]Z04 支出决算表(财决04表)'!$A$10:$J$500,7,FALSE)),"",VLOOKUP(A116,'[1]Z04 支出决算表(财决04表)'!$A$10:$J$500,7,FALSE))</f>
        <v/>
      </c>
      <c r="G116" s="76" t="str">
        <f>IF(ISERROR(VLOOKUP(A116,'[1]Z04 支出决算表(财决04表)'!$A$10:$J$500,8,FALSE)),"",VLOOKUP(A116,'[1]Z04 支出决算表(财决04表)'!$A$10:$J$500,8,FALSE))</f>
        <v/>
      </c>
      <c r="H116" s="76" t="str">
        <f>IF(ISERROR(VLOOKUP(A116,'[1]Z04 支出决算表(财决04表)'!$A$10:$J$500,9,FALSE)),"",VLOOKUP(A116,'[1]Z04 支出决算表(财决04表)'!$A$10:$J$500,9,FALSE))</f>
        <v/>
      </c>
      <c r="I116" s="76" t="str">
        <f>IF(ISERROR(VLOOKUP(A116,'[1]Z04 支出决算表(财决04表)'!$A$10:$J$500,10,FALSE)),"",VLOOKUP(A116,'[1]Z04 支出决算表(财决04表)'!$A$10:$J$500,10,FALSE))</f>
        <v/>
      </c>
      <c r="J116" s="88">
        <f>'[1]Z04 支出决算表(财决04表)'!$A115</f>
        <v>0</v>
      </c>
      <c r="K116" s="74">
        <f>'[1]Z04 支出决算表(财决04表)'!$E115</f>
        <v>0</v>
      </c>
      <c r="L116" s="53" t="str">
        <f t="shared" si="3"/>
        <v/>
      </c>
    </row>
    <row r="117" spans="1:12" ht="22.7" customHeight="1">
      <c r="A117" s="193" t="str">
        <f t="shared" si="2"/>
        <v/>
      </c>
      <c r="B117" s="194"/>
      <c r="C117" s="192" t="str">
        <f>IF(ISERROR(VLOOKUP(A117,'[1]Z04 支出决算表(财决04表)'!$A$10:$J$500,4,FALSE)),"",VLOOKUP(A117,'[1]Z04 支出决算表(财决04表)'!$A$10:$J$500,4,FALSE))</f>
        <v/>
      </c>
      <c r="D117" s="76" t="str">
        <f>IF(ISERROR(VLOOKUP(A117,'[1]Z04 支出决算表(财决04表)'!$A$10:$J$500,5,FALSE)),"",VLOOKUP(A117,'[1]Z04 支出决算表(财决04表)'!$A$10:$J$500,5,FALSE))</f>
        <v/>
      </c>
      <c r="E117" s="76" t="str">
        <f>IF(ISERROR(VLOOKUP(A117,'[1]Z04 支出决算表(财决04表)'!$A$10:$J$500,6,FALSE)),"",VLOOKUP(A117,'[1]Z04 支出决算表(财决04表)'!$A$10:$J$500,6,FALSE))</f>
        <v/>
      </c>
      <c r="F117" s="76" t="str">
        <f>IF(ISERROR(VLOOKUP(A117,'[1]Z04 支出决算表(财决04表)'!$A$10:$J$500,7,FALSE)),"",VLOOKUP(A117,'[1]Z04 支出决算表(财决04表)'!$A$10:$J$500,7,FALSE))</f>
        <v/>
      </c>
      <c r="G117" s="76" t="str">
        <f>IF(ISERROR(VLOOKUP(A117,'[1]Z04 支出决算表(财决04表)'!$A$10:$J$500,8,FALSE)),"",VLOOKUP(A117,'[1]Z04 支出决算表(财决04表)'!$A$10:$J$500,8,FALSE))</f>
        <v/>
      </c>
      <c r="H117" s="76" t="str">
        <f>IF(ISERROR(VLOOKUP(A117,'[1]Z04 支出决算表(财决04表)'!$A$10:$J$500,9,FALSE)),"",VLOOKUP(A117,'[1]Z04 支出决算表(财决04表)'!$A$10:$J$500,9,FALSE))</f>
        <v/>
      </c>
      <c r="I117" s="76" t="str">
        <f>IF(ISERROR(VLOOKUP(A117,'[1]Z04 支出决算表(财决04表)'!$A$10:$J$500,10,FALSE)),"",VLOOKUP(A117,'[1]Z04 支出决算表(财决04表)'!$A$10:$J$500,10,FALSE))</f>
        <v/>
      </c>
      <c r="J117" s="88">
        <f>'[1]Z04 支出决算表(财决04表)'!$A116</f>
        <v>0</v>
      </c>
      <c r="K117" s="74">
        <f>'[1]Z04 支出决算表(财决04表)'!$E116</f>
        <v>0</v>
      </c>
      <c r="L117" s="53" t="str">
        <f t="shared" si="3"/>
        <v/>
      </c>
    </row>
    <row r="118" spans="1:12" ht="22.7" customHeight="1">
      <c r="A118" s="193" t="str">
        <f t="shared" si="2"/>
        <v/>
      </c>
      <c r="B118" s="194"/>
      <c r="C118" s="192" t="str">
        <f>IF(ISERROR(VLOOKUP(A118,'[1]Z04 支出决算表(财决04表)'!$A$10:$J$500,4,FALSE)),"",VLOOKUP(A118,'[1]Z04 支出决算表(财决04表)'!$A$10:$J$500,4,FALSE))</f>
        <v/>
      </c>
      <c r="D118" s="76" t="str">
        <f>IF(ISERROR(VLOOKUP(A118,'[1]Z04 支出决算表(财决04表)'!$A$10:$J$500,5,FALSE)),"",VLOOKUP(A118,'[1]Z04 支出决算表(财决04表)'!$A$10:$J$500,5,FALSE))</f>
        <v/>
      </c>
      <c r="E118" s="76" t="str">
        <f>IF(ISERROR(VLOOKUP(A118,'[1]Z04 支出决算表(财决04表)'!$A$10:$J$500,6,FALSE)),"",VLOOKUP(A118,'[1]Z04 支出决算表(财决04表)'!$A$10:$J$500,6,FALSE))</f>
        <v/>
      </c>
      <c r="F118" s="76" t="str">
        <f>IF(ISERROR(VLOOKUP(A118,'[1]Z04 支出决算表(财决04表)'!$A$10:$J$500,7,FALSE)),"",VLOOKUP(A118,'[1]Z04 支出决算表(财决04表)'!$A$10:$J$500,7,FALSE))</f>
        <v/>
      </c>
      <c r="G118" s="76" t="str">
        <f>IF(ISERROR(VLOOKUP(A118,'[1]Z04 支出决算表(财决04表)'!$A$10:$J$500,8,FALSE)),"",VLOOKUP(A118,'[1]Z04 支出决算表(财决04表)'!$A$10:$J$500,8,FALSE))</f>
        <v/>
      </c>
      <c r="H118" s="76" t="str">
        <f>IF(ISERROR(VLOOKUP(A118,'[1]Z04 支出决算表(财决04表)'!$A$10:$J$500,9,FALSE)),"",VLOOKUP(A118,'[1]Z04 支出决算表(财决04表)'!$A$10:$J$500,9,FALSE))</f>
        <v/>
      </c>
      <c r="I118" s="76" t="str">
        <f>IF(ISERROR(VLOOKUP(A118,'[1]Z04 支出决算表(财决04表)'!$A$10:$J$500,10,FALSE)),"",VLOOKUP(A118,'[1]Z04 支出决算表(财决04表)'!$A$10:$J$500,10,FALSE))</f>
        <v/>
      </c>
      <c r="J118" s="88">
        <f>'[1]Z04 支出决算表(财决04表)'!$A117</f>
        <v>0</v>
      </c>
      <c r="K118" s="74">
        <f>'[1]Z04 支出决算表(财决04表)'!$E117</f>
        <v>0</v>
      </c>
      <c r="L118" s="53" t="str">
        <f t="shared" si="3"/>
        <v/>
      </c>
    </row>
    <row r="119" spans="1:12" ht="22.7" customHeight="1">
      <c r="A119" s="193" t="str">
        <f t="shared" si="2"/>
        <v/>
      </c>
      <c r="B119" s="194"/>
      <c r="C119" s="192" t="str">
        <f>IF(ISERROR(VLOOKUP(A119,'[1]Z04 支出决算表(财决04表)'!$A$10:$J$500,4,FALSE)),"",VLOOKUP(A119,'[1]Z04 支出决算表(财决04表)'!$A$10:$J$500,4,FALSE))</f>
        <v/>
      </c>
      <c r="D119" s="76" t="str">
        <f>IF(ISERROR(VLOOKUP(A119,'[1]Z04 支出决算表(财决04表)'!$A$10:$J$500,5,FALSE)),"",VLOOKUP(A119,'[1]Z04 支出决算表(财决04表)'!$A$10:$J$500,5,FALSE))</f>
        <v/>
      </c>
      <c r="E119" s="76" t="str">
        <f>IF(ISERROR(VLOOKUP(A119,'[1]Z04 支出决算表(财决04表)'!$A$10:$J$500,6,FALSE)),"",VLOOKUP(A119,'[1]Z04 支出决算表(财决04表)'!$A$10:$J$500,6,FALSE))</f>
        <v/>
      </c>
      <c r="F119" s="76" t="str">
        <f>IF(ISERROR(VLOOKUP(A119,'[1]Z04 支出决算表(财决04表)'!$A$10:$J$500,7,FALSE)),"",VLOOKUP(A119,'[1]Z04 支出决算表(财决04表)'!$A$10:$J$500,7,FALSE))</f>
        <v/>
      </c>
      <c r="G119" s="76" t="str">
        <f>IF(ISERROR(VLOOKUP(A119,'[1]Z04 支出决算表(财决04表)'!$A$10:$J$500,8,FALSE)),"",VLOOKUP(A119,'[1]Z04 支出决算表(财决04表)'!$A$10:$J$500,8,FALSE))</f>
        <v/>
      </c>
      <c r="H119" s="76" t="str">
        <f>IF(ISERROR(VLOOKUP(A119,'[1]Z04 支出决算表(财决04表)'!$A$10:$J$500,9,FALSE)),"",VLOOKUP(A119,'[1]Z04 支出决算表(财决04表)'!$A$10:$J$500,9,FALSE))</f>
        <v/>
      </c>
      <c r="I119" s="76" t="str">
        <f>IF(ISERROR(VLOOKUP(A119,'[1]Z04 支出决算表(财决04表)'!$A$10:$J$500,10,FALSE)),"",VLOOKUP(A119,'[1]Z04 支出决算表(财决04表)'!$A$10:$J$500,10,FALSE))</f>
        <v/>
      </c>
      <c r="J119" s="88">
        <f>'[1]Z04 支出决算表(财决04表)'!$A118</f>
        <v>0</v>
      </c>
      <c r="K119" s="74">
        <f>'[1]Z04 支出决算表(财决04表)'!$E118</f>
        <v>0</v>
      </c>
      <c r="L119" s="53" t="str">
        <f t="shared" si="3"/>
        <v/>
      </c>
    </row>
    <row r="120" spans="1:12" ht="22.7" customHeight="1">
      <c r="A120" s="193" t="str">
        <f t="shared" si="2"/>
        <v/>
      </c>
      <c r="B120" s="194"/>
      <c r="C120" s="192" t="str">
        <f>IF(ISERROR(VLOOKUP(A120,'[1]Z04 支出决算表(财决04表)'!$A$10:$J$500,4,FALSE)),"",VLOOKUP(A120,'[1]Z04 支出决算表(财决04表)'!$A$10:$J$500,4,FALSE))</f>
        <v/>
      </c>
      <c r="D120" s="76" t="str">
        <f>IF(ISERROR(VLOOKUP(A120,'[1]Z04 支出决算表(财决04表)'!$A$10:$J$500,5,FALSE)),"",VLOOKUP(A120,'[1]Z04 支出决算表(财决04表)'!$A$10:$J$500,5,FALSE))</f>
        <v/>
      </c>
      <c r="E120" s="76" t="str">
        <f>IF(ISERROR(VLOOKUP(A120,'[1]Z04 支出决算表(财决04表)'!$A$10:$J$500,6,FALSE)),"",VLOOKUP(A120,'[1]Z04 支出决算表(财决04表)'!$A$10:$J$500,6,FALSE))</f>
        <v/>
      </c>
      <c r="F120" s="76" t="str">
        <f>IF(ISERROR(VLOOKUP(A120,'[1]Z04 支出决算表(财决04表)'!$A$10:$J$500,7,FALSE)),"",VLOOKUP(A120,'[1]Z04 支出决算表(财决04表)'!$A$10:$J$500,7,FALSE))</f>
        <v/>
      </c>
      <c r="G120" s="76" t="str">
        <f>IF(ISERROR(VLOOKUP(A120,'[1]Z04 支出决算表(财决04表)'!$A$10:$J$500,8,FALSE)),"",VLOOKUP(A120,'[1]Z04 支出决算表(财决04表)'!$A$10:$J$500,8,FALSE))</f>
        <v/>
      </c>
      <c r="H120" s="76" t="str">
        <f>IF(ISERROR(VLOOKUP(A120,'[1]Z04 支出决算表(财决04表)'!$A$10:$J$500,9,FALSE)),"",VLOOKUP(A120,'[1]Z04 支出决算表(财决04表)'!$A$10:$J$500,9,FALSE))</f>
        <v/>
      </c>
      <c r="I120" s="76" t="str">
        <f>IF(ISERROR(VLOOKUP(A120,'[1]Z04 支出决算表(财决04表)'!$A$10:$J$500,10,FALSE)),"",VLOOKUP(A120,'[1]Z04 支出决算表(财决04表)'!$A$10:$J$500,10,FALSE))</f>
        <v/>
      </c>
      <c r="J120" s="88">
        <f>'[1]Z04 支出决算表(财决04表)'!$A119</f>
        <v>0</v>
      </c>
      <c r="K120" s="74">
        <f>'[1]Z04 支出决算表(财决04表)'!$E119</f>
        <v>0</v>
      </c>
      <c r="L120" s="53" t="str">
        <f t="shared" si="3"/>
        <v/>
      </c>
    </row>
    <row r="121" spans="1:12" ht="22.7" customHeight="1">
      <c r="A121" s="193" t="str">
        <f t="shared" si="2"/>
        <v/>
      </c>
      <c r="B121" s="194"/>
      <c r="C121" s="192" t="str">
        <f>IF(ISERROR(VLOOKUP(A121,'[1]Z04 支出决算表(财决04表)'!$A$10:$J$500,4,FALSE)),"",VLOOKUP(A121,'[1]Z04 支出决算表(财决04表)'!$A$10:$J$500,4,FALSE))</f>
        <v/>
      </c>
      <c r="D121" s="76" t="str">
        <f>IF(ISERROR(VLOOKUP(A121,'[1]Z04 支出决算表(财决04表)'!$A$10:$J$500,5,FALSE)),"",VLOOKUP(A121,'[1]Z04 支出决算表(财决04表)'!$A$10:$J$500,5,FALSE))</f>
        <v/>
      </c>
      <c r="E121" s="76" t="str">
        <f>IF(ISERROR(VLOOKUP(A121,'[1]Z04 支出决算表(财决04表)'!$A$10:$J$500,6,FALSE)),"",VLOOKUP(A121,'[1]Z04 支出决算表(财决04表)'!$A$10:$J$500,6,FALSE))</f>
        <v/>
      </c>
      <c r="F121" s="76" t="str">
        <f>IF(ISERROR(VLOOKUP(A121,'[1]Z04 支出决算表(财决04表)'!$A$10:$J$500,7,FALSE)),"",VLOOKUP(A121,'[1]Z04 支出决算表(财决04表)'!$A$10:$J$500,7,FALSE))</f>
        <v/>
      </c>
      <c r="G121" s="76" t="str">
        <f>IF(ISERROR(VLOOKUP(A121,'[1]Z04 支出决算表(财决04表)'!$A$10:$J$500,8,FALSE)),"",VLOOKUP(A121,'[1]Z04 支出决算表(财决04表)'!$A$10:$J$500,8,FALSE))</f>
        <v/>
      </c>
      <c r="H121" s="76" t="str">
        <f>IF(ISERROR(VLOOKUP(A121,'[1]Z04 支出决算表(财决04表)'!$A$10:$J$500,9,FALSE)),"",VLOOKUP(A121,'[1]Z04 支出决算表(财决04表)'!$A$10:$J$500,9,FALSE))</f>
        <v/>
      </c>
      <c r="I121" s="76" t="str">
        <f>IF(ISERROR(VLOOKUP(A121,'[1]Z04 支出决算表(财决04表)'!$A$10:$J$500,10,FALSE)),"",VLOOKUP(A121,'[1]Z04 支出决算表(财决04表)'!$A$10:$J$500,10,FALSE))</f>
        <v/>
      </c>
      <c r="J121" s="88">
        <f>'[1]Z04 支出决算表(财决04表)'!$A120</f>
        <v>0</v>
      </c>
      <c r="K121" s="74">
        <f>'[1]Z04 支出决算表(财决04表)'!$E120</f>
        <v>0</v>
      </c>
      <c r="L121" s="53" t="str">
        <f t="shared" si="3"/>
        <v/>
      </c>
    </row>
    <row r="122" spans="1:12" ht="22.7" customHeight="1">
      <c r="A122" s="193" t="str">
        <f t="shared" si="2"/>
        <v/>
      </c>
      <c r="B122" s="194"/>
      <c r="C122" s="192" t="str">
        <f>IF(ISERROR(VLOOKUP(A122,'[1]Z04 支出决算表(财决04表)'!$A$10:$J$500,4,FALSE)),"",VLOOKUP(A122,'[1]Z04 支出决算表(财决04表)'!$A$10:$J$500,4,FALSE))</f>
        <v/>
      </c>
      <c r="D122" s="76" t="str">
        <f>IF(ISERROR(VLOOKUP(A122,'[1]Z04 支出决算表(财决04表)'!$A$10:$J$500,5,FALSE)),"",VLOOKUP(A122,'[1]Z04 支出决算表(财决04表)'!$A$10:$J$500,5,FALSE))</f>
        <v/>
      </c>
      <c r="E122" s="76" t="str">
        <f>IF(ISERROR(VLOOKUP(A122,'[1]Z04 支出决算表(财决04表)'!$A$10:$J$500,6,FALSE)),"",VLOOKUP(A122,'[1]Z04 支出决算表(财决04表)'!$A$10:$J$500,6,FALSE))</f>
        <v/>
      </c>
      <c r="F122" s="76" t="str">
        <f>IF(ISERROR(VLOOKUP(A122,'[1]Z04 支出决算表(财决04表)'!$A$10:$J$500,7,FALSE)),"",VLOOKUP(A122,'[1]Z04 支出决算表(财决04表)'!$A$10:$J$500,7,FALSE))</f>
        <v/>
      </c>
      <c r="G122" s="76" t="str">
        <f>IF(ISERROR(VLOOKUP(A122,'[1]Z04 支出决算表(财决04表)'!$A$10:$J$500,8,FALSE)),"",VLOOKUP(A122,'[1]Z04 支出决算表(财决04表)'!$A$10:$J$500,8,FALSE))</f>
        <v/>
      </c>
      <c r="H122" s="76" t="str">
        <f>IF(ISERROR(VLOOKUP(A122,'[1]Z04 支出决算表(财决04表)'!$A$10:$J$500,9,FALSE)),"",VLOOKUP(A122,'[1]Z04 支出决算表(财决04表)'!$A$10:$J$500,9,FALSE))</f>
        <v/>
      </c>
      <c r="I122" s="76" t="str">
        <f>IF(ISERROR(VLOOKUP(A122,'[1]Z04 支出决算表(财决04表)'!$A$10:$J$500,10,FALSE)),"",VLOOKUP(A122,'[1]Z04 支出决算表(财决04表)'!$A$10:$J$500,10,FALSE))</f>
        <v/>
      </c>
      <c r="J122" s="88">
        <f>'[1]Z04 支出决算表(财决04表)'!$A121</f>
        <v>0</v>
      </c>
      <c r="K122" s="74">
        <f>'[1]Z04 支出决算表(财决04表)'!$E121</f>
        <v>0</v>
      </c>
      <c r="L122" s="53" t="str">
        <f t="shared" si="3"/>
        <v/>
      </c>
    </row>
    <row r="123" spans="1:12" ht="22.7" customHeight="1">
      <c r="A123" s="193" t="str">
        <f t="shared" si="2"/>
        <v/>
      </c>
      <c r="B123" s="194"/>
      <c r="C123" s="192" t="str">
        <f>IF(ISERROR(VLOOKUP(A123,'[1]Z04 支出决算表(财决04表)'!$A$10:$J$500,4,FALSE)),"",VLOOKUP(A123,'[1]Z04 支出决算表(财决04表)'!$A$10:$J$500,4,FALSE))</f>
        <v/>
      </c>
      <c r="D123" s="76" t="str">
        <f>IF(ISERROR(VLOOKUP(A123,'[1]Z04 支出决算表(财决04表)'!$A$10:$J$500,5,FALSE)),"",VLOOKUP(A123,'[1]Z04 支出决算表(财决04表)'!$A$10:$J$500,5,FALSE))</f>
        <v/>
      </c>
      <c r="E123" s="76" t="str">
        <f>IF(ISERROR(VLOOKUP(A123,'[1]Z04 支出决算表(财决04表)'!$A$10:$J$500,6,FALSE)),"",VLOOKUP(A123,'[1]Z04 支出决算表(财决04表)'!$A$10:$J$500,6,FALSE))</f>
        <v/>
      </c>
      <c r="F123" s="76" t="str">
        <f>IF(ISERROR(VLOOKUP(A123,'[1]Z04 支出决算表(财决04表)'!$A$10:$J$500,7,FALSE)),"",VLOOKUP(A123,'[1]Z04 支出决算表(财决04表)'!$A$10:$J$500,7,FALSE))</f>
        <v/>
      </c>
      <c r="G123" s="76" t="str">
        <f>IF(ISERROR(VLOOKUP(A123,'[1]Z04 支出决算表(财决04表)'!$A$10:$J$500,8,FALSE)),"",VLOOKUP(A123,'[1]Z04 支出决算表(财决04表)'!$A$10:$J$500,8,FALSE))</f>
        <v/>
      </c>
      <c r="H123" s="76" t="str">
        <f>IF(ISERROR(VLOOKUP(A123,'[1]Z04 支出决算表(财决04表)'!$A$10:$J$500,9,FALSE)),"",VLOOKUP(A123,'[1]Z04 支出决算表(财决04表)'!$A$10:$J$500,9,FALSE))</f>
        <v/>
      </c>
      <c r="I123" s="76" t="str">
        <f>IF(ISERROR(VLOOKUP(A123,'[1]Z04 支出决算表(财决04表)'!$A$10:$J$500,10,FALSE)),"",VLOOKUP(A123,'[1]Z04 支出决算表(财决04表)'!$A$10:$J$500,10,FALSE))</f>
        <v/>
      </c>
      <c r="J123" s="88">
        <f>'[1]Z04 支出决算表(财决04表)'!$A122</f>
        <v>0</v>
      </c>
      <c r="K123" s="74">
        <f>'[1]Z04 支出决算表(财决04表)'!$E122</f>
        <v>0</v>
      </c>
      <c r="L123" s="53" t="str">
        <f t="shared" si="3"/>
        <v/>
      </c>
    </row>
    <row r="124" spans="1:12" ht="22.7" customHeight="1">
      <c r="A124" s="193" t="str">
        <f t="shared" si="2"/>
        <v/>
      </c>
      <c r="B124" s="194"/>
      <c r="C124" s="192" t="str">
        <f>IF(ISERROR(VLOOKUP(A124,'[1]Z04 支出决算表(财决04表)'!$A$10:$J$500,4,FALSE)),"",VLOOKUP(A124,'[1]Z04 支出决算表(财决04表)'!$A$10:$J$500,4,FALSE))</f>
        <v/>
      </c>
      <c r="D124" s="76" t="str">
        <f>IF(ISERROR(VLOOKUP(A124,'[1]Z04 支出决算表(财决04表)'!$A$10:$J$500,5,FALSE)),"",VLOOKUP(A124,'[1]Z04 支出决算表(财决04表)'!$A$10:$J$500,5,FALSE))</f>
        <v/>
      </c>
      <c r="E124" s="76" t="str">
        <f>IF(ISERROR(VLOOKUP(A124,'[1]Z04 支出决算表(财决04表)'!$A$10:$J$500,6,FALSE)),"",VLOOKUP(A124,'[1]Z04 支出决算表(财决04表)'!$A$10:$J$500,6,FALSE))</f>
        <v/>
      </c>
      <c r="F124" s="76" t="str">
        <f>IF(ISERROR(VLOOKUP(A124,'[1]Z04 支出决算表(财决04表)'!$A$10:$J$500,7,FALSE)),"",VLOOKUP(A124,'[1]Z04 支出决算表(财决04表)'!$A$10:$J$500,7,FALSE))</f>
        <v/>
      </c>
      <c r="G124" s="76" t="str">
        <f>IF(ISERROR(VLOOKUP(A124,'[1]Z04 支出决算表(财决04表)'!$A$10:$J$500,8,FALSE)),"",VLOOKUP(A124,'[1]Z04 支出决算表(财决04表)'!$A$10:$J$500,8,FALSE))</f>
        <v/>
      </c>
      <c r="H124" s="76" t="str">
        <f>IF(ISERROR(VLOOKUP(A124,'[1]Z04 支出决算表(财决04表)'!$A$10:$J$500,9,FALSE)),"",VLOOKUP(A124,'[1]Z04 支出决算表(财决04表)'!$A$10:$J$500,9,FALSE))</f>
        <v/>
      </c>
      <c r="I124" s="76" t="str">
        <f>IF(ISERROR(VLOOKUP(A124,'[1]Z04 支出决算表(财决04表)'!$A$10:$J$500,10,FALSE)),"",VLOOKUP(A124,'[1]Z04 支出决算表(财决04表)'!$A$10:$J$500,10,FALSE))</f>
        <v/>
      </c>
      <c r="J124" s="88">
        <f>'[1]Z04 支出决算表(财决04表)'!$A123</f>
        <v>0</v>
      </c>
      <c r="K124" s="74">
        <f>'[1]Z04 支出决算表(财决04表)'!$E123</f>
        <v>0</v>
      </c>
      <c r="L124" s="53" t="str">
        <f t="shared" si="3"/>
        <v/>
      </c>
    </row>
    <row r="125" spans="1:12" ht="22.7" customHeight="1">
      <c r="A125" s="193" t="str">
        <f t="shared" si="2"/>
        <v/>
      </c>
      <c r="B125" s="194"/>
      <c r="C125" s="192" t="str">
        <f>IF(ISERROR(VLOOKUP(A125,'[1]Z04 支出决算表(财决04表)'!$A$10:$J$500,4,FALSE)),"",VLOOKUP(A125,'[1]Z04 支出决算表(财决04表)'!$A$10:$J$500,4,FALSE))</f>
        <v/>
      </c>
      <c r="D125" s="76" t="str">
        <f>IF(ISERROR(VLOOKUP(A125,'[1]Z04 支出决算表(财决04表)'!$A$10:$J$500,5,FALSE)),"",VLOOKUP(A125,'[1]Z04 支出决算表(财决04表)'!$A$10:$J$500,5,FALSE))</f>
        <v/>
      </c>
      <c r="E125" s="76" t="str">
        <f>IF(ISERROR(VLOOKUP(A125,'[1]Z04 支出决算表(财决04表)'!$A$10:$J$500,6,FALSE)),"",VLOOKUP(A125,'[1]Z04 支出决算表(财决04表)'!$A$10:$J$500,6,FALSE))</f>
        <v/>
      </c>
      <c r="F125" s="76" t="str">
        <f>IF(ISERROR(VLOOKUP(A125,'[1]Z04 支出决算表(财决04表)'!$A$10:$J$500,7,FALSE)),"",VLOOKUP(A125,'[1]Z04 支出决算表(财决04表)'!$A$10:$J$500,7,FALSE))</f>
        <v/>
      </c>
      <c r="G125" s="76" t="str">
        <f>IF(ISERROR(VLOOKUP(A125,'[1]Z04 支出决算表(财决04表)'!$A$10:$J$500,8,FALSE)),"",VLOOKUP(A125,'[1]Z04 支出决算表(财决04表)'!$A$10:$J$500,8,FALSE))</f>
        <v/>
      </c>
      <c r="H125" s="76" t="str">
        <f>IF(ISERROR(VLOOKUP(A125,'[1]Z04 支出决算表(财决04表)'!$A$10:$J$500,9,FALSE)),"",VLOOKUP(A125,'[1]Z04 支出决算表(财决04表)'!$A$10:$J$500,9,FALSE))</f>
        <v/>
      </c>
      <c r="I125" s="76" t="str">
        <f>IF(ISERROR(VLOOKUP(A125,'[1]Z04 支出决算表(财决04表)'!$A$10:$J$500,10,FALSE)),"",VLOOKUP(A125,'[1]Z04 支出决算表(财决04表)'!$A$10:$J$500,10,FALSE))</f>
        <v/>
      </c>
      <c r="J125" s="88">
        <f>'[1]Z04 支出决算表(财决04表)'!$A124</f>
        <v>0</v>
      </c>
      <c r="K125" s="74">
        <f>'[1]Z04 支出决算表(财决04表)'!$E124</f>
        <v>0</v>
      </c>
      <c r="L125" s="53" t="str">
        <f t="shared" si="3"/>
        <v/>
      </c>
    </row>
    <row r="126" spans="1:12" ht="22.7" customHeight="1">
      <c r="A126" s="193" t="str">
        <f t="shared" si="2"/>
        <v/>
      </c>
      <c r="B126" s="194"/>
      <c r="C126" s="192" t="str">
        <f>IF(ISERROR(VLOOKUP(A126,'[1]Z04 支出决算表(财决04表)'!$A$10:$J$500,4,FALSE)),"",VLOOKUP(A126,'[1]Z04 支出决算表(财决04表)'!$A$10:$J$500,4,FALSE))</f>
        <v/>
      </c>
      <c r="D126" s="76" t="str">
        <f>IF(ISERROR(VLOOKUP(A126,'[1]Z04 支出决算表(财决04表)'!$A$10:$J$500,5,FALSE)),"",VLOOKUP(A126,'[1]Z04 支出决算表(财决04表)'!$A$10:$J$500,5,FALSE))</f>
        <v/>
      </c>
      <c r="E126" s="76" t="str">
        <f>IF(ISERROR(VLOOKUP(A126,'[1]Z04 支出决算表(财决04表)'!$A$10:$J$500,6,FALSE)),"",VLOOKUP(A126,'[1]Z04 支出决算表(财决04表)'!$A$10:$J$500,6,FALSE))</f>
        <v/>
      </c>
      <c r="F126" s="76" t="str">
        <f>IF(ISERROR(VLOOKUP(A126,'[1]Z04 支出决算表(财决04表)'!$A$10:$J$500,7,FALSE)),"",VLOOKUP(A126,'[1]Z04 支出决算表(财决04表)'!$A$10:$J$500,7,FALSE))</f>
        <v/>
      </c>
      <c r="G126" s="76" t="str">
        <f>IF(ISERROR(VLOOKUP(A126,'[1]Z04 支出决算表(财决04表)'!$A$10:$J$500,8,FALSE)),"",VLOOKUP(A126,'[1]Z04 支出决算表(财决04表)'!$A$10:$J$500,8,FALSE))</f>
        <v/>
      </c>
      <c r="H126" s="76" t="str">
        <f>IF(ISERROR(VLOOKUP(A126,'[1]Z04 支出决算表(财决04表)'!$A$10:$J$500,9,FALSE)),"",VLOOKUP(A126,'[1]Z04 支出决算表(财决04表)'!$A$10:$J$500,9,FALSE))</f>
        <v/>
      </c>
      <c r="I126" s="76" t="str">
        <f>IF(ISERROR(VLOOKUP(A126,'[1]Z04 支出决算表(财决04表)'!$A$10:$J$500,10,FALSE)),"",VLOOKUP(A126,'[1]Z04 支出决算表(财决04表)'!$A$10:$J$500,10,FALSE))</f>
        <v/>
      </c>
      <c r="J126" s="88">
        <f>'[1]Z04 支出决算表(财决04表)'!$A125</f>
        <v>0</v>
      </c>
      <c r="K126" s="74">
        <f>'[1]Z04 支出决算表(财决04表)'!$E125</f>
        <v>0</v>
      </c>
      <c r="L126" s="53" t="str">
        <f t="shared" si="3"/>
        <v/>
      </c>
    </row>
    <row r="127" spans="1:12" ht="22.7" customHeight="1">
      <c r="A127" s="193" t="str">
        <f t="shared" si="2"/>
        <v/>
      </c>
      <c r="B127" s="194"/>
      <c r="C127" s="192" t="str">
        <f>IF(ISERROR(VLOOKUP(A127,'[1]Z04 支出决算表(财决04表)'!$A$10:$J$500,4,FALSE)),"",VLOOKUP(A127,'[1]Z04 支出决算表(财决04表)'!$A$10:$J$500,4,FALSE))</f>
        <v/>
      </c>
      <c r="D127" s="76" t="str">
        <f>IF(ISERROR(VLOOKUP(A127,'[1]Z04 支出决算表(财决04表)'!$A$10:$J$500,5,FALSE)),"",VLOOKUP(A127,'[1]Z04 支出决算表(财决04表)'!$A$10:$J$500,5,FALSE))</f>
        <v/>
      </c>
      <c r="E127" s="76" t="str">
        <f>IF(ISERROR(VLOOKUP(A127,'[1]Z04 支出决算表(财决04表)'!$A$10:$J$500,6,FALSE)),"",VLOOKUP(A127,'[1]Z04 支出决算表(财决04表)'!$A$10:$J$500,6,FALSE))</f>
        <v/>
      </c>
      <c r="F127" s="76" t="str">
        <f>IF(ISERROR(VLOOKUP(A127,'[1]Z04 支出决算表(财决04表)'!$A$10:$J$500,7,FALSE)),"",VLOOKUP(A127,'[1]Z04 支出决算表(财决04表)'!$A$10:$J$500,7,FALSE))</f>
        <v/>
      </c>
      <c r="G127" s="76" t="str">
        <f>IF(ISERROR(VLOOKUP(A127,'[1]Z04 支出决算表(财决04表)'!$A$10:$J$500,8,FALSE)),"",VLOOKUP(A127,'[1]Z04 支出决算表(财决04表)'!$A$10:$J$500,8,FALSE))</f>
        <v/>
      </c>
      <c r="H127" s="76" t="str">
        <f>IF(ISERROR(VLOOKUP(A127,'[1]Z04 支出决算表(财决04表)'!$A$10:$J$500,9,FALSE)),"",VLOOKUP(A127,'[1]Z04 支出决算表(财决04表)'!$A$10:$J$500,9,FALSE))</f>
        <v/>
      </c>
      <c r="I127" s="76" t="str">
        <f>IF(ISERROR(VLOOKUP(A127,'[1]Z04 支出决算表(财决04表)'!$A$10:$J$500,10,FALSE)),"",VLOOKUP(A127,'[1]Z04 支出决算表(财决04表)'!$A$10:$J$500,10,FALSE))</f>
        <v/>
      </c>
      <c r="J127" s="88">
        <f>'[1]Z04 支出决算表(财决04表)'!$A126</f>
        <v>0</v>
      </c>
      <c r="K127" s="74">
        <f>'[1]Z04 支出决算表(财决04表)'!$E126</f>
        <v>0</v>
      </c>
      <c r="L127" s="53" t="str">
        <f t="shared" si="3"/>
        <v/>
      </c>
    </row>
    <row r="128" spans="1:12" ht="22.7" customHeight="1">
      <c r="A128" s="193" t="str">
        <f t="shared" si="2"/>
        <v/>
      </c>
      <c r="B128" s="194"/>
      <c r="C128" s="192" t="str">
        <f>IF(ISERROR(VLOOKUP(A128,'[1]Z04 支出决算表(财决04表)'!$A$10:$J$500,4,FALSE)),"",VLOOKUP(A128,'[1]Z04 支出决算表(财决04表)'!$A$10:$J$500,4,FALSE))</f>
        <v/>
      </c>
      <c r="D128" s="76" t="str">
        <f>IF(ISERROR(VLOOKUP(A128,'[1]Z04 支出决算表(财决04表)'!$A$10:$J$500,5,FALSE)),"",VLOOKUP(A128,'[1]Z04 支出决算表(财决04表)'!$A$10:$J$500,5,FALSE))</f>
        <v/>
      </c>
      <c r="E128" s="76" t="str">
        <f>IF(ISERROR(VLOOKUP(A128,'[1]Z04 支出决算表(财决04表)'!$A$10:$J$500,6,FALSE)),"",VLOOKUP(A128,'[1]Z04 支出决算表(财决04表)'!$A$10:$J$500,6,FALSE))</f>
        <v/>
      </c>
      <c r="F128" s="76" t="str">
        <f>IF(ISERROR(VLOOKUP(A128,'[1]Z04 支出决算表(财决04表)'!$A$10:$J$500,7,FALSE)),"",VLOOKUP(A128,'[1]Z04 支出决算表(财决04表)'!$A$10:$J$500,7,FALSE))</f>
        <v/>
      </c>
      <c r="G128" s="76" t="str">
        <f>IF(ISERROR(VLOOKUP(A128,'[1]Z04 支出决算表(财决04表)'!$A$10:$J$500,8,FALSE)),"",VLOOKUP(A128,'[1]Z04 支出决算表(财决04表)'!$A$10:$J$500,8,FALSE))</f>
        <v/>
      </c>
      <c r="H128" s="76" t="str">
        <f>IF(ISERROR(VLOOKUP(A128,'[1]Z04 支出决算表(财决04表)'!$A$10:$J$500,9,FALSE)),"",VLOOKUP(A128,'[1]Z04 支出决算表(财决04表)'!$A$10:$J$500,9,FALSE))</f>
        <v/>
      </c>
      <c r="I128" s="76" t="str">
        <f>IF(ISERROR(VLOOKUP(A128,'[1]Z04 支出决算表(财决04表)'!$A$10:$J$500,10,FALSE)),"",VLOOKUP(A128,'[1]Z04 支出决算表(财决04表)'!$A$10:$J$500,10,FALSE))</f>
        <v/>
      </c>
      <c r="J128" s="88">
        <f>'[1]Z04 支出决算表(财决04表)'!$A127</f>
        <v>0</v>
      </c>
      <c r="K128" s="74">
        <f>'[1]Z04 支出决算表(财决04表)'!$E127</f>
        <v>0</v>
      </c>
      <c r="L128" s="53" t="str">
        <f t="shared" si="3"/>
        <v/>
      </c>
    </row>
    <row r="129" spans="1:12" ht="22.7" customHeight="1">
      <c r="A129" s="193" t="str">
        <f t="shared" si="2"/>
        <v/>
      </c>
      <c r="B129" s="194"/>
      <c r="C129" s="192" t="str">
        <f>IF(ISERROR(VLOOKUP(A129,'[1]Z04 支出决算表(财决04表)'!$A$10:$J$500,4,FALSE)),"",VLOOKUP(A129,'[1]Z04 支出决算表(财决04表)'!$A$10:$J$500,4,FALSE))</f>
        <v/>
      </c>
      <c r="D129" s="76" t="str">
        <f>IF(ISERROR(VLOOKUP(A129,'[1]Z04 支出决算表(财决04表)'!$A$10:$J$500,5,FALSE)),"",VLOOKUP(A129,'[1]Z04 支出决算表(财决04表)'!$A$10:$J$500,5,FALSE))</f>
        <v/>
      </c>
      <c r="E129" s="76" t="str">
        <f>IF(ISERROR(VLOOKUP(A129,'[1]Z04 支出决算表(财决04表)'!$A$10:$J$500,6,FALSE)),"",VLOOKUP(A129,'[1]Z04 支出决算表(财决04表)'!$A$10:$J$500,6,FALSE))</f>
        <v/>
      </c>
      <c r="F129" s="76" t="str">
        <f>IF(ISERROR(VLOOKUP(A129,'[1]Z04 支出决算表(财决04表)'!$A$10:$J$500,7,FALSE)),"",VLOOKUP(A129,'[1]Z04 支出决算表(财决04表)'!$A$10:$J$500,7,FALSE))</f>
        <v/>
      </c>
      <c r="G129" s="76" t="str">
        <f>IF(ISERROR(VLOOKUP(A129,'[1]Z04 支出决算表(财决04表)'!$A$10:$J$500,8,FALSE)),"",VLOOKUP(A129,'[1]Z04 支出决算表(财决04表)'!$A$10:$J$500,8,FALSE))</f>
        <v/>
      </c>
      <c r="H129" s="76" t="str">
        <f>IF(ISERROR(VLOOKUP(A129,'[1]Z04 支出决算表(财决04表)'!$A$10:$J$500,9,FALSE)),"",VLOOKUP(A129,'[1]Z04 支出决算表(财决04表)'!$A$10:$J$500,9,FALSE))</f>
        <v/>
      </c>
      <c r="I129" s="76" t="str">
        <f>IF(ISERROR(VLOOKUP(A129,'[1]Z04 支出决算表(财决04表)'!$A$10:$J$500,10,FALSE)),"",VLOOKUP(A129,'[1]Z04 支出决算表(财决04表)'!$A$10:$J$500,10,FALSE))</f>
        <v/>
      </c>
      <c r="J129" s="88">
        <f>'[1]Z04 支出决算表(财决04表)'!$A128</f>
        <v>0</v>
      </c>
      <c r="K129" s="74">
        <f>'[1]Z04 支出决算表(财决04表)'!$E128</f>
        <v>0</v>
      </c>
      <c r="L129" s="53" t="str">
        <f t="shared" si="3"/>
        <v/>
      </c>
    </row>
    <row r="130" spans="1:12" ht="22.7" customHeight="1">
      <c r="A130" s="193" t="str">
        <f t="shared" si="2"/>
        <v/>
      </c>
      <c r="B130" s="194"/>
      <c r="C130" s="192" t="str">
        <f>IF(ISERROR(VLOOKUP(A130,'[1]Z04 支出决算表(财决04表)'!$A$10:$J$500,4,FALSE)),"",VLOOKUP(A130,'[1]Z04 支出决算表(财决04表)'!$A$10:$J$500,4,FALSE))</f>
        <v/>
      </c>
      <c r="D130" s="76" t="str">
        <f>IF(ISERROR(VLOOKUP(A130,'[1]Z04 支出决算表(财决04表)'!$A$10:$J$500,5,FALSE)),"",VLOOKUP(A130,'[1]Z04 支出决算表(财决04表)'!$A$10:$J$500,5,FALSE))</f>
        <v/>
      </c>
      <c r="E130" s="76" t="str">
        <f>IF(ISERROR(VLOOKUP(A130,'[1]Z04 支出决算表(财决04表)'!$A$10:$J$500,6,FALSE)),"",VLOOKUP(A130,'[1]Z04 支出决算表(财决04表)'!$A$10:$J$500,6,FALSE))</f>
        <v/>
      </c>
      <c r="F130" s="76" t="str">
        <f>IF(ISERROR(VLOOKUP(A130,'[1]Z04 支出决算表(财决04表)'!$A$10:$J$500,7,FALSE)),"",VLOOKUP(A130,'[1]Z04 支出决算表(财决04表)'!$A$10:$J$500,7,FALSE))</f>
        <v/>
      </c>
      <c r="G130" s="76" t="str">
        <f>IF(ISERROR(VLOOKUP(A130,'[1]Z04 支出决算表(财决04表)'!$A$10:$J$500,8,FALSE)),"",VLOOKUP(A130,'[1]Z04 支出决算表(财决04表)'!$A$10:$J$500,8,FALSE))</f>
        <v/>
      </c>
      <c r="H130" s="76" t="str">
        <f>IF(ISERROR(VLOOKUP(A130,'[1]Z04 支出决算表(财决04表)'!$A$10:$J$500,9,FALSE)),"",VLOOKUP(A130,'[1]Z04 支出决算表(财决04表)'!$A$10:$J$500,9,FALSE))</f>
        <v/>
      </c>
      <c r="I130" s="76" t="str">
        <f>IF(ISERROR(VLOOKUP(A130,'[1]Z04 支出决算表(财决04表)'!$A$10:$J$500,10,FALSE)),"",VLOOKUP(A130,'[1]Z04 支出决算表(财决04表)'!$A$10:$J$500,10,FALSE))</f>
        <v/>
      </c>
      <c r="J130" s="88">
        <f>'[1]Z04 支出决算表(财决04表)'!$A129</f>
        <v>0</v>
      </c>
      <c r="K130" s="74">
        <f>'[1]Z04 支出决算表(财决04表)'!$E129</f>
        <v>0</v>
      </c>
      <c r="L130" s="53" t="str">
        <f t="shared" si="3"/>
        <v/>
      </c>
    </row>
    <row r="131" spans="1:12" ht="22.7" customHeight="1">
      <c r="A131" s="193" t="str">
        <f t="shared" si="2"/>
        <v/>
      </c>
      <c r="B131" s="194"/>
      <c r="C131" s="192" t="str">
        <f>IF(ISERROR(VLOOKUP(A131,'[1]Z04 支出决算表(财决04表)'!$A$10:$J$500,4,FALSE)),"",VLOOKUP(A131,'[1]Z04 支出决算表(财决04表)'!$A$10:$J$500,4,FALSE))</f>
        <v/>
      </c>
      <c r="D131" s="76" t="str">
        <f>IF(ISERROR(VLOOKUP(A131,'[1]Z04 支出决算表(财决04表)'!$A$10:$J$500,5,FALSE)),"",VLOOKUP(A131,'[1]Z04 支出决算表(财决04表)'!$A$10:$J$500,5,FALSE))</f>
        <v/>
      </c>
      <c r="E131" s="76" t="str">
        <f>IF(ISERROR(VLOOKUP(A131,'[1]Z04 支出决算表(财决04表)'!$A$10:$J$500,6,FALSE)),"",VLOOKUP(A131,'[1]Z04 支出决算表(财决04表)'!$A$10:$J$500,6,FALSE))</f>
        <v/>
      </c>
      <c r="F131" s="76" t="str">
        <f>IF(ISERROR(VLOOKUP(A131,'[1]Z04 支出决算表(财决04表)'!$A$10:$J$500,7,FALSE)),"",VLOOKUP(A131,'[1]Z04 支出决算表(财决04表)'!$A$10:$J$500,7,FALSE))</f>
        <v/>
      </c>
      <c r="G131" s="76" t="str">
        <f>IF(ISERROR(VLOOKUP(A131,'[1]Z04 支出决算表(财决04表)'!$A$10:$J$500,8,FALSE)),"",VLOOKUP(A131,'[1]Z04 支出决算表(财决04表)'!$A$10:$J$500,8,FALSE))</f>
        <v/>
      </c>
      <c r="H131" s="76" t="str">
        <f>IF(ISERROR(VLOOKUP(A131,'[1]Z04 支出决算表(财决04表)'!$A$10:$J$500,9,FALSE)),"",VLOOKUP(A131,'[1]Z04 支出决算表(财决04表)'!$A$10:$J$500,9,FALSE))</f>
        <v/>
      </c>
      <c r="I131" s="76" t="str">
        <f>IF(ISERROR(VLOOKUP(A131,'[1]Z04 支出决算表(财决04表)'!$A$10:$J$500,10,FALSE)),"",VLOOKUP(A131,'[1]Z04 支出决算表(财决04表)'!$A$10:$J$500,10,FALSE))</f>
        <v/>
      </c>
      <c r="J131" s="88">
        <f>'[1]Z04 支出决算表(财决04表)'!$A130</f>
        <v>0</v>
      </c>
      <c r="K131" s="74">
        <f>'[1]Z04 支出决算表(财决04表)'!$E130</f>
        <v>0</v>
      </c>
      <c r="L131" s="53" t="str">
        <f t="shared" si="3"/>
        <v/>
      </c>
    </row>
    <row r="132" spans="1:12" ht="22.7" customHeight="1">
      <c r="A132" s="193" t="str">
        <f t="shared" si="2"/>
        <v/>
      </c>
      <c r="B132" s="194"/>
      <c r="C132" s="192" t="str">
        <f>IF(ISERROR(VLOOKUP(A132,'[1]Z04 支出决算表(财决04表)'!$A$10:$J$500,4,FALSE)),"",VLOOKUP(A132,'[1]Z04 支出决算表(财决04表)'!$A$10:$J$500,4,FALSE))</f>
        <v/>
      </c>
      <c r="D132" s="76" t="str">
        <f>IF(ISERROR(VLOOKUP(A132,'[1]Z04 支出决算表(财决04表)'!$A$10:$J$500,5,FALSE)),"",VLOOKUP(A132,'[1]Z04 支出决算表(财决04表)'!$A$10:$J$500,5,FALSE))</f>
        <v/>
      </c>
      <c r="E132" s="76" t="str">
        <f>IF(ISERROR(VLOOKUP(A132,'[1]Z04 支出决算表(财决04表)'!$A$10:$J$500,6,FALSE)),"",VLOOKUP(A132,'[1]Z04 支出决算表(财决04表)'!$A$10:$J$500,6,FALSE))</f>
        <v/>
      </c>
      <c r="F132" s="76" t="str">
        <f>IF(ISERROR(VLOOKUP(A132,'[1]Z04 支出决算表(财决04表)'!$A$10:$J$500,7,FALSE)),"",VLOOKUP(A132,'[1]Z04 支出决算表(财决04表)'!$A$10:$J$500,7,FALSE))</f>
        <v/>
      </c>
      <c r="G132" s="76" t="str">
        <f>IF(ISERROR(VLOOKUP(A132,'[1]Z04 支出决算表(财决04表)'!$A$10:$J$500,8,FALSE)),"",VLOOKUP(A132,'[1]Z04 支出决算表(财决04表)'!$A$10:$J$500,8,FALSE))</f>
        <v/>
      </c>
      <c r="H132" s="76" t="str">
        <f>IF(ISERROR(VLOOKUP(A132,'[1]Z04 支出决算表(财决04表)'!$A$10:$J$500,9,FALSE)),"",VLOOKUP(A132,'[1]Z04 支出决算表(财决04表)'!$A$10:$J$500,9,FALSE))</f>
        <v/>
      </c>
      <c r="I132" s="76" t="str">
        <f>IF(ISERROR(VLOOKUP(A132,'[1]Z04 支出决算表(财决04表)'!$A$10:$J$500,10,FALSE)),"",VLOOKUP(A132,'[1]Z04 支出决算表(财决04表)'!$A$10:$J$500,10,FALSE))</f>
        <v/>
      </c>
      <c r="J132" s="88">
        <f>'[1]Z04 支出决算表(财决04表)'!$A131</f>
        <v>0</v>
      </c>
      <c r="K132" s="74">
        <f>'[1]Z04 支出决算表(财决04表)'!$E131</f>
        <v>0</v>
      </c>
      <c r="L132" s="53" t="str">
        <f t="shared" si="3"/>
        <v/>
      </c>
    </row>
    <row r="133" spans="1:12" ht="22.7" customHeight="1">
      <c r="A133" s="193" t="str">
        <f t="shared" si="2"/>
        <v/>
      </c>
      <c r="B133" s="194"/>
      <c r="C133" s="192" t="str">
        <f>IF(ISERROR(VLOOKUP(A133,'[1]Z04 支出决算表(财决04表)'!$A$10:$J$500,4,FALSE)),"",VLOOKUP(A133,'[1]Z04 支出决算表(财决04表)'!$A$10:$J$500,4,FALSE))</f>
        <v/>
      </c>
      <c r="D133" s="76" t="str">
        <f>IF(ISERROR(VLOOKUP(A133,'[1]Z04 支出决算表(财决04表)'!$A$10:$J$500,5,FALSE)),"",VLOOKUP(A133,'[1]Z04 支出决算表(财决04表)'!$A$10:$J$500,5,FALSE))</f>
        <v/>
      </c>
      <c r="E133" s="76" t="str">
        <f>IF(ISERROR(VLOOKUP(A133,'[1]Z04 支出决算表(财决04表)'!$A$10:$J$500,6,FALSE)),"",VLOOKUP(A133,'[1]Z04 支出决算表(财决04表)'!$A$10:$J$500,6,FALSE))</f>
        <v/>
      </c>
      <c r="F133" s="76" t="str">
        <f>IF(ISERROR(VLOOKUP(A133,'[1]Z04 支出决算表(财决04表)'!$A$10:$J$500,7,FALSE)),"",VLOOKUP(A133,'[1]Z04 支出决算表(财决04表)'!$A$10:$J$500,7,FALSE))</f>
        <v/>
      </c>
      <c r="G133" s="76" t="str">
        <f>IF(ISERROR(VLOOKUP(A133,'[1]Z04 支出决算表(财决04表)'!$A$10:$J$500,8,FALSE)),"",VLOOKUP(A133,'[1]Z04 支出决算表(财决04表)'!$A$10:$J$500,8,FALSE))</f>
        <v/>
      </c>
      <c r="H133" s="76" t="str">
        <f>IF(ISERROR(VLOOKUP(A133,'[1]Z04 支出决算表(财决04表)'!$A$10:$J$500,9,FALSE)),"",VLOOKUP(A133,'[1]Z04 支出决算表(财决04表)'!$A$10:$J$500,9,FALSE))</f>
        <v/>
      </c>
      <c r="I133" s="76" t="str">
        <f>IF(ISERROR(VLOOKUP(A133,'[1]Z04 支出决算表(财决04表)'!$A$10:$J$500,10,FALSE)),"",VLOOKUP(A133,'[1]Z04 支出决算表(财决04表)'!$A$10:$J$500,10,FALSE))</f>
        <v/>
      </c>
      <c r="J133" s="88">
        <f>'[1]Z04 支出决算表(财决04表)'!$A132</f>
        <v>0</v>
      </c>
      <c r="K133" s="74">
        <f>'[1]Z04 支出决算表(财决04表)'!$E132</f>
        <v>0</v>
      </c>
      <c r="L133" s="53" t="str">
        <f t="shared" si="3"/>
        <v/>
      </c>
    </row>
    <row r="134" spans="1:12" ht="22.7" customHeight="1">
      <c r="A134" s="193" t="str">
        <f t="shared" si="2"/>
        <v/>
      </c>
      <c r="B134" s="194"/>
      <c r="C134" s="192" t="str">
        <f>IF(ISERROR(VLOOKUP(A134,'[1]Z04 支出决算表(财决04表)'!$A$10:$J$500,4,FALSE)),"",VLOOKUP(A134,'[1]Z04 支出决算表(财决04表)'!$A$10:$J$500,4,FALSE))</f>
        <v/>
      </c>
      <c r="D134" s="76" t="str">
        <f>IF(ISERROR(VLOOKUP(A134,'[1]Z04 支出决算表(财决04表)'!$A$10:$J$500,5,FALSE)),"",VLOOKUP(A134,'[1]Z04 支出决算表(财决04表)'!$A$10:$J$500,5,FALSE))</f>
        <v/>
      </c>
      <c r="E134" s="76" t="str">
        <f>IF(ISERROR(VLOOKUP(A134,'[1]Z04 支出决算表(财决04表)'!$A$10:$J$500,6,FALSE)),"",VLOOKUP(A134,'[1]Z04 支出决算表(财决04表)'!$A$10:$J$500,6,FALSE))</f>
        <v/>
      </c>
      <c r="F134" s="76" t="str">
        <f>IF(ISERROR(VLOOKUP(A134,'[1]Z04 支出决算表(财决04表)'!$A$10:$J$500,7,FALSE)),"",VLOOKUP(A134,'[1]Z04 支出决算表(财决04表)'!$A$10:$J$500,7,FALSE))</f>
        <v/>
      </c>
      <c r="G134" s="76" t="str">
        <f>IF(ISERROR(VLOOKUP(A134,'[1]Z04 支出决算表(财决04表)'!$A$10:$J$500,8,FALSE)),"",VLOOKUP(A134,'[1]Z04 支出决算表(财决04表)'!$A$10:$J$500,8,FALSE))</f>
        <v/>
      </c>
      <c r="H134" s="76" t="str">
        <f>IF(ISERROR(VLOOKUP(A134,'[1]Z04 支出决算表(财决04表)'!$A$10:$J$500,9,FALSE)),"",VLOOKUP(A134,'[1]Z04 支出决算表(财决04表)'!$A$10:$J$500,9,FALSE))</f>
        <v/>
      </c>
      <c r="I134" s="76" t="str">
        <f>IF(ISERROR(VLOOKUP(A134,'[1]Z04 支出决算表(财决04表)'!$A$10:$J$500,10,FALSE)),"",VLOOKUP(A134,'[1]Z04 支出决算表(财决04表)'!$A$10:$J$500,10,FALSE))</f>
        <v/>
      </c>
      <c r="J134" s="88">
        <f>'[1]Z04 支出决算表(财决04表)'!$A133</f>
        <v>0</v>
      </c>
      <c r="K134" s="74">
        <f>'[1]Z04 支出决算表(财决04表)'!$E133</f>
        <v>0</v>
      </c>
      <c r="L134" s="53" t="str">
        <f t="shared" si="3"/>
        <v/>
      </c>
    </row>
    <row r="135" spans="1:12" ht="22.7" customHeight="1">
      <c r="A135" s="193" t="str">
        <f t="shared" si="2"/>
        <v/>
      </c>
      <c r="B135" s="194"/>
      <c r="C135" s="192" t="str">
        <f>IF(ISERROR(VLOOKUP(A135,'[1]Z04 支出决算表(财决04表)'!$A$10:$J$500,4,FALSE)),"",VLOOKUP(A135,'[1]Z04 支出决算表(财决04表)'!$A$10:$J$500,4,FALSE))</f>
        <v/>
      </c>
      <c r="D135" s="76" t="str">
        <f>IF(ISERROR(VLOOKUP(A135,'[1]Z04 支出决算表(财决04表)'!$A$10:$J$500,5,FALSE)),"",VLOOKUP(A135,'[1]Z04 支出决算表(财决04表)'!$A$10:$J$500,5,FALSE))</f>
        <v/>
      </c>
      <c r="E135" s="76" t="str">
        <f>IF(ISERROR(VLOOKUP(A135,'[1]Z04 支出决算表(财决04表)'!$A$10:$J$500,6,FALSE)),"",VLOOKUP(A135,'[1]Z04 支出决算表(财决04表)'!$A$10:$J$500,6,FALSE))</f>
        <v/>
      </c>
      <c r="F135" s="76" t="str">
        <f>IF(ISERROR(VLOOKUP(A135,'[1]Z04 支出决算表(财决04表)'!$A$10:$J$500,7,FALSE)),"",VLOOKUP(A135,'[1]Z04 支出决算表(财决04表)'!$A$10:$J$500,7,FALSE))</f>
        <v/>
      </c>
      <c r="G135" s="76" t="str">
        <f>IF(ISERROR(VLOOKUP(A135,'[1]Z04 支出决算表(财决04表)'!$A$10:$J$500,8,FALSE)),"",VLOOKUP(A135,'[1]Z04 支出决算表(财决04表)'!$A$10:$J$500,8,FALSE))</f>
        <v/>
      </c>
      <c r="H135" s="76" t="str">
        <f>IF(ISERROR(VLOOKUP(A135,'[1]Z04 支出决算表(财决04表)'!$A$10:$J$500,9,FALSE)),"",VLOOKUP(A135,'[1]Z04 支出决算表(财决04表)'!$A$10:$J$500,9,FALSE))</f>
        <v/>
      </c>
      <c r="I135" s="76" t="str">
        <f>IF(ISERROR(VLOOKUP(A135,'[1]Z04 支出决算表(财决04表)'!$A$10:$J$500,10,FALSE)),"",VLOOKUP(A135,'[1]Z04 支出决算表(财决04表)'!$A$10:$J$500,10,FALSE))</f>
        <v/>
      </c>
      <c r="J135" s="88">
        <f>'[1]Z04 支出决算表(财决04表)'!$A134</f>
        <v>0</v>
      </c>
      <c r="K135" s="74">
        <f>'[1]Z04 支出决算表(财决04表)'!$E134</f>
        <v>0</v>
      </c>
      <c r="L135" s="53" t="str">
        <f t="shared" si="3"/>
        <v/>
      </c>
    </row>
    <row r="136" spans="1:12" ht="22.7" customHeight="1">
      <c r="A136" s="193" t="str">
        <f t="shared" si="2"/>
        <v/>
      </c>
      <c r="B136" s="194"/>
      <c r="C136" s="192" t="str">
        <f>IF(ISERROR(VLOOKUP(A136,'[1]Z04 支出决算表(财决04表)'!$A$10:$J$500,4,FALSE)),"",VLOOKUP(A136,'[1]Z04 支出决算表(财决04表)'!$A$10:$J$500,4,FALSE))</f>
        <v/>
      </c>
      <c r="D136" s="76" t="str">
        <f>IF(ISERROR(VLOOKUP(A136,'[1]Z04 支出决算表(财决04表)'!$A$10:$J$500,5,FALSE)),"",VLOOKUP(A136,'[1]Z04 支出决算表(财决04表)'!$A$10:$J$500,5,FALSE))</f>
        <v/>
      </c>
      <c r="E136" s="76" t="str">
        <f>IF(ISERROR(VLOOKUP(A136,'[1]Z04 支出决算表(财决04表)'!$A$10:$J$500,6,FALSE)),"",VLOOKUP(A136,'[1]Z04 支出决算表(财决04表)'!$A$10:$J$500,6,FALSE))</f>
        <v/>
      </c>
      <c r="F136" s="76" t="str">
        <f>IF(ISERROR(VLOOKUP(A136,'[1]Z04 支出决算表(财决04表)'!$A$10:$J$500,7,FALSE)),"",VLOOKUP(A136,'[1]Z04 支出决算表(财决04表)'!$A$10:$J$500,7,FALSE))</f>
        <v/>
      </c>
      <c r="G136" s="76" t="str">
        <f>IF(ISERROR(VLOOKUP(A136,'[1]Z04 支出决算表(财决04表)'!$A$10:$J$500,8,FALSE)),"",VLOOKUP(A136,'[1]Z04 支出决算表(财决04表)'!$A$10:$J$500,8,FALSE))</f>
        <v/>
      </c>
      <c r="H136" s="76" t="str">
        <f>IF(ISERROR(VLOOKUP(A136,'[1]Z04 支出决算表(财决04表)'!$A$10:$J$500,9,FALSE)),"",VLOOKUP(A136,'[1]Z04 支出决算表(财决04表)'!$A$10:$J$500,9,FALSE))</f>
        <v/>
      </c>
      <c r="I136" s="76" t="str">
        <f>IF(ISERROR(VLOOKUP(A136,'[1]Z04 支出决算表(财决04表)'!$A$10:$J$500,10,FALSE)),"",VLOOKUP(A136,'[1]Z04 支出决算表(财决04表)'!$A$10:$J$500,10,FALSE))</f>
        <v/>
      </c>
      <c r="J136" s="88">
        <f>'[1]Z04 支出决算表(财决04表)'!$A135</f>
        <v>0</v>
      </c>
      <c r="K136" s="74">
        <f>'[1]Z04 支出决算表(财决04表)'!$E135</f>
        <v>0</v>
      </c>
      <c r="L136" s="53" t="str">
        <f t="shared" si="3"/>
        <v/>
      </c>
    </row>
    <row r="137" spans="1:12" ht="22.7" customHeight="1">
      <c r="A137" s="193" t="str">
        <f t="shared" si="2"/>
        <v/>
      </c>
      <c r="B137" s="194"/>
      <c r="C137" s="192" t="str">
        <f>IF(ISERROR(VLOOKUP(A137,'[1]Z04 支出决算表(财决04表)'!$A$10:$J$500,4,FALSE)),"",VLOOKUP(A137,'[1]Z04 支出决算表(财决04表)'!$A$10:$J$500,4,FALSE))</f>
        <v/>
      </c>
      <c r="D137" s="76" t="str">
        <f>IF(ISERROR(VLOOKUP(A137,'[1]Z04 支出决算表(财决04表)'!$A$10:$J$500,5,FALSE)),"",VLOOKUP(A137,'[1]Z04 支出决算表(财决04表)'!$A$10:$J$500,5,FALSE))</f>
        <v/>
      </c>
      <c r="E137" s="76" t="str">
        <f>IF(ISERROR(VLOOKUP(A137,'[1]Z04 支出决算表(财决04表)'!$A$10:$J$500,6,FALSE)),"",VLOOKUP(A137,'[1]Z04 支出决算表(财决04表)'!$A$10:$J$500,6,FALSE))</f>
        <v/>
      </c>
      <c r="F137" s="76" t="str">
        <f>IF(ISERROR(VLOOKUP(A137,'[1]Z04 支出决算表(财决04表)'!$A$10:$J$500,7,FALSE)),"",VLOOKUP(A137,'[1]Z04 支出决算表(财决04表)'!$A$10:$J$500,7,FALSE))</f>
        <v/>
      </c>
      <c r="G137" s="76" t="str">
        <f>IF(ISERROR(VLOOKUP(A137,'[1]Z04 支出决算表(财决04表)'!$A$10:$J$500,8,FALSE)),"",VLOOKUP(A137,'[1]Z04 支出决算表(财决04表)'!$A$10:$J$500,8,FALSE))</f>
        <v/>
      </c>
      <c r="H137" s="76" t="str">
        <f>IF(ISERROR(VLOOKUP(A137,'[1]Z04 支出决算表(财决04表)'!$A$10:$J$500,9,FALSE)),"",VLOOKUP(A137,'[1]Z04 支出决算表(财决04表)'!$A$10:$J$500,9,FALSE))</f>
        <v/>
      </c>
      <c r="I137" s="76" t="str">
        <f>IF(ISERROR(VLOOKUP(A137,'[1]Z04 支出决算表(财决04表)'!$A$10:$J$500,10,FALSE)),"",VLOOKUP(A137,'[1]Z04 支出决算表(财决04表)'!$A$10:$J$500,10,FALSE))</f>
        <v/>
      </c>
      <c r="J137" s="88">
        <f>'[1]Z04 支出决算表(财决04表)'!$A136</f>
        <v>0</v>
      </c>
      <c r="K137" s="74">
        <f>'[1]Z04 支出决算表(财决04表)'!$E136</f>
        <v>0</v>
      </c>
      <c r="L137" s="53" t="str">
        <f t="shared" si="3"/>
        <v/>
      </c>
    </row>
    <row r="138" spans="1:12" ht="22.7" customHeight="1">
      <c r="A138" s="193" t="str">
        <f t="shared" si="2"/>
        <v/>
      </c>
      <c r="B138" s="194"/>
      <c r="C138" s="192" t="str">
        <f>IF(ISERROR(VLOOKUP(A138,'[1]Z04 支出决算表(财决04表)'!$A$10:$J$500,4,FALSE)),"",VLOOKUP(A138,'[1]Z04 支出决算表(财决04表)'!$A$10:$J$500,4,FALSE))</f>
        <v/>
      </c>
      <c r="D138" s="76" t="str">
        <f>IF(ISERROR(VLOOKUP(A138,'[1]Z04 支出决算表(财决04表)'!$A$10:$J$500,5,FALSE)),"",VLOOKUP(A138,'[1]Z04 支出决算表(财决04表)'!$A$10:$J$500,5,FALSE))</f>
        <v/>
      </c>
      <c r="E138" s="76" t="str">
        <f>IF(ISERROR(VLOOKUP(A138,'[1]Z04 支出决算表(财决04表)'!$A$10:$J$500,6,FALSE)),"",VLOOKUP(A138,'[1]Z04 支出决算表(财决04表)'!$A$10:$J$500,6,FALSE))</f>
        <v/>
      </c>
      <c r="F138" s="76" t="str">
        <f>IF(ISERROR(VLOOKUP(A138,'[1]Z04 支出决算表(财决04表)'!$A$10:$J$500,7,FALSE)),"",VLOOKUP(A138,'[1]Z04 支出决算表(财决04表)'!$A$10:$J$500,7,FALSE))</f>
        <v/>
      </c>
      <c r="G138" s="76" t="str">
        <f>IF(ISERROR(VLOOKUP(A138,'[1]Z04 支出决算表(财决04表)'!$A$10:$J$500,8,FALSE)),"",VLOOKUP(A138,'[1]Z04 支出决算表(财决04表)'!$A$10:$J$500,8,FALSE))</f>
        <v/>
      </c>
      <c r="H138" s="76" t="str">
        <f>IF(ISERROR(VLOOKUP(A138,'[1]Z04 支出决算表(财决04表)'!$A$10:$J$500,9,FALSE)),"",VLOOKUP(A138,'[1]Z04 支出决算表(财决04表)'!$A$10:$J$500,9,FALSE))</f>
        <v/>
      </c>
      <c r="I138" s="76" t="str">
        <f>IF(ISERROR(VLOOKUP(A138,'[1]Z04 支出决算表(财决04表)'!$A$10:$J$500,10,FALSE)),"",VLOOKUP(A138,'[1]Z04 支出决算表(财决04表)'!$A$10:$J$500,10,FALSE))</f>
        <v/>
      </c>
      <c r="J138" s="88">
        <f>'[1]Z04 支出决算表(财决04表)'!$A137</f>
        <v>0</v>
      </c>
      <c r="K138" s="74">
        <f>'[1]Z04 支出决算表(财决04表)'!$E137</f>
        <v>0</v>
      </c>
      <c r="L138" s="53" t="str">
        <f t="shared" si="3"/>
        <v/>
      </c>
    </row>
    <row r="139" spans="1:12" ht="22.7" customHeight="1">
      <c r="A139" s="193" t="str">
        <f t="shared" si="2"/>
        <v/>
      </c>
      <c r="B139" s="194"/>
      <c r="C139" s="192" t="str">
        <f>IF(ISERROR(VLOOKUP(A139,'[1]Z04 支出决算表(财决04表)'!$A$10:$J$500,4,FALSE)),"",VLOOKUP(A139,'[1]Z04 支出决算表(财决04表)'!$A$10:$J$500,4,FALSE))</f>
        <v/>
      </c>
      <c r="D139" s="76" t="str">
        <f>IF(ISERROR(VLOOKUP(A139,'[1]Z04 支出决算表(财决04表)'!$A$10:$J$500,5,FALSE)),"",VLOOKUP(A139,'[1]Z04 支出决算表(财决04表)'!$A$10:$J$500,5,FALSE))</f>
        <v/>
      </c>
      <c r="E139" s="76" t="str">
        <f>IF(ISERROR(VLOOKUP(A139,'[1]Z04 支出决算表(财决04表)'!$A$10:$J$500,6,FALSE)),"",VLOOKUP(A139,'[1]Z04 支出决算表(财决04表)'!$A$10:$J$500,6,FALSE))</f>
        <v/>
      </c>
      <c r="F139" s="76" t="str">
        <f>IF(ISERROR(VLOOKUP(A139,'[1]Z04 支出决算表(财决04表)'!$A$10:$J$500,7,FALSE)),"",VLOOKUP(A139,'[1]Z04 支出决算表(财决04表)'!$A$10:$J$500,7,FALSE))</f>
        <v/>
      </c>
      <c r="G139" s="76" t="str">
        <f>IF(ISERROR(VLOOKUP(A139,'[1]Z04 支出决算表(财决04表)'!$A$10:$J$500,8,FALSE)),"",VLOOKUP(A139,'[1]Z04 支出决算表(财决04表)'!$A$10:$J$500,8,FALSE))</f>
        <v/>
      </c>
      <c r="H139" s="76" t="str">
        <f>IF(ISERROR(VLOOKUP(A139,'[1]Z04 支出决算表(财决04表)'!$A$10:$J$500,9,FALSE)),"",VLOOKUP(A139,'[1]Z04 支出决算表(财决04表)'!$A$10:$J$500,9,FALSE))</f>
        <v/>
      </c>
      <c r="I139" s="76" t="str">
        <f>IF(ISERROR(VLOOKUP(A139,'[1]Z04 支出决算表(财决04表)'!$A$10:$J$500,10,FALSE)),"",VLOOKUP(A139,'[1]Z04 支出决算表(财决04表)'!$A$10:$J$500,10,FALSE))</f>
        <v/>
      </c>
      <c r="J139" s="88">
        <f>'[1]Z04 支出决算表(财决04表)'!$A138</f>
        <v>0</v>
      </c>
      <c r="K139" s="74">
        <f>'[1]Z04 支出决算表(财决04表)'!$E138</f>
        <v>0</v>
      </c>
      <c r="L139" s="53" t="str">
        <f t="shared" si="3"/>
        <v/>
      </c>
    </row>
    <row r="140" spans="1:12" ht="22.7" customHeight="1">
      <c r="A140" s="193" t="str">
        <f t="shared" ref="A140:A203" si="4">IF(J140&gt;0,J140,"")</f>
        <v/>
      </c>
      <c r="B140" s="194"/>
      <c r="C140" s="192" t="str">
        <f>IF(ISERROR(VLOOKUP(A140,'[1]Z04 支出决算表(财决04表)'!$A$10:$J$500,4,FALSE)),"",VLOOKUP(A140,'[1]Z04 支出决算表(财决04表)'!$A$10:$J$500,4,FALSE))</f>
        <v/>
      </c>
      <c r="D140" s="76" t="str">
        <f>IF(ISERROR(VLOOKUP(A140,'[1]Z04 支出决算表(财决04表)'!$A$10:$J$500,5,FALSE)),"",VLOOKUP(A140,'[1]Z04 支出决算表(财决04表)'!$A$10:$J$500,5,FALSE))</f>
        <v/>
      </c>
      <c r="E140" s="76" t="str">
        <f>IF(ISERROR(VLOOKUP(A140,'[1]Z04 支出决算表(财决04表)'!$A$10:$J$500,6,FALSE)),"",VLOOKUP(A140,'[1]Z04 支出决算表(财决04表)'!$A$10:$J$500,6,FALSE))</f>
        <v/>
      </c>
      <c r="F140" s="76" t="str">
        <f>IF(ISERROR(VLOOKUP(A140,'[1]Z04 支出决算表(财决04表)'!$A$10:$J$500,7,FALSE)),"",VLOOKUP(A140,'[1]Z04 支出决算表(财决04表)'!$A$10:$J$500,7,FALSE))</f>
        <v/>
      </c>
      <c r="G140" s="76" t="str">
        <f>IF(ISERROR(VLOOKUP(A140,'[1]Z04 支出决算表(财决04表)'!$A$10:$J$500,8,FALSE)),"",VLOOKUP(A140,'[1]Z04 支出决算表(财决04表)'!$A$10:$J$500,8,FALSE))</f>
        <v/>
      </c>
      <c r="H140" s="76" t="str">
        <f>IF(ISERROR(VLOOKUP(A140,'[1]Z04 支出决算表(财决04表)'!$A$10:$J$500,9,FALSE)),"",VLOOKUP(A140,'[1]Z04 支出决算表(财决04表)'!$A$10:$J$500,9,FALSE))</f>
        <v/>
      </c>
      <c r="I140" s="76" t="str">
        <f>IF(ISERROR(VLOOKUP(A140,'[1]Z04 支出决算表(财决04表)'!$A$10:$J$500,10,FALSE)),"",VLOOKUP(A140,'[1]Z04 支出决算表(财决04表)'!$A$10:$J$500,10,FALSE))</f>
        <v/>
      </c>
      <c r="J140" s="88">
        <f>'[1]Z04 支出决算表(财决04表)'!$A139</f>
        <v>0</v>
      </c>
      <c r="K140" s="74">
        <f>'[1]Z04 支出决算表(财决04表)'!$E139</f>
        <v>0</v>
      </c>
      <c r="L140" s="53" t="str">
        <f t="shared" ref="L140:L203" si="5">IF(C140&lt;&gt;"",ROW(),"")</f>
        <v/>
      </c>
    </row>
    <row r="141" spans="1:12" ht="22.7" customHeight="1">
      <c r="A141" s="193" t="str">
        <f t="shared" si="4"/>
        <v/>
      </c>
      <c r="B141" s="194"/>
      <c r="C141" s="192" t="str">
        <f>IF(ISERROR(VLOOKUP(A141,'[1]Z04 支出决算表(财决04表)'!$A$10:$J$500,4,FALSE)),"",VLOOKUP(A141,'[1]Z04 支出决算表(财决04表)'!$A$10:$J$500,4,FALSE))</f>
        <v/>
      </c>
      <c r="D141" s="76" t="str">
        <f>IF(ISERROR(VLOOKUP(A141,'[1]Z04 支出决算表(财决04表)'!$A$10:$J$500,5,FALSE)),"",VLOOKUP(A141,'[1]Z04 支出决算表(财决04表)'!$A$10:$J$500,5,FALSE))</f>
        <v/>
      </c>
      <c r="E141" s="76" t="str">
        <f>IF(ISERROR(VLOOKUP(A141,'[1]Z04 支出决算表(财决04表)'!$A$10:$J$500,6,FALSE)),"",VLOOKUP(A141,'[1]Z04 支出决算表(财决04表)'!$A$10:$J$500,6,FALSE))</f>
        <v/>
      </c>
      <c r="F141" s="76" t="str">
        <f>IF(ISERROR(VLOOKUP(A141,'[1]Z04 支出决算表(财决04表)'!$A$10:$J$500,7,FALSE)),"",VLOOKUP(A141,'[1]Z04 支出决算表(财决04表)'!$A$10:$J$500,7,FALSE))</f>
        <v/>
      </c>
      <c r="G141" s="76" t="str">
        <f>IF(ISERROR(VLOOKUP(A141,'[1]Z04 支出决算表(财决04表)'!$A$10:$J$500,8,FALSE)),"",VLOOKUP(A141,'[1]Z04 支出决算表(财决04表)'!$A$10:$J$500,8,FALSE))</f>
        <v/>
      </c>
      <c r="H141" s="76" t="str">
        <f>IF(ISERROR(VLOOKUP(A141,'[1]Z04 支出决算表(财决04表)'!$A$10:$J$500,9,FALSE)),"",VLOOKUP(A141,'[1]Z04 支出决算表(财决04表)'!$A$10:$J$500,9,FALSE))</f>
        <v/>
      </c>
      <c r="I141" s="76" t="str">
        <f>IF(ISERROR(VLOOKUP(A141,'[1]Z04 支出决算表(财决04表)'!$A$10:$J$500,10,FALSE)),"",VLOOKUP(A141,'[1]Z04 支出决算表(财决04表)'!$A$10:$J$500,10,FALSE))</f>
        <v/>
      </c>
      <c r="J141" s="88">
        <f>'[1]Z04 支出决算表(财决04表)'!$A140</f>
        <v>0</v>
      </c>
      <c r="K141" s="74">
        <f>'[1]Z04 支出决算表(财决04表)'!$E140</f>
        <v>0</v>
      </c>
      <c r="L141" s="53" t="str">
        <f t="shared" si="5"/>
        <v/>
      </c>
    </row>
    <row r="142" spans="1:12" ht="22.7" customHeight="1">
      <c r="A142" s="193" t="str">
        <f t="shared" si="4"/>
        <v/>
      </c>
      <c r="B142" s="194"/>
      <c r="C142" s="192" t="str">
        <f>IF(ISERROR(VLOOKUP(A142,'[1]Z04 支出决算表(财决04表)'!$A$10:$J$500,4,FALSE)),"",VLOOKUP(A142,'[1]Z04 支出决算表(财决04表)'!$A$10:$J$500,4,FALSE))</f>
        <v/>
      </c>
      <c r="D142" s="76" t="str">
        <f>IF(ISERROR(VLOOKUP(A142,'[1]Z04 支出决算表(财决04表)'!$A$10:$J$500,5,FALSE)),"",VLOOKUP(A142,'[1]Z04 支出决算表(财决04表)'!$A$10:$J$500,5,FALSE))</f>
        <v/>
      </c>
      <c r="E142" s="76" t="str">
        <f>IF(ISERROR(VLOOKUP(A142,'[1]Z04 支出决算表(财决04表)'!$A$10:$J$500,6,FALSE)),"",VLOOKUP(A142,'[1]Z04 支出决算表(财决04表)'!$A$10:$J$500,6,FALSE))</f>
        <v/>
      </c>
      <c r="F142" s="76" t="str">
        <f>IF(ISERROR(VLOOKUP(A142,'[1]Z04 支出决算表(财决04表)'!$A$10:$J$500,7,FALSE)),"",VLOOKUP(A142,'[1]Z04 支出决算表(财决04表)'!$A$10:$J$500,7,FALSE))</f>
        <v/>
      </c>
      <c r="G142" s="76" t="str">
        <f>IF(ISERROR(VLOOKUP(A142,'[1]Z04 支出决算表(财决04表)'!$A$10:$J$500,8,FALSE)),"",VLOOKUP(A142,'[1]Z04 支出决算表(财决04表)'!$A$10:$J$500,8,FALSE))</f>
        <v/>
      </c>
      <c r="H142" s="76" t="str">
        <f>IF(ISERROR(VLOOKUP(A142,'[1]Z04 支出决算表(财决04表)'!$A$10:$J$500,9,FALSE)),"",VLOOKUP(A142,'[1]Z04 支出决算表(财决04表)'!$A$10:$J$500,9,FALSE))</f>
        <v/>
      </c>
      <c r="I142" s="76" t="str">
        <f>IF(ISERROR(VLOOKUP(A142,'[1]Z04 支出决算表(财决04表)'!$A$10:$J$500,10,FALSE)),"",VLOOKUP(A142,'[1]Z04 支出决算表(财决04表)'!$A$10:$J$500,10,FALSE))</f>
        <v/>
      </c>
      <c r="J142" s="88">
        <f>'[1]Z04 支出决算表(财决04表)'!$A141</f>
        <v>0</v>
      </c>
      <c r="K142" s="74">
        <f>'[1]Z04 支出决算表(财决04表)'!$E141</f>
        <v>0</v>
      </c>
      <c r="L142" s="53" t="str">
        <f t="shared" si="5"/>
        <v/>
      </c>
    </row>
    <row r="143" spans="1:12" ht="22.7" customHeight="1">
      <c r="A143" s="193" t="str">
        <f t="shared" si="4"/>
        <v/>
      </c>
      <c r="B143" s="194"/>
      <c r="C143" s="192" t="str">
        <f>IF(ISERROR(VLOOKUP(A143,'[1]Z04 支出决算表(财决04表)'!$A$10:$J$500,4,FALSE)),"",VLOOKUP(A143,'[1]Z04 支出决算表(财决04表)'!$A$10:$J$500,4,FALSE))</f>
        <v/>
      </c>
      <c r="D143" s="76" t="str">
        <f>IF(ISERROR(VLOOKUP(A143,'[1]Z04 支出决算表(财决04表)'!$A$10:$J$500,5,FALSE)),"",VLOOKUP(A143,'[1]Z04 支出决算表(财决04表)'!$A$10:$J$500,5,FALSE))</f>
        <v/>
      </c>
      <c r="E143" s="76" t="str">
        <f>IF(ISERROR(VLOOKUP(A143,'[1]Z04 支出决算表(财决04表)'!$A$10:$J$500,6,FALSE)),"",VLOOKUP(A143,'[1]Z04 支出决算表(财决04表)'!$A$10:$J$500,6,FALSE))</f>
        <v/>
      </c>
      <c r="F143" s="76" t="str">
        <f>IF(ISERROR(VLOOKUP(A143,'[1]Z04 支出决算表(财决04表)'!$A$10:$J$500,7,FALSE)),"",VLOOKUP(A143,'[1]Z04 支出决算表(财决04表)'!$A$10:$J$500,7,FALSE))</f>
        <v/>
      </c>
      <c r="G143" s="76" t="str">
        <f>IF(ISERROR(VLOOKUP(A143,'[1]Z04 支出决算表(财决04表)'!$A$10:$J$500,8,FALSE)),"",VLOOKUP(A143,'[1]Z04 支出决算表(财决04表)'!$A$10:$J$500,8,FALSE))</f>
        <v/>
      </c>
      <c r="H143" s="76" t="str">
        <f>IF(ISERROR(VLOOKUP(A143,'[1]Z04 支出决算表(财决04表)'!$A$10:$J$500,9,FALSE)),"",VLOOKUP(A143,'[1]Z04 支出决算表(财决04表)'!$A$10:$J$500,9,FALSE))</f>
        <v/>
      </c>
      <c r="I143" s="76" t="str">
        <f>IF(ISERROR(VLOOKUP(A143,'[1]Z04 支出决算表(财决04表)'!$A$10:$J$500,10,FALSE)),"",VLOOKUP(A143,'[1]Z04 支出决算表(财决04表)'!$A$10:$J$500,10,FALSE))</f>
        <v/>
      </c>
      <c r="J143" s="88">
        <f>'[1]Z04 支出决算表(财决04表)'!$A142</f>
        <v>0</v>
      </c>
      <c r="K143" s="74">
        <f>'[1]Z04 支出决算表(财决04表)'!$E142</f>
        <v>0</v>
      </c>
      <c r="L143" s="53" t="str">
        <f t="shared" si="5"/>
        <v/>
      </c>
    </row>
    <row r="144" spans="1:12" ht="22.7" customHeight="1">
      <c r="A144" s="193" t="str">
        <f t="shared" si="4"/>
        <v/>
      </c>
      <c r="B144" s="194"/>
      <c r="C144" s="192" t="str">
        <f>IF(ISERROR(VLOOKUP(A144,'[1]Z04 支出决算表(财决04表)'!$A$10:$J$500,4,FALSE)),"",VLOOKUP(A144,'[1]Z04 支出决算表(财决04表)'!$A$10:$J$500,4,FALSE))</f>
        <v/>
      </c>
      <c r="D144" s="76" t="str">
        <f>IF(ISERROR(VLOOKUP(A144,'[1]Z04 支出决算表(财决04表)'!$A$10:$J$500,5,FALSE)),"",VLOOKUP(A144,'[1]Z04 支出决算表(财决04表)'!$A$10:$J$500,5,FALSE))</f>
        <v/>
      </c>
      <c r="E144" s="76" t="str">
        <f>IF(ISERROR(VLOOKUP(A144,'[1]Z04 支出决算表(财决04表)'!$A$10:$J$500,6,FALSE)),"",VLOOKUP(A144,'[1]Z04 支出决算表(财决04表)'!$A$10:$J$500,6,FALSE))</f>
        <v/>
      </c>
      <c r="F144" s="76" t="str">
        <f>IF(ISERROR(VLOOKUP(A144,'[1]Z04 支出决算表(财决04表)'!$A$10:$J$500,7,FALSE)),"",VLOOKUP(A144,'[1]Z04 支出决算表(财决04表)'!$A$10:$J$500,7,FALSE))</f>
        <v/>
      </c>
      <c r="G144" s="76" t="str">
        <f>IF(ISERROR(VLOOKUP(A144,'[1]Z04 支出决算表(财决04表)'!$A$10:$J$500,8,FALSE)),"",VLOOKUP(A144,'[1]Z04 支出决算表(财决04表)'!$A$10:$J$500,8,FALSE))</f>
        <v/>
      </c>
      <c r="H144" s="76" t="str">
        <f>IF(ISERROR(VLOOKUP(A144,'[1]Z04 支出决算表(财决04表)'!$A$10:$J$500,9,FALSE)),"",VLOOKUP(A144,'[1]Z04 支出决算表(财决04表)'!$A$10:$J$500,9,FALSE))</f>
        <v/>
      </c>
      <c r="I144" s="76" t="str">
        <f>IF(ISERROR(VLOOKUP(A144,'[1]Z04 支出决算表(财决04表)'!$A$10:$J$500,10,FALSE)),"",VLOOKUP(A144,'[1]Z04 支出决算表(财决04表)'!$A$10:$J$500,10,FALSE))</f>
        <v/>
      </c>
      <c r="J144" s="88">
        <f>'[1]Z04 支出决算表(财决04表)'!$A143</f>
        <v>0</v>
      </c>
      <c r="K144" s="74">
        <f>'[1]Z04 支出决算表(财决04表)'!$E143</f>
        <v>0</v>
      </c>
      <c r="L144" s="53" t="str">
        <f t="shared" si="5"/>
        <v/>
      </c>
    </row>
    <row r="145" spans="1:12" ht="22.7" customHeight="1">
      <c r="A145" s="193" t="str">
        <f t="shared" si="4"/>
        <v/>
      </c>
      <c r="B145" s="194"/>
      <c r="C145" s="192" t="str">
        <f>IF(ISERROR(VLOOKUP(A145,'[1]Z04 支出决算表(财决04表)'!$A$10:$J$500,4,FALSE)),"",VLOOKUP(A145,'[1]Z04 支出决算表(财决04表)'!$A$10:$J$500,4,FALSE))</f>
        <v/>
      </c>
      <c r="D145" s="76" t="str">
        <f>IF(ISERROR(VLOOKUP(A145,'[1]Z04 支出决算表(财决04表)'!$A$10:$J$500,5,FALSE)),"",VLOOKUP(A145,'[1]Z04 支出决算表(财决04表)'!$A$10:$J$500,5,FALSE))</f>
        <v/>
      </c>
      <c r="E145" s="76" t="str">
        <f>IF(ISERROR(VLOOKUP(A145,'[1]Z04 支出决算表(财决04表)'!$A$10:$J$500,6,FALSE)),"",VLOOKUP(A145,'[1]Z04 支出决算表(财决04表)'!$A$10:$J$500,6,FALSE))</f>
        <v/>
      </c>
      <c r="F145" s="76" t="str">
        <f>IF(ISERROR(VLOOKUP(A145,'[1]Z04 支出决算表(财决04表)'!$A$10:$J$500,7,FALSE)),"",VLOOKUP(A145,'[1]Z04 支出决算表(财决04表)'!$A$10:$J$500,7,FALSE))</f>
        <v/>
      </c>
      <c r="G145" s="76" t="str">
        <f>IF(ISERROR(VLOOKUP(A145,'[1]Z04 支出决算表(财决04表)'!$A$10:$J$500,8,FALSE)),"",VLOOKUP(A145,'[1]Z04 支出决算表(财决04表)'!$A$10:$J$500,8,FALSE))</f>
        <v/>
      </c>
      <c r="H145" s="76" t="str">
        <f>IF(ISERROR(VLOOKUP(A145,'[1]Z04 支出决算表(财决04表)'!$A$10:$J$500,9,FALSE)),"",VLOOKUP(A145,'[1]Z04 支出决算表(财决04表)'!$A$10:$J$500,9,FALSE))</f>
        <v/>
      </c>
      <c r="I145" s="76" t="str">
        <f>IF(ISERROR(VLOOKUP(A145,'[1]Z04 支出决算表(财决04表)'!$A$10:$J$500,10,FALSE)),"",VLOOKUP(A145,'[1]Z04 支出决算表(财决04表)'!$A$10:$J$500,10,FALSE))</f>
        <v/>
      </c>
      <c r="J145" s="88">
        <f>'[1]Z04 支出决算表(财决04表)'!$A144</f>
        <v>0</v>
      </c>
      <c r="K145" s="74">
        <f>'[1]Z04 支出决算表(财决04表)'!$E144</f>
        <v>0</v>
      </c>
      <c r="L145" s="53" t="str">
        <f t="shared" si="5"/>
        <v/>
      </c>
    </row>
    <row r="146" spans="1:12" ht="22.7" customHeight="1">
      <c r="A146" s="193" t="str">
        <f t="shared" si="4"/>
        <v/>
      </c>
      <c r="B146" s="194"/>
      <c r="C146" s="192" t="str">
        <f>IF(ISERROR(VLOOKUP(A146,'[1]Z04 支出决算表(财决04表)'!$A$10:$J$500,4,FALSE)),"",VLOOKUP(A146,'[1]Z04 支出决算表(财决04表)'!$A$10:$J$500,4,FALSE))</f>
        <v/>
      </c>
      <c r="D146" s="76" t="str">
        <f>IF(ISERROR(VLOOKUP(A146,'[1]Z04 支出决算表(财决04表)'!$A$10:$J$500,5,FALSE)),"",VLOOKUP(A146,'[1]Z04 支出决算表(财决04表)'!$A$10:$J$500,5,FALSE))</f>
        <v/>
      </c>
      <c r="E146" s="76" t="str">
        <f>IF(ISERROR(VLOOKUP(A146,'[1]Z04 支出决算表(财决04表)'!$A$10:$J$500,6,FALSE)),"",VLOOKUP(A146,'[1]Z04 支出决算表(财决04表)'!$A$10:$J$500,6,FALSE))</f>
        <v/>
      </c>
      <c r="F146" s="76" t="str">
        <f>IF(ISERROR(VLOOKUP(A146,'[1]Z04 支出决算表(财决04表)'!$A$10:$J$500,7,FALSE)),"",VLOOKUP(A146,'[1]Z04 支出决算表(财决04表)'!$A$10:$J$500,7,FALSE))</f>
        <v/>
      </c>
      <c r="G146" s="76" t="str">
        <f>IF(ISERROR(VLOOKUP(A146,'[1]Z04 支出决算表(财决04表)'!$A$10:$J$500,8,FALSE)),"",VLOOKUP(A146,'[1]Z04 支出决算表(财决04表)'!$A$10:$J$500,8,FALSE))</f>
        <v/>
      </c>
      <c r="H146" s="76" t="str">
        <f>IF(ISERROR(VLOOKUP(A146,'[1]Z04 支出决算表(财决04表)'!$A$10:$J$500,9,FALSE)),"",VLOOKUP(A146,'[1]Z04 支出决算表(财决04表)'!$A$10:$J$500,9,FALSE))</f>
        <v/>
      </c>
      <c r="I146" s="76" t="str">
        <f>IF(ISERROR(VLOOKUP(A146,'[1]Z04 支出决算表(财决04表)'!$A$10:$J$500,10,FALSE)),"",VLOOKUP(A146,'[1]Z04 支出决算表(财决04表)'!$A$10:$J$500,10,FALSE))</f>
        <v/>
      </c>
      <c r="J146" s="88">
        <f>'[1]Z04 支出决算表(财决04表)'!$A145</f>
        <v>0</v>
      </c>
      <c r="K146" s="74">
        <f>'[1]Z04 支出决算表(财决04表)'!$E145</f>
        <v>0</v>
      </c>
      <c r="L146" s="53" t="str">
        <f t="shared" si="5"/>
        <v/>
      </c>
    </row>
    <row r="147" spans="1:12" ht="22.7" customHeight="1">
      <c r="A147" s="193" t="str">
        <f t="shared" si="4"/>
        <v/>
      </c>
      <c r="B147" s="194"/>
      <c r="C147" s="192" t="str">
        <f>IF(ISERROR(VLOOKUP(A147,'[1]Z04 支出决算表(财决04表)'!$A$10:$J$500,4,FALSE)),"",VLOOKUP(A147,'[1]Z04 支出决算表(财决04表)'!$A$10:$J$500,4,FALSE))</f>
        <v/>
      </c>
      <c r="D147" s="76" t="str">
        <f>IF(ISERROR(VLOOKUP(A147,'[1]Z04 支出决算表(财决04表)'!$A$10:$J$500,5,FALSE)),"",VLOOKUP(A147,'[1]Z04 支出决算表(财决04表)'!$A$10:$J$500,5,FALSE))</f>
        <v/>
      </c>
      <c r="E147" s="76" t="str">
        <f>IF(ISERROR(VLOOKUP(A147,'[1]Z04 支出决算表(财决04表)'!$A$10:$J$500,6,FALSE)),"",VLOOKUP(A147,'[1]Z04 支出决算表(财决04表)'!$A$10:$J$500,6,FALSE))</f>
        <v/>
      </c>
      <c r="F147" s="76" t="str">
        <f>IF(ISERROR(VLOOKUP(A147,'[1]Z04 支出决算表(财决04表)'!$A$10:$J$500,7,FALSE)),"",VLOOKUP(A147,'[1]Z04 支出决算表(财决04表)'!$A$10:$J$500,7,FALSE))</f>
        <v/>
      </c>
      <c r="G147" s="76" t="str">
        <f>IF(ISERROR(VLOOKUP(A147,'[1]Z04 支出决算表(财决04表)'!$A$10:$J$500,8,FALSE)),"",VLOOKUP(A147,'[1]Z04 支出决算表(财决04表)'!$A$10:$J$500,8,FALSE))</f>
        <v/>
      </c>
      <c r="H147" s="76" t="str">
        <f>IF(ISERROR(VLOOKUP(A147,'[1]Z04 支出决算表(财决04表)'!$A$10:$J$500,9,FALSE)),"",VLOOKUP(A147,'[1]Z04 支出决算表(财决04表)'!$A$10:$J$500,9,FALSE))</f>
        <v/>
      </c>
      <c r="I147" s="76" t="str">
        <f>IF(ISERROR(VLOOKUP(A147,'[1]Z04 支出决算表(财决04表)'!$A$10:$J$500,10,FALSE)),"",VLOOKUP(A147,'[1]Z04 支出决算表(财决04表)'!$A$10:$J$500,10,FALSE))</f>
        <v/>
      </c>
      <c r="J147" s="88">
        <f>'[1]Z04 支出决算表(财决04表)'!$A146</f>
        <v>0</v>
      </c>
      <c r="K147" s="74">
        <f>'[1]Z04 支出决算表(财决04表)'!$E146</f>
        <v>0</v>
      </c>
      <c r="L147" s="53" t="str">
        <f t="shared" si="5"/>
        <v/>
      </c>
    </row>
    <row r="148" spans="1:12" ht="22.7" customHeight="1">
      <c r="A148" s="193" t="str">
        <f t="shared" si="4"/>
        <v/>
      </c>
      <c r="B148" s="194"/>
      <c r="C148" s="192" t="str">
        <f>IF(ISERROR(VLOOKUP(A148,'[1]Z04 支出决算表(财决04表)'!$A$10:$J$500,4,FALSE)),"",VLOOKUP(A148,'[1]Z04 支出决算表(财决04表)'!$A$10:$J$500,4,FALSE))</f>
        <v/>
      </c>
      <c r="D148" s="76" t="str">
        <f>IF(ISERROR(VLOOKUP(A148,'[1]Z04 支出决算表(财决04表)'!$A$10:$J$500,5,FALSE)),"",VLOOKUP(A148,'[1]Z04 支出决算表(财决04表)'!$A$10:$J$500,5,FALSE))</f>
        <v/>
      </c>
      <c r="E148" s="76" t="str">
        <f>IF(ISERROR(VLOOKUP(A148,'[1]Z04 支出决算表(财决04表)'!$A$10:$J$500,6,FALSE)),"",VLOOKUP(A148,'[1]Z04 支出决算表(财决04表)'!$A$10:$J$500,6,FALSE))</f>
        <v/>
      </c>
      <c r="F148" s="76" t="str">
        <f>IF(ISERROR(VLOOKUP(A148,'[1]Z04 支出决算表(财决04表)'!$A$10:$J$500,7,FALSE)),"",VLOOKUP(A148,'[1]Z04 支出决算表(财决04表)'!$A$10:$J$500,7,FALSE))</f>
        <v/>
      </c>
      <c r="G148" s="76" t="str">
        <f>IF(ISERROR(VLOOKUP(A148,'[1]Z04 支出决算表(财决04表)'!$A$10:$J$500,8,FALSE)),"",VLOOKUP(A148,'[1]Z04 支出决算表(财决04表)'!$A$10:$J$500,8,FALSE))</f>
        <v/>
      </c>
      <c r="H148" s="76" t="str">
        <f>IF(ISERROR(VLOOKUP(A148,'[1]Z04 支出决算表(财决04表)'!$A$10:$J$500,9,FALSE)),"",VLOOKUP(A148,'[1]Z04 支出决算表(财决04表)'!$A$10:$J$500,9,FALSE))</f>
        <v/>
      </c>
      <c r="I148" s="76" t="str">
        <f>IF(ISERROR(VLOOKUP(A148,'[1]Z04 支出决算表(财决04表)'!$A$10:$J$500,10,FALSE)),"",VLOOKUP(A148,'[1]Z04 支出决算表(财决04表)'!$A$10:$J$500,10,FALSE))</f>
        <v/>
      </c>
      <c r="J148" s="88">
        <f>'[1]Z04 支出决算表(财决04表)'!$A147</f>
        <v>0</v>
      </c>
      <c r="K148" s="74">
        <f>'[1]Z04 支出决算表(财决04表)'!$E147</f>
        <v>0</v>
      </c>
      <c r="L148" s="53" t="str">
        <f t="shared" si="5"/>
        <v/>
      </c>
    </row>
    <row r="149" spans="1:12" ht="22.7" customHeight="1">
      <c r="A149" s="193" t="str">
        <f t="shared" si="4"/>
        <v/>
      </c>
      <c r="B149" s="194"/>
      <c r="C149" s="192" t="str">
        <f>IF(ISERROR(VLOOKUP(A149,'[1]Z04 支出决算表(财决04表)'!$A$10:$J$500,4,FALSE)),"",VLOOKUP(A149,'[1]Z04 支出决算表(财决04表)'!$A$10:$J$500,4,FALSE))</f>
        <v/>
      </c>
      <c r="D149" s="76" t="str">
        <f>IF(ISERROR(VLOOKUP(A149,'[1]Z04 支出决算表(财决04表)'!$A$10:$J$500,5,FALSE)),"",VLOOKUP(A149,'[1]Z04 支出决算表(财决04表)'!$A$10:$J$500,5,FALSE))</f>
        <v/>
      </c>
      <c r="E149" s="76" t="str">
        <f>IF(ISERROR(VLOOKUP(A149,'[1]Z04 支出决算表(财决04表)'!$A$10:$J$500,6,FALSE)),"",VLOOKUP(A149,'[1]Z04 支出决算表(财决04表)'!$A$10:$J$500,6,FALSE))</f>
        <v/>
      </c>
      <c r="F149" s="76" t="str">
        <f>IF(ISERROR(VLOOKUP(A149,'[1]Z04 支出决算表(财决04表)'!$A$10:$J$500,7,FALSE)),"",VLOOKUP(A149,'[1]Z04 支出决算表(财决04表)'!$A$10:$J$500,7,FALSE))</f>
        <v/>
      </c>
      <c r="G149" s="76" t="str">
        <f>IF(ISERROR(VLOOKUP(A149,'[1]Z04 支出决算表(财决04表)'!$A$10:$J$500,8,FALSE)),"",VLOOKUP(A149,'[1]Z04 支出决算表(财决04表)'!$A$10:$J$500,8,FALSE))</f>
        <v/>
      </c>
      <c r="H149" s="76" t="str">
        <f>IF(ISERROR(VLOOKUP(A149,'[1]Z04 支出决算表(财决04表)'!$A$10:$J$500,9,FALSE)),"",VLOOKUP(A149,'[1]Z04 支出决算表(财决04表)'!$A$10:$J$500,9,FALSE))</f>
        <v/>
      </c>
      <c r="I149" s="76" t="str">
        <f>IF(ISERROR(VLOOKUP(A149,'[1]Z04 支出决算表(财决04表)'!$A$10:$J$500,10,FALSE)),"",VLOOKUP(A149,'[1]Z04 支出决算表(财决04表)'!$A$10:$J$500,10,FALSE))</f>
        <v/>
      </c>
      <c r="J149" s="88">
        <f>'[1]Z04 支出决算表(财决04表)'!$A148</f>
        <v>0</v>
      </c>
      <c r="K149" s="74">
        <f>'[1]Z04 支出决算表(财决04表)'!$E148</f>
        <v>0</v>
      </c>
      <c r="L149" s="53" t="str">
        <f t="shared" si="5"/>
        <v/>
      </c>
    </row>
    <row r="150" spans="1:12" ht="22.7" customHeight="1">
      <c r="A150" s="193" t="str">
        <f t="shared" si="4"/>
        <v/>
      </c>
      <c r="B150" s="194"/>
      <c r="C150" s="192" t="str">
        <f>IF(ISERROR(VLOOKUP(A150,'[1]Z04 支出决算表(财决04表)'!$A$10:$J$500,4,FALSE)),"",VLOOKUP(A150,'[1]Z04 支出决算表(财决04表)'!$A$10:$J$500,4,FALSE))</f>
        <v/>
      </c>
      <c r="D150" s="76" t="str">
        <f>IF(ISERROR(VLOOKUP(A150,'[1]Z04 支出决算表(财决04表)'!$A$10:$J$500,5,FALSE)),"",VLOOKUP(A150,'[1]Z04 支出决算表(财决04表)'!$A$10:$J$500,5,FALSE))</f>
        <v/>
      </c>
      <c r="E150" s="76" t="str">
        <f>IF(ISERROR(VLOOKUP(A150,'[1]Z04 支出决算表(财决04表)'!$A$10:$J$500,6,FALSE)),"",VLOOKUP(A150,'[1]Z04 支出决算表(财决04表)'!$A$10:$J$500,6,FALSE))</f>
        <v/>
      </c>
      <c r="F150" s="76" t="str">
        <f>IF(ISERROR(VLOOKUP(A150,'[1]Z04 支出决算表(财决04表)'!$A$10:$J$500,7,FALSE)),"",VLOOKUP(A150,'[1]Z04 支出决算表(财决04表)'!$A$10:$J$500,7,FALSE))</f>
        <v/>
      </c>
      <c r="G150" s="76" t="str">
        <f>IF(ISERROR(VLOOKUP(A150,'[1]Z04 支出决算表(财决04表)'!$A$10:$J$500,8,FALSE)),"",VLOOKUP(A150,'[1]Z04 支出决算表(财决04表)'!$A$10:$J$500,8,FALSE))</f>
        <v/>
      </c>
      <c r="H150" s="76" t="str">
        <f>IF(ISERROR(VLOOKUP(A150,'[1]Z04 支出决算表(财决04表)'!$A$10:$J$500,9,FALSE)),"",VLOOKUP(A150,'[1]Z04 支出决算表(财决04表)'!$A$10:$J$500,9,FALSE))</f>
        <v/>
      </c>
      <c r="I150" s="76" t="str">
        <f>IF(ISERROR(VLOOKUP(A150,'[1]Z04 支出决算表(财决04表)'!$A$10:$J$500,10,FALSE)),"",VLOOKUP(A150,'[1]Z04 支出决算表(财决04表)'!$A$10:$J$500,10,FALSE))</f>
        <v/>
      </c>
      <c r="J150" s="88">
        <f>'[1]Z04 支出决算表(财决04表)'!$A149</f>
        <v>0</v>
      </c>
      <c r="K150" s="74">
        <f>'[1]Z04 支出决算表(财决04表)'!$E149</f>
        <v>0</v>
      </c>
      <c r="L150" s="53" t="str">
        <f t="shared" si="5"/>
        <v/>
      </c>
    </row>
    <row r="151" spans="1:12" ht="22.7" customHeight="1">
      <c r="A151" s="193" t="str">
        <f t="shared" si="4"/>
        <v/>
      </c>
      <c r="B151" s="194"/>
      <c r="C151" s="192" t="str">
        <f>IF(ISERROR(VLOOKUP(A151,'[1]Z04 支出决算表(财决04表)'!$A$10:$J$500,4,FALSE)),"",VLOOKUP(A151,'[1]Z04 支出决算表(财决04表)'!$A$10:$J$500,4,FALSE))</f>
        <v/>
      </c>
      <c r="D151" s="76" t="str">
        <f>IF(ISERROR(VLOOKUP(A151,'[1]Z04 支出决算表(财决04表)'!$A$10:$J$500,5,FALSE)),"",VLOOKUP(A151,'[1]Z04 支出决算表(财决04表)'!$A$10:$J$500,5,FALSE))</f>
        <v/>
      </c>
      <c r="E151" s="76" t="str">
        <f>IF(ISERROR(VLOOKUP(A151,'[1]Z04 支出决算表(财决04表)'!$A$10:$J$500,6,FALSE)),"",VLOOKUP(A151,'[1]Z04 支出决算表(财决04表)'!$A$10:$J$500,6,FALSE))</f>
        <v/>
      </c>
      <c r="F151" s="76" t="str">
        <f>IF(ISERROR(VLOOKUP(A151,'[1]Z04 支出决算表(财决04表)'!$A$10:$J$500,7,FALSE)),"",VLOOKUP(A151,'[1]Z04 支出决算表(财决04表)'!$A$10:$J$500,7,FALSE))</f>
        <v/>
      </c>
      <c r="G151" s="76" t="str">
        <f>IF(ISERROR(VLOOKUP(A151,'[1]Z04 支出决算表(财决04表)'!$A$10:$J$500,8,FALSE)),"",VLOOKUP(A151,'[1]Z04 支出决算表(财决04表)'!$A$10:$J$500,8,FALSE))</f>
        <v/>
      </c>
      <c r="H151" s="76" t="str">
        <f>IF(ISERROR(VLOOKUP(A151,'[1]Z04 支出决算表(财决04表)'!$A$10:$J$500,9,FALSE)),"",VLOOKUP(A151,'[1]Z04 支出决算表(财决04表)'!$A$10:$J$500,9,FALSE))</f>
        <v/>
      </c>
      <c r="I151" s="76" t="str">
        <f>IF(ISERROR(VLOOKUP(A151,'[1]Z04 支出决算表(财决04表)'!$A$10:$J$500,10,FALSE)),"",VLOOKUP(A151,'[1]Z04 支出决算表(财决04表)'!$A$10:$J$500,10,FALSE))</f>
        <v/>
      </c>
      <c r="J151" s="88">
        <f>'[1]Z04 支出决算表(财决04表)'!$A150</f>
        <v>0</v>
      </c>
      <c r="K151" s="74">
        <f>'[1]Z04 支出决算表(财决04表)'!$E150</f>
        <v>0</v>
      </c>
      <c r="L151" s="53" t="str">
        <f t="shared" si="5"/>
        <v/>
      </c>
    </row>
    <row r="152" spans="1:12" ht="22.7" customHeight="1">
      <c r="A152" s="193" t="str">
        <f t="shared" si="4"/>
        <v/>
      </c>
      <c r="B152" s="194"/>
      <c r="C152" s="192" t="str">
        <f>IF(ISERROR(VLOOKUP(A152,'[1]Z04 支出决算表(财决04表)'!$A$10:$J$500,4,FALSE)),"",VLOOKUP(A152,'[1]Z04 支出决算表(财决04表)'!$A$10:$J$500,4,FALSE))</f>
        <v/>
      </c>
      <c r="D152" s="76" t="str">
        <f>IF(ISERROR(VLOOKUP(A152,'[1]Z04 支出决算表(财决04表)'!$A$10:$J$500,5,FALSE)),"",VLOOKUP(A152,'[1]Z04 支出决算表(财决04表)'!$A$10:$J$500,5,FALSE))</f>
        <v/>
      </c>
      <c r="E152" s="76" t="str">
        <f>IF(ISERROR(VLOOKUP(A152,'[1]Z04 支出决算表(财决04表)'!$A$10:$J$500,6,FALSE)),"",VLOOKUP(A152,'[1]Z04 支出决算表(财决04表)'!$A$10:$J$500,6,FALSE))</f>
        <v/>
      </c>
      <c r="F152" s="76" t="str">
        <f>IF(ISERROR(VLOOKUP(A152,'[1]Z04 支出决算表(财决04表)'!$A$10:$J$500,7,FALSE)),"",VLOOKUP(A152,'[1]Z04 支出决算表(财决04表)'!$A$10:$J$500,7,FALSE))</f>
        <v/>
      </c>
      <c r="G152" s="76" t="str">
        <f>IF(ISERROR(VLOOKUP(A152,'[1]Z04 支出决算表(财决04表)'!$A$10:$J$500,8,FALSE)),"",VLOOKUP(A152,'[1]Z04 支出决算表(财决04表)'!$A$10:$J$500,8,FALSE))</f>
        <v/>
      </c>
      <c r="H152" s="76" t="str">
        <f>IF(ISERROR(VLOOKUP(A152,'[1]Z04 支出决算表(财决04表)'!$A$10:$J$500,9,FALSE)),"",VLOOKUP(A152,'[1]Z04 支出决算表(财决04表)'!$A$10:$J$500,9,FALSE))</f>
        <v/>
      </c>
      <c r="I152" s="76" t="str">
        <f>IF(ISERROR(VLOOKUP(A152,'[1]Z04 支出决算表(财决04表)'!$A$10:$J$500,10,FALSE)),"",VLOOKUP(A152,'[1]Z04 支出决算表(财决04表)'!$A$10:$J$500,10,FALSE))</f>
        <v/>
      </c>
      <c r="J152" s="88">
        <f>'[1]Z04 支出决算表(财决04表)'!$A151</f>
        <v>0</v>
      </c>
      <c r="K152" s="74">
        <f>'[1]Z04 支出决算表(财决04表)'!$E151</f>
        <v>0</v>
      </c>
      <c r="L152" s="53" t="str">
        <f t="shared" si="5"/>
        <v/>
      </c>
    </row>
    <row r="153" spans="1:12" ht="22.7" customHeight="1">
      <c r="A153" s="193" t="str">
        <f t="shared" si="4"/>
        <v/>
      </c>
      <c r="B153" s="194"/>
      <c r="C153" s="192" t="str">
        <f>IF(ISERROR(VLOOKUP(A153,'[1]Z04 支出决算表(财决04表)'!$A$10:$J$500,4,FALSE)),"",VLOOKUP(A153,'[1]Z04 支出决算表(财决04表)'!$A$10:$J$500,4,FALSE))</f>
        <v/>
      </c>
      <c r="D153" s="76" t="str">
        <f>IF(ISERROR(VLOOKUP(A153,'[1]Z04 支出决算表(财决04表)'!$A$10:$J$500,5,FALSE)),"",VLOOKUP(A153,'[1]Z04 支出决算表(财决04表)'!$A$10:$J$500,5,FALSE))</f>
        <v/>
      </c>
      <c r="E153" s="76" t="str">
        <f>IF(ISERROR(VLOOKUP(A153,'[1]Z04 支出决算表(财决04表)'!$A$10:$J$500,6,FALSE)),"",VLOOKUP(A153,'[1]Z04 支出决算表(财决04表)'!$A$10:$J$500,6,FALSE))</f>
        <v/>
      </c>
      <c r="F153" s="76" t="str">
        <f>IF(ISERROR(VLOOKUP(A153,'[1]Z04 支出决算表(财决04表)'!$A$10:$J$500,7,FALSE)),"",VLOOKUP(A153,'[1]Z04 支出决算表(财决04表)'!$A$10:$J$500,7,FALSE))</f>
        <v/>
      </c>
      <c r="G153" s="76" t="str">
        <f>IF(ISERROR(VLOOKUP(A153,'[1]Z04 支出决算表(财决04表)'!$A$10:$J$500,8,FALSE)),"",VLOOKUP(A153,'[1]Z04 支出决算表(财决04表)'!$A$10:$J$500,8,FALSE))</f>
        <v/>
      </c>
      <c r="H153" s="76" t="str">
        <f>IF(ISERROR(VLOOKUP(A153,'[1]Z04 支出决算表(财决04表)'!$A$10:$J$500,9,FALSE)),"",VLOOKUP(A153,'[1]Z04 支出决算表(财决04表)'!$A$10:$J$500,9,FALSE))</f>
        <v/>
      </c>
      <c r="I153" s="76" t="str">
        <f>IF(ISERROR(VLOOKUP(A153,'[1]Z04 支出决算表(财决04表)'!$A$10:$J$500,10,FALSE)),"",VLOOKUP(A153,'[1]Z04 支出决算表(财决04表)'!$A$10:$J$500,10,FALSE))</f>
        <v/>
      </c>
      <c r="J153" s="88">
        <f>'[1]Z04 支出决算表(财决04表)'!$A152</f>
        <v>0</v>
      </c>
      <c r="K153" s="74">
        <f>'[1]Z04 支出决算表(财决04表)'!$E152</f>
        <v>0</v>
      </c>
      <c r="L153" s="53" t="str">
        <f t="shared" si="5"/>
        <v/>
      </c>
    </row>
    <row r="154" spans="1:12" ht="22.7" customHeight="1">
      <c r="A154" s="193" t="str">
        <f t="shared" si="4"/>
        <v/>
      </c>
      <c r="B154" s="194"/>
      <c r="C154" s="192" t="str">
        <f>IF(ISERROR(VLOOKUP(A154,'[1]Z04 支出决算表(财决04表)'!$A$10:$J$500,4,FALSE)),"",VLOOKUP(A154,'[1]Z04 支出决算表(财决04表)'!$A$10:$J$500,4,FALSE))</f>
        <v/>
      </c>
      <c r="D154" s="76" t="str">
        <f>IF(ISERROR(VLOOKUP(A154,'[1]Z04 支出决算表(财决04表)'!$A$10:$J$500,5,FALSE)),"",VLOOKUP(A154,'[1]Z04 支出决算表(财决04表)'!$A$10:$J$500,5,FALSE))</f>
        <v/>
      </c>
      <c r="E154" s="76" t="str">
        <f>IF(ISERROR(VLOOKUP(A154,'[1]Z04 支出决算表(财决04表)'!$A$10:$J$500,6,FALSE)),"",VLOOKUP(A154,'[1]Z04 支出决算表(财决04表)'!$A$10:$J$500,6,FALSE))</f>
        <v/>
      </c>
      <c r="F154" s="76" t="str">
        <f>IF(ISERROR(VLOOKUP(A154,'[1]Z04 支出决算表(财决04表)'!$A$10:$J$500,7,FALSE)),"",VLOOKUP(A154,'[1]Z04 支出决算表(财决04表)'!$A$10:$J$500,7,FALSE))</f>
        <v/>
      </c>
      <c r="G154" s="76" t="str">
        <f>IF(ISERROR(VLOOKUP(A154,'[1]Z04 支出决算表(财决04表)'!$A$10:$J$500,8,FALSE)),"",VLOOKUP(A154,'[1]Z04 支出决算表(财决04表)'!$A$10:$J$500,8,FALSE))</f>
        <v/>
      </c>
      <c r="H154" s="76" t="str">
        <f>IF(ISERROR(VLOOKUP(A154,'[1]Z04 支出决算表(财决04表)'!$A$10:$J$500,9,FALSE)),"",VLOOKUP(A154,'[1]Z04 支出决算表(财决04表)'!$A$10:$J$500,9,FALSE))</f>
        <v/>
      </c>
      <c r="I154" s="76" t="str">
        <f>IF(ISERROR(VLOOKUP(A154,'[1]Z04 支出决算表(财决04表)'!$A$10:$J$500,10,FALSE)),"",VLOOKUP(A154,'[1]Z04 支出决算表(财决04表)'!$A$10:$J$500,10,FALSE))</f>
        <v/>
      </c>
      <c r="J154" s="88">
        <f>'[1]Z04 支出决算表(财决04表)'!$A153</f>
        <v>0</v>
      </c>
      <c r="K154" s="74">
        <f>'[1]Z04 支出决算表(财决04表)'!$E153</f>
        <v>0</v>
      </c>
      <c r="L154" s="53" t="str">
        <f t="shared" si="5"/>
        <v/>
      </c>
    </row>
    <row r="155" spans="1:12" ht="22.7" customHeight="1">
      <c r="A155" s="193" t="str">
        <f t="shared" si="4"/>
        <v/>
      </c>
      <c r="B155" s="194"/>
      <c r="C155" s="192" t="str">
        <f>IF(ISERROR(VLOOKUP(A155,'[1]Z04 支出决算表(财决04表)'!$A$10:$J$500,4,FALSE)),"",VLOOKUP(A155,'[1]Z04 支出决算表(财决04表)'!$A$10:$J$500,4,FALSE))</f>
        <v/>
      </c>
      <c r="D155" s="76" t="str">
        <f>IF(ISERROR(VLOOKUP(A155,'[1]Z04 支出决算表(财决04表)'!$A$10:$J$500,5,FALSE)),"",VLOOKUP(A155,'[1]Z04 支出决算表(财决04表)'!$A$10:$J$500,5,FALSE))</f>
        <v/>
      </c>
      <c r="E155" s="76" t="str">
        <f>IF(ISERROR(VLOOKUP(A155,'[1]Z04 支出决算表(财决04表)'!$A$10:$J$500,6,FALSE)),"",VLOOKUP(A155,'[1]Z04 支出决算表(财决04表)'!$A$10:$J$500,6,FALSE))</f>
        <v/>
      </c>
      <c r="F155" s="76" t="str">
        <f>IF(ISERROR(VLOOKUP(A155,'[1]Z04 支出决算表(财决04表)'!$A$10:$J$500,7,FALSE)),"",VLOOKUP(A155,'[1]Z04 支出决算表(财决04表)'!$A$10:$J$500,7,FALSE))</f>
        <v/>
      </c>
      <c r="G155" s="76" t="str">
        <f>IF(ISERROR(VLOOKUP(A155,'[1]Z04 支出决算表(财决04表)'!$A$10:$J$500,8,FALSE)),"",VLOOKUP(A155,'[1]Z04 支出决算表(财决04表)'!$A$10:$J$500,8,FALSE))</f>
        <v/>
      </c>
      <c r="H155" s="76" t="str">
        <f>IF(ISERROR(VLOOKUP(A155,'[1]Z04 支出决算表(财决04表)'!$A$10:$J$500,9,FALSE)),"",VLOOKUP(A155,'[1]Z04 支出决算表(财决04表)'!$A$10:$J$500,9,FALSE))</f>
        <v/>
      </c>
      <c r="I155" s="76" t="str">
        <f>IF(ISERROR(VLOOKUP(A155,'[1]Z04 支出决算表(财决04表)'!$A$10:$J$500,10,FALSE)),"",VLOOKUP(A155,'[1]Z04 支出决算表(财决04表)'!$A$10:$J$500,10,FALSE))</f>
        <v/>
      </c>
      <c r="J155" s="88">
        <f>'[1]Z04 支出决算表(财决04表)'!$A154</f>
        <v>0</v>
      </c>
      <c r="K155" s="74">
        <f>'[1]Z04 支出决算表(财决04表)'!$E154</f>
        <v>0</v>
      </c>
      <c r="L155" s="53" t="str">
        <f t="shared" si="5"/>
        <v/>
      </c>
    </row>
    <row r="156" spans="1:12" ht="22.7" customHeight="1">
      <c r="A156" s="193" t="str">
        <f t="shared" si="4"/>
        <v/>
      </c>
      <c r="B156" s="194"/>
      <c r="C156" s="192" t="str">
        <f>IF(ISERROR(VLOOKUP(A156,'[1]Z04 支出决算表(财决04表)'!$A$10:$J$500,4,FALSE)),"",VLOOKUP(A156,'[1]Z04 支出决算表(财决04表)'!$A$10:$J$500,4,FALSE))</f>
        <v/>
      </c>
      <c r="D156" s="76" t="str">
        <f>IF(ISERROR(VLOOKUP(A156,'[1]Z04 支出决算表(财决04表)'!$A$10:$J$500,5,FALSE)),"",VLOOKUP(A156,'[1]Z04 支出决算表(财决04表)'!$A$10:$J$500,5,FALSE))</f>
        <v/>
      </c>
      <c r="E156" s="76" t="str">
        <f>IF(ISERROR(VLOOKUP(A156,'[1]Z04 支出决算表(财决04表)'!$A$10:$J$500,6,FALSE)),"",VLOOKUP(A156,'[1]Z04 支出决算表(财决04表)'!$A$10:$J$500,6,FALSE))</f>
        <v/>
      </c>
      <c r="F156" s="76" t="str">
        <f>IF(ISERROR(VLOOKUP(A156,'[1]Z04 支出决算表(财决04表)'!$A$10:$J$500,7,FALSE)),"",VLOOKUP(A156,'[1]Z04 支出决算表(财决04表)'!$A$10:$J$500,7,FALSE))</f>
        <v/>
      </c>
      <c r="G156" s="76" t="str">
        <f>IF(ISERROR(VLOOKUP(A156,'[1]Z04 支出决算表(财决04表)'!$A$10:$J$500,8,FALSE)),"",VLOOKUP(A156,'[1]Z04 支出决算表(财决04表)'!$A$10:$J$500,8,FALSE))</f>
        <v/>
      </c>
      <c r="H156" s="76" t="str">
        <f>IF(ISERROR(VLOOKUP(A156,'[1]Z04 支出决算表(财决04表)'!$A$10:$J$500,9,FALSE)),"",VLOOKUP(A156,'[1]Z04 支出决算表(财决04表)'!$A$10:$J$500,9,FALSE))</f>
        <v/>
      </c>
      <c r="I156" s="76" t="str">
        <f>IF(ISERROR(VLOOKUP(A156,'[1]Z04 支出决算表(财决04表)'!$A$10:$J$500,10,FALSE)),"",VLOOKUP(A156,'[1]Z04 支出决算表(财决04表)'!$A$10:$J$500,10,FALSE))</f>
        <v/>
      </c>
      <c r="J156" s="88">
        <f>'[1]Z04 支出决算表(财决04表)'!$A155</f>
        <v>0</v>
      </c>
      <c r="K156" s="74">
        <f>'[1]Z04 支出决算表(财决04表)'!$E155</f>
        <v>0</v>
      </c>
      <c r="L156" s="53" t="str">
        <f t="shared" si="5"/>
        <v/>
      </c>
    </row>
    <row r="157" spans="1:12" ht="22.7" customHeight="1">
      <c r="A157" s="193" t="str">
        <f t="shared" si="4"/>
        <v/>
      </c>
      <c r="B157" s="194"/>
      <c r="C157" s="192" t="str">
        <f>IF(ISERROR(VLOOKUP(A157,'[1]Z04 支出决算表(财决04表)'!$A$10:$J$500,4,FALSE)),"",VLOOKUP(A157,'[1]Z04 支出决算表(财决04表)'!$A$10:$J$500,4,FALSE))</f>
        <v/>
      </c>
      <c r="D157" s="76" t="str">
        <f>IF(ISERROR(VLOOKUP(A157,'[1]Z04 支出决算表(财决04表)'!$A$10:$J$500,5,FALSE)),"",VLOOKUP(A157,'[1]Z04 支出决算表(财决04表)'!$A$10:$J$500,5,FALSE))</f>
        <v/>
      </c>
      <c r="E157" s="76" t="str">
        <f>IF(ISERROR(VLOOKUP(A157,'[1]Z04 支出决算表(财决04表)'!$A$10:$J$500,6,FALSE)),"",VLOOKUP(A157,'[1]Z04 支出决算表(财决04表)'!$A$10:$J$500,6,FALSE))</f>
        <v/>
      </c>
      <c r="F157" s="76" t="str">
        <f>IF(ISERROR(VLOOKUP(A157,'[1]Z04 支出决算表(财决04表)'!$A$10:$J$500,7,FALSE)),"",VLOOKUP(A157,'[1]Z04 支出决算表(财决04表)'!$A$10:$J$500,7,FALSE))</f>
        <v/>
      </c>
      <c r="G157" s="76" t="str">
        <f>IF(ISERROR(VLOOKUP(A157,'[1]Z04 支出决算表(财决04表)'!$A$10:$J$500,8,FALSE)),"",VLOOKUP(A157,'[1]Z04 支出决算表(财决04表)'!$A$10:$J$500,8,FALSE))</f>
        <v/>
      </c>
      <c r="H157" s="76" t="str">
        <f>IF(ISERROR(VLOOKUP(A157,'[1]Z04 支出决算表(财决04表)'!$A$10:$J$500,9,FALSE)),"",VLOOKUP(A157,'[1]Z04 支出决算表(财决04表)'!$A$10:$J$500,9,FALSE))</f>
        <v/>
      </c>
      <c r="I157" s="76" t="str">
        <f>IF(ISERROR(VLOOKUP(A157,'[1]Z04 支出决算表(财决04表)'!$A$10:$J$500,10,FALSE)),"",VLOOKUP(A157,'[1]Z04 支出决算表(财决04表)'!$A$10:$J$500,10,FALSE))</f>
        <v/>
      </c>
      <c r="J157" s="88">
        <f>'[1]Z04 支出决算表(财决04表)'!$A156</f>
        <v>0</v>
      </c>
      <c r="K157" s="74">
        <f>'[1]Z04 支出决算表(财决04表)'!$E156</f>
        <v>0</v>
      </c>
      <c r="L157" s="53" t="str">
        <f t="shared" si="5"/>
        <v/>
      </c>
    </row>
    <row r="158" spans="1:12" ht="22.7" customHeight="1">
      <c r="A158" s="193" t="str">
        <f t="shared" si="4"/>
        <v/>
      </c>
      <c r="B158" s="194"/>
      <c r="C158" s="192" t="str">
        <f>IF(ISERROR(VLOOKUP(A158,'[1]Z04 支出决算表(财决04表)'!$A$10:$J$500,4,FALSE)),"",VLOOKUP(A158,'[1]Z04 支出决算表(财决04表)'!$A$10:$J$500,4,FALSE))</f>
        <v/>
      </c>
      <c r="D158" s="76" t="str">
        <f>IF(ISERROR(VLOOKUP(A158,'[1]Z04 支出决算表(财决04表)'!$A$10:$J$500,5,FALSE)),"",VLOOKUP(A158,'[1]Z04 支出决算表(财决04表)'!$A$10:$J$500,5,FALSE))</f>
        <v/>
      </c>
      <c r="E158" s="76" t="str">
        <f>IF(ISERROR(VLOOKUP(A158,'[1]Z04 支出决算表(财决04表)'!$A$10:$J$500,6,FALSE)),"",VLOOKUP(A158,'[1]Z04 支出决算表(财决04表)'!$A$10:$J$500,6,FALSE))</f>
        <v/>
      </c>
      <c r="F158" s="76" t="str">
        <f>IF(ISERROR(VLOOKUP(A158,'[1]Z04 支出决算表(财决04表)'!$A$10:$J$500,7,FALSE)),"",VLOOKUP(A158,'[1]Z04 支出决算表(财决04表)'!$A$10:$J$500,7,FALSE))</f>
        <v/>
      </c>
      <c r="G158" s="76" t="str">
        <f>IF(ISERROR(VLOOKUP(A158,'[1]Z04 支出决算表(财决04表)'!$A$10:$J$500,8,FALSE)),"",VLOOKUP(A158,'[1]Z04 支出决算表(财决04表)'!$A$10:$J$500,8,FALSE))</f>
        <v/>
      </c>
      <c r="H158" s="76" t="str">
        <f>IF(ISERROR(VLOOKUP(A158,'[1]Z04 支出决算表(财决04表)'!$A$10:$J$500,9,FALSE)),"",VLOOKUP(A158,'[1]Z04 支出决算表(财决04表)'!$A$10:$J$500,9,FALSE))</f>
        <v/>
      </c>
      <c r="I158" s="76" t="str">
        <f>IF(ISERROR(VLOOKUP(A158,'[1]Z04 支出决算表(财决04表)'!$A$10:$J$500,10,FALSE)),"",VLOOKUP(A158,'[1]Z04 支出决算表(财决04表)'!$A$10:$J$500,10,FALSE))</f>
        <v/>
      </c>
      <c r="J158" s="88">
        <f>'[1]Z04 支出决算表(财决04表)'!$A157</f>
        <v>0</v>
      </c>
      <c r="K158" s="74">
        <f>'[1]Z04 支出决算表(财决04表)'!$E157</f>
        <v>0</v>
      </c>
      <c r="L158" s="53" t="str">
        <f t="shared" si="5"/>
        <v/>
      </c>
    </row>
    <row r="159" spans="1:12" ht="22.7" customHeight="1">
      <c r="A159" s="193" t="str">
        <f t="shared" si="4"/>
        <v/>
      </c>
      <c r="B159" s="194"/>
      <c r="C159" s="192" t="str">
        <f>IF(ISERROR(VLOOKUP(A159,'[1]Z04 支出决算表(财决04表)'!$A$10:$J$500,4,FALSE)),"",VLOOKUP(A159,'[1]Z04 支出决算表(财决04表)'!$A$10:$J$500,4,FALSE))</f>
        <v/>
      </c>
      <c r="D159" s="76" t="str">
        <f>IF(ISERROR(VLOOKUP(A159,'[1]Z04 支出决算表(财决04表)'!$A$10:$J$500,5,FALSE)),"",VLOOKUP(A159,'[1]Z04 支出决算表(财决04表)'!$A$10:$J$500,5,FALSE))</f>
        <v/>
      </c>
      <c r="E159" s="76" t="str">
        <f>IF(ISERROR(VLOOKUP(A159,'[1]Z04 支出决算表(财决04表)'!$A$10:$J$500,6,FALSE)),"",VLOOKUP(A159,'[1]Z04 支出决算表(财决04表)'!$A$10:$J$500,6,FALSE))</f>
        <v/>
      </c>
      <c r="F159" s="76" t="str">
        <f>IF(ISERROR(VLOOKUP(A159,'[1]Z04 支出决算表(财决04表)'!$A$10:$J$500,7,FALSE)),"",VLOOKUP(A159,'[1]Z04 支出决算表(财决04表)'!$A$10:$J$500,7,FALSE))</f>
        <v/>
      </c>
      <c r="G159" s="76" t="str">
        <f>IF(ISERROR(VLOOKUP(A159,'[1]Z04 支出决算表(财决04表)'!$A$10:$J$500,8,FALSE)),"",VLOOKUP(A159,'[1]Z04 支出决算表(财决04表)'!$A$10:$J$500,8,FALSE))</f>
        <v/>
      </c>
      <c r="H159" s="76" t="str">
        <f>IF(ISERROR(VLOOKUP(A159,'[1]Z04 支出决算表(财决04表)'!$A$10:$J$500,9,FALSE)),"",VLOOKUP(A159,'[1]Z04 支出决算表(财决04表)'!$A$10:$J$500,9,FALSE))</f>
        <v/>
      </c>
      <c r="I159" s="76" t="str">
        <f>IF(ISERROR(VLOOKUP(A159,'[1]Z04 支出决算表(财决04表)'!$A$10:$J$500,10,FALSE)),"",VLOOKUP(A159,'[1]Z04 支出决算表(财决04表)'!$A$10:$J$500,10,FALSE))</f>
        <v/>
      </c>
      <c r="J159" s="88">
        <f>'[1]Z04 支出决算表(财决04表)'!$A158</f>
        <v>0</v>
      </c>
      <c r="K159" s="74">
        <f>'[1]Z04 支出决算表(财决04表)'!$E158</f>
        <v>0</v>
      </c>
      <c r="L159" s="53" t="str">
        <f t="shared" si="5"/>
        <v/>
      </c>
    </row>
    <row r="160" spans="1:12" ht="22.7" customHeight="1">
      <c r="A160" s="193" t="str">
        <f t="shared" si="4"/>
        <v/>
      </c>
      <c r="B160" s="194"/>
      <c r="C160" s="192" t="str">
        <f>IF(ISERROR(VLOOKUP(A160,'[1]Z04 支出决算表(财决04表)'!$A$10:$J$500,4,FALSE)),"",VLOOKUP(A160,'[1]Z04 支出决算表(财决04表)'!$A$10:$J$500,4,FALSE))</f>
        <v/>
      </c>
      <c r="D160" s="76" t="str">
        <f>IF(ISERROR(VLOOKUP(A160,'[1]Z04 支出决算表(财决04表)'!$A$10:$J$500,5,FALSE)),"",VLOOKUP(A160,'[1]Z04 支出决算表(财决04表)'!$A$10:$J$500,5,FALSE))</f>
        <v/>
      </c>
      <c r="E160" s="76" t="str">
        <f>IF(ISERROR(VLOOKUP(A160,'[1]Z04 支出决算表(财决04表)'!$A$10:$J$500,6,FALSE)),"",VLOOKUP(A160,'[1]Z04 支出决算表(财决04表)'!$A$10:$J$500,6,FALSE))</f>
        <v/>
      </c>
      <c r="F160" s="76" t="str">
        <f>IF(ISERROR(VLOOKUP(A160,'[1]Z04 支出决算表(财决04表)'!$A$10:$J$500,7,FALSE)),"",VLOOKUP(A160,'[1]Z04 支出决算表(财决04表)'!$A$10:$J$500,7,FALSE))</f>
        <v/>
      </c>
      <c r="G160" s="76" t="str">
        <f>IF(ISERROR(VLOOKUP(A160,'[1]Z04 支出决算表(财决04表)'!$A$10:$J$500,8,FALSE)),"",VLOOKUP(A160,'[1]Z04 支出决算表(财决04表)'!$A$10:$J$500,8,FALSE))</f>
        <v/>
      </c>
      <c r="H160" s="76" t="str">
        <f>IF(ISERROR(VLOOKUP(A160,'[1]Z04 支出决算表(财决04表)'!$A$10:$J$500,9,FALSE)),"",VLOOKUP(A160,'[1]Z04 支出决算表(财决04表)'!$A$10:$J$500,9,FALSE))</f>
        <v/>
      </c>
      <c r="I160" s="76" t="str">
        <f>IF(ISERROR(VLOOKUP(A160,'[1]Z04 支出决算表(财决04表)'!$A$10:$J$500,10,FALSE)),"",VLOOKUP(A160,'[1]Z04 支出决算表(财决04表)'!$A$10:$J$500,10,FALSE))</f>
        <v/>
      </c>
      <c r="J160" s="88">
        <f>'[1]Z04 支出决算表(财决04表)'!$A159</f>
        <v>0</v>
      </c>
      <c r="K160" s="74">
        <f>'[1]Z04 支出决算表(财决04表)'!$E159</f>
        <v>0</v>
      </c>
      <c r="L160" s="53" t="str">
        <f t="shared" si="5"/>
        <v/>
      </c>
    </row>
    <row r="161" spans="1:12" ht="22.7" customHeight="1">
      <c r="A161" s="193" t="str">
        <f t="shared" si="4"/>
        <v/>
      </c>
      <c r="B161" s="194"/>
      <c r="C161" s="192" t="str">
        <f>IF(ISERROR(VLOOKUP(A161,'[1]Z04 支出决算表(财决04表)'!$A$10:$J$500,4,FALSE)),"",VLOOKUP(A161,'[1]Z04 支出决算表(财决04表)'!$A$10:$J$500,4,FALSE))</f>
        <v/>
      </c>
      <c r="D161" s="76" t="str">
        <f>IF(ISERROR(VLOOKUP(A161,'[1]Z04 支出决算表(财决04表)'!$A$10:$J$500,5,FALSE)),"",VLOOKUP(A161,'[1]Z04 支出决算表(财决04表)'!$A$10:$J$500,5,FALSE))</f>
        <v/>
      </c>
      <c r="E161" s="76" t="str">
        <f>IF(ISERROR(VLOOKUP(A161,'[1]Z04 支出决算表(财决04表)'!$A$10:$J$500,6,FALSE)),"",VLOOKUP(A161,'[1]Z04 支出决算表(财决04表)'!$A$10:$J$500,6,FALSE))</f>
        <v/>
      </c>
      <c r="F161" s="76" t="str">
        <f>IF(ISERROR(VLOOKUP(A161,'[1]Z04 支出决算表(财决04表)'!$A$10:$J$500,7,FALSE)),"",VLOOKUP(A161,'[1]Z04 支出决算表(财决04表)'!$A$10:$J$500,7,FALSE))</f>
        <v/>
      </c>
      <c r="G161" s="76" t="str">
        <f>IF(ISERROR(VLOOKUP(A161,'[1]Z04 支出决算表(财决04表)'!$A$10:$J$500,8,FALSE)),"",VLOOKUP(A161,'[1]Z04 支出决算表(财决04表)'!$A$10:$J$500,8,FALSE))</f>
        <v/>
      </c>
      <c r="H161" s="76" t="str">
        <f>IF(ISERROR(VLOOKUP(A161,'[1]Z04 支出决算表(财决04表)'!$A$10:$J$500,9,FALSE)),"",VLOOKUP(A161,'[1]Z04 支出决算表(财决04表)'!$A$10:$J$500,9,FALSE))</f>
        <v/>
      </c>
      <c r="I161" s="76" t="str">
        <f>IF(ISERROR(VLOOKUP(A161,'[1]Z04 支出决算表(财决04表)'!$A$10:$J$500,10,FALSE)),"",VLOOKUP(A161,'[1]Z04 支出决算表(财决04表)'!$A$10:$J$500,10,FALSE))</f>
        <v/>
      </c>
      <c r="J161" s="88">
        <f>'[1]Z04 支出决算表(财决04表)'!$A160</f>
        <v>0</v>
      </c>
      <c r="K161" s="74">
        <f>'[1]Z04 支出决算表(财决04表)'!$E160</f>
        <v>0</v>
      </c>
      <c r="L161" s="53" t="str">
        <f t="shared" si="5"/>
        <v/>
      </c>
    </row>
    <row r="162" spans="1:12" ht="22.7" customHeight="1">
      <c r="A162" s="193" t="str">
        <f t="shared" si="4"/>
        <v/>
      </c>
      <c r="B162" s="194"/>
      <c r="C162" s="192" t="str">
        <f>IF(ISERROR(VLOOKUP(A162,'[1]Z04 支出决算表(财决04表)'!$A$10:$J$500,4,FALSE)),"",VLOOKUP(A162,'[1]Z04 支出决算表(财决04表)'!$A$10:$J$500,4,FALSE))</f>
        <v/>
      </c>
      <c r="D162" s="76" t="str">
        <f>IF(ISERROR(VLOOKUP(A162,'[1]Z04 支出决算表(财决04表)'!$A$10:$J$500,5,FALSE)),"",VLOOKUP(A162,'[1]Z04 支出决算表(财决04表)'!$A$10:$J$500,5,FALSE))</f>
        <v/>
      </c>
      <c r="E162" s="76" t="str">
        <f>IF(ISERROR(VLOOKUP(A162,'[1]Z04 支出决算表(财决04表)'!$A$10:$J$500,6,FALSE)),"",VLOOKUP(A162,'[1]Z04 支出决算表(财决04表)'!$A$10:$J$500,6,FALSE))</f>
        <v/>
      </c>
      <c r="F162" s="76" t="str">
        <f>IF(ISERROR(VLOOKUP(A162,'[1]Z04 支出决算表(财决04表)'!$A$10:$J$500,7,FALSE)),"",VLOOKUP(A162,'[1]Z04 支出决算表(财决04表)'!$A$10:$J$500,7,FALSE))</f>
        <v/>
      </c>
      <c r="G162" s="76" t="str">
        <f>IF(ISERROR(VLOOKUP(A162,'[1]Z04 支出决算表(财决04表)'!$A$10:$J$500,8,FALSE)),"",VLOOKUP(A162,'[1]Z04 支出决算表(财决04表)'!$A$10:$J$500,8,FALSE))</f>
        <v/>
      </c>
      <c r="H162" s="76" t="str">
        <f>IF(ISERROR(VLOOKUP(A162,'[1]Z04 支出决算表(财决04表)'!$A$10:$J$500,9,FALSE)),"",VLOOKUP(A162,'[1]Z04 支出决算表(财决04表)'!$A$10:$J$500,9,FALSE))</f>
        <v/>
      </c>
      <c r="I162" s="76" t="str">
        <f>IF(ISERROR(VLOOKUP(A162,'[1]Z04 支出决算表(财决04表)'!$A$10:$J$500,10,FALSE)),"",VLOOKUP(A162,'[1]Z04 支出决算表(财决04表)'!$A$10:$J$500,10,FALSE))</f>
        <v/>
      </c>
      <c r="J162" s="88">
        <f>'[1]Z04 支出决算表(财决04表)'!$A161</f>
        <v>0</v>
      </c>
      <c r="K162" s="74">
        <f>'[1]Z04 支出决算表(财决04表)'!$E161</f>
        <v>0</v>
      </c>
      <c r="L162" s="53" t="str">
        <f t="shared" si="5"/>
        <v/>
      </c>
    </row>
    <row r="163" spans="1:12" ht="22.7" customHeight="1">
      <c r="A163" s="193" t="str">
        <f t="shared" si="4"/>
        <v/>
      </c>
      <c r="B163" s="194"/>
      <c r="C163" s="192" t="str">
        <f>IF(ISERROR(VLOOKUP(A163,'[1]Z04 支出决算表(财决04表)'!$A$10:$J$500,4,FALSE)),"",VLOOKUP(A163,'[1]Z04 支出决算表(财决04表)'!$A$10:$J$500,4,FALSE))</f>
        <v/>
      </c>
      <c r="D163" s="76" t="str">
        <f>IF(ISERROR(VLOOKUP(A163,'[1]Z04 支出决算表(财决04表)'!$A$10:$J$500,5,FALSE)),"",VLOOKUP(A163,'[1]Z04 支出决算表(财决04表)'!$A$10:$J$500,5,FALSE))</f>
        <v/>
      </c>
      <c r="E163" s="76" t="str">
        <f>IF(ISERROR(VLOOKUP(A163,'[1]Z04 支出决算表(财决04表)'!$A$10:$J$500,6,FALSE)),"",VLOOKUP(A163,'[1]Z04 支出决算表(财决04表)'!$A$10:$J$500,6,FALSE))</f>
        <v/>
      </c>
      <c r="F163" s="76" t="str">
        <f>IF(ISERROR(VLOOKUP(A163,'[1]Z04 支出决算表(财决04表)'!$A$10:$J$500,7,FALSE)),"",VLOOKUP(A163,'[1]Z04 支出决算表(财决04表)'!$A$10:$J$500,7,FALSE))</f>
        <v/>
      </c>
      <c r="G163" s="76" t="str">
        <f>IF(ISERROR(VLOOKUP(A163,'[1]Z04 支出决算表(财决04表)'!$A$10:$J$500,8,FALSE)),"",VLOOKUP(A163,'[1]Z04 支出决算表(财决04表)'!$A$10:$J$500,8,FALSE))</f>
        <v/>
      </c>
      <c r="H163" s="76" t="str">
        <f>IF(ISERROR(VLOOKUP(A163,'[1]Z04 支出决算表(财决04表)'!$A$10:$J$500,9,FALSE)),"",VLOOKUP(A163,'[1]Z04 支出决算表(财决04表)'!$A$10:$J$500,9,FALSE))</f>
        <v/>
      </c>
      <c r="I163" s="76" t="str">
        <f>IF(ISERROR(VLOOKUP(A163,'[1]Z04 支出决算表(财决04表)'!$A$10:$J$500,10,FALSE)),"",VLOOKUP(A163,'[1]Z04 支出决算表(财决04表)'!$A$10:$J$500,10,FALSE))</f>
        <v/>
      </c>
      <c r="J163" s="88">
        <f>'[1]Z04 支出决算表(财决04表)'!$A162</f>
        <v>0</v>
      </c>
      <c r="K163" s="74">
        <f>'[1]Z04 支出决算表(财决04表)'!$E162</f>
        <v>0</v>
      </c>
      <c r="L163" s="53" t="str">
        <f t="shared" si="5"/>
        <v/>
      </c>
    </row>
    <row r="164" spans="1:12" ht="22.7" customHeight="1">
      <c r="A164" s="193" t="str">
        <f t="shared" si="4"/>
        <v/>
      </c>
      <c r="B164" s="194"/>
      <c r="C164" s="192" t="str">
        <f>IF(ISERROR(VLOOKUP(A164,'[1]Z04 支出决算表(财决04表)'!$A$10:$J$500,4,FALSE)),"",VLOOKUP(A164,'[1]Z04 支出决算表(财决04表)'!$A$10:$J$500,4,FALSE))</f>
        <v/>
      </c>
      <c r="D164" s="76" t="str">
        <f>IF(ISERROR(VLOOKUP(A164,'[1]Z04 支出决算表(财决04表)'!$A$10:$J$500,5,FALSE)),"",VLOOKUP(A164,'[1]Z04 支出决算表(财决04表)'!$A$10:$J$500,5,FALSE))</f>
        <v/>
      </c>
      <c r="E164" s="76" t="str">
        <f>IF(ISERROR(VLOOKUP(A164,'[1]Z04 支出决算表(财决04表)'!$A$10:$J$500,6,FALSE)),"",VLOOKUP(A164,'[1]Z04 支出决算表(财决04表)'!$A$10:$J$500,6,FALSE))</f>
        <v/>
      </c>
      <c r="F164" s="76" t="str">
        <f>IF(ISERROR(VLOOKUP(A164,'[1]Z04 支出决算表(财决04表)'!$A$10:$J$500,7,FALSE)),"",VLOOKUP(A164,'[1]Z04 支出决算表(财决04表)'!$A$10:$J$500,7,FALSE))</f>
        <v/>
      </c>
      <c r="G164" s="76" t="str">
        <f>IF(ISERROR(VLOOKUP(A164,'[1]Z04 支出决算表(财决04表)'!$A$10:$J$500,8,FALSE)),"",VLOOKUP(A164,'[1]Z04 支出决算表(财决04表)'!$A$10:$J$500,8,FALSE))</f>
        <v/>
      </c>
      <c r="H164" s="76" t="str">
        <f>IF(ISERROR(VLOOKUP(A164,'[1]Z04 支出决算表(财决04表)'!$A$10:$J$500,9,FALSE)),"",VLOOKUP(A164,'[1]Z04 支出决算表(财决04表)'!$A$10:$J$500,9,FALSE))</f>
        <v/>
      </c>
      <c r="I164" s="76" t="str">
        <f>IF(ISERROR(VLOOKUP(A164,'[1]Z04 支出决算表(财决04表)'!$A$10:$J$500,10,FALSE)),"",VLOOKUP(A164,'[1]Z04 支出决算表(财决04表)'!$A$10:$J$500,10,FALSE))</f>
        <v/>
      </c>
      <c r="J164" s="88">
        <f>'[1]Z04 支出决算表(财决04表)'!$A163</f>
        <v>0</v>
      </c>
      <c r="K164" s="74">
        <f>'[1]Z04 支出决算表(财决04表)'!$E163</f>
        <v>0</v>
      </c>
      <c r="L164" s="53" t="str">
        <f t="shared" si="5"/>
        <v/>
      </c>
    </row>
    <row r="165" spans="1:12" ht="22.7" customHeight="1">
      <c r="A165" s="193" t="str">
        <f t="shared" si="4"/>
        <v/>
      </c>
      <c r="B165" s="194"/>
      <c r="C165" s="192" t="str">
        <f>IF(ISERROR(VLOOKUP(A165,'[1]Z04 支出决算表(财决04表)'!$A$10:$J$500,4,FALSE)),"",VLOOKUP(A165,'[1]Z04 支出决算表(财决04表)'!$A$10:$J$500,4,FALSE))</f>
        <v/>
      </c>
      <c r="D165" s="76" t="str">
        <f>IF(ISERROR(VLOOKUP(A165,'[1]Z04 支出决算表(财决04表)'!$A$10:$J$500,5,FALSE)),"",VLOOKUP(A165,'[1]Z04 支出决算表(财决04表)'!$A$10:$J$500,5,FALSE))</f>
        <v/>
      </c>
      <c r="E165" s="76" t="str">
        <f>IF(ISERROR(VLOOKUP(A165,'[1]Z04 支出决算表(财决04表)'!$A$10:$J$500,6,FALSE)),"",VLOOKUP(A165,'[1]Z04 支出决算表(财决04表)'!$A$10:$J$500,6,FALSE))</f>
        <v/>
      </c>
      <c r="F165" s="76" t="str">
        <f>IF(ISERROR(VLOOKUP(A165,'[1]Z04 支出决算表(财决04表)'!$A$10:$J$500,7,FALSE)),"",VLOOKUP(A165,'[1]Z04 支出决算表(财决04表)'!$A$10:$J$500,7,FALSE))</f>
        <v/>
      </c>
      <c r="G165" s="76" t="str">
        <f>IF(ISERROR(VLOOKUP(A165,'[1]Z04 支出决算表(财决04表)'!$A$10:$J$500,8,FALSE)),"",VLOOKUP(A165,'[1]Z04 支出决算表(财决04表)'!$A$10:$J$500,8,FALSE))</f>
        <v/>
      </c>
      <c r="H165" s="76" t="str">
        <f>IF(ISERROR(VLOOKUP(A165,'[1]Z04 支出决算表(财决04表)'!$A$10:$J$500,9,FALSE)),"",VLOOKUP(A165,'[1]Z04 支出决算表(财决04表)'!$A$10:$J$500,9,FALSE))</f>
        <v/>
      </c>
      <c r="I165" s="76" t="str">
        <f>IF(ISERROR(VLOOKUP(A165,'[1]Z04 支出决算表(财决04表)'!$A$10:$J$500,10,FALSE)),"",VLOOKUP(A165,'[1]Z04 支出决算表(财决04表)'!$A$10:$J$500,10,FALSE))</f>
        <v/>
      </c>
      <c r="J165" s="88">
        <f>'[1]Z04 支出决算表(财决04表)'!$A164</f>
        <v>0</v>
      </c>
      <c r="K165" s="74">
        <f>'[1]Z04 支出决算表(财决04表)'!$E164</f>
        <v>0</v>
      </c>
      <c r="L165" s="53" t="str">
        <f t="shared" si="5"/>
        <v/>
      </c>
    </row>
    <row r="166" spans="1:12" ht="22.7" customHeight="1">
      <c r="A166" s="193" t="str">
        <f t="shared" si="4"/>
        <v/>
      </c>
      <c r="B166" s="194"/>
      <c r="C166" s="192" t="str">
        <f>IF(ISERROR(VLOOKUP(A166,'[1]Z04 支出决算表(财决04表)'!$A$10:$J$500,4,FALSE)),"",VLOOKUP(A166,'[1]Z04 支出决算表(财决04表)'!$A$10:$J$500,4,FALSE))</f>
        <v/>
      </c>
      <c r="D166" s="76" t="str">
        <f>IF(ISERROR(VLOOKUP(A166,'[1]Z04 支出决算表(财决04表)'!$A$10:$J$500,5,FALSE)),"",VLOOKUP(A166,'[1]Z04 支出决算表(财决04表)'!$A$10:$J$500,5,FALSE))</f>
        <v/>
      </c>
      <c r="E166" s="76" t="str">
        <f>IF(ISERROR(VLOOKUP(A166,'[1]Z04 支出决算表(财决04表)'!$A$10:$J$500,6,FALSE)),"",VLOOKUP(A166,'[1]Z04 支出决算表(财决04表)'!$A$10:$J$500,6,FALSE))</f>
        <v/>
      </c>
      <c r="F166" s="76" t="str">
        <f>IF(ISERROR(VLOOKUP(A166,'[1]Z04 支出决算表(财决04表)'!$A$10:$J$500,7,FALSE)),"",VLOOKUP(A166,'[1]Z04 支出决算表(财决04表)'!$A$10:$J$500,7,FALSE))</f>
        <v/>
      </c>
      <c r="G166" s="76" t="str">
        <f>IF(ISERROR(VLOOKUP(A166,'[1]Z04 支出决算表(财决04表)'!$A$10:$J$500,8,FALSE)),"",VLOOKUP(A166,'[1]Z04 支出决算表(财决04表)'!$A$10:$J$500,8,FALSE))</f>
        <v/>
      </c>
      <c r="H166" s="76" t="str">
        <f>IF(ISERROR(VLOOKUP(A166,'[1]Z04 支出决算表(财决04表)'!$A$10:$J$500,9,FALSE)),"",VLOOKUP(A166,'[1]Z04 支出决算表(财决04表)'!$A$10:$J$500,9,FALSE))</f>
        <v/>
      </c>
      <c r="I166" s="76" t="str">
        <f>IF(ISERROR(VLOOKUP(A166,'[1]Z04 支出决算表(财决04表)'!$A$10:$J$500,10,FALSE)),"",VLOOKUP(A166,'[1]Z04 支出决算表(财决04表)'!$A$10:$J$500,10,FALSE))</f>
        <v/>
      </c>
      <c r="J166" s="88">
        <f>'[1]Z04 支出决算表(财决04表)'!$A165</f>
        <v>0</v>
      </c>
      <c r="K166" s="74">
        <f>'[1]Z04 支出决算表(财决04表)'!$E165</f>
        <v>0</v>
      </c>
      <c r="L166" s="53" t="str">
        <f t="shared" si="5"/>
        <v/>
      </c>
    </row>
    <row r="167" spans="1:12" ht="22.7" customHeight="1">
      <c r="A167" s="193" t="str">
        <f t="shared" si="4"/>
        <v/>
      </c>
      <c r="B167" s="194"/>
      <c r="C167" s="192" t="str">
        <f>IF(ISERROR(VLOOKUP(A167,'[1]Z04 支出决算表(财决04表)'!$A$10:$J$500,4,FALSE)),"",VLOOKUP(A167,'[1]Z04 支出决算表(财决04表)'!$A$10:$J$500,4,FALSE))</f>
        <v/>
      </c>
      <c r="D167" s="76" t="str">
        <f>IF(ISERROR(VLOOKUP(A167,'[1]Z04 支出决算表(财决04表)'!$A$10:$J$500,5,FALSE)),"",VLOOKUP(A167,'[1]Z04 支出决算表(财决04表)'!$A$10:$J$500,5,FALSE))</f>
        <v/>
      </c>
      <c r="E167" s="76" t="str">
        <f>IF(ISERROR(VLOOKUP(A167,'[1]Z04 支出决算表(财决04表)'!$A$10:$J$500,6,FALSE)),"",VLOOKUP(A167,'[1]Z04 支出决算表(财决04表)'!$A$10:$J$500,6,FALSE))</f>
        <v/>
      </c>
      <c r="F167" s="76" t="str">
        <f>IF(ISERROR(VLOOKUP(A167,'[1]Z04 支出决算表(财决04表)'!$A$10:$J$500,7,FALSE)),"",VLOOKUP(A167,'[1]Z04 支出决算表(财决04表)'!$A$10:$J$500,7,FALSE))</f>
        <v/>
      </c>
      <c r="G167" s="76" t="str">
        <f>IF(ISERROR(VLOOKUP(A167,'[1]Z04 支出决算表(财决04表)'!$A$10:$J$500,8,FALSE)),"",VLOOKUP(A167,'[1]Z04 支出决算表(财决04表)'!$A$10:$J$500,8,FALSE))</f>
        <v/>
      </c>
      <c r="H167" s="76" t="str">
        <f>IF(ISERROR(VLOOKUP(A167,'[1]Z04 支出决算表(财决04表)'!$A$10:$J$500,9,FALSE)),"",VLOOKUP(A167,'[1]Z04 支出决算表(财决04表)'!$A$10:$J$500,9,FALSE))</f>
        <v/>
      </c>
      <c r="I167" s="76" t="str">
        <f>IF(ISERROR(VLOOKUP(A167,'[1]Z04 支出决算表(财决04表)'!$A$10:$J$500,10,FALSE)),"",VLOOKUP(A167,'[1]Z04 支出决算表(财决04表)'!$A$10:$J$500,10,FALSE))</f>
        <v/>
      </c>
      <c r="J167" s="88">
        <f>'[1]Z04 支出决算表(财决04表)'!$A166</f>
        <v>0</v>
      </c>
      <c r="K167" s="74">
        <f>'[1]Z04 支出决算表(财决04表)'!$E166</f>
        <v>0</v>
      </c>
      <c r="L167" s="53" t="str">
        <f t="shared" si="5"/>
        <v/>
      </c>
    </row>
    <row r="168" spans="1:12" ht="22.7" customHeight="1">
      <c r="A168" s="193" t="str">
        <f t="shared" si="4"/>
        <v/>
      </c>
      <c r="B168" s="194"/>
      <c r="C168" s="192" t="str">
        <f>IF(ISERROR(VLOOKUP(A168,'[1]Z04 支出决算表(财决04表)'!$A$10:$J$500,4,FALSE)),"",VLOOKUP(A168,'[1]Z04 支出决算表(财决04表)'!$A$10:$J$500,4,FALSE))</f>
        <v/>
      </c>
      <c r="D168" s="76" t="str">
        <f>IF(ISERROR(VLOOKUP(A168,'[1]Z04 支出决算表(财决04表)'!$A$10:$J$500,5,FALSE)),"",VLOOKUP(A168,'[1]Z04 支出决算表(财决04表)'!$A$10:$J$500,5,FALSE))</f>
        <v/>
      </c>
      <c r="E168" s="76" t="str">
        <f>IF(ISERROR(VLOOKUP(A168,'[1]Z04 支出决算表(财决04表)'!$A$10:$J$500,6,FALSE)),"",VLOOKUP(A168,'[1]Z04 支出决算表(财决04表)'!$A$10:$J$500,6,FALSE))</f>
        <v/>
      </c>
      <c r="F168" s="76" t="str">
        <f>IF(ISERROR(VLOOKUP(A168,'[1]Z04 支出决算表(财决04表)'!$A$10:$J$500,7,FALSE)),"",VLOOKUP(A168,'[1]Z04 支出决算表(财决04表)'!$A$10:$J$500,7,FALSE))</f>
        <v/>
      </c>
      <c r="G168" s="76" t="str">
        <f>IF(ISERROR(VLOOKUP(A168,'[1]Z04 支出决算表(财决04表)'!$A$10:$J$500,8,FALSE)),"",VLOOKUP(A168,'[1]Z04 支出决算表(财决04表)'!$A$10:$J$500,8,FALSE))</f>
        <v/>
      </c>
      <c r="H168" s="76" t="str">
        <f>IF(ISERROR(VLOOKUP(A168,'[1]Z04 支出决算表(财决04表)'!$A$10:$J$500,9,FALSE)),"",VLOOKUP(A168,'[1]Z04 支出决算表(财决04表)'!$A$10:$J$500,9,FALSE))</f>
        <v/>
      </c>
      <c r="I168" s="76" t="str">
        <f>IF(ISERROR(VLOOKUP(A168,'[1]Z04 支出决算表(财决04表)'!$A$10:$J$500,10,FALSE)),"",VLOOKUP(A168,'[1]Z04 支出决算表(财决04表)'!$A$10:$J$500,10,FALSE))</f>
        <v/>
      </c>
      <c r="J168" s="88">
        <f>'[1]Z04 支出决算表(财决04表)'!$A167</f>
        <v>0</v>
      </c>
      <c r="K168" s="74">
        <f>'[1]Z04 支出决算表(财决04表)'!$E167</f>
        <v>0</v>
      </c>
      <c r="L168" s="53" t="str">
        <f t="shared" si="5"/>
        <v/>
      </c>
    </row>
    <row r="169" spans="1:12" ht="22.7" customHeight="1">
      <c r="A169" s="193" t="str">
        <f t="shared" si="4"/>
        <v/>
      </c>
      <c r="B169" s="194"/>
      <c r="C169" s="192" t="str">
        <f>IF(ISERROR(VLOOKUP(A169,'[1]Z04 支出决算表(财决04表)'!$A$10:$J$500,4,FALSE)),"",VLOOKUP(A169,'[1]Z04 支出决算表(财决04表)'!$A$10:$J$500,4,FALSE))</f>
        <v/>
      </c>
      <c r="D169" s="76" t="str">
        <f>IF(ISERROR(VLOOKUP(A169,'[1]Z04 支出决算表(财决04表)'!$A$10:$J$500,5,FALSE)),"",VLOOKUP(A169,'[1]Z04 支出决算表(财决04表)'!$A$10:$J$500,5,FALSE))</f>
        <v/>
      </c>
      <c r="E169" s="76" t="str">
        <f>IF(ISERROR(VLOOKUP(A169,'[1]Z04 支出决算表(财决04表)'!$A$10:$J$500,6,FALSE)),"",VLOOKUP(A169,'[1]Z04 支出决算表(财决04表)'!$A$10:$J$500,6,FALSE))</f>
        <v/>
      </c>
      <c r="F169" s="76" t="str">
        <f>IF(ISERROR(VLOOKUP(A169,'[1]Z04 支出决算表(财决04表)'!$A$10:$J$500,7,FALSE)),"",VLOOKUP(A169,'[1]Z04 支出决算表(财决04表)'!$A$10:$J$500,7,FALSE))</f>
        <v/>
      </c>
      <c r="G169" s="76" t="str">
        <f>IF(ISERROR(VLOOKUP(A169,'[1]Z04 支出决算表(财决04表)'!$A$10:$J$500,8,FALSE)),"",VLOOKUP(A169,'[1]Z04 支出决算表(财决04表)'!$A$10:$J$500,8,FALSE))</f>
        <v/>
      </c>
      <c r="H169" s="76" t="str">
        <f>IF(ISERROR(VLOOKUP(A169,'[1]Z04 支出决算表(财决04表)'!$A$10:$J$500,9,FALSE)),"",VLOOKUP(A169,'[1]Z04 支出决算表(财决04表)'!$A$10:$J$500,9,FALSE))</f>
        <v/>
      </c>
      <c r="I169" s="76" t="str">
        <f>IF(ISERROR(VLOOKUP(A169,'[1]Z04 支出决算表(财决04表)'!$A$10:$J$500,10,FALSE)),"",VLOOKUP(A169,'[1]Z04 支出决算表(财决04表)'!$A$10:$J$500,10,FALSE))</f>
        <v/>
      </c>
      <c r="J169" s="88">
        <f>'[1]Z04 支出决算表(财决04表)'!$A168</f>
        <v>0</v>
      </c>
      <c r="K169" s="74">
        <f>'[1]Z04 支出决算表(财决04表)'!$E168</f>
        <v>0</v>
      </c>
      <c r="L169" s="53" t="str">
        <f t="shared" si="5"/>
        <v/>
      </c>
    </row>
    <row r="170" spans="1:12" ht="22.7" customHeight="1">
      <c r="A170" s="193" t="str">
        <f t="shared" si="4"/>
        <v/>
      </c>
      <c r="B170" s="194"/>
      <c r="C170" s="192" t="str">
        <f>IF(ISERROR(VLOOKUP(A170,'[1]Z04 支出决算表(财决04表)'!$A$10:$J$500,4,FALSE)),"",VLOOKUP(A170,'[1]Z04 支出决算表(财决04表)'!$A$10:$J$500,4,FALSE))</f>
        <v/>
      </c>
      <c r="D170" s="76" t="str">
        <f>IF(ISERROR(VLOOKUP(A170,'[1]Z04 支出决算表(财决04表)'!$A$10:$J$500,5,FALSE)),"",VLOOKUP(A170,'[1]Z04 支出决算表(财决04表)'!$A$10:$J$500,5,FALSE))</f>
        <v/>
      </c>
      <c r="E170" s="76" t="str">
        <f>IF(ISERROR(VLOOKUP(A170,'[1]Z04 支出决算表(财决04表)'!$A$10:$J$500,6,FALSE)),"",VLOOKUP(A170,'[1]Z04 支出决算表(财决04表)'!$A$10:$J$500,6,FALSE))</f>
        <v/>
      </c>
      <c r="F170" s="76" t="str">
        <f>IF(ISERROR(VLOOKUP(A170,'[1]Z04 支出决算表(财决04表)'!$A$10:$J$500,7,FALSE)),"",VLOOKUP(A170,'[1]Z04 支出决算表(财决04表)'!$A$10:$J$500,7,FALSE))</f>
        <v/>
      </c>
      <c r="G170" s="76" t="str">
        <f>IF(ISERROR(VLOOKUP(A170,'[1]Z04 支出决算表(财决04表)'!$A$10:$J$500,8,FALSE)),"",VLOOKUP(A170,'[1]Z04 支出决算表(财决04表)'!$A$10:$J$500,8,FALSE))</f>
        <v/>
      </c>
      <c r="H170" s="76" t="str">
        <f>IF(ISERROR(VLOOKUP(A170,'[1]Z04 支出决算表(财决04表)'!$A$10:$J$500,9,FALSE)),"",VLOOKUP(A170,'[1]Z04 支出决算表(财决04表)'!$A$10:$J$500,9,FALSE))</f>
        <v/>
      </c>
      <c r="I170" s="76" t="str">
        <f>IF(ISERROR(VLOOKUP(A170,'[1]Z04 支出决算表(财决04表)'!$A$10:$J$500,10,FALSE)),"",VLOOKUP(A170,'[1]Z04 支出决算表(财决04表)'!$A$10:$J$500,10,FALSE))</f>
        <v/>
      </c>
      <c r="J170" s="88">
        <f>'[1]Z04 支出决算表(财决04表)'!$A169</f>
        <v>0</v>
      </c>
      <c r="K170" s="74">
        <f>'[1]Z04 支出决算表(财决04表)'!$E169</f>
        <v>0</v>
      </c>
      <c r="L170" s="53" t="str">
        <f t="shared" si="5"/>
        <v/>
      </c>
    </row>
    <row r="171" spans="1:12" ht="22.7" customHeight="1">
      <c r="A171" s="193" t="str">
        <f t="shared" si="4"/>
        <v/>
      </c>
      <c r="B171" s="194"/>
      <c r="C171" s="192" t="str">
        <f>IF(ISERROR(VLOOKUP(A171,'[1]Z04 支出决算表(财决04表)'!$A$10:$J$500,4,FALSE)),"",VLOOKUP(A171,'[1]Z04 支出决算表(财决04表)'!$A$10:$J$500,4,FALSE))</f>
        <v/>
      </c>
      <c r="D171" s="76" t="str">
        <f>IF(ISERROR(VLOOKUP(A171,'[1]Z04 支出决算表(财决04表)'!$A$10:$J$500,5,FALSE)),"",VLOOKUP(A171,'[1]Z04 支出决算表(财决04表)'!$A$10:$J$500,5,FALSE))</f>
        <v/>
      </c>
      <c r="E171" s="76" t="str">
        <f>IF(ISERROR(VLOOKUP(A171,'[1]Z04 支出决算表(财决04表)'!$A$10:$J$500,6,FALSE)),"",VLOOKUP(A171,'[1]Z04 支出决算表(财决04表)'!$A$10:$J$500,6,FALSE))</f>
        <v/>
      </c>
      <c r="F171" s="76" t="str">
        <f>IF(ISERROR(VLOOKUP(A171,'[1]Z04 支出决算表(财决04表)'!$A$10:$J$500,7,FALSE)),"",VLOOKUP(A171,'[1]Z04 支出决算表(财决04表)'!$A$10:$J$500,7,FALSE))</f>
        <v/>
      </c>
      <c r="G171" s="76" t="str">
        <f>IF(ISERROR(VLOOKUP(A171,'[1]Z04 支出决算表(财决04表)'!$A$10:$J$500,8,FALSE)),"",VLOOKUP(A171,'[1]Z04 支出决算表(财决04表)'!$A$10:$J$500,8,FALSE))</f>
        <v/>
      </c>
      <c r="H171" s="76" t="str">
        <f>IF(ISERROR(VLOOKUP(A171,'[1]Z04 支出决算表(财决04表)'!$A$10:$J$500,9,FALSE)),"",VLOOKUP(A171,'[1]Z04 支出决算表(财决04表)'!$A$10:$J$500,9,FALSE))</f>
        <v/>
      </c>
      <c r="I171" s="76" t="str">
        <f>IF(ISERROR(VLOOKUP(A171,'[1]Z04 支出决算表(财决04表)'!$A$10:$J$500,10,FALSE)),"",VLOOKUP(A171,'[1]Z04 支出决算表(财决04表)'!$A$10:$J$500,10,FALSE))</f>
        <v/>
      </c>
      <c r="J171" s="88">
        <f>'[1]Z04 支出决算表(财决04表)'!$A170</f>
        <v>0</v>
      </c>
      <c r="K171" s="74">
        <f>'[1]Z04 支出决算表(财决04表)'!$E170</f>
        <v>0</v>
      </c>
      <c r="L171" s="53" t="str">
        <f t="shared" si="5"/>
        <v/>
      </c>
    </row>
    <row r="172" spans="1:12" ht="22.7" customHeight="1">
      <c r="A172" s="193" t="str">
        <f t="shared" si="4"/>
        <v/>
      </c>
      <c r="B172" s="194"/>
      <c r="C172" s="192" t="str">
        <f>IF(ISERROR(VLOOKUP(A172,'[1]Z04 支出决算表(财决04表)'!$A$10:$J$500,4,FALSE)),"",VLOOKUP(A172,'[1]Z04 支出决算表(财决04表)'!$A$10:$J$500,4,FALSE))</f>
        <v/>
      </c>
      <c r="D172" s="76" t="str">
        <f>IF(ISERROR(VLOOKUP(A172,'[1]Z04 支出决算表(财决04表)'!$A$10:$J$500,5,FALSE)),"",VLOOKUP(A172,'[1]Z04 支出决算表(财决04表)'!$A$10:$J$500,5,FALSE))</f>
        <v/>
      </c>
      <c r="E172" s="76" t="str">
        <f>IF(ISERROR(VLOOKUP(A172,'[1]Z04 支出决算表(财决04表)'!$A$10:$J$500,6,FALSE)),"",VLOOKUP(A172,'[1]Z04 支出决算表(财决04表)'!$A$10:$J$500,6,FALSE))</f>
        <v/>
      </c>
      <c r="F172" s="76" t="str">
        <f>IF(ISERROR(VLOOKUP(A172,'[1]Z04 支出决算表(财决04表)'!$A$10:$J$500,7,FALSE)),"",VLOOKUP(A172,'[1]Z04 支出决算表(财决04表)'!$A$10:$J$500,7,FALSE))</f>
        <v/>
      </c>
      <c r="G172" s="76" t="str">
        <f>IF(ISERROR(VLOOKUP(A172,'[1]Z04 支出决算表(财决04表)'!$A$10:$J$500,8,FALSE)),"",VLOOKUP(A172,'[1]Z04 支出决算表(财决04表)'!$A$10:$J$500,8,FALSE))</f>
        <v/>
      </c>
      <c r="H172" s="76" t="str">
        <f>IF(ISERROR(VLOOKUP(A172,'[1]Z04 支出决算表(财决04表)'!$A$10:$J$500,9,FALSE)),"",VLOOKUP(A172,'[1]Z04 支出决算表(财决04表)'!$A$10:$J$500,9,FALSE))</f>
        <v/>
      </c>
      <c r="I172" s="76" t="str">
        <f>IF(ISERROR(VLOOKUP(A172,'[1]Z04 支出决算表(财决04表)'!$A$10:$J$500,10,FALSE)),"",VLOOKUP(A172,'[1]Z04 支出决算表(财决04表)'!$A$10:$J$500,10,FALSE))</f>
        <v/>
      </c>
      <c r="J172" s="88">
        <f>'[1]Z04 支出决算表(财决04表)'!$A171</f>
        <v>0</v>
      </c>
      <c r="K172" s="74">
        <f>'[1]Z04 支出决算表(财决04表)'!$E171</f>
        <v>0</v>
      </c>
      <c r="L172" s="53" t="str">
        <f t="shared" si="5"/>
        <v/>
      </c>
    </row>
    <row r="173" spans="1:12" ht="22.7" customHeight="1">
      <c r="A173" s="193" t="str">
        <f t="shared" si="4"/>
        <v/>
      </c>
      <c r="B173" s="194"/>
      <c r="C173" s="192" t="str">
        <f>IF(ISERROR(VLOOKUP(A173,'[1]Z04 支出决算表(财决04表)'!$A$10:$J$500,4,FALSE)),"",VLOOKUP(A173,'[1]Z04 支出决算表(财决04表)'!$A$10:$J$500,4,FALSE))</f>
        <v/>
      </c>
      <c r="D173" s="76" t="str">
        <f>IF(ISERROR(VLOOKUP(A173,'[1]Z04 支出决算表(财决04表)'!$A$10:$J$500,5,FALSE)),"",VLOOKUP(A173,'[1]Z04 支出决算表(财决04表)'!$A$10:$J$500,5,FALSE))</f>
        <v/>
      </c>
      <c r="E173" s="76" t="str">
        <f>IF(ISERROR(VLOOKUP(A173,'[1]Z04 支出决算表(财决04表)'!$A$10:$J$500,6,FALSE)),"",VLOOKUP(A173,'[1]Z04 支出决算表(财决04表)'!$A$10:$J$500,6,FALSE))</f>
        <v/>
      </c>
      <c r="F173" s="76" t="str">
        <f>IF(ISERROR(VLOOKUP(A173,'[1]Z04 支出决算表(财决04表)'!$A$10:$J$500,7,FALSE)),"",VLOOKUP(A173,'[1]Z04 支出决算表(财决04表)'!$A$10:$J$500,7,FALSE))</f>
        <v/>
      </c>
      <c r="G173" s="76" t="str">
        <f>IF(ISERROR(VLOOKUP(A173,'[1]Z04 支出决算表(财决04表)'!$A$10:$J$500,8,FALSE)),"",VLOOKUP(A173,'[1]Z04 支出决算表(财决04表)'!$A$10:$J$500,8,FALSE))</f>
        <v/>
      </c>
      <c r="H173" s="76" t="str">
        <f>IF(ISERROR(VLOOKUP(A173,'[1]Z04 支出决算表(财决04表)'!$A$10:$J$500,9,FALSE)),"",VLOOKUP(A173,'[1]Z04 支出决算表(财决04表)'!$A$10:$J$500,9,FALSE))</f>
        <v/>
      </c>
      <c r="I173" s="76" t="str">
        <f>IF(ISERROR(VLOOKUP(A173,'[1]Z04 支出决算表(财决04表)'!$A$10:$J$500,10,FALSE)),"",VLOOKUP(A173,'[1]Z04 支出决算表(财决04表)'!$A$10:$J$500,10,FALSE))</f>
        <v/>
      </c>
      <c r="J173" s="88">
        <f>'[1]Z04 支出决算表(财决04表)'!$A172</f>
        <v>0</v>
      </c>
      <c r="K173" s="74">
        <f>'[1]Z04 支出决算表(财决04表)'!$E172</f>
        <v>0</v>
      </c>
      <c r="L173" s="53" t="str">
        <f t="shared" si="5"/>
        <v/>
      </c>
    </row>
    <row r="174" spans="1:12" ht="22.7" customHeight="1">
      <c r="A174" s="193" t="str">
        <f t="shared" si="4"/>
        <v/>
      </c>
      <c r="B174" s="194"/>
      <c r="C174" s="192" t="str">
        <f>IF(ISERROR(VLOOKUP(A174,'[1]Z04 支出决算表(财决04表)'!$A$10:$J$500,4,FALSE)),"",VLOOKUP(A174,'[1]Z04 支出决算表(财决04表)'!$A$10:$J$500,4,FALSE))</f>
        <v/>
      </c>
      <c r="D174" s="76" t="str">
        <f>IF(ISERROR(VLOOKUP(A174,'[1]Z04 支出决算表(财决04表)'!$A$10:$J$500,5,FALSE)),"",VLOOKUP(A174,'[1]Z04 支出决算表(财决04表)'!$A$10:$J$500,5,FALSE))</f>
        <v/>
      </c>
      <c r="E174" s="76" t="str">
        <f>IF(ISERROR(VLOOKUP(A174,'[1]Z04 支出决算表(财决04表)'!$A$10:$J$500,6,FALSE)),"",VLOOKUP(A174,'[1]Z04 支出决算表(财决04表)'!$A$10:$J$500,6,FALSE))</f>
        <v/>
      </c>
      <c r="F174" s="76" t="str">
        <f>IF(ISERROR(VLOOKUP(A174,'[1]Z04 支出决算表(财决04表)'!$A$10:$J$500,7,FALSE)),"",VLOOKUP(A174,'[1]Z04 支出决算表(财决04表)'!$A$10:$J$500,7,FALSE))</f>
        <v/>
      </c>
      <c r="G174" s="76" t="str">
        <f>IF(ISERROR(VLOOKUP(A174,'[1]Z04 支出决算表(财决04表)'!$A$10:$J$500,8,FALSE)),"",VLOOKUP(A174,'[1]Z04 支出决算表(财决04表)'!$A$10:$J$500,8,FALSE))</f>
        <v/>
      </c>
      <c r="H174" s="76" t="str">
        <f>IF(ISERROR(VLOOKUP(A174,'[1]Z04 支出决算表(财决04表)'!$A$10:$J$500,9,FALSE)),"",VLOOKUP(A174,'[1]Z04 支出决算表(财决04表)'!$A$10:$J$500,9,FALSE))</f>
        <v/>
      </c>
      <c r="I174" s="76" t="str">
        <f>IF(ISERROR(VLOOKUP(A174,'[1]Z04 支出决算表(财决04表)'!$A$10:$J$500,10,FALSE)),"",VLOOKUP(A174,'[1]Z04 支出决算表(财决04表)'!$A$10:$J$500,10,FALSE))</f>
        <v/>
      </c>
      <c r="J174" s="88">
        <f>'[1]Z04 支出决算表(财决04表)'!$A173</f>
        <v>0</v>
      </c>
      <c r="K174" s="74">
        <f>'[1]Z04 支出决算表(财决04表)'!$E173</f>
        <v>0</v>
      </c>
      <c r="L174" s="53" t="str">
        <f t="shared" si="5"/>
        <v/>
      </c>
    </row>
    <row r="175" spans="1:12" ht="22.7" customHeight="1">
      <c r="A175" s="193" t="str">
        <f t="shared" si="4"/>
        <v/>
      </c>
      <c r="B175" s="194"/>
      <c r="C175" s="192" t="str">
        <f>IF(ISERROR(VLOOKUP(A175,'[1]Z04 支出决算表(财决04表)'!$A$10:$J$500,4,FALSE)),"",VLOOKUP(A175,'[1]Z04 支出决算表(财决04表)'!$A$10:$J$500,4,FALSE))</f>
        <v/>
      </c>
      <c r="D175" s="76" t="str">
        <f>IF(ISERROR(VLOOKUP(A175,'[1]Z04 支出决算表(财决04表)'!$A$10:$J$500,5,FALSE)),"",VLOOKUP(A175,'[1]Z04 支出决算表(财决04表)'!$A$10:$J$500,5,FALSE))</f>
        <v/>
      </c>
      <c r="E175" s="76" t="str">
        <f>IF(ISERROR(VLOOKUP(A175,'[1]Z04 支出决算表(财决04表)'!$A$10:$J$500,6,FALSE)),"",VLOOKUP(A175,'[1]Z04 支出决算表(财决04表)'!$A$10:$J$500,6,FALSE))</f>
        <v/>
      </c>
      <c r="F175" s="76" t="str">
        <f>IF(ISERROR(VLOOKUP(A175,'[1]Z04 支出决算表(财决04表)'!$A$10:$J$500,7,FALSE)),"",VLOOKUP(A175,'[1]Z04 支出决算表(财决04表)'!$A$10:$J$500,7,FALSE))</f>
        <v/>
      </c>
      <c r="G175" s="76" t="str">
        <f>IF(ISERROR(VLOOKUP(A175,'[1]Z04 支出决算表(财决04表)'!$A$10:$J$500,8,FALSE)),"",VLOOKUP(A175,'[1]Z04 支出决算表(财决04表)'!$A$10:$J$500,8,FALSE))</f>
        <v/>
      </c>
      <c r="H175" s="76" t="str">
        <f>IF(ISERROR(VLOOKUP(A175,'[1]Z04 支出决算表(财决04表)'!$A$10:$J$500,9,FALSE)),"",VLOOKUP(A175,'[1]Z04 支出决算表(财决04表)'!$A$10:$J$500,9,FALSE))</f>
        <v/>
      </c>
      <c r="I175" s="76" t="str">
        <f>IF(ISERROR(VLOOKUP(A175,'[1]Z04 支出决算表(财决04表)'!$A$10:$J$500,10,FALSE)),"",VLOOKUP(A175,'[1]Z04 支出决算表(财决04表)'!$A$10:$J$500,10,FALSE))</f>
        <v/>
      </c>
      <c r="J175" s="88">
        <f>'[1]Z04 支出决算表(财决04表)'!$A174</f>
        <v>0</v>
      </c>
      <c r="K175" s="74">
        <f>'[1]Z04 支出决算表(财决04表)'!$E174</f>
        <v>0</v>
      </c>
      <c r="L175" s="53" t="str">
        <f t="shared" si="5"/>
        <v/>
      </c>
    </row>
    <row r="176" spans="1:12" ht="22.7" customHeight="1">
      <c r="A176" s="193" t="str">
        <f t="shared" si="4"/>
        <v/>
      </c>
      <c r="B176" s="194"/>
      <c r="C176" s="192" t="str">
        <f>IF(ISERROR(VLOOKUP(A176,'[1]Z04 支出决算表(财决04表)'!$A$10:$J$500,4,FALSE)),"",VLOOKUP(A176,'[1]Z04 支出决算表(财决04表)'!$A$10:$J$500,4,FALSE))</f>
        <v/>
      </c>
      <c r="D176" s="76" t="str">
        <f>IF(ISERROR(VLOOKUP(A176,'[1]Z04 支出决算表(财决04表)'!$A$10:$J$500,5,FALSE)),"",VLOOKUP(A176,'[1]Z04 支出决算表(财决04表)'!$A$10:$J$500,5,FALSE))</f>
        <v/>
      </c>
      <c r="E176" s="76" t="str">
        <f>IF(ISERROR(VLOOKUP(A176,'[1]Z04 支出决算表(财决04表)'!$A$10:$J$500,6,FALSE)),"",VLOOKUP(A176,'[1]Z04 支出决算表(财决04表)'!$A$10:$J$500,6,FALSE))</f>
        <v/>
      </c>
      <c r="F176" s="76" t="str">
        <f>IF(ISERROR(VLOOKUP(A176,'[1]Z04 支出决算表(财决04表)'!$A$10:$J$500,7,FALSE)),"",VLOOKUP(A176,'[1]Z04 支出决算表(财决04表)'!$A$10:$J$500,7,FALSE))</f>
        <v/>
      </c>
      <c r="G176" s="76" t="str">
        <f>IF(ISERROR(VLOOKUP(A176,'[1]Z04 支出决算表(财决04表)'!$A$10:$J$500,8,FALSE)),"",VLOOKUP(A176,'[1]Z04 支出决算表(财决04表)'!$A$10:$J$500,8,FALSE))</f>
        <v/>
      </c>
      <c r="H176" s="76" t="str">
        <f>IF(ISERROR(VLOOKUP(A176,'[1]Z04 支出决算表(财决04表)'!$A$10:$J$500,9,FALSE)),"",VLOOKUP(A176,'[1]Z04 支出决算表(财决04表)'!$A$10:$J$500,9,FALSE))</f>
        <v/>
      </c>
      <c r="I176" s="76" t="str">
        <f>IF(ISERROR(VLOOKUP(A176,'[1]Z04 支出决算表(财决04表)'!$A$10:$J$500,10,FALSE)),"",VLOOKUP(A176,'[1]Z04 支出决算表(财决04表)'!$A$10:$J$500,10,FALSE))</f>
        <v/>
      </c>
      <c r="J176" s="88">
        <f>'[1]Z04 支出决算表(财决04表)'!$A175</f>
        <v>0</v>
      </c>
      <c r="K176" s="74">
        <f>'[1]Z04 支出决算表(财决04表)'!$E175</f>
        <v>0</v>
      </c>
      <c r="L176" s="53" t="str">
        <f t="shared" si="5"/>
        <v/>
      </c>
    </row>
    <row r="177" spans="1:12" ht="22.7" customHeight="1">
      <c r="A177" s="193" t="str">
        <f t="shared" si="4"/>
        <v/>
      </c>
      <c r="B177" s="194"/>
      <c r="C177" s="192" t="str">
        <f>IF(ISERROR(VLOOKUP(A177,'[1]Z04 支出决算表(财决04表)'!$A$10:$J$500,4,FALSE)),"",VLOOKUP(A177,'[1]Z04 支出决算表(财决04表)'!$A$10:$J$500,4,FALSE))</f>
        <v/>
      </c>
      <c r="D177" s="76" t="str">
        <f>IF(ISERROR(VLOOKUP(A177,'[1]Z04 支出决算表(财决04表)'!$A$10:$J$500,5,FALSE)),"",VLOOKUP(A177,'[1]Z04 支出决算表(财决04表)'!$A$10:$J$500,5,FALSE))</f>
        <v/>
      </c>
      <c r="E177" s="76" t="str">
        <f>IF(ISERROR(VLOOKUP(A177,'[1]Z04 支出决算表(财决04表)'!$A$10:$J$500,6,FALSE)),"",VLOOKUP(A177,'[1]Z04 支出决算表(财决04表)'!$A$10:$J$500,6,FALSE))</f>
        <v/>
      </c>
      <c r="F177" s="76" t="str">
        <f>IF(ISERROR(VLOOKUP(A177,'[1]Z04 支出决算表(财决04表)'!$A$10:$J$500,7,FALSE)),"",VLOOKUP(A177,'[1]Z04 支出决算表(财决04表)'!$A$10:$J$500,7,FALSE))</f>
        <v/>
      </c>
      <c r="G177" s="76" t="str">
        <f>IF(ISERROR(VLOOKUP(A177,'[1]Z04 支出决算表(财决04表)'!$A$10:$J$500,8,FALSE)),"",VLOOKUP(A177,'[1]Z04 支出决算表(财决04表)'!$A$10:$J$500,8,FALSE))</f>
        <v/>
      </c>
      <c r="H177" s="76" t="str">
        <f>IF(ISERROR(VLOOKUP(A177,'[1]Z04 支出决算表(财决04表)'!$A$10:$J$500,9,FALSE)),"",VLOOKUP(A177,'[1]Z04 支出决算表(财决04表)'!$A$10:$J$500,9,FALSE))</f>
        <v/>
      </c>
      <c r="I177" s="76" t="str">
        <f>IF(ISERROR(VLOOKUP(A177,'[1]Z04 支出决算表(财决04表)'!$A$10:$J$500,10,FALSE)),"",VLOOKUP(A177,'[1]Z04 支出决算表(财决04表)'!$A$10:$J$500,10,FALSE))</f>
        <v/>
      </c>
      <c r="J177" s="88">
        <f>'[1]Z04 支出决算表(财决04表)'!$A176</f>
        <v>0</v>
      </c>
      <c r="K177" s="74">
        <f>'[1]Z04 支出决算表(财决04表)'!$E176</f>
        <v>0</v>
      </c>
      <c r="L177" s="53" t="str">
        <f t="shared" si="5"/>
        <v/>
      </c>
    </row>
    <row r="178" spans="1:12" ht="22.7" customHeight="1">
      <c r="A178" s="193" t="str">
        <f t="shared" si="4"/>
        <v/>
      </c>
      <c r="B178" s="194"/>
      <c r="C178" s="192" t="str">
        <f>IF(ISERROR(VLOOKUP(A178,'[1]Z04 支出决算表(财决04表)'!$A$10:$J$500,4,FALSE)),"",VLOOKUP(A178,'[1]Z04 支出决算表(财决04表)'!$A$10:$J$500,4,FALSE))</f>
        <v/>
      </c>
      <c r="D178" s="76" t="str">
        <f>IF(ISERROR(VLOOKUP(A178,'[1]Z04 支出决算表(财决04表)'!$A$10:$J$500,5,FALSE)),"",VLOOKUP(A178,'[1]Z04 支出决算表(财决04表)'!$A$10:$J$500,5,FALSE))</f>
        <v/>
      </c>
      <c r="E178" s="76" t="str">
        <f>IF(ISERROR(VLOOKUP(A178,'[1]Z04 支出决算表(财决04表)'!$A$10:$J$500,6,FALSE)),"",VLOOKUP(A178,'[1]Z04 支出决算表(财决04表)'!$A$10:$J$500,6,FALSE))</f>
        <v/>
      </c>
      <c r="F178" s="76" t="str">
        <f>IF(ISERROR(VLOOKUP(A178,'[1]Z04 支出决算表(财决04表)'!$A$10:$J$500,7,FALSE)),"",VLOOKUP(A178,'[1]Z04 支出决算表(财决04表)'!$A$10:$J$500,7,FALSE))</f>
        <v/>
      </c>
      <c r="G178" s="76" t="str">
        <f>IF(ISERROR(VLOOKUP(A178,'[1]Z04 支出决算表(财决04表)'!$A$10:$J$500,8,FALSE)),"",VLOOKUP(A178,'[1]Z04 支出决算表(财决04表)'!$A$10:$J$500,8,FALSE))</f>
        <v/>
      </c>
      <c r="H178" s="76" t="str">
        <f>IF(ISERROR(VLOOKUP(A178,'[1]Z04 支出决算表(财决04表)'!$A$10:$J$500,9,FALSE)),"",VLOOKUP(A178,'[1]Z04 支出决算表(财决04表)'!$A$10:$J$500,9,FALSE))</f>
        <v/>
      </c>
      <c r="I178" s="76" t="str">
        <f>IF(ISERROR(VLOOKUP(A178,'[1]Z04 支出决算表(财决04表)'!$A$10:$J$500,10,FALSE)),"",VLOOKUP(A178,'[1]Z04 支出决算表(财决04表)'!$A$10:$J$500,10,FALSE))</f>
        <v/>
      </c>
      <c r="J178" s="88">
        <f>'[1]Z04 支出决算表(财决04表)'!$A177</f>
        <v>0</v>
      </c>
      <c r="K178" s="74">
        <f>'[1]Z04 支出决算表(财决04表)'!$E177</f>
        <v>0</v>
      </c>
      <c r="L178" s="53" t="str">
        <f t="shared" si="5"/>
        <v/>
      </c>
    </row>
    <row r="179" spans="1:12" ht="22.7" customHeight="1">
      <c r="A179" s="193" t="str">
        <f t="shared" si="4"/>
        <v/>
      </c>
      <c r="B179" s="194"/>
      <c r="C179" s="192" t="str">
        <f>IF(ISERROR(VLOOKUP(A179,'[1]Z04 支出决算表(财决04表)'!$A$10:$J$500,4,FALSE)),"",VLOOKUP(A179,'[1]Z04 支出决算表(财决04表)'!$A$10:$J$500,4,FALSE))</f>
        <v/>
      </c>
      <c r="D179" s="76" t="str">
        <f>IF(ISERROR(VLOOKUP(A179,'[1]Z04 支出决算表(财决04表)'!$A$10:$J$500,5,FALSE)),"",VLOOKUP(A179,'[1]Z04 支出决算表(财决04表)'!$A$10:$J$500,5,FALSE))</f>
        <v/>
      </c>
      <c r="E179" s="76" t="str">
        <f>IF(ISERROR(VLOOKUP(A179,'[1]Z04 支出决算表(财决04表)'!$A$10:$J$500,6,FALSE)),"",VLOOKUP(A179,'[1]Z04 支出决算表(财决04表)'!$A$10:$J$500,6,FALSE))</f>
        <v/>
      </c>
      <c r="F179" s="76" t="str">
        <f>IF(ISERROR(VLOOKUP(A179,'[1]Z04 支出决算表(财决04表)'!$A$10:$J$500,7,FALSE)),"",VLOOKUP(A179,'[1]Z04 支出决算表(财决04表)'!$A$10:$J$500,7,FALSE))</f>
        <v/>
      </c>
      <c r="G179" s="76" t="str">
        <f>IF(ISERROR(VLOOKUP(A179,'[1]Z04 支出决算表(财决04表)'!$A$10:$J$500,8,FALSE)),"",VLOOKUP(A179,'[1]Z04 支出决算表(财决04表)'!$A$10:$J$500,8,FALSE))</f>
        <v/>
      </c>
      <c r="H179" s="76" t="str">
        <f>IF(ISERROR(VLOOKUP(A179,'[1]Z04 支出决算表(财决04表)'!$A$10:$J$500,9,FALSE)),"",VLOOKUP(A179,'[1]Z04 支出决算表(财决04表)'!$A$10:$J$500,9,FALSE))</f>
        <v/>
      </c>
      <c r="I179" s="76" t="str">
        <f>IF(ISERROR(VLOOKUP(A179,'[1]Z04 支出决算表(财决04表)'!$A$10:$J$500,10,FALSE)),"",VLOOKUP(A179,'[1]Z04 支出决算表(财决04表)'!$A$10:$J$500,10,FALSE))</f>
        <v/>
      </c>
      <c r="J179" s="88">
        <f>'[1]Z04 支出决算表(财决04表)'!$A178</f>
        <v>0</v>
      </c>
      <c r="K179" s="74">
        <f>'[1]Z04 支出决算表(财决04表)'!$E178</f>
        <v>0</v>
      </c>
      <c r="L179" s="53" t="str">
        <f t="shared" si="5"/>
        <v/>
      </c>
    </row>
    <row r="180" spans="1:12" ht="22.7" customHeight="1">
      <c r="A180" s="193" t="str">
        <f t="shared" si="4"/>
        <v/>
      </c>
      <c r="B180" s="194"/>
      <c r="C180" s="192" t="str">
        <f>IF(ISERROR(VLOOKUP(A180,'[1]Z04 支出决算表(财决04表)'!$A$10:$J$500,4,FALSE)),"",VLOOKUP(A180,'[1]Z04 支出决算表(财决04表)'!$A$10:$J$500,4,FALSE))</f>
        <v/>
      </c>
      <c r="D180" s="76" t="str">
        <f>IF(ISERROR(VLOOKUP(A180,'[1]Z04 支出决算表(财决04表)'!$A$10:$J$500,5,FALSE)),"",VLOOKUP(A180,'[1]Z04 支出决算表(财决04表)'!$A$10:$J$500,5,FALSE))</f>
        <v/>
      </c>
      <c r="E180" s="76" t="str">
        <f>IF(ISERROR(VLOOKUP(A180,'[1]Z04 支出决算表(财决04表)'!$A$10:$J$500,6,FALSE)),"",VLOOKUP(A180,'[1]Z04 支出决算表(财决04表)'!$A$10:$J$500,6,FALSE))</f>
        <v/>
      </c>
      <c r="F180" s="76" t="str">
        <f>IF(ISERROR(VLOOKUP(A180,'[1]Z04 支出决算表(财决04表)'!$A$10:$J$500,7,FALSE)),"",VLOOKUP(A180,'[1]Z04 支出决算表(财决04表)'!$A$10:$J$500,7,FALSE))</f>
        <v/>
      </c>
      <c r="G180" s="76" t="str">
        <f>IF(ISERROR(VLOOKUP(A180,'[1]Z04 支出决算表(财决04表)'!$A$10:$J$500,8,FALSE)),"",VLOOKUP(A180,'[1]Z04 支出决算表(财决04表)'!$A$10:$J$500,8,FALSE))</f>
        <v/>
      </c>
      <c r="H180" s="76" t="str">
        <f>IF(ISERROR(VLOOKUP(A180,'[1]Z04 支出决算表(财决04表)'!$A$10:$J$500,9,FALSE)),"",VLOOKUP(A180,'[1]Z04 支出决算表(财决04表)'!$A$10:$J$500,9,FALSE))</f>
        <v/>
      </c>
      <c r="I180" s="76" t="str">
        <f>IF(ISERROR(VLOOKUP(A180,'[1]Z04 支出决算表(财决04表)'!$A$10:$J$500,10,FALSE)),"",VLOOKUP(A180,'[1]Z04 支出决算表(财决04表)'!$A$10:$J$500,10,FALSE))</f>
        <v/>
      </c>
      <c r="J180" s="88">
        <f>'[1]Z04 支出决算表(财决04表)'!$A179</f>
        <v>0</v>
      </c>
      <c r="K180" s="74">
        <f>'[1]Z04 支出决算表(财决04表)'!$E179</f>
        <v>0</v>
      </c>
      <c r="L180" s="53" t="str">
        <f t="shared" si="5"/>
        <v/>
      </c>
    </row>
    <row r="181" spans="1:12" ht="22.7" customHeight="1">
      <c r="A181" s="193" t="str">
        <f t="shared" si="4"/>
        <v/>
      </c>
      <c r="B181" s="194"/>
      <c r="C181" s="192" t="str">
        <f>IF(ISERROR(VLOOKUP(A181,'[1]Z04 支出决算表(财决04表)'!$A$10:$J$500,4,FALSE)),"",VLOOKUP(A181,'[1]Z04 支出决算表(财决04表)'!$A$10:$J$500,4,FALSE))</f>
        <v/>
      </c>
      <c r="D181" s="76" t="str">
        <f>IF(ISERROR(VLOOKUP(A181,'[1]Z04 支出决算表(财决04表)'!$A$10:$J$500,5,FALSE)),"",VLOOKUP(A181,'[1]Z04 支出决算表(财决04表)'!$A$10:$J$500,5,FALSE))</f>
        <v/>
      </c>
      <c r="E181" s="76" t="str">
        <f>IF(ISERROR(VLOOKUP(A181,'[1]Z04 支出决算表(财决04表)'!$A$10:$J$500,6,FALSE)),"",VLOOKUP(A181,'[1]Z04 支出决算表(财决04表)'!$A$10:$J$500,6,FALSE))</f>
        <v/>
      </c>
      <c r="F181" s="76" t="str">
        <f>IF(ISERROR(VLOOKUP(A181,'[1]Z04 支出决算表(财决04表)'!$A$10:$J$500,7,FALSE)),"",VLOOKUP(A181,'[1]Z04 支出决算表(财决04表)'!$A$10:$J$500,7,FALSE))</f>
        <v/>
      </c>
      <c r="G181" s="76" t="str">
        <f>IF(ISERROR(VLOOKUP(A181,'[1]Z04 支出决算表(财决04表)'!$A$10:$J$500,8,FALSE)),"",VLOOKUP(A181,'[1]Z04 支出决算表(财决04表)'!$A$10:$J$500,8,FALSE))</f>
        <v/>
      </c>
      <c r="H181" s="76" t="str">
        <f>IF(ISERROR(VLOOKUP(A181,'[1]Z04 支出决算表(财决04表)'!$A$10:$J$500,9,FALSE)),"",VLOOKUP(A181,'[1]Z04 支出决算表(财决04表)'!$A$10:$J$500,9,FALSE))</f>
        <v/>
      </c>
      <c r="I181" s="76" t="str">
        <f>IF(ISERROR(VLOOKUP(A181,'[1]Z04 支出决算表(财决04表)'!$A$10:$J$500,10,FALSE)),"",VLOOKUP(A181,'[1]Z04 支出决算表(财决04表)'!$A$10:$J$500,10,FALSE))</f>
        <v/>
      </c>
      <c r="J181" s="88">
        <f>'[1]Z04 支出决算表(财决04表)'!$A180</f>
        <v>0</v>
      </c>
      <c r="K181" s="74">
        <f>'[1]Z04 支出决算表(财决04表)'!$E180</f>
        <v>0</v>
      </c>
      <c r="L181" s="53" t="str">
        <f t="shared" si="5"/>
        <v/>
      </c>
    </row>
    <row r="182" spans="1:12" ht="22.7" customHeight="1">
      <c r="A182" s="193" t="str">
        <f t="shared" si="4"/>
        <v/>
      </c>
      <c r="B182" s="194"/>
      <c r="C182" s="192" t="str">
        <f>IF(ISERROR(VLOOKUP(A182,'[1]Z04 支出决算表(财决04表)'!$A$10:$J$500,4,FALSE)),"",VLOOKUP(A182,'[1]Z04 支出决算表(财决04表)'!$A$10:$J$500,4,FALSE))</f>
        <v/>
      </c>
      <c r="D182" s="76" t="str">
        <f>IF(ISERROR(VLOOKUP(A182,'[1]Z04 支出决算表(财决04表)'!$A$10:$J$500,5,FALSE)),"",VLOOKUP(A182,'[1]Z04 支出决算表(财决04表)'!$A$10:$J$500,5,FALSE))</f>
        <v/>
      </c>
      <c r="E182" s="76" t="str">
        <f>IF(ISERROR(VLOOKUP(A182,'[1]Z04 支出决算表(财决04表)'!$A$10:$J$500,6,FALSE)),"",VLOOKUP(A182,'[1]Z04 支出决算表(财决04表)'!$A$10:$J$500,6,FALSE))</f>
        <v/>
      </c>
      <c r="F182" s="76" t="str">
        <f>IF(ISERROR(VLOOKUP(A182,'[1]Z04 支出决算表(财决04表)'!$A$10:$J$500,7,FALSE)),"",VLOOKUP(A182,'[1]Z04 支出决算表(财决04表)'!$A$10:$J$500,7,FALSE))</f>
        <v/>
      </c>
      <c r="G182" s="76" t="str">
        <f>IF(ISERROR(VLOOKUP(A182,'[1]Z04 支出决算表(财决04表)'!$A$10:$J$500,8,FALSE)),"",VLOOKUP(A182,'[1]Z04 支出决算表(财决04表)'!$A$10:$J$500,8,FALSE))</f>
        <v/>
      </c>
      <c r="H182" s="76" t="str">
        <f>IF(ISERROR(VLOOKUP(A182,'[1]Z04 支出决算表(财决04表)'!$A$10:$J$500,9,FALSE)),"",VLOOKUP(A182,'[1]Z04 支出决算表(财决04表)'!$A$10:$J$500,9,FALSE))</f>
        <v/>
      </c>
      <c r="I182" s="76" t="str">
        <f>IF(ISERROR(VLOOKUP(A182,'[1]Z04 支出决算表(财决04表)'!$A$10:$J$500,10,FALSE)),"",VLOOKUP(A182,'[1]Z04 支出决算表(财决04表)'!$A$10:$J$500,10,FALSE))</f>
        <v/>
      </c>
      <c r="J182" s="88">
        <f>'[1]Z04 支出决算表(财决04表)'!$A181</f>
        <v>0</v>
      </c>
      <c r="K182" s="74">
        <f>'[1]Z04 支出决算表(财决04表)'!$E181</f>
        <v>0</v>
      </c>
      <c r="L182" s="53" t="str">
        <f t="shared" si="5"/>
        <v/>
      </c>
    </row>
    <row r="183" spans="1:12" ht="22.7" customHeight="1">
      <c r="A183" s="193" t="str">
        <f t="shared" si="4"/>
        <v/>
      </c>
      <c r="B183" s="194"/>
      <c r="C183" s="192" t="str">
        <f>IF(ISERROR(VLOOKUP(A183,'[1]Z04 支出决算表(财决04表)'!$A$10:$J$500,4,FALSE)),"",VLOOKUP(A183,'[1]Z04 支出决算表(财决04表)'!$A$10:$J$500,4,FALSE))</f>
        <v/>
      </c>
      <c r="D183" s="76" t="str">
        <f>IF(ISERROR(VLOOKUP(A183,'[1]Z04 支出决算表(财决04表)'!$A$10:$J$500,5,FALSE)),"",VLOOKUP(A183,'[1]Z04 支出决算表(财决04表)'!$A$10:$J$500,5,FALSE))</f>
        <v/>
      </c>
      <c r="E183" s="76" t="str">
        <f>IF(ISERROR(VLOOKUP(A183,'[1]Z04 支出决算表(财决04表)'!$A$10:$J$500,6,FALSE)),"",VLOOKUP(A183,'[1]Z04 支出决算表(财决04表)'!$A$10:$J$500,6,FALSE))</f>
        <v/>
      </c>
      <c r="F183" s="76" t="str">
        <f>IF(ISERROR(VLOOKUP(A183,'[1]Z04 支出决算表(财决04表)'!$A$10:$J$500,7,FALSE)),"",VLOOKUP(A183,'[1]Z04 支出决算表(财决04表)'!$A$10:$J$500,7,FALSE))</f>
        <v/>
      </c>
      <c r="G183" s="76" t="str">
        <f>IF(ISERROR(VLOOKUP(A183,'[1]Z04 支出决算表(财决04表)'!$A$10:$J$500,8,FALSE)),"",VLOOKUP(A183,'[1]Z04 支出决算表(财决04表)'!$A$10:$J$500,8,FALSE))</f>
        <v/>
      </c>
      <c r="H183" s="76" t="str">
        <f>IF(ISERROR(VLOOKUP(A183,'[1]Z04 支出决算表(财决04表)'!$A$10:$J$500,9,FALSE)),"",VLOOKUP(A183,'[1]Z04 支出决算表(财决04表)'!$A$10:$J$500,9,FALSE))</f>
        <v/>
      </c>
      <c r="I183" s="76" t="str">
        <f>IF(ISERROR(VLOOKUP(A183,'[1]Z04 支出决算表(财决04表)'!$A$10:$J$500,10,FALSE)),"",VLOOKUP(A183,'[1]Z04 支出决算表(财决04表)'!$A$10:$J$500,10,FALSE))</f>
        <v/>
      </c>
      <c r="J183" s="88">
        <f>'[1]Z04 支出决算表(财决04表)'!$A182</f>
        <v>0</v>
      </c>
      <c r="K183" s="74">
        <f>'[1]Z04 支出决算表(财决04表)'!$E182</f>
        <v>0</v>
      </c>
      <c r="L183" s="53" t="str">
        <f t="shared" si="5"/>
        <v/>
      </c>
    </row>
    <row r="184" spans="1:12" ht="22.7" customHeight="1">
      <c r="A184" s="193" t="str">
        <f t="shared" si="4"/>
        <v/>
      </c>
      <c r="B184" s="194"/>
      <c r="C184" s="192" t="str">
        <f>IF(ISERROR(VLOOKUP(A184,'[1]Z04 支出决算表(财决04表)'!$A$10:$J$500,4,FALSE)),"",VLOOKUP(A184,'[1]Z04 支出决算表(财决04表)'!$A$10:$J$500,4,FALSE))</f>
        <v/>
      </c>
      <c r="D184" s="76" t="str">
        <f>IF(ISERROR(VLOOKUP(A184,'[1]Z04 支出决算表(财决04表)'!$A$10:$J$500,5,FALSE)),"",VLOOKUP(A184,'[1]Z04 支出决算表(财决04表)'!$A$10:$J$500,5,FALSE))</f>
        <v/>
      </c>
      <c r="E184" s="76" t="str">
        <f>IF(ISERROR(VLOOKUP(A184,'[1]Z04 支出决算表(财决04表)'!$A$10:$J$500,6,FALSE)),"",VLOOKUP(A184,'[1]Z04 支出决算表(财决04表)'!$A$10:$J$500,6,FALSE))</f>
        <v/>
      </c>
      <c r="F184" s="76" t="str">
        <f>IF(ISERROR(VLOOKUP(A184,'[1]Z04 支出决算表(财决04表)'!$A$10:$J$500,7,FALSE)),"",VLOOKUP(A184,'[1]Z04 支出决算表(财决04表)'!$A$10:$J$500,7,FALSE))</f>
        <v/>
      </c>
      <c r="G184" s="76" t="str">
        <f>IF(ISERROR(VLOOKUP(A184,'[1]Z04 支出决算表(财决04表)'!$A$10:$J$500,8,FALSE)),"",VLOOKUP(A184,'[1]Z04 支出决算表(财决04表)'!$A$10:$J$500,8,FALSE))</f>
        <v/>
      </c>
      <c r="H184" s="76" t="str">
        <f>IF(ISERROR(VLOOKUP(A184,'[1]Z04 支出决算表(财决04表)'!$A$10:$J$500,9,FALSE)),"",VLOOKUP(A184,'[1]Z04 支出决算表(财决04表)'!$A$10:$J$500,9,FALSE))</f>
        <v/>
      </c>
      <c r="I184" s="76" t="str">
        <f>IF(ISERROR(VLOOKUP(A184,'[1]Z04 支出决算表(财决04表)'!$A$10:$J$500,10,FALSE)),"",VLOOKUP(A184,'[1]Z04 支出决算表(财决04表)'!$A$10:$J$500,10,FALSE))</f>
        <v/>
      </c>
      <c r="J184" s="88">
        <f>'[1]Z04 支出决算表(财决04表)'!$A183</f>
        <v>0</v>
      </c>
      <c r="K184" s="74">
        <f>'[1]Z04 支出决算表(财决04表)'!$E183</f>
        <v>0</v>
      </c>
      <c r="L184" s="53" t="str">
        <f t="shared" si="5"/>
        <v/>
      </c>
    </row>
    <row r="185" spans="1:12" ht="22.7" customHeight="1">
      <c r="A185" s="193" t="str">
        <f t="shared" si="4"/>
        <v/>
      </c>
      <c r="B185" s="194"/>
      <c r="C185" s="192" t="str">
        <f>IF(ISERROR(VLOOKUP(A185,'[1]Z04 支出决算表(财决04表)'!$A$10:$J$500,4,FALSE)),"",VLOOKUP(A185,'[1]Z04 支出决算表(财决04表)'!$A$10:$J$500,4,FALSE))</f>
        <v/>
      </c>
      <c r="D185" s="76" t="str">
        <f>IF(ISERROR(VLOOKUP(A185,'[1]Z04 支出决算表(财决04表)'!$A$10:$J$500,5,FALSE)),"",VLOOKUP(A185,'[1]Z04 支出决算表(财决04表)'!$A$10:$J$500,5,FALSE))</f>
        <v/>
      </c>
      <c r="E185" s="76" t="str">
        <f>IF(ISERROR(VLOOKUP(A185,'[1]Z04 支出决算表(财决04表)'!$A$10:$J$500,6,FALSE)),"",VLOOKUP(A185,'[1]Z04 支出决算表(财决04表)'!$A$10:$J$500,6,FALSE))</f>
        <v/>
      </c>
      <c r="F185" s="76" t="str">
        <f>IF(ISERROR(VLOOKUP(A185,'[1]Z04 支出决算表(财决04表)'!$A$10:$J$500,7,FALSE)),"",VLOOKUP(A185,'[1]Z04 支出决算表(财决04表)'!$A$10:$J$500,7,FALSE))</f>
        <v/>
      </c>
      <c r="G185" s="76" t="str">
        <f>IF(ISERROR(VLOOKUP(A185,'[1]Z04 支出决算表(财决04表)'!$A$10:$J$500,8,FALSE)),"",VLOOKUP(A185,'[1]Z04 支出决算表(财决04表)'!$A$10:$J$500,8,FALSE))</f>
        <v/>
      </c>
      <c r="H185" s="76" t="str">
        <f>IF(ISERROR(VLOOKUP(A185,'[1]Z04 支出决算表(财决04表)'!$A$10:$J$500,9,FALSE)),"",VLOOKUP(A185,'[1]Z04 支出决算表(财决04表)'!$A$10:$J$500,9,FALSE))</f>
        <v/>
      </c>
      <c r="I185" s="76" t="str">
        <f>IF(ISERROR(VLOOKUP(A185,'[1]Z04 支出决算表(财决04表)'!$A$10:$J$500,10,FALSE)),"",VLOOKUP(A185,'[1]Z04 支出决算表(财决04表)'!$A$10:$J$500,10,FALSE))</f>
        <v/>
      </c>
      <c r="J185" s="88">
        <f>'[1]Z04 支出决算表(财决04表)'!$A184</f>
        <v>0</v>
      </c>
      <c r="K185" s="74">
        <f>'[1]Z04 支出决算表(财决04表)'!$E184</f>
        <v>0</v>
      </c>
      <c r="L185" s="53" t="str">
        <f t="shared" si="5"/>
        <v/>
      </c>
    </row>
    <row r="186" spans="1:12" ht="22.7" customHeight="1">
      <c r="A186" s="193" t="str">
        <f t="shared" si="4"/>
        <v/>
      </c>
      <c r="B186" s="194"/>
      <c r="C186" s="192" t="str">
        <f>IF(ISERROR(VLOOKUP(A186,'[1]Z04 支出决算表(财决04表)'!$A$10:$J$500,4,FALSE)),"",VLOOKUP(A186,'[1]Z04 支出决算表(财决04表)'!$A$10:$J$500,4,FALSE))</f>
        <v/>
      </c>
      <c r="D186" s="76" t="str">
        <f>IF(ISERROR(VLOOKUP(A186,'[1]Z04 支出决算表(财决04表)'!$A$10:$J$500,5,FALSE)),"",VLOOKUP(A186,'[1]Z04 支出决算表(财决04表)'!$A$10:$J$500,5,FALSE))</f>
        <v/>
      </c>
      <c r="E186" s="76" t="str">
        <f>IF(ISERROR(VLOOKUP(A186,'[1]Z04 支出决算表(财决04表)'!$A$10:$J$500,6,FALSE)),"",VLOOKUP(A186,'[1]Z04 支出决算表(财决04表)'!$A$10:$J$500,6,FALSE))</f>
        <v/>
      </c>
      <c r="F186" s="76" t="str">
        <f>IF(ISERROR(VLOOKUP(A186,'[1]Z04 支出决算表(财决04表)'!$A$10:$J$500,7,FALSE)),"",VLOOKUP(A186,'[1]Z04 支出决算表(财决04表)'!$A$10:$J$500,7,FALSE))</f>
        <v/>
      </c>
      <c r="G186" s="76" t="str">
        <f>IF(ISERROR(VLOOKUP(A186,'[1]Z04 支出决算表(财决04表)'!$A$10:$J$500,8,FALSE)),"",VLOOKUP(A186,'[1]Z04 支出决算表(财决04表)'!$A$10:$J$500,8,FALSE))</f>
        <v/>
      </c>
      <c r="H186" s="76" t="str">
        <f>IF(ISERROR(VLOOKUP(A186,'[1]Z04 支出决算表(财决04表)'!$A$10:$J$500,9,FALSE)),"",VLOOKUP(A186,'[1]Z04 支出决算表(财决04表)'!$A$10:$J$500,9,FALSE))</f>
        <v/>
      </c>
      <c r="I186" s="76" t="str">
        <f>IF(ISERROR(VLOOKUP(A186,'[1]Z04 支出决算表(财决04表)'!$A$10:$J$500,10,FALSE)),"",VLOOKUP(A186,'[1]Z04 支出决算表(财决04表)'!$A$10:$J$500,10,FALSE))</f>
        <v/>
      </c>
      <c r="J186" s="88">
        <f>'[1]Z04 支出决算表(财决04表)'!$A185</f>
        <v>0</v>
      </c>
      <c r="K186" s="74">
        <f>'[1]Z04 支出决算表(财决04表)'!$E185</f>
        <v>0</v>
      </c>
      <c r="L186" s="53" t="str">
        <f t="shared" si="5"/>
        <v/>
      </c>
    </row>
    <row r="187" spans="1:12" ht="22.7" customHeight="1">
      <c r="A187" s="193" t="str">
        <f t="shared" si="4"/>
        <v/>
      </c>
      <c r="B187" s="194"/>
      <c r="C187" s="192" t="str">
        <f>IF(ISERROR(VLOOKUP(A187,'[1]Z04 支出决算表(财决04表)'!$A$10:$J$500,4,FALSE)),"",VLOOKUP(A187,'[1]Z04 支出决算表(财决04表)'!$A$10:$J$500,4,FALSE))</f>
        <v/>
      </c>
      <c r="D187" s="76" t="str">
        <f>IF(ISERROR(VLOOKUP(A187,'[1]Z04 支出决算表(财决04表)'!$A$10:$J$500,5,FALSE)),"",VLOOKUP(A187,'[1]Z04 支出决算表(财决04表)'!$A$10:$J$500,5,FALSE))</f>
        <v/>
      </c>
      <c r="E187" s="76" t="str">
        <f>IF(ISERROR(VLOOKUP(A187,'[1]Z04 支出决算表(财决04表)'!$A$10:$J$500,6,FALSE)),"",VLOOKUP(A187,'[1]Z04 支出决算表(财决04表)'!$A$10:$J$500,6,FALSE))</f>
        <v/>
      </c>
      <c r="F187" s="76" t="str">
        <f>IF(ISERROR(VLOOKUP(A187,'[1]Z04 支出决算表(财决04表)'!$A$10:$J$500,7,FALSE)),"",VLOOKUP(A187,'[1]Z04 支出决算表(财决04表)'!$A$10:$J$500,7,FALSE))</f>
        <v/>
      </c>
      <c r="G187" s="76" t="str">
        <f>IF(ISERROR(VLOOKUP(A187,'[1]Z04 支出决算表(财决04表)'!$A$10:$J$500,8,FALSE)),"",VLOOKUP(A187,'[1]Z04 支出决算表(财决04表)'!$A$10:$J$500,8,FALSE))</f>
        <v/>
      </c>
      <c r="H187" s="76" t="str">
        <f>IF(ISERROR(VLOOKUP(A187,'[1]Z04 支出决算表(财决04表)'!$A$10:$J$500,9,FALSE)),"",VLOOKUP(A187,'[1]Z04 支出决算表(财决04表)'!$A$10:$J$500,9,FALSE))</f>
        <v/>
      </c>
      <c r="I187" s="76" t="str">
        <f>IF(ISERROR(VLOOKUP(A187,'[1]Z04 支出决算表(财决04表)'!$A$10:$J$500,10,FALSE)),"",VLOOKUP(A187,'[1]Z04 支出决算表(财决04表)'!$A$10:$J$500,10,FALSE))</f>
        <v/>
      </c>
      <c r="J187" s="88">
        <f>'[1]Z04 支出决算表(财决04表)'!$A186</f>
        <v>0</v>
      </c>
      <c r="K187" s="74">
        <f>'[1]Z04 支出决算表(财决04表)'!$E186</f>
        <v>0</v>
      </c>
      <c r="L187" s="53" t="str">
        <f t="shared" si="5"/>
        <v/>
      </c>
    </row>
    <row r="188" spans="1:12" ht="22.7" customHeight="1">
      <c r="A188" s="193" t="str">
        <f t="shared" si="4"/>
        <v/>
      </c>
      <c r="B188" s="194"/>
      <c r="C188" s="192" t="str">
        <f>IF(ISERROR(VLOOKUP(A188,'[1]Z04 支出决算表(财决04表)'!$A$10:$J$500,4,FALSE)),"",VLOOKUP(A188,'[1]Z04 支出决算表(财决04表)'!$A$10:$J$500,4,FALSE))</f>
        <v/>
      </c>
      <c r="D188" s="76" t="str">
        <f>IF(ISERROR(VLOOKUP(A188,'[1]Z04 支出决算表(财决04表)'!$A$10:$J$500,5,FALSE)),"",VLOOKUP(A188,'[1]Z04 支出决算表(财决04表)'!$A$10:$J$500,5,FALSE))</f>
        <v/>
      </c>
      <c r="E188" s="76" t="str">
        <f>IF(ISERROR(VLOOKUP(A188,'[1]Z04 支出决算表(财决04表)'!$A$10:$J$500,6,FALSE)),"",VLOOKUP(A188,'[1]Z04 支出决算表(财决04表)'!$A$10:$J$500,6,FALSE))</f>
        <v/>
      </c>
      <c r="F188" s="76" t="str">
        <f>IF(ISERROR(VLOOKUP(A188,'[1]Z04 支出决算表(财决04表)'!$A$10:$J$500,7,FALSE)),"",VLOOKUP(A188,'[1]Z04 支出决算表(财决04表)'!$A$10:$J$500,7,FALSE))</f>
        <v/>
      </c>
      <c r="G188" s="76" t="str">
        <f>IF(ISERROR(VLOOKUP(A188,'[1]Z04 支出决算表(财决04表)'!$A$10:$J$500,8,FALSE)),"",VLOOKUP(A188,'[1]Z04 支出决算表(财决04表)'!$A$10:$J$500,8,FALSE))</f>
        <v/>
      </c>
      <c r="H188" s="76" t="str">
        <f>IF(ISERROR(VLOOKUP(A188,'[1]Z04 支出决算表(财决04表)'!$A$10:$J$500,9,FALSE)),"",VLOOKUP(A188,'[1]Z04 支出决算表(财决04表)'!$A$10:$J$500,9,FALSE))</f>
        <v/>
      </c>
      <c r="I188" s="76" t="str">
        <f>IF(ISERROR(VLOOKUP(A188,'[1]Z04 支出决算表(财决04表)'!$A$10:$J$500,10,FALSE)),"",VLOOKUP(A188,'[1]Z04 支出决算表(财决04表)'!$A$10:$J$500,10,FALSE))</f>
        <v/>
      </c>
      <c r="J188" s="88">
        <f>'[1]Z04 支出决算表(财决04表)'!$A187</f>
        <v>0</v>
      </c>
      <c r="K188" s="74">
        <f>'[1]Z04 支出决算表(财决04表)'!$E187</f>
        <v>0</v>
      </c>
      <c r="L188" s="53" t="str">
        <f t="shared" si="5"/>
        <v/>
      </c>
    </row>
    <row r="189" spans="1:12" ht="22.7" customHeight="1">
      <c r="A189" s="193" t="str">
        <f t="shared" si="4"/>
        <v/>
      </c>
      <c r="B189" s="194"/>
      <c r="C189" s="192" t="str">
        <f>IF(ISERROR(VLOOKUP(A189,'[1]Z04 支出决算表(财决04表)'!$A$10:$J$500,4,FALSE)),"",VLOOKUP(A189,'[1]Z04 支出决算表(财决04表)'!$A$10:$J$500,4,FALSE))</f>
        <v/>
      </c>
      <c r="D189" s="76" t="str">
        <f>IF(ISERROR(VLOOKUP(A189,'[1]Z04 支出决算表(财决04表)'!$A$10:$J$500,5,FALSE)),"",VLOOKUP(A189,'[1]Z04 支出决算表(财决04表)'!$A$10:$J$500,5,FALSE))</f>
        <v/>
      </c>
      <c r="E189" s="76" t="str">
        <f>IF(ISERROR(VLOOKUP(A189,'[1]Z04 支出决算表(财决04表)'!$A$10:$J$500,6,FALSE)),"",VLOOKUP(A189,'[1]Z04 支出决算表(财决04表)'!$A$10:$J$500,6,FALSE))</f>
        <v/>
      </c>
      <c r="F189" s="76" t="str">
        <f>IF(ISERROR(VLOOKUP(A189,'[1]Z04 支出决算表(财决04表)'!$A$10:$J$500,7,FALSE)),"",VLOOKUP(A189,'[1]Z04 支出决算表(财决04表)'!$A$10:$J$500,7,FALSE))</f>
        <v/>
      </c>
      <c r="G189" s="76" t="str">
        <f>IF(ISERROR(VLOOKUP(A189,'[1]Z04 支出决算表(财决04表)'!$A$10:$J$500,8,FALSE)),"",VLOOKUP(A189,'[1]Z04 支出决算表(财决04表)'!$A$10:$J$500,8,FALSE))</f>
        <v/>
      </c>
      <c r="H189" s="76" t="str">
        <f>IF(ISERROR(VLOOKUP(A189,'[1]Z04 支出决算表(财决04表)'!$A$10:$J$500,9,FALSE)),"",VLOOKUP(A189,'[1]Z04 支出决算表(财决04表)'!$A$10:$J$500,9,FALSE))</f>
        <v/>
      </c>
      <c r="I189" s="76" t="str">
        <f>IF(ISERROR(VLOOKUP(A189,'[1]Z04 支出决算表(财决04表)'!$A$10:$J$500,10,FALSE)),"",VLOOKUP(A189,'[1]Z04 支出决算表(财决04表)'!$A$10:$J$500,10,FALSE))</f>
        <v/>
      </c>
      <c r="J189" s="88">
        <f>'[1]Z04 支出决算表(财决04表)'!$A188</f>
        <v>0</v>
      </c>
      <c r="K189" s="74">
        <f>'[1]Z04 支出决算表(财决04表)'!$E188</f>
        <v>0</v>
      </c>
      <c r="L189" s="53" t="str">
        <f t="shared" si="5"/>
        <v/>
      </c>
    </row>
    <row r="190" spans="1:12" ht="22.7" customHeight="1">
      <c r="A190" s="193" t="str">
        <f t="shared" si="4"/>
        <v/>
      </c>
      <c r="B190" s="194"/>
      <c r="C190" s="192" t="str">
        <f>IF(ISERROR(VLOOKUP(A190,'[1]Z04 支出决算表(财决04表)'!$A$10:$J$500,4,FALSE)),"",VLOOKUP(A190,'[1]Z04 支出决算表(财决04表)'!$A$10:$J$500,4,FALSE))</f>
        <v/>
      </c>
      <c r="D190" s="76" t="str">
        <f>IF(ISERROR(VLOOKUP(A190,'[1]Z04 支出决算表(财决04表)'!$A$10:$J$500,5,FALSE)),"",VLOOKUP(A190,'[1]Z04 支出决算表(财决04表)'!$A$10:$J$500,5,FALSE))</f>
        <v/>
      </c>
      <c r="E190" s="76" t="str">
        <f>IF(ISERROR(VLOOKUP(A190,'[1]Z04 支出决算表(财决04表)'!$A$10:$J$500,6,FALSE)),"",VLOOKUP(A190,'[1]Z04 支出决算表(财决04表)'!$A$10:$J$500,6,FALSE))</f>
        <v/>
      </c>
      <c r="F190" s="76" t="str">
        <f>IF(ISERROR(VLOOKUP(A190,'[1]Z04 支出决算表(财决04表)'!$A$10:$J$500,7,FALSE)),"",VLOOKUP(A190,'[1]Z04 支出决算表(财决04表)'!$A$10:$J$500,7,FALSE))</f>
        <v/>
      </c>
      <c r="G190" s="76" t="str">
        <f>IF(ISERROR(VLOOKUP(A190,'[1]Z04 支出决算表(财决04表)'!$A$10:$J$500,8,FALSE)),"",VLOOKUP(A190,'[1]Z04 支出决算表(财决04表)'!$A$10:$J$500,8,FALSE))</f>
        <v/>
      </c>
      <c r="H190" s="76" t="str">
        <f>IF(ISERROR(VLOOKUP(A190,'[1]Z04 支出决算表(财决04表)'!$A$10:$J$500,9,FALSE)),"",VLOOKUP(A190,'[1]Z04 支出决算表(财决04表)'!$A$10:$J$500,9,FALSE))</f>
        <v/>
      </c>
      <c r="I190" s="76" t="str">
        <f>IF(ISERROR(VLOOKUP(A190,'[1]Z04 支出决算表(财决04表)'!$A$10:$J$500,10,FALSE)),"",VLOOKUP(A190,'[1]Z04 支出决算表(财决04表)'!$A$10:$J$500,10,FALSE))</f>
        <v/>
      </c>
      <c r="J190" s="88">
        <f>'[1]Z04 支出决算表(财决04表)'!$A189</f>
        <v>0</v>
      </c>
      <c r="K190" s="74">
        <f>'[1]Z04 支出决算表(财决04表)'!$E189</f>
        <v>0</v>
      </c>
      <c r="L190" s="53" t="str">
        <f t="shared" si="5"/>
        <v/>
      </c>
    </row>
    <row r="191" spans="1:12" ht="22.7" customHeight="1">
      <c r="A191" s="193" t="str">
        <f t="shared" si="4"/>
        <v/>
      </c>
      <c r="B191" s="194"/>
      <c r="C191" s="192" t="str">
        <f>IF(ISERROR(VLOOKUP(A191,'[1]Z04 支出决算表(财决04表)'!$A$10:$J$500,4,FALSE)),"",VLOOKUP(A191,'[1]Z04 支出决算表(财决04表)'!$A$10:$J$500,4,FALSE))</f>
        <v/>
      </c>
      <c r="D191" s="76" t="str">
        <f>IF(ISERROR(VLOOKUP(A191,'[1]Z04 支出决算表(财决04表)'!$A$10:$J$500,5,FALSE)),"",VLOOKUP(A191,'[1]Z04 支出决算表(财决04表)'!$A$10:$J$500,5,FALSE))</f>
        <v/>
      </c>
      <c r="E191" s="76" t="str">
        <f>IF(ISERROR(VLOOKUP(A191,'[1]Z04 支出决算表(财决04表)'!$A$10:$J$500,6,FALSE)),"",VLOOKUP(A191,'[1]Z04 支出决算表(财决04表)'!$A$10:$J$500,6,FALSE))</f>
        <v/>
      </c>
      <c r="F191" s="76" t="str">
        <f>IF(ISERROR(VLOOKUP(A191,'[1]Z04 支出决算表(财决04表)'!$A$10:$J$500,7,FALSE)),"",VLOOKUP(A191,'[1]Z04 支出决算表(财决04表)'!$A$10:$J$500,7,FALSE))</f>
        <v/>
      </c>
      <c r="G191" s="76" t="str">
        <f>IF(ISERROR(VLOOKUP(A191,'[1]Z04 支出决算表(财决04表)'!$A$10:$J$500,8,FALSE)),"",VLOOKUP(A191,'[1]Z04 支出决算表(财决04表)'!$A$10:$J$500,8,FALSE))</f>
        <v/>
      </c>
      <c r="H191" s="76" t="str">
        <f>IF(ISERROR(VLOOKUP(A191,'[1]Z04 支出决算表(财决04表)'!$A$10:$J$500,9,FALSE)),"",VLOOKUP(A191,'[1]Z04 支出决算表(财决04表)'!$A$10:$J$500,9,FALSE))</f>
        <v/>
      </c>
      <c r="I191" s="76" t="str">
        <f>IF(ISERROR(VLOOKUP(A191,'[1]Z04 支出决算表(财决04表)'!$A$10:$J$500,10,FALSE)),"",VLOOKUP(A191,'[1]Z04 支出决算表(财决04表)'!$A$10:$J$500,10,FALSE))</f>
        <v/>
      </c>
      <c r="J191" s="88">
        <f>'[1]Z04 支出决算表(财决04表)'!$A190</f>
        <v>0</v>
      </c>
      <c r="K191" s="74">
        <f>'[1]Z04 支出决算表(财决04表)'!$E190</f>
        <v>0</v>
      </c>
      <c r="L191" s="53" t="str">
        <f t="shared" si="5"/>
        <v/>
      </c>
    </row>
    <row r="192" spans="1:12" ht="22.7" customHeight="1">
      <c r="A192" s="193" t="str">
        <f t="shared" si="4"/>
        <v/>
      </c>
      <c r="B192" s="194"/>
      <c r="C192" s="192" t="str">
        <f>IF(ISERROR(VLOOKUP(A192,'[1]Z04 支出决算表(财决04表)'!$A$10:$J$500,4,FALSE)),"",VLOOKUP(A192,'[1]Z04 支出决算表(财决04表)'!$A$10:$J$500,4,FALSE))</f>
        <v/>
      </c>
      <c r="D192" s="76" t="str">
        <f>IF(ISERROR(VLOOKUP(A192,'[1]Z04 支出决算表(财决04表)'!$A$10:$J$500,5,FALSE)),"",VLOOKUP(A192,'[1]Z04 支出决算表(财决04表)'!$A$10:$J$500,5,FALSE))</f>
        <v/>
      </c>
      <c r="E192" s="76" t="str">
        <f>IF(ISERROR(VLOOKUP(A192,'[1]Z04 支出决算表(财决04表)'!$A$10:$J$500,6,FALSE)),"",VLOOKUP(A192,'[1]Z04 支出决算表(财决04表)'!$A$10:$J$500,6,FALSE))</f>
        <v/>
      </c>
      <c r="F192" s="76" t="str">
        <f>IF(ISERROR(VLOOKUP(A192,'[1]Z04 支出决算表(财决04表)'!$A$10:$J$500,7,FALSE)),"",VLOOKUP(A192,'[1]Z04 支出决算表(财决04表)'!$A$10:$J$500,7,FALSE))</f>
        <v/>
      </c>
      <c r="G192" s="76" t="str">
        <f>IF(ISERROR(VLOOKUP(A192,'[1]Z04 支出决算表(财决04表)'!$A$10:$J$500,8,FALSE)),"",VLOOKUP(A192,'[1]Z04 支出决算表(财决04表)'!$A$10:$J$500,8,FALSE))</f>
        <v/>
      </c>
      <c r="H192" s="76" t="str">
        <f>IF(ISERROR(VLOOKUP(A192,'[1]Z04 支出决算表(财决04表)'!$A$10:$J$500,9,FALSE)),"",VLOOKUP(A192,'[1]Z04 支出决算表(财决04表)'!$A$10:$J$500,9,FALSE))</f>
        <v/>
      </c>
      <c r="I192" s="76" t="str">
        <f>IF(ISERROR(VLOOKUP(A192,'[1]Z04 支出决算表(财决04表)'!$A$10:$J$500,10,FALSE)),"",VLOOKUP(A192,'[1]Z04 支出决算表(财决04表)'!$A$10:$J$500,10,FALSE))</f>
        <v/>
      </c>
      <c r="J192" s="88">
        <f>'[1]Z04 支出决算表(财决04表)'!$A191</f>
        <v>0</v>
      </c>
      <c r="K192" s="74">
        <f>'[1]Z04 支出决算表(财决04表)'!$E191</f>
        <v>0</v>
      </c>
      <c r="L192" s="53" t="str">
        <f t="shared" si="5"/>
        <v/>
      </c>
    </row>
    <row r="193" spans="1:12" ht="22.7" customHeight="1">
      <c r="A193" s="193" t="str">
        <f t="shared" si="4"/>
        <v/>
      </c>
      <c r="B193" s="194"/>
      <c r="C193" s="192" t="str">
        <f>IF(ISERROR(VLOOKUP(A193,'[1]Z04 支出决算表(财决04表)'!$A$10:$J$500,4,FALSE)),"",VLOOKUP(A193,'[1]Z04 支出决算表(财决04表)'!$A$10:$J$500,4,FALSE))</f>
        <v/>
      </c>
      <c r="D193" s="76" t="str">
        <f>IF(ISERROR(VLOOKUP(A193,'[1]Z04 支出决算表(财决04表)'!$A$10:$J$500,5,FALSE)),"",VLOOKUP(A193,'[1]Z04 支出决算表(财决04表)'!$A$10:$J$500,5,FALSE))</f>
        <v/>
      </c>
      <c r="E193" s="76" t="str">
        <f>IF(ISERROR(VLOOKUP(A193,'[1]Z04 支出决算表(财决04表)'!$A$10:$J$500,6,FALSE)),"",VLOOKUP(A193,'[1]Z04 支出决算表(财决04表)'!$A$10:$J$500,6,FALSE))</f>
        <v/>
      </c>
      <c r="F193" s="76" t="str">
        <f>IF(ISERROR(VLOOKUP(A193,'[1]Z04 支出决算表(财决04表)'!$A$10:$J$500,7,FALSE)),"",VLOOKUP(A193,'[1]Z04 支出决算表(财决04表)'!$A$10:$J$500,7,FALSE))</f>
        <v/>
      </c>
      <c r="G193" s="76" t="str">
        <f>IF(ISERROR(VLOOKUP(A193,'[1]Z04 支出决算表(财决04表)'!$A$10:$J$500,8,FALSE)),"",VLOOKUP(A193,'[1]Z04 支出决算表(财决04表)'!$A$10:$J$500,8,FALSE))</f>
        <v/>
      </c>
      <c r="H193" s="76" t="str">
        <f>IF(ISERROR(VLOOKUP(A193,'[1]Z04 支出决算表(财决04表)'!$A$10:$J$500,9,FALSE)),"",VLOOKUP(A193,'[1]Z04 支出决算表(财决04表)'!$A$10:$J$500,9,FALSE))</f>
        <v/>
      </c>
      <c r="I193" s="76" t="str">
        <f>IF(ISERROR(VLOOKUP(A193,'[1]Z04 支出决算表(财决04表)'!$A$10:$J$500,10,FALSE)),"",VLOOKUP(A193,'[1]Z04 支出决算表(财决04表)'!$A$10:$J$500,10,FALSE))</f>
        <v/>
      </c>
      <c r="J193" s="88">
        <f>'[1]Z04 支出决算表(财决04表)'!$A192</f>
        <v>0</v>
      </c>
      <c r="K193" s="74">
        <f>'[1]Z04 支出决算表(财决04表)'!$E192</f>
        <v>0</v>
      </c>
      <c r="L193" s="53" t="str">
        <f t="shared" si="5"/>
        <v/>
      </c>
    </row>
    <row r="194" spans="1:12" ht="22.7" customHeight="1">
      <c r="A194" s="193" t="str">
        <f t="shared" si="4"/>
        <v/>
      </c>
      <c r="B194" s="194"/>
      <c r="C194" s="192" t="str">
        <f>IF(ISERROR(VLOOKUP(A194,'[1]Z04 支出决算表(财决04表)'!$A$10:$J$500,4,FALSE)),"",VLOOKUP(A194,'[1]Z04 支出决算表(财决04表)'!$A$10:$J$500,4,FALSE))</f>
        <v/>
      </c>
      <c r="D194" s="76" t="str">
        <f>IF(ISERROR(VLOOKUP(A194,'[1]Z04 支出决算表(财决04表)'!$A$10:$J$500,5,FALSE)),"",VLOOKUP(A194,'[1]Z04 支出决算表(财决04表)'!$A$10:$J$500,5,FALSE))</f>
        <v/>
      </c>
      <c r="E194" s="76" t="str">
        <f>IF(ISERROR(VLOOKUP(A194,'[1]Z04 支出决算表(财决04表)'!$A$10:$J$500,6,FALSE)),"",VLOOKUP(A194,'[1]Z04 支出决算表(财决04表)'!$A$10:$J$500,6,FALSE))</f>
        <v/>
      </c>
      <c r="F194" s="76" t="str">
        <f>IF(ISERROR(VLOOKUP(A194,'[1]Z04 支出决算表(财决04表)'!$A$10:$J$500,7,FALSE)),"",VLOOKUP(A194,'[1]Z04 支出决算表(财决04表)'!$A$10:$J$500,7,FALSE))</f>
        <v/>
      </c>
      <c r="G194" s="76" t="str">
        <f>IF(ISERROR(VLOOKUP(A194,'[1]Z04 支出决算表(财决04表)'!$A$10:$J$500,8,FALSE)),"",VLOOKUP(A194,'[1]Z04 支出决算表(财决04表)'!$A$10:$J$500,8,FALSE))</f>
        <v/>
      </c>
      <c r="H194" s="76" t="str">
        <f>IF(ISERROR(VLOOKUP(A194,'[1]Z04 支出决算表(财决04表)'!$A$10:$J$500,9,FALSE)),"",VLOOKUP(A194,'[1]Z04 支出决算表(财决04表)'!$A$10:$J$500,9,FALSE))</f>
        <v/>
      </c>
      <c r="I194" s="76" t="str">
        <f>IF(ISERROR(VLOOKUP(A194,'[1]Z04 支出决算表(财决04表)'!$A$10:$J$500,10,FALSE)),"",VLOOKUP(A194,'[1]Z04 支出决算表(财决04表)'!$A$10:$J$500,10,FALSE))</f>
        <v/>
      </c>
      <c r="J194" s="88">
        <f>'[1]Z04 支出决算表(财决04表)'!$A193</f>
        <v>0</v>
      </c>
      <c r="K194" s="74">
        <f>'[1]Z04 支出决算表(财决04表)'!$E193</f>
        <v>0</v>
      </c>
      <c r="L194" s="53" t="str">
        <f t="shared" si="5"/>
        <v/>
      </c>
    </row>
    <row r="195" spans="1:12" ht="22.7" customHeight="1">
      <c r="A195" s="193" t="str">
        <f t="shared" si="4"/>
        <v/>
      </c>
      <c r="B195" s="194"/>
      <c r="C195" s="192" t="str">
        <f>IF(ISERROR(VLOOKUP(A195,'[1]Z04 支出决算表(财决04表)'!$A$10:$J$500,4,FALSE)),"",VLOOKUP(A195,'[1]Z04 支出决算表(财决04表)'!$A$10:$J$500,4,FALSE))</f>
        <v/>
      </c>
      <c r="D195" s="76" t="str">
        <f>IF(ISERROR(VLOOKUP(A195,'[1]Z04 支出决算表(财决04表)'!$A$10:$J$500,5,FALSE)),"",VLOOKUP(A195,'[1]Z04 支出决算表(财决04表)'!$A$10:$J$500,5,FALSE))</f>
        <v/>
      </c>
      <c r="E195" s="76" t="str">
        <f>IF(ISERROR(VLOOKUP(A195,'[1]Z04 支出决算表(财决04表)'!$A$10:$J$500,6,FALSE)),"",VLOOKUP(A195,'[1]Z04 支出决算表(财决04表)'!$A$10:$J$500,6,FALSE))</f>
        <v/>
      </c>
      <c r="F195" s="76" t="str">
        <f>IF(ISERROR(VLOOKUP(A195,'[1]Z04 支出决算表(财决04表)'!$A$10:$J$500,7,FALSE)),"",VLOOKUP(A195,'[1]Z04 支出决算表(财决04表)'!$A$10:$J$500,7,FALSE))</f>
        <v/>
      </c>
      <c r="G195" s="76" t="str">
        <f>IF(ISERROR(VLOOKUP(A195,'[1]Z04 支出决算表(财决04表)'!$A$10:$J$500,8,FALSE)),"",VLOOKUP(A195,'[1]Z04 支出决算表(财决04表)'!$A$10:$J$500,8,FALSE))</f>
        <v/>
      </c>
      <c r="H195" s="76" t="str">
        <f>IF(ISERROR(VLOOKUP(A195,'[1]Z04 支出决算表(财决04表)'!$A$10:$J$500,9,FALSE)),"",VLOOKUP(A195,'[1]Z04 支出决算表(财决04表)'!$A$10:$J$500,9,FALSE))</f>
        <v/>
      </c>
      <c r="I195" s="76" t="str">
        <f>IF(ISERROR(VLOOKUP(A195,'[1]Z04 支出决算表(财决04表)'!$A$10:$J$500,10,FALSE)),"",VLOOKUP(A195,'[1]Z04 支出决算表(财决04表)'!$A$10:$J$500,10,FALSE))</f>
        <v/>
      </c>
      <c r="J195" s="88">
        <f>'[1]Z04 支出决算表(财决04表)'!$A194</f>
        <v>0</v>
      </c>
      <c r="K195" s="74">
        <f>'[1]Z04 支出决算表(财决04表)'!$E194</f>
        <v>0</v>
      </c>
      <c r="L195" s="53" t="str">
        <f t="shared" si="5"/>
        <v/>
      </c>
    </row>
    <row r="196" spans="1:12" ht="22.7" customHeight="1">
      <c r="A196" s="193" t="str">
        <f t="shared" si="4"/>
        <v/>
      </c>
      <c r="B196" s="194"/>
      <c r="C196" s="192" t="str">
        <f>IF(ISERROR(VLOOKUP(A196,'[1]Z04 支出决算表(财决04表)'!$A$10:$J$500,4,FALSE)),"",VLOOKUP(A196,'[1]Z04 支出决算表(财决04表)'!$A$10:$J$500,4,FALSE))</f>
        <v/>
      </c>
      <c r="D196" s="76" t="str">
        <f>IF(ISERROR(VLOOKUP(A196,'[1]Z04 支出决算表(财决04表)'!$A$10:$J$500,5,FALSE)),"",VLOOKUP(A196,'[1]Z04 支出决算表(财决04表)'!$A$10:$J$500,5,FALSE))</f>
        <v/>
      </c>
      <c r="E196" s="76" t="str">
        <f>IF(ISERROR(VLOOKUP(A196,'[1]Z04 支出决算表(财决04表)'!$A$10:$J$500,6,FALSE)),"",VLOOKUP(A196,'[1]Z04 支出决算表(财决04表)'!$A$10:$J$500,6,FALSE))</f>
        <v/>
      </c>
      <c r="F196" s="76" t="str">
        <f>IF(ISERROR(VLOOKUP(A196,'[1]Z04 支出决算表(财决04表)'!$A$10:$J$500,7,FALSE)),"",VLOOKUP(A196,'[1]Z04 支出决算表(财决04表)'!$A$10:$J$500,7,FALSE))</f>
        <v/>
      </c>
      <c r="G196" s="76" t="str">
        <f>IF(ISERROR(VLOOKUP(A196,'[1]Z04 支出决算表(财决04表)'!$A$10:$J$500,8,FALSE)),"",VLOOKUP(A196,'[1]Z04 支出决算表(财决04表)'!$A$10:$J$500,8,FALSE))</f>
        <v/>
      </c>
      <c r="H196" s="76" t="str">
        <f>IF(ISERROR(VLOOKUP(A196,'[1]Z04 支出决算表(财决04表)'!$A$10:$J$500,9,FALSE)),"",VLOOKUP(A196,'[1]Z04 支出决算表(财决04表)'!$A$10:$J$500,9,FALSE))</f>
        <v/>
      </c>
      <c r="I196" s="76" t="str">
        <f>IF(ISERROR(VLOOKUP(A196,'[1]Z04 支出决算表(财决04表)'!$A$10:$J$500,10,FALSE)),"",VLOOKUP(A196,'[1]Z04 支出决算表(财决04表)'!$A$10:$J$500,10,FALSE))</f>
        <v/>
      </c>
      <c r="J196" s="88">
        <f>'[1]Z04 支出决算表(财决04表)'!$A195</f>
        <v>0</v>
      </c>
      <c r="K196" s="74">
        <f>'[1]Z04 支出决算表(财决04表)'!$E195</f>
        <v>0</v>
      </c>
      <c r="L196" s="53" t="str">
        <f t="shared" si="5"/>
        <v/>
      </c>
    </row>
    <row r="197" spans="1:12" ht="22.7" customHeight="1">
      <c r="A197" s="193" t="str">
        <f t="shared" si="4"/>
        <v/>
      </c>
      <c r="B197" s="194"/>
      <c r="C197" s="192" t="str">
        <f>IF(ISERROR(VLOOKUP(A197,'[1]Z04 支出决算表(财决04表)'!$A$10:$J$500,4,FALSE)),"",VLOOKUP(A197,'[1]Z04 支出决算表(财决04表)'!$A$10:$J$500,4,FALSE))</f>
        <v/>
      </c>
      <c r="D197" s="76" t="str">
        <f>IF(ISERROR(VLOOKUP(A197,'[1]Z04 支出决算表(财决04表)'!$A$10:$J$500,5,FALSE)),"",VLOOKUP(A197,'[1]Z04 支出决算表(财决04表)'!$A$10:$J$500,5,FALSE))</f>
        <v/>
      </c>
      <c r="E197" s="76" t="str">
        <f>IF(ISERROR(VLOOKUP(A197,'[1]Z04 支出决算表(财决04表)'!$A$10:$J$500,6,FALSE)),"",VLOOKUP(A197,'[1]Z04 支出决算表(财决04表)'!$A$10:$J$500,6,FALSE))</f>
        <v/>
      </c>
      <c r="F197" s="76" t="str">
        <f>IF(ISERROR(VLOOKUP(A197,'[1]Z04 支出决算表(财决04表)'!$A$10:$J$500,7,FALSE)),"",VLOOKUP(A197,'[1]Z04 支出决算表(财决04表)'!$A$10:$J$500,7,FALSE))</f>
        <v/>
      </c>
      <c r="G197" s="76" t="str">
        <f>IF(ISERROR(VLOOKUP(A197,'[1]Z04 支出决算表(财决04表)'!$A$10:$J$500,8,FALSE)),"",VLOOKUP(A197,'[1]Z04 支出决算表(财决04表)'!$A$10:$J$500,8,FALSE))</f>
        <v/>
      </c>
      <c r="H197" s="76" t="str">
        <f>IF(ISERROR(VLOOKUP(A197,'[1]Z04 支出决算表(财决04表)'!$A$10:$J$500,9,FALSE)),"",VLOOKUP(A197,'[1]Z04 支出决算表(财决04表)'!$A$10:$J$500,9,FALSE))</f>
        <v/>
      </c>
      <c r="I197" s="76" t="str">
        <f>IF(ISERROR(VLOOKUP(A197,'[1]Z04 支出决算表(财决04表)'!$A$10:$J$500,10,FALSE)),"",VLOOKUP(A197,'[1]Z04 支出决算表(财决04表)'!$A$10:$J$500,10,FALSE))</f>
        <v/>
      </c>
      <c r="J197" s="88">
        <f>'[1]Z04 支出决算表(财决04表)'!$A196</f>
        <v>0</v>
      </c>
      <c r="K197" s="74">
        <f>'[1]Z04 支出决算表(财决04表)'!$E196</f>
        <v>0</v>
      </c>
      <c r="L197" s="53" t="str">
        <f t="shared" si="5"/>
        <v/>
      </c>
    </row>
    <row r="198" spans="1:12" ht="22.7" customHeight="1">
      <c r="A198" s="193" t="str">
        <f t="shared" si="4"/>
        <v/>
      </c>
      <c r="B198" s="194"/>
      <c r="C198" s="192" t="str">
        <f>IF(ISERROR(VLOOKUP(A198,'[1]Z04 支出决算表(财决04表)'!$A$10:$J$500,4,FALSE)),"",VLOOKUP(A198,'[1]Z04 支出决算表(财决04表)'!$A$10:$J$500,4,FALSE))</f>
        <v/>
      </c>
      <c r="D198" s="76" t="str">
        <f>IF(ISERROR(VLOOKUP(A198,'[1]Z04 支出决算表(财决04表)'!$A$10:$J$500,5,FALSE)),"",VLOOKUP(A198,'[1]Z04 支出决算表(财决04表)'!$A$10:$J$500,5,FALSE))</f>
        <v/>
      </c>
      <c r="E198" s="76" t="str">
        <f>IF(ISERROR(VLOOKUP(A198,'[1]Z04 支出决算表(财决04表)'!$A$10:$J$500,6,FALSE)),"",VLOOKUP(A198,'[1]Z04 支出决算表(财决04表)'!$A$10:$J$500,6,FALSE))</f>
        <v/>
      </c>
      <c r="F198" s="76" t="str">
        <f>IF(ISERROR(VLOOKUP(A198,'[1]Z04 支出决算表(财决04表)'!$A$10:$J$500,7,FALSE)),"",VLOOKUP(A198,'[1]Z04 支出决算表(财决04表)'!$A$10:$J$500,7,FALSE))</f>
        <v/>
      </c>
      <c r="G198" s="76" t="str">
        <f>IF(ISERROR(VLOOKUP(A198,'[1]Z04 支出决算表(财决04表)'!$A$10:$J$500,8,FALSE)),"",VLOOKUP(A198,'[1]Z04 支出决算表(财决04表)'!$A$10:$J$500,8,FALSE))</f>
        <v/>
      </c>
      <c r="H198" s="76" t="str">
        <f>IF(ISERROR(VLOOKUP(A198,'[1]Z04 支出决算表(财决04表)'!$A$10:$J$500,9,FALSE)),"",VLOOKUP(A198,'[1]Z04 支出决算表(财决04表)'!$A$10:$J$500,9,FALSE))</f>
        <v/>
      </c>
      <c r="I198" s="76" t="str">
        <f>IF(ISERROR(VLOOKUP(A198,'[1]Z04 支出决算表(财决04表)'!$A$10:$J$500,10,FALSE)),"",VLOOKUP(A198,'[1]Z04 支出决算表(财决04表)'!$A$10:$J$500,10,FALSE))</f>
        <v/>
      </c>
      <c r="J198" s="88">
        <f>'[1]Z04 支出决算表(财决04表)'!$A197</f>
        <v>0</v>
      </c>
      <c r="K198" s="74">
        <f>'[1]Z04 支出决算表(财决04表)'!$E197</f>
        <v>0</v>
      </c>
      <c r="L198" s="53" t="str">
        <f t="shared" si="5"/>
        <v/>
      </c>
    </row>
    <row r="199" spans="1:12" ht="22.7" customHeight="1">
      <c r="A199" s="193" t="str">
        <f t="shared" si="4"/>
        <v/>
      </c>
      <c r="B199" s="194"/>
      <c r="C199" s="192" t="str">
        <f>IF(ISERROR(VLOOKUP(A199,'[1]Z04 支出决算表(财决04表)'!$A$10:$J$500,4,FALSE)),"",VLOOKUP(A199,'[1]Z04 支出决算表(财决04表)'!$A$10:$J$500,4,FALSE))</f>
        <v/>
      </c>
      <c r="D199" s="76" t="str">
        <f>IF(ISERROR(VLOOKUP(A199,'[1]Z04 支出决算表(财决04表)'!$A$10:$J$500,5,FALSE)),"",VLOOKUP(A199,'[1]Z04 支出决算表(财决04表)'!$A$10:$J$500,5,FALSE))</f>
        <v/>
      </c>
      <c r="E199" s="76" t="str">
        <f>IF(ISERROR(VLOOKUP(A199,'[1]Z04 支出决算表(财决04表)'!$A$10:$J$500,6,FALSE)),"",VLOOKUP(A199,'[1]Z04 支出决算表(财决04表)'!$A$10:$J$500,6,FALSE))</f>
        <v/>
      </c>
      <c r="F199" s="76" t="str">
        <f>IF(ISERROR(VLOOKUP(A199,'[1]Z04 支出决算表(财决04表)'!$A$10:$J$500,7,FALSE)),"",VLOOKUP(A199,'[1]Z04 支出决算表(财决04表)'!$A$10:$J$500,7,FALSE))</f>
        <v/>
      </c>
      <c r="G199" s="76" t="str">
        <f>IF(ISERROR(VLOOKUP(A199,'[1]Z04 支出决算表(财决04表)'!$A$10:$J$500,8,FALSE)),"",VLOOKUP(A199,'[1]Z04 支出决算表(财决04表)'!$A$10:$J$500,8,FALSE))</f>
        <v/>
      </c>
      <c r="H199" s="76" t="str">
        <f>IF(ISERROR(VLOOKUP(A199,'[1]Z04 支出决算表(财决04表)'!$A$10:$J$500,9,FALSE)),"",VLOOKUP(A199,'[1]Z04 支出决算表(财决04表)'!$A$10:$J$500,9,FALSE))</f>
        <v/>
      </c>
      <c r="I199" s="76" t="str">
        <f>IF(ISERROR(VLOOKUP(A199,'[1]Z04 支出决算表(财决04表)'!$A$10:$J$500,10,FALSE)),"",VLOOKUP(A199,'[1]Z04 支出决算表(财决04表)'!$A$10:$J$500,10,FALSE))</f>
        <v/>
      </c>
      <c r="J199" s="88">
        <f>'[1]Z04 支出决算表(财决04表)'!$A198</f>
        <v>0</v>
      </c>
      <c r="K199" s="74">
        <f>'[1]Z04 支出决算表(财决04表)'!$E198</f>
        <v>0</v>
      </c>
      <c r="L199" s="53" t="str">
        <f t="shared" si="5"/>
        <v/>
      </c>
    </row>
    <row r="200" spans="1:12" ht="22.7" customHeight="1">
      <c r="A200" s="193" t="str">
        <f t="shared" si="4"/>
        <v/>
      </c>
      <c r="B200" s="194"/>
      <c r="C200" s="192" t="str">
        <f>IF(ISERROR(VLOOKUP(A200,'[1]Z04 支出决算表(财决04表)'!$A$10:$J$500,4,FALSE)),"",VLOOKUP(A200,'[1]Z04 支出决算表(财决04表)'!$A$10:$J$500,4,FALSE))</f>
        <v/>
      </c>
      <c r="D200" s="76" t="str">
        <f>IF(ISERROR(VLOOKUP(A200,'[1]Z04 支出决算表(财决04表)'!$A$10:$J$500,5,FALSE)),"",VLOOKUP(A200,'[1]Z04 支出决算表(财决04表)'!$A$10:$J$500,5,FALSE))</f>
        <v/>
      </c>
      <c r="E200" s="76" t="str">
        <f>IF(ISERROR(VLOOKUP(A200,'[1]Z04 支出决算表(财决04表)'!$A$10:$J$500,6,FALSE)),"",VLOOKUP(A200,'[1]Z04 支出决算表(财决04表)'!$A$10:$J$500,6,FALSE))</f>
        <v/>
      </c>
      <c r="F200" s="76" t="str">
        <f>IF(ISERROR(VLOOKUP(A200,'[1]Z04 支出决算表(财决04表)'!$A$10:$J$500,7,FALSE)),"",VLOOKUP(A200,'[1]Z04 支出决算表(财决04表)'!$A$10:$J$500,7,FALSE))</f>
        <v/>
      </c>
      <c r="G200" s="76" t="str">
        <f>IF(ISERROR(VLOOKUP(A200,'[1]Z04 支出决算表(财决04表)'!$A$10:$J$500,8,FALSE)),"",VLOOKUP(A200,'[1]Z04 支出决算表(财决04表)'!$A$10:$J$500,8,FALSE))</f>
        <v/>
      </c>
      <c r="H200" s="76" t="str">
        <f>IF(ISERROR(VLOOKUP(A200,'[1]Z04 支出决算表(财决04表)'!$A$10:$J$500,9,FALSE)),"",VLOOKUP(A200,'[1]Z04 支出决算表(财决04表)'!$A$10:$J$500,9,FALSE))</f>
        <v/>
      </c>
      <c r="I200" s="76" t="str">
        <f>IF(ISERROR(VLOOKUP(A200,'[1]Z04 支出决算表(财决04表)'!$A$10:$J$500,10,FALSE)),"",VLOOKUP(A200,'[1]Z04 支出决算表(财决04表)'!$A$10:$J$500,10,FALSE))</f>
        <v/>
      </c>
      <c r="J200" s="88">
        <f>'[1]Z04 支出决算表(财决04表)'!$A199</f>
        <v>0</v>
      </c>
      <c r="K200" s="74">
        <f>'[1]Z04 支出决算表(财决04表)'!$E199</f>
        <v>0</v>
      </c>
      <c r="L200" s="53" t="str">
        <f t="shared" si="5"/>
        <v/>
      </c>
    </row>
    <row r="201" spans="1:12" ht="22.7" customHeight="1">
      <c r="A201" s="193" t="str">
        <f t="shared" si="4"/>
        <v/>
      </c>
      <c r="B201" s="194"/>
      <c r="C201" s="192" t="str">
        <f>IF(ISERROR(VLOOKUP(A201,'[1]Z04 支出决算表(财决04表)'!$A$10:$J$500,4,FALSE)),"",VLOOKUP(A201,'[1]Z04 支出决算表(财决04表)'!$A$10:$J$500,4,FALSE))</f>
        <v/>
      </c>
      <c r="D201" s="76" t="str">
        <f>IF(ISERROR(VLOOKUP(A201,'[1]Z04 支出决算表(财决04表)'!$A$10:$J$500,5,FALSE)),"",VLOOKUP(A201,'[1]Z04 支出决算表(财决04表)'!$A$10:$J$500,5,FALSE))</f>
        <v/>
      </c>
      <c r="E201" s="76" t="str">
        <f>IF(ISERROR(VLOOKUP(A201,'[1]Z04 支出决算表(财决04表)'!$A$10:$J$500,6,FALSE)),"",VLOOKUP(A201,'[1]Z04 支出决算表(财决04表)'!$A$10:$J$500,6,FALSE))</f>
        <v/>
      </c>
      <c r="F201" s="76" t="str">
        <f>IF(ISERROR(VLOOKUP(A201,'[1]Z04 支出决算表(财决04表)'!$A$10:$J$500,7,FALSE)),"",VLOOKUP(A201,'[1]Z04 支出决算表(财决04表)'!$A$10:$J$500,7,FALSE))</f>
        <v/>
      </c>
      <c r="G201" s="76" t="str">
        <f>IF(ISERROR(VLOOKUP(A201,'[1]Z04 支出决算表(财决04表)'!$A$10:$J$500,8,FALSE)),"",VLOOKUP(A201,'[1]Z04 支出决算表(财决04表)'!$A$10:$J$500,8,FALSE))</f>
        <v/>
      </c>
      <c r="H201" s="76" t="str">
        <f>IF(ISERROR(VLOOKUP(A201,'[1]Z04 支出决算表(财决04表)'!$A$10:$J$500,9,FALSE)),"",VLOOKUP(A201,'[1]Z04 支出决算表(财决04表)'!$A$10:$J$500,9,FALSE))</f>
        <v/>
      </c>
      <c r="I201" s="76" t="str">
        <f>IF(ISERROR(VLOOKUP(A201,'[1]Z04 支出决算表(财决04表)'!$A$10:$J$500,10,FALSE)),"",VLOOKUP(A201,'[1]Z04 支出决算表(财决04表)'!$A$10:$J$500,10,FALSE))</f>
        <v/>
      </c>
      <c r="J201" s="88">
        <f>'[1]Z04 支出决算表(财决04表)'!$A200</f>
        <v>0</v>
      </c>
      <c r="K201" s="74">
        <f>'[1]Z04 支出决算表(财决04表)'!$E200</f>
        <v>0</v>
      </c>
      <c r="L201" s="53" t="str">
        <f t="shared" si="5"/>
        <v/>
      </c>
    </row>
    <row r="202" spans="1:12" ht="22.7" customHeight="1">
      <c r="A202" s="193" t="str">
        <f t="shared" si="4"/>
        <v/>
      </c>
      <c r="B202" s="194"/>
      <c r="C202" s="192" t="str">
        <f>IF(ISERROR(VLOOKUP(A202,'[1]Z04 支出决算表(财决04表)'!$A$10:$J$500,4,FALSE)),"",VLOOKUP(A202,'[1]Z04 支出决算表(财决04表)'!$A$10:$J$500,4,FALSE))</f>
        <v/>
      </c>
      <c r="D202" s="76" t="str">
        <f>IF(ISERROR(VLOOKUP(A202,'[1]Z04 支出决算表(财决04表)'!$A$10:$J$500,5,FALSE)),"",VLOOKUP(A202,'[1]Z04 支出决算表(财决04表)'!$A$10:$J$500,5,FALSE))</f>
        <v/>
      </c>
      <c r="E202" s="76" t="str">
        <f>IF(ISERROR(VLOOKUP(A202,'[1]Z04 支出决算表(财决04表)'!$A$10:$J$500,6,FALSE)),"",VLOOKUP(A202,'[1]Z04 支出决算表(财决04表)'!$A$10:$J$500,6,FALSE))</f>
        <v/>
      </c>
      <c r="F202" s="76" t="str">
        <f>IF(ISERROR(VLOOKUP(A202,'[1]Z04 支出决算表(财决04表)'!$A$10:$J$500,7,FALSE)),"",VLOOKUP(A202,'[1]Z04 支出决算表(财决04表)'!$A$10:$J$500,7,FALSE))</f>
        <v/>
      </c>
      <c r="G202" s="76" t="str">
        <f>IF(ISERROR(VLOOKUP(A202,'[1]Z04 支出决算表(财决04表)'!$A$10:$J$500,8,FALSE)),"",VLOOKUP(A202,'[1]Z04 支出决算表(财决04表)'!$A$10:$J$500,8,FALSE))</f>
        <v/>
      </c>
      <c r="H202" s="76" t="str">
        <f>IF(ISERROR(VLOOKUP(A202,'[1]Z04 支出决算表(财决04表)'!$A$10:$J$500,9,FALSE)),"",VLOOKUP(A202,'[1]Z04 支出决算表(财决04表)'!$A$10:$J$500,9,FALSE))</f>
        <v/>
      </c>
      <c r="I202" s="76" t="str">
        <f>IF(ISERROR(VLOOKUP(A202,'[1]Z04 支出决算表(财决04表)'!$A$10:$J$500,10,FALSE)),"",VLOOKUP(A202,'[1]Z04 支出决算表(财决04表)'!$A$10:$J$500,10,FALSE))</f>
        <v/>
      </c>
      <c r="J202" s="88">
        <f>'[1]Z04 支出决算表(财决04表)'!$A201</f>
        <v>0</v>
      </c>
      <c r="K202" s="74">
        <f>'[1]Z04 支出决算表(财决04表)'!$E201</f>
        <v>0</v>
      </c>
      <c r="L202" s="53" t="str">
        <f t="shared" si="5"/>
        <v/>
      </c>
    </row>
    <row r="203" spans="1:12" ht="22.7" customHeight="1">
      <c r="A203" s="193" t="str">
        <f t="shared" si="4"/>
        <v/>
      </c>
      <c r="B203" s="194"/>
      <c r="C203" s="192" t="str">
        <f>IF(ISERROR(VLOOKUP(A203,'[1]Z04 支出决算表(财决04表)'!$A$10:$J$500,4,FALSE)),"",VLOOKUP(A203,'[1]Z04 支出决算表(财决04表)'!$A$10:$J$500,4,FALSE))</f>
        <v/>
      </c>
      <c r="D203" s="76" t="str">
        <f>IF(ISERROR(VLOOKUP(A203,'[1]Z04 支出决算表(财决04表)'!$A$10:$J$500,5,FALSE)),"",VLOOKUP(A203,'[1]Z04 支出决算表(财决04表)'!$A$10:$J$500,5,FALSE))</f>
        <v/>
      </c>
      <c r="E203" s="76" t="str">
        <f>IF(ISERROR(VLOOKUP(A203,'[1]Z04 支出决算表(财决04表)'!$A$10:$J$500,6,FALSE)),"",VLOOKUP(A203,'[1]Z04 支出决算表(财决04表)'!$A$10:$J$500,6,FALSE))</f>
        <v/>
      </c>
      <c r="F203" s="76" t="str">
        <f>IF(ISERROR(VLOOKUP(A203,'[1]Z04 支出决算表(财决04表)'!$A$10:$J$500,7,FALSE)),"",VLOOKUP(A203,'[1]Z04 支出决算表(财决04表)'!$A$10:$J$500,7,FALSE))</f>
        <v/>
      </c>
      <c r="G203" s="76" t="str">
        <f>IF(ISERROR(VLOOKUP(A203,'[1]Z04 支出决算表(财决04表)'!$A$10:$J$500,8,FALSE)),"",VLOOKUP(A203,'[1]Z04 支出决算表(财决04表)'!$A$10:$J$500,8,FALSE))</f>
        <v/>
      </c>
      <c r="H203" s="76" t="str">
        <f>IF(ISERROR(VLOOKUP(A203,'[1]Z04 支出决算表(财决04表)'!$A$10:$J$500,9,FALSE)),"",VLOOKUP(A203,'[1]Z04 支出决算表(财决04表)'!$A$10:$J$500,9,FALSE))</f>
        <v/>
      </c>
      <c r="I203" s="76" t="str">
        <f>IF(ISERROR(VLOOKUP(A203,'[1]Z04 支出决算表(财决04表)'!$A$10:$J$500,10,FALSE)),"",VLOOKUP(A203,'[1]Z04 支出决算表(财决04表)'!$A$10:$J$500,10,FALSE))</f>
        <v/>
      </c>
      <c r="J203" s="88">
        <f>'[1]Z04 支出决算表(财决04表)'!$A202</f>
        <v>0</v>
      </c>
      <c r="K203" s="74">
        <f>'[1]Z04 支出决算表(财决04表)'!$E202</f>
        <v>0</v>
      </c>
      <c r="L203" s="53" t="str">
        <f t="shared" si="5"/>
        <v/>
      </c>
    </row>
    <row r="204" spans="1:12" ht="22.7" customHeight="1">
      <c r="A204" s="193" t="str">
        <f t="shared" ref="A204:A267" si="6">IF(J204&gt;0,J204,"")</f>
        <v/>
      </c>
      <c r="B204" s="194"/>
      <c r="C204" s="192" t="str">
        <f>IF(ISERROR(VLOOKUP(A204,'[1]Z04 支出决算表(财决04表)'!$A$10:$J$500,4,FALSE)),"",VLOOKUP(A204,'[1]Z04 支出决算表(财决04表)'!$A$10:$J$500,4,FALSE))</f>
        <v/>
      </c>
      <c r="D204" s="76" t="str">
        <f>IF(ISERROR(VLOOKUP(A204,'[1]Z04 支出决算表(财决04表)'!$A$10:$J$500,5,FALSE)),"",VLOOKUP(A204,'[1]Z04 支出决算表(财决04表)'!$A$10:$J$500,5,FALSE))</f>
        <v/>
      </c>
      <c r="E204" s="76" t="str">
        <f>IF(ISERROR(VLOOKUP(A204,'[1]Z04 支出决算表(财决04表)'!$A$10:$J$500,6,FALSE)),"",VLOOKUP(A204,'[1]Z04 支出决算表(财决04表)'!$A$10:$J$500,6,FALSE))</f>
        <v/>
      </c>
      <c r="F204" s="76" t="str">
        <f>IF(ISERROR(VLOOKUP(A204,'[1]Z04 支出决算表(财决04表)'!$A$10:$J$500,7,FALSE)),"",VLOOKUP(A204,'[1]Z04 支出决算表(财决04表)'!$A$10:$J$500,7,FALSE))</f>
        <v/>
      </c>
      <c r="G204" s="76" t="str">
        <f>IF(ISERROR(VLOOKUP(A204,'[1]Z04 支出决算表(财决04表)'!$A$10:$J$500,8,FALSE)),"",VLOOKUP(A204,'[1]Z04 支出决算表(财决04表)'!$A$10:$J$500,8,FALSE))</f>
        <v/>
      </c>
      <c r="H204" s="76" t="str">
        <f>IF(ISERROR(VLOOKUP(A204,'[1]Z04 支出决算表(财决04表)'!$A$10:$J$500,9,FALSE)),"",VLOOKUP(A204,'[1]Z04 支出决算表(财决04表)'!$A$10:$J$500,9,FALSE))</f>
        <v/>
      </c>
      <c r="I204" s="76" t="str">
        <f>IF(ISERROR(VLOOKUP(A204,'[1]Z04 支出决算表(财决04表)'!$A$10:$J$500,10,FALSE)),"",VLOOKUP(A204,'[1]Z04 支出决算表(财决04表)'!$A$10:$J$500,10,FALSE))</f>
        <v/>
      </c>
      <c r="J204" s="88">
        <f>'[1]Z04 支出决算表(财决04表)'!$A203</f>
        <v>0</v>
      </c>
      <c r="K204" s="74">
        <f>'[1]Z04 支出决算表(财决04表)'!$E203</f>
        <v>0</v>
      </c>
      <c r="L204" s="53" t="str">
        <f t="shared" ref="L204:L267" si="7">IF(C204&lt;&gt;"",ROW(),"")</f>
        <v/>
      </c>
    </row>
    <row r="205" spans="1:12" ht="22.7" customHeight="1">
      <c r="A205" s="193" t="str">
        <f t="shared" si="6"/>
        <v/>
      </c>
      <c r="B205" s="194"/>
      <c r="C205" s="192" t="str">
        <f>IF(ISERROR(VLOOKUP(A205,'[1]Z04 支出决算表(财决04表)'!$A$10:$J$500,4,FALSE)),"",VLOOKUP(A205,'[1]Z04 支出决算表(财决04表)'!$A$10:$J$500,4,FALSE))</f>
        <v/>
      </c>
      <c r="D205" s="76" t="str">
        <f>IF(ISERROR(VLOOKUP(A205,'[1]Z04 支出决算表(财决04表)'!$A$10:$J$500,5,FALSE)),"",VLOOKUP(A205,'[1]Z04 支出决算表(财决04表)'!$A$10:$J$500,5,FALSE))</f>
        <v/>
      </c>
      <c r="E205" s="76" t="str">
        <f>IF(ISERROR(VLOOKUP(A205,'[1]Z04 支出决算表(财决04表)'!$A$10:$J$500,6,FALSE)),"",VLOOKUP(A205,'[1]Z04 支出决算表(财决04表)'!$A$10:$J$500,6,FALSE))</f>
        <v/>
      </c>
      <c r="F205" s="76" t="str">
        <f>IF(ISERROR(VLOOKUP(A205,'[1]Z04 支出决算表(财决04表)'!$A$10:$J$500,7,FALSE)),"",VLOOKUP(A205,'[1]Z04 支出决算表(财决04表)'!$A$10:$J$500,7,FALSE))</f>
        <v/>
      </c>
      <c r="G205" s="76" t="str">
        <f>IF(ISERROR(VLOOKUP(A205,'[1]Z04 支出决算表(财决04表)'!$A$10:$J$500,8,FALSE)),"",VLOOKUP(A205,'[1]Z04 支出决算表(财决04表)'!$A$10:$J$500,8,FALSE))</f>
        <v/>
      </c>
      <c r="H205" s="76" t="str">
        <f>IF(ISERROR(VLOOKUP(A205,'[1]Z04 支出决算表(财决04表)'!$A$10:$J$500,9,FALSE)),"",VLOOKUP(A205,'[1]Z04 支出决算表(财决04表)'!$A$10:$J$500,9,FALSE))</f>
        <v/>
      </c>
      <c r="I205" s="76" t="str">
        <f>IF(ISERROR(VLOOKUP(A205,'[1]Z04 支出决算表(财决04表)'!$A$10:$J$500,10,FALSE)),"",VLOOKUP(A205,'[1]Z04 支出决算表(财决04表)'!$A$10:$J$500,10,FALSE))</f>
        <v/>
      </c>
      <c r="J205" s="88">
        <f>'[1]Z04 支出决算表(财决04表)'!$A204</f>
        <v>0</v>
      </c>
      <c r="K205" s="74">
        <f>'[1]Z04 支出决算表(财决04表)'!$E204</f>
        <v>0</v>
      </c>
      <c r="L205" s="53" t="str">
        <f t="shared" si="7"/>
        <v/>
      </c>
    </row>
    <row r="206" spans="1:12" ht="22.7" customHeight="1">
      <c r="A206" s="193" t="str">
        <f t="shared" si="6"/>
        <v/>
      </c>
      <c r="B206" s="194"/>
      <c r="C206" s="192" t="str">
        <f>IF(ISERROR(VLOOKUP(A206,'[1]Z04 支出决算表(财决04表)'!$A$10:$J$500,4,FALSE)),"",VLOOKUP(A206,'[1]Z04 支出决算表(财决04表)'!$A$10:$J$500,4,FALSE))</f>
        <v/>
      </c>
      <c r="D206" s="76" t="str">
        <f>IF(ISERROR(VLOOKUP(A206,'[1]Z04 支出决算表(财决04表)'!$A$10:$J$500,5,FALSE)),"",VLOOKUP(A206,'[1]Z04 支出决算表(财决04表)'!$A$10:$J$500,5,FALSE))</f>
        <v/>
      </c>
      <c r="E206" s="76" t="str">
        <f>IF(ISERROR(VLOOKUP(A206,'[1]Z04 支出决算表(财决04表)'!$A$10:$J$500,6,FALSE)),"",VLOOKUP(A206,'[1]Z04 支出决算表(财决04表)'!$A$10:$J$500,6,FALSE))</f>
        <v/>
      </c>
      <c r="F206" s="76" t="str">
        <f>IF(ISERROR(VLOOKUP(A206,'[1]Z04 支出决算表(财决04表)'!$A$10:$J$500,7,FALSE)),"",VLOOKUP(A206,'[1]Z04 支出决算表(财决04表)'!$A$10:$J$500,7,FALSE))</f>
        <v/>
      </c>
      <c r="G206" s="76" t="str">
        <f>IF(ISERROR(VLOOKUP(A206,'[1]Z04 支出决算表(财决04表)'!$A$10:$J$500,8,FALSE)),"",VLOOKUP(A206,'[1]Z04 支出决算表(财决04表)'!$A$10:$J$500,8,FALSE))</f>
        <v/>
      </c>
      <c r="H206" s="76" t="str">
        <f>IF(ISERROR(VLOOKUP(A206,'[1]Z04 支出决算表(财决04表)'!$A$10:$J$500,9,FALSE)),"",VLOOKUP(A206,'[1]Z04 支出决算表(财决04表)'!$A$10:$J$500,9,FALSE))</f>
        <v/>
      </c>
      <c r="I206" s="76" t="str">
        <f>IF(ISERROR(VLOOKUP(A206,'[1]Z04 支出决算表(财决04表)'!$A$10:$J$500,10,FALSE)),"",VLOOKUP(A206,'[1]Z04 支出决算表(财决04表)'!$A$10:$J$500,10,FALSE))</f>
        <v/>
      </c>
      <c r="J206" s="88">
        <f>'[1]Z04 支出决算表(财决04表)'!$A205</f>
        <v>0</v>
      </c>
      <c r="K206" s="74">
        <f>'[1]Z04 支出决算表(财决04表)'!$E205</f>
        <v>0</v>
      </c>
      <c r="L206" s="53" t="str">
        <f t="shared" si="7"/>
        <v/>
      </c>
    </row>
    <row r="207" spans="1:12" ht="22.7" customHeight="1">
      <c r="A207" s="193" t="str">
        <f t="shared" si="6"/>
        <v/>
      </c>
      <c r="B207" s="194"/>
      <c r="C207" s="192" t="str">
        <f>IF(ISERROR(VLOOKUP(A207,'[1]Z04 支出决算表(财决04表)'!$A$10:$J$500,4,FALSE)),"",VLOOKUP(A207,'[1]Z04 支出决算表(财决04表)'!$A$10:$J$500,4,FALSE))</f>
        <v/>
      </c>
      <c r="D207" s="76" t="str">
        <f>IF(ISERROR(VLOOKUP(A207,'[1]Z04 支出决算表(财决04表)'!$A$10:$J$500,5,FALSE)),"",VLOOKUP(A207,'[1]Z04 支出决算表(财决04表)'!$A$10:$J$500,5,FALSE))</f>
        <v/>
      </c>
      <c r="E207" s="76" t="str">
        <f>IF(ISERROR(VLOOKUP(A207,'[1]Z04 支出决算表(财决04表)'!$A$10:$J$500,6,FALSE)),"",VLOOKUP(A207,'[1]Z04 支出决算表(财决04表)'!$A$10:$J$500,6,FALSE))</f>
        <v/>
      </c>
      <c r="F207" s="76" t="str">
        <f>IF(ISERROR(VLOOKUP(A207,'[1]Z04 支出决算表(财决04表)'!$A$10:$J$500,7,FALSE)),"",VLOOKUP(A207,'[1]Z04 支出决算表(财决04表)'!$A$10:$J$500,7,FALSE))</f>
        <v/>
      </c>
      <c r="G207" s="76" t="str">
        <f>IF(ISERROR(VLOOKUP(A207,'[1]Z04 支出决算表(财决04表)'!$A$10:$J$500,8,FALSE)),"",VLOOKUP(A207,'[1]Z04 支出决算表(财决04表)'!$A$10:$J$500,8,FALSE))</f>
        <v/>
      </c>
      <c r="H207" s="76" t="str">
        <f>IF(ISERROR(VLOOKUP(A207,'[1]Z04 支出决算表(财决04表)'!$A$10:$J$500,9,FALSE)),"",VLOOKUP(A207,'[1]Z04 支出决算表(财决04表)'!$A$10:$J$500,9,FALSE))</f>
        <v/>
      </c>
      <c r="I207" s="76" t="str">
        <f>IF(ISERROR(VLOOKUP(A207,'[1]Z04 支出决算表(财决04表)'!$A$10:$J$500,10,FALSE)),"",VLOOKUP(A207,'[1]Z04 支出决算表(财决04表)'!$A$10:$J$500,10,FALSE))</f>
        <v/>
      </c>
      <c r="J207" s="88">
        <f>'[1]Z04 支出决算表(财决04表)'!$A206</f>
        <v>0</v>
      </c>
      <c r="K207" s="74">
        <f>'[1]Z04 支出决算表(财决04表)'!$E206</f>
        <v>0</v>
      </c>
      <c r="L207" s="53" t="str">
        <f t="shared" si="7"/>
        <v/>
      </c>
    </row>
    <row r="208" spans="1:12" ht="22.7" customHeight="1">
      <c r="A208" s="193" t="str">
        <f t="shared" si="6"/>
        <v/>
      </c>
      <c r="B208" s="194"/>
      <c r="C208" s="192" t="str">
        <f>IF(ISERROR(VLOOKUP(A208,'[1]Z04 支出决算表(财决04表)'!$A$10:$J$500,4,FALSE)),"",VLOOKUP(A208,'[1]Z04 支出决算表(财决04表)'!$A$10:$J$500,4,FALSE))</f>
        <v/>
      </c>
      <c r="D208" s="76" t="str">
        <f>IF(ISERROR(VLOOKUP(A208,'[1]Z04 支出决算表(财决04表)'!$A$10:$J$500,5,FALSE)),"",VLOOKUP(A208,'[1]Z04 支出决算表(财决04表)'!$A$10:$J$500,5,FALSE))</f>
        <v/>
      </c>
      <c r="E208" s="76" t="str">
        <f>IF(ISERROR(VLOOKUP(A208,'[1]Z04 支出决算表(财决04表)'!$A$10:$J$500,6,FALSE)),"",VLOOKUP(A208,'[1]Z04 支出决算表(财决04表)'!$A$10:$J$500,6,FALSE))</f>
        <v/>
      </c>
      <c r="F208" s="76" t="str">
        <f>IF(ISERROR(VLOOKUP(A208,'[1]Z04 支出决算表(财决04表)'!$A$10:$J$500,7,FALSE)),"",VLOOKUP(A208,'[1]Z04 支出决算表(财决04表)'!$A$10:$J$500,7,FALSE))</f>
        <v/>
      </c>
      <c r="G208" s="76" t="str">
        <f>IF(ISERROR(VLOOKUP(A208,'[1]Z04 支出决算表(财决04表)'!$A$10:$J$500,8,FALSE)),"",VLOOKUP(A208,'[1]Z04 支出决算表(财决04表)'!$A$10:$J$500,8,FALSE))</f>
        <v/>
      </c>
      <c r="H208" s="76" t="str">
        <f>IF(ISERROR(VLOOKUP(A208,'[1]Z04 支出决算表(财决04表)'!$A$10:$J$500,9,FALSE)),"",VLOOKUP(A208,'[1]Z04 支出决算表(财决04表)'!$A$10:$J$500,9,FALSE))</f>
        <v/>
      </c>
      <c r="I208" s="76" t="str">
        <f>IF(ISERROR(VLOOKUP(A208,'[1]Z04 支出决算表(财决04表)'!$A$10:$J$500,10,FALSE)),"",VLOOKUP(A208,'[1]Z04 支出决算表(财决04表)'!$A$10:$J$500,10,FALSE))</f>
        <v/>
      </c>
      <c r="J208" s="88">
        <f>'[1]Z04 支出决算表(财决04表)'!$A207</f>
        <v>0</v>
      </c>
      <c r="K208" s="74">
        <f>'[1]Z04 支出决算表(财决04表)'!$E207</f>
        <v>0</v>
      </c>
      <c r="L208" s="53" t="str">
        <f t="shared" si="7"/>
        <v/>
      </c>
    </row>
    <row r="209" spans="1:12" ht="22.7" customHeight="1">
      <c r="A209" s="193" t="str">
        <f t="shared" si="6"/>
        <v/>
      </c>
      <c r="B209" s="194"/>
      <c r="C209" s="192" t="str">
        <f>IF(ISERROR(VLOOKUP(A209,'[1]Z04 支出决算表(财决04表)'!$A$10:$J$500,4,FALSE)),"",VLOOKUP(A209,'[1]Z04 支出决算表(财决04表)'!$A$10:$J$500,4,FALSE))</f>
        <v/>
      </c>
      <c r="D209" s="76" t="str">
        <f>IF(ISERROR(VLOOKUP(A209,'[1]Z04 支出决算表(财决04表)'!$A$10:$J$500,5,FALSE)),"",VLOOKUP(A209,'[1]Z04 支出决算表(财决04表)'!$A$10:$J$500,5,FALSE))</f>
        <v/>
      </c>
      <c r="E209" s="76" t="str">
        <f>IF(ISERROR(VLOOKUP(A209,'[1]Z04 支出决算表(财决04表)'!$A$10:$J$500,6,FALSE)),"",VLOOKUP(A209,'[1]Z04 支出决算表(财决04表)'!$A$10:$J$500,6,FALSE))</f>
        <v/>
      </c>
      <c r="F209" s="76" t="str">
        <f>IF(ISERROR(VLOOKUP(A209,'[1]Z04 支出决算表(财决04表)'!$A$10:$J$500,7,FALSE)),"",VLOOKUP(A209,'[1]Z04 支出决算表(财决04表)'!$A$10:$J$500,7,FALSE))</f>
        <v/>
      </c>
      <c r="G209" s="76" t="str">
        <f>IF(ISERROR(VLOOKUP(A209,'[1]Z04 支出决算表(财决04表)'!$A$10:$J$500,8,FALSE)),"",VLOOKUP(A209,'[1]Z04 支出决算表(财决04表)'!$A$10:$J$500,8,FALSE))</f>
        <v/>
      </c>
      <c r="H209" s="76" t="str">
        <f>IF(ISERROR(VLOOKUP(A209,'[1]Z04 支出决算表(财决04表)'!$A$10:$J$500,9,FALSE)),"",VLOOKUP(A209,'[1]Z04 支出决算表(财决04表)'!$A$10:$J$500,9,FALSE))</f>
        <v/>
      </c>
      <c r="I209" s="76" t="str">
        <f>IF(ISERROR(VLOOKUP(A209,'[1]Z04 支出决算表(财决04表)'!$A$10:$J$500,10,FALSE)),"",VLOOKUP(A209,'[1]Z04 支出决算表(财决04表)'!$A$10:$J$500,10,FALSE))</f>
        <v/>
      </c>
      <c r="J209" s="88">
        <f>'[1]Z04 支出决算表(财决04表)'!$A208</f>
        <v>0</v>
      </c>
      <c r="K209" s="74">
        <f>'[1]Z04 支出决算表(财决04表)'!$E208</f>
        <v>0</v>
      </c>
      <c r="L209" s="53" t="str">
        <f t="shared" si="7"/>
        <v/>
      </c>
    </row>
    <row r="210" spans="1:12" ht="22.7" customHeight="1">
      <c r="A210" s="193" t="str">
        <f t="shared" si="6"/>
        <v/>
      </c>
      <c r="B210" s="194"/>
      <c r="C210" s="192" t="str">
        <f>IF(ISERROR(VLOOKUP(A210,'[1]Z04 支出决算表(财决04表)'!$A$10:$J$500,4,FALSE)),"",VLOOKUP(A210,'[1]Z04 支出决算表(财决04表)'!$A$10:$J$500,4,FALSE))</f>
        <v/>
      </c>
      <c r="D210" s="76" t="str">
        <f>IF(ISERROR(VLOOKUP(A210,'[1]Z04 支出决算表(财决04表)'!$A$10:$J$500,5,FALSE)),"",VLOOKUP(A210,'[1]Z04 支出决算表(财决04表)'!$A$10:$J$500,5,FALSE))</f>
        <v/>
      </c>
      <c r="E210" s="76" t="str">
        <f>IF(ISERROR(VLOOKUP(A210,'[1]Z04 支出决算表(财决04表)'!$A$10:$J$500,6,FALSE)),"",VLOOKUP(A210,'[1]Z04 支出决算表(财决04表)'!$A$10:$J$500,6,FALSE))</f>
        <v/>
      </c>
      <c r="F210" s="76" t="str">
        <f>IF(ISERROR(VLOOKUP(A210,'[1]Z04 支出决算表(财决04表)'!$A$10:$J$500,7,FALSE)),"",VLOOKUP(A210,'[1]Z04 支出决算表(财决04表)'!$A$10:$J$500,7,FALSE))</f>
        <v/>
      </c>
      <c r="G210" s="76" t="str">
        <f>IF(ISERROR(VLOOKUP(A210,'[1]Z04 支出决算表(财决04表)'!$A$10:$J$500,8,FALSE)),"",VLOOKUP(A210,'[1]Z04 支出决算表(财决04表)'!$A$10:$J$500,8,FALSE))</f>
        <v/>
      </c>
      <c r="H210" s="76" t="str">
        <f>IF(ISERROR(VLOOKUP(A210,'[1]Z04 支出决算表(财决04表)'!$A$10:$J$500,9,FALSE)),"",VLOOKUP(A210,'[1]Z04 支出决算表(财决04表)'!$A$10:$J$500,9,FALSE))</f>
        <v/>
      </c>
      <c r="I210" s="76" t="str">
        <f>IF(ISERROR(VLOOKUP(A210,'[1]Z04 支出决算表(财决04表)'!$A$10:$J$500,10,FALSE)),"",VLOOKUP(A210,'[1]Z04 支出决算表(财决04表)'!$A$10:$J$500,10,FALSE))</f>
        <v/>
      </c>
      <c r="J210" s="88">
        <f>'[1]Z04 支出决算表(财决04表)'!$A209</f>
        <v>0</v>
      </c>
      <c r="K210" s="74">
        <f>'[1]Z04 支出决算表(财决04表)'!$E209</f>
        <v>0</v>
      </c>
      <c r="L210" s="53" t="str">
        <f t="shared" si="7"/>
        <v/>
      </c>
    </row>
    <row r="211" spans="1:12" ht="22.7" customHeight="1">
      <c r="A211" s="193" t="str">
        <f t="shared" si="6"/>
        <v/>
      </c>
      <c r="B211" s="194"/>
      <c r="C211" s="192" t="str">
        <f>IF(ISERROR(VLOOKUP(A211,'[1]Z04 支出决算表(财决04表)'!$A$10:$J$500,4,FALSE)),"",VLOOKUP(A211,'[1]Z04 支出决算表(财决04表)'!$A$10:$J$500,4,FALSE))</f>
        <v/>
      </c>
      <c r="D211" s="76" t="str">
        <f>IF(ISERROR(VLOOKUP(A211,'[1]Z04 支出决算表(财决04表)'!$A$10:$J$500,5,FALSE)),"",VLOOKUP(A211,'[1]Z04 支出决算表(财决04表)'!$A$10:$J$500,5,FALSE))</f>
        <v/>
      </c>
      <c r="E211" s="76" t="str">
        <f>IF(ISERROR(VLOOKUP(A211,'[1]Z04 支出决算表(财决04表)'!$A$10:$J$500,6,FALSE)),"",VLOOKUP(A211,'[1]Z04 支出决算表(财决04表)'!$A$10:$J$500,6,FALSE))</f>
        <v/>
      </c>
      <c r="F211" s="76" t="str">
        <f>IF(ISERROR(VLOOKUP(A211,'[1]Z04 支出决算表(财决04表)'!$A$10:$J$500,7,FALSE)),"",VLOOKUP(A211,'[1]Z04 支出决算表(财决04表)'!$A$10:$J$500,7,FALSE))</f>
        <v/>
      </c>
      <c r="G211" s="76" t="str">
        <f>IF(ISERROR(VLOOKUP(A211,'[1]Z04 支出决算表(财决04表)'!$A$10:$J$500,8,FALSE)),"",VLOOKUP(A211,'[1]Z04 支出决算表(财决04表)'!$A$10:$J$500,8,FALSE))</f>
        <v/>
      </c>
      <c r="H211" s="76" t="str">
        <f>IF(ISERROR(VLOOKUP(A211,'[1]Z04 支出决算表(财决04表)'!$A$10:$J$500,9,FALSE)),"",VLOOKUP(A211,'[1]Z04 支出决算表(财决04表)'!$A$10:$J$500,9,FALSE))</f>
        <v/>
      </c>
      <c r="I211" s="76" t="str">
        <f>IF(ISERROR(VLOOKUP(A211,'[1]Z04 支出决算表(财决04表)'!$A$10:$J$500,10,FALSE)),"",VLOOKUP(A211,'[1]Z04 支出决算表(财决04表)'!$A$10:$J$500,10,FALSE))</f>
        <v/>
      </c>
      <c r="J211" s="88">
        <f>'[1]Z04 支出决算表(财决04表)'!$A210</f>
        <v>0</v>
      </c>
      <c r="K211" s="74">
        <f>'[1]Z04 支出决算表(财决04表)'!$E210</f>
        <v>0</v>
      </c>
      <c r="L211" s="53" t="str">
        <f t="shared" si="7"/>
        <v/>
      </c>
    </row>
    <row r="212" spans="1:12" ht="22.7" customHeight="1">
      <c r="A212" s="193" t="str">
        <f t="shared" si="6"/>
        <v/>
      </c>
      <c r="B212" s="194"/>
      <c r="C212" s="192" t="str">
        <f>IF(ISERROR(VLOOKUP(A212,'[1]Z04 支出决算表(财决04表)'!$A$10:$J$500,4,FALSE)),"",VLOOKUP(A212,'[1]Z04 支出决算表(财决04表)'!$A$10:$J$500,4,FALSE))</f>
        <v/>
      </c>
      <c r="D212" s="76" t="str">
        <f>IF(ISERROR(VLOOKUP(A212,'[1]Z04 支出决算表(财决04表)'!$A$10:$J$500,5,FALSE)),"",VLOOKUP(A212,'[1]Z04 支出决算表(财决04表)'!$A$10:$J$500,5,FALSE))</f>
        <v/>
      </c>
      <c r="E212" s="76" t="str">
        <f>IF(ISERROR(VLOOKUP(A212,'[1]Z04 支出决算表(财决04表)'!$A$10:$J$500,6,FALSE)),"",VLOOKUP(A212,'[1]Z04 支出决算表(财决04表)'!$A$10:$J$500,6,FALSE))</f>
        <v/>
      </c>
      <c r="F212" s="76" t="str">
        <f>IF(ISERROR(VLOOKUP(A212,'[1]Z04 支出决算表(财决04表)'!$A$10:$J$500,7,FALSE)),"",VLOOKUP(A212,'[1]Z04 支出决算表(财决04表)'!$A$10:$J$500,7,FALSE))</f>
        <v/>
      </c>
      <c r="G212" s="76" t="str">
        <f>IF(ISERROR(VLOOKUP(A212,'[1]Z04 支出决算表(财决04表)'!$A$10:$J$500,8,FALSE)),"",VLOOKUP(A212,'[1]Z04 支出决算表(财决04表)'!$A$10:$J$500,8,FALSE))</f>
        <v/>
      </c>
      <c r="H212" s="76" t="str">
        <f>IF(ISERROR(VLOOKUP(A212,'[1]Z04 支出决算表(财决04表)'!$A$10:$J$500,9,FALSE)),"",VLOOKUP(A212,'[1]Z04 支出决算表(财决04表)'!$A$10:$J$500,9,FALSE))</f>
        <v/>
      </c>
      <c r="I212" s="76" t="str">
        <f>IF(ISERROR(VLOOKUP(A212,'[1]Z04 支出决算表(财决04表)'!$A$10:$J$500,10,FALSE)),"",VLOOKUP(A212,'[1]Z04 支出决算表(财决04表)'!$A$10:$J$500,10,FALSE))</f>
        <v/>
      </c>
      <c r="J212" s="88">
        <f>'[1]Z04 支出决算表(财决04表)'!$A211</f>
        <v>0</v>
      </c>
      <c r="K212" s="74">
        <f>'[1]Z04 支出决算表(财决04表)'!$E211</f>
        <v>0</v>
      </c>
      <c r="L212" s="53" t="str">
        <f t="shared" si="7"/>
        <v/>
      </c>
    </row>
    <row r="213" spans="1:12" ht="22.7" customHeight="1">
      <c r="A213" s="193" t="str">
        <f t="shared" si="6"/>
        <v/>
      </c>
      <c r="B213" s="194"/>
      <c r="C213" s="192" t="str">
        <f>IF(ISERROR(VLOOKUP(A213,'[1]Z04 支出决算表(财决04表)'!$A$10:$J$500,4,FALSE)),"",VLOOKUP(A213,'[1]Z04 支出决算表(财决04表)'!$A$10:$J$500,4,FALSE))</f>
        <v/>
      </c>
      <c r="D213" s="76" t="str">
        <f>IF(ISERROR(VLOOKUP(A213,'[1]Z04 支出决算表(财决04表)'!$A$10:$J$500,5,FALSE)),"",VLOOKUP(A213,'[1]Z04 支出决算表(财决04表)'!$A$10:$J$500,5,FALSE))</f>
        <v/>
      </c>
      <c r="E213" s="76" t="str">
        <f>IF(ISERROR(VLOOKUP(A213,'[1]Z04 支出决算表(财决04表)'!$A$10:$J$500,6,FALSE)),"",VLOOKUP(A213,'[1]Z04 支出决算表(财决04表)'!$A$10:$J$500,6,FALSE))</f>
        <v/>
      </c>
      <c r="F213" s="76" t="str">
        <f>IF(ISERROR(VLOOKUP(A213,'[1]Z04 支出决算表(财决04表)'!$A$10:$J$500,7,FALSE)),"",VLOOKUP(A213,'[1]Z04 支出决算表(财决04表)'!$A$10:$J$500,7,FALSE))</f>
        <v/>
      </c>
      <c r="G213" s="76" t="str">
        <f>IF(ISERROR(VLOOKUP(A213,'[1]Z04 支出决算表(财决04表)'!$A$10:$J$500,8,FALSE)),"",VLOOKUP(A213,'[1]Z04 支出决算表(财决04表)'!$A$10:$J$500,8,FALSE))</f>
        <v/>
      </c>
      <c r="H213" s="76" t="str">
        <f>IF(ISERROR(VLOOKUP(A213,'[1]Z04 支出决算表(财决04表)'!$A$10:$J$500,9,FALSE)),"",VLOOKUP(A213,'[1]Z04 支出决算表(财决04表)'!$A$10:$J$500,9,FALSE))</f>
        <v/>
      </c>
      <c r="I213" s="76" t="str">
        <f>IF(ISERROR(VLOOKUP(A213,'[1]Z04 支出决算表(财决04表)'!$A$10:$J$500,10,FALSE)),"",VLOOKUP(A213,'[1]Z04 支出决算表(财决04表)'!$A$10:$J$500,10,FALSE))</f>
        <v/>
      </c>
      <c r="J213" s="88">
        <f>'[1]Z04 支出决算表(财决04表)'!$A212</f>
        <v>0</v>
      </c>
      <c r="K213" s="74">
        <f>'[1]Z04 支出决算表(财决04表)'!$E212</f>
        <v>0</v>
      </c>
      <c r="L213" s="53" t="str">
        <f t="shared" si="7"/>
        <v/>
      </c>
    </row>
    <row r="214" spans="1:12" ht="22.7" customHeight="1">
      <c r="A214" s="193" t="str">
        <f t="shared" si="6"/>
        <v/>
      </c>
      <c r="B214" s="194"/>
      <c r="C214" s="192" t="str">
        <f>IF(ISERROR(VLOOKUP(A214,'[1]Z04 支出决算表(财决04表)'!$A$10:$J$500,4,FALSE)),"",VLOOKUP(A214,'[1]Z04 支出决算表(财决04表)'!$A$10:$J$500,4,FALSE))</f>
        <v/>
      </c>
      <c r="D214" s="76" t="str">
        <f>IF(ISERROR(VLOOKUP(A214,'[1]Z04 支出决算表(财决04表)'!$A$10:$J$500,5,FALSE)),"",VLOOKUP(A214,'[1]Z04 支出决算表(财决04表)'!$A$10:$J$500,5,FALSE))</f>
        <v/>
      </c>
      <c r="E214" s="76" t="str">
        <f>IF(ISERROR(VLOOKUP(A214,'[1]Z04 支出决算表(财决04表)'!$A$10:$J$500,6,FALSE)),"",VLOOKUP(A214,'[1]Z04 支出决算表(财决04表)'!$A$10:$J$500,6,FALSE))</f>
        <v/>
      </c>
      <c r="F214" s="76" t="str">
        <f>IF(ISERROR(VLOOKUP(A214,'[1]Z04 支出决算表(财决04表)'!$A$10:$J$500,7,FALSE)),"",VLOOKUP(A214,'[1]Z04 支出决算表(财决04表)'!$A$10:$J$500,7,FALSE))</f>
        <v/>
      </c>
      <c r="G214" s="76" t="str">
        <f>IF(ISERROR(VLOOKUP(A214,'[1]Z04 支出决算表(财决04表)'!$A$10:$J$500,8,FALSE)),"",VLOOKUP(A214,'[1]Z04 支出决算表(财决04表)'!$A$10:$J$500,8,FALSE))</f>
        <v/>
      </c>
      <c r="H214" s="76" t="str">
        <f>IF(ISERROR(VLOOKUP(A214,'[1]Z04 支出决算表(财决04表)'!$A$10:$J$500,9,FALSE)),"",VLOOKUP(A214,'[1]Z04 支出决算表(财决04表)'!$A$10:$J$500,9,FALSE))</f>
        <v/>
      </c>
      <c r="I214" s="76" t="str">
        <f>IF(ISERROR(VLOOKUP(A214,'[1]Z04 支出决算表(财决04表)'!$A$10:$J$500,10,FALSE)),"",VLOOKUP(A214,'[1]Z04 支出决算表(财决04表)'!$A$10:$J$500,10,FALSE))</f>
        <v/>
      </c>
      <c r="J214" s="88">
        <f>'[1]Z04 支出决算表(财决04表)'!$A213</f>
        <v>0</v>
      </c>
      <c r="K214" s="74">
        <f>'[1]Z04 支出决算表(财决04表)'!$E213</f>
        <v>0</v>
      </c>
      <c r="L214" s="53" t="str">
        <f t="shared" si="7"/>
        <v/>
      </c>
    </row>
    <row r="215" spans="1:12" ht="22.7" customHeight="1">
      <c r="A215" s="193" t="str">
        <f t="shared" si="6"/>
        <v/>
      </c>
      <c r="B215" s="194"/>
      <c r="C215" s="192" t="str">
        <f>IF(ISERROR(VLOOKUP(A215,'[1]Z04 支出决算表(财决04表)'!$A$10:$J$500,4,FALSE)),"",VLOOKUP(A215,'[1]Z04 支出决算表(财决04表)'!$A$10:$J$500,4,FALSE))</f>
        <v/>
      </c>
      <c r="D215" s="76" t="str">
        <f>IF(ISERROR(VLOOKUP(A215,'[1]Z04 支出决算表(财决04表)'!$A$10:$J$500,5,FALSE)),"",VLOOKUP(A215,'[1]Z04 支出决算表(财决04表)'!$A$10:$J$500,5,FALSE))</f>
        <v/>
      </c>
      <c r="E215" s="76" t="str">
        <f>IF(ISERROR(VLOOKUP(A215,'[1]Z04 支出决算表(财决04表)'!$A$10:$J$500,6,FALSE)),"",VLOOKUP(A215,'[1]Z04 支出决算表(财决04表)'!$A$10:$J$500,6,FALSE))</f>
        <v/>
      </c>
      <c r="F215" s="76" t="str">
        <f>IF(ISERROR(VLOOKUP(A215,'[1]Z04 支出决算表(财决04表)'!$A$10:$J$500,7,FALSE)),"",VLOOKUP(A215,'[1]Z04 支出决算表(财决04表)'!$A$10:$J$500,7,FALSE))</f>
        <v/>
      </c>
      <c r="G215" s="76" t="str">
        <f>IF(ISERROR(VLOOKUP(A215,'[1]Z04 支出决算表(财决04表)'!$A$10:$J$500,8,FALSE)),"",VLOOKUP(A215,'[1]Z04 支出决算表(财决04表)'!$A$10:$J$500,8,FALSE))</f>
        <v/>
      </c>
      <c r="H215" s="76" t="str">
        <f>IF(ISERROR(VLOOKUP(A215,'[1]Z04 支出决算表(财决04表)'!$A$10:$J$500,9,FALSE)),"",VLOOKUP(A215,'[1]Z04 支出决算表(财决04表)'!$A$10:$J$500,9,FALSE))</f>
        <v/>
      </c>
      <c r="I215" s="76" t="str">
        <f>IF(ISERROR(VLOOKUP(A215,'[1]Z04 支出决算表(财决04表)'!$A$10:$J$500,10,FALSE)),"",VLOOKUP(A215,'[1]Z04 支出决算表(财决04表)'!$A$10:$J$500,10,FALSE))</f>
        <v/>
      </c>
      <c r="J215" s="88">
        <f>'[1]Z04 支出决算表(财决04表)'!$A214</f>
        <v>0</v>
      </c>
      <c r="K215" s="74">
        <f>'[1]Z04 支出决算表(财决04表)'!$E214</f>
        <v>0</v>
      </c>
      <c r="L215" s="53" t="str">
        <f t="shared" si="7"/>
        <v/>
      </c>
    </row>
    <row r="216" spans="1:12" ht="22.7" customHeight="1">
      <c r="A216" s="193" t="str">
        <f t="shared" si="6"/>
        <v/>
      </c>
      <c r="B216" s="194"/>
      <c r="C216" s="192" t="str">
        <f>IF(ISERROR(VLOOKUP(A216,'[1]Z04 支出决算表(财决04表)'!$A$10:$J$500,4,FALSE)),"",VLOOKUP(A216,'[1]Z04 支出决算表(财决04表)'!$A$10:$J$500,4,FALSE))</f>
        <v/>
      </c>
      <c r="D216" s="76" t="str">
        <f>IF(ISERROR(VLOOKUP(A216,'[1]Z04 支出决算表(财决04表)'!$A$10:$J$500,5,FALSE)),"",VLOOKUP(A216,'[1]Z04 支出决算表(财决04表)'!$A$10:$J$500,5,FALSE))</f>
        <v/>
      </c>
      <c r="E216" s="76" t="str">
        <f>IF(ISERROR(VLOOKUP(A216,'[1]Z04 支出决算表(财决04表)'!$A$10:$J$500,6,FALSE)),"",VLOOKUP(A216,'[1]Z04 支出决算表(财决04表)'!$A$10:$J$500,6,FALSE))</f>
        <v/>
      </c>
      <c r="F216" s="76" t="str">
        <f>IF(ISERROR(VLOOKUP(A216,'[1]Z04 支出决算表(财决04表)'!$A$10:$J$500,7,FALSE)),"",VLOOKUP(A216,'[1]Z04 支出决算表(财决04表)'!$A$10:$J$500,7,FALSE))</f>
        <v/>
      </c>
      <c r="G216" s="76" t="str">
        <f>IF(ISERROR(VLOOKUP(A216,'[1]Z04 支出决算表(财决04表)'!$A$10:$J$500,8,FALSE)),"",VLOOKUP(A216,'[1]Z04 支出决算表(财决04表)'!$A$10:$J$500,8,FALSE))</f>
        <v/>
      </c>
      <c r="H216" s="76" t="str">
        <f>IF(ISERROR(VLOOKUP(A216,'[1]Z04 支出决算表(财决04表)'!$A$10:$J$500,9,FALSE)),"",VLOOKUP(A216,'[1]Z04 支出决算表(财决04表)'!$A$10:$J$500,9,FALSE))</f>
        <v/>
      </c>
      <c r="I216" s="76" t="str">
        <f>IF(ISERROR(VLOOKUP(A216,'[1]Z04 支出决算表(财决04表)'!$A$10:$J$500,10,FALSE)),"",VLOOKUP(A216,'[1]Z04 支出决算表(财决04表)'!$A$10:$J$500,10,FALSE))</f>
        <v/>
      </c>
      <c r="J216" s="88">
        <f>'[1]Z04 支出决算表(财决04表)'!$A215</f>
        <v>0</v>
      </c>
      <c r="K216" s="74">
        <f>'[1]Z04 支出决算表(财决04表)'!$E215</f>
        <v>0</v>
      </c>
      <c r="L216" s="53" t="str">
        <f t="shared" si="7"/>
        <v/>
      </c>
    </row>
    <row r="217" spans="1:12" ht="22.7" customHeight="1">
      <c r="A217" s="193" t="str">
        <f t="shared" si="6"/>
        <v/>
      </c>
      <c r="B217" s="194"/>
      <c r="C217" s="192" t="str">
        <f>IF(ISERROR(VLOOKUP(A217,'[1]Z04 支出决算表(财决04表)'!$A$10:$J$500,4,FALSE)),"",VLOOKUP(A217,'[1]Z04 支出决算表(财决04表)'!$A$10:$J$500,4,FALSE))</f>
        <v/>
      </c>
      <c r="D217" s="76" t="str">
        <f>IF(ISERROR(VLOOKUP(A217,'[1]Z04 支出决算表(财决04表)'!$A$10:$J$500,5,FALSE)),"",VLOOKUP(A217,'[1]Z04 支出决算表(财决04表)'!$A$10:$J$500,5,FALSE))</f>
        <v/>
      </c>
      <c r="E217" s="76" t="str">
        <f>IF(ISERROR(VLOOKUP(A217,'[1]Z04 支出决算表(财决04表)'!$A$10:$J$500,6,FALSE)),"",VLOOKUP(A217,'[1]Z04 支出决算表(财决04表)'!$A$10:$J$500,6,FALSE))</f>
        <v/>
      </c>
      <c r="F217" s="76" t="str">
        <f>IF(ISERROR(VLOOKUP(A217,'[1]Z04 支出决算表(财决04表)'!$A$10:$J$500,7,FALSE)),"",VLOOKUP(A217,'[1]Z04 支出决算表(财决04表)'!$A$10:$J$500,7,FALSE))</f>
        <v/>
      </c>
      <c r="G217" s="76" t="str">
        <f>IF(ISERROR(VLOOKUP(A217,'[1]Z04 支出决算表(财决04表)'!$A$10:$J$500,8,FALSE)),"",VLOOKUP(A217,'[1]Z04 支出决算表(财决04表)'!$A$10:$J$500,8,FALSE))</f>
        <v/>
      </c>
      <c r="H217" s="76" t="str">
        <f>IF(ISERROR(VLOOKUP(A217,'[1]Z04 支出决算表(财决04表)'!$A$10:$J$500,9,FALSE)),"",VLOOKUP(A217,'[1]Z04 支出决算表(财决04表)'!$A$10:$J$500,9,FALSE))</f>
        <v/>
      </c>
      <c r="I217" s="76" t="str">
        <f>IF(ISERROR(VLOOKUP(A217,'[1]Z04 支出决算表(财决04表)'!$A$10:$J$500,10,FALSE)),"",VLOOKUP(A217,'[1]Z04 支出决算表(财决04表)'!$A$10:$J$500,10,FALSE))</f>
        <v/>
      </c>
      <c r="J217" s="88">
        <f>'[1]Z04 支出决算表(财决04表)'!$A216</f>
        <v>0</v>
      </c>
      <c r="K217" s="74">
        <f>'[1]Z04 支出决算表(财决04表)'!$E216</f>
        <v>0</v>
      </c>
      <c r="L217" s="53" t="str">
        <f t="shared" si="7"/>
        <v/>
      </c>
    </row>
    <row r="218" spans="1:12" ht="22.7" customHeight="1">
      <c r="A218" s="193" t="str">
        <f t="shared" si="6"/>
        <v/>
      </c>
      <c r="B218" s="194"/>
      <c r="C218" s="192" t="str">
        <f>IF(ISERROR(VLOOKUP(A218,'[1]Z04 支出决算表(财决04表)'!$A$10:$J$500,4,FALSE)),"",VLOOKUP(A218,'[1]Z04 支出决算表(财决04表)'!$A$10:$J$500,4,FALSE))</f>
        <v/>
      </c>
      <c r="D218" s="76" t="str">
        <f>IF(ISERROR(VLOOKUP(A218,'[1]Z04 支出决算表(财决04表)'!$A$10:$J$500,5,FALSE)),"",VLOOKUP(A218,'[1]Z04 支出决算表(财决04表)'!$A$10:$J$500,5,FALSE))</f>
        <v/>
      </c>
      <c r="E218" s="76" t="str">
        <f>IF(ISERROR(VLOOKUP(A218,'[1]Z04 支出决算表(财决04表)'!$A$10:$J$500,6,FALSE)),"",VLOOKUP(A218,'[1]Z04 支出决算表(财决04表)'!$A$10:$J$500,6,FALSE))</f>
        <v/>
      </c>
      <c r="F218" s="76" t="str">
        <f>IF(ISERROR(VLOOKUP(A218,'[1]Z04 支出决算表(财决04表)'!$A$10:$J$500,7,FALSE)),"",VLOOKUP(A218,'[1]Z04 支出决算表(财决04表)'!$A$10:$J$500,7,FALSE))</f>
        <v/>
      </c>
      <c r="G218" s="76" t="str">
        <f>IF(ISERROR(VLOOKUP(A218,'[1]Z04 支出决算表(财决04表)'!$A$10:$J$500,8,FALSE)),"",VLOOKUP(A218,'[1]Z04 支出决算表(财决04表)'!$A$10:$J$500,8,FALSE))</f>
        <v/>
      </c>
      <c r="H218" s="76" t="str">
        <f>IF(ISERROR(VLOOKUP(A218,'[1]Z04 支出决算表(财决04表)'!$A$10:$J$500,9,FALSE)),"",VLOOKUP(A218,'[1]Z04 支出决算表(财决04表)'!$A$10:$J$500,9,FALSE))</f>
        <v/>
      </c>
      <c r="I218" s="76" t="str">
        <f>IF(ISERROR(VLOOKUP(A218,'[1]Z04 支出决算表(财决04表)'!$A$10:$J$500,10,FALSE)),"",VLOOKUP(A218,'[1]Z04 支出决算表(财决04表)'!$A$10:$J$500,10,FALSE))</f>
        <v/>
      </c>
      <c r="J218" s="88">
        <f>'[1]Z04 支出决算表(财决04表)'!$A217</f>
        <v>0</v>
      </c>
      <c r="K218" s="74">
        <f>'[1]Z04 支出决算表(财决04表)'!$E217</f>
        <v>0</v>
      </c>
      <c r="L218" s="53" t="str">
        <f t="shared" si="7"/>
        <v/>
      </c>
    </row>
    <row r="219" spans="1:12" ht="22.7" customHeight="1">
      <c r="A219" s="193" t="str">
        <f t="shared" si="6"/>
        <v/>
      </c>
      <c r="B219" s="194"/>
      <c r="C219" s="192" t="str">
        <f>IF(ISERROR(VLOOKUP(A219,'[1]Z04 支出决算表(财决04表)'!$A$10:$J$500,4,FALSE)),"",VLOOKUP(A219,'[1]Z04 支出决算表(财决04表)'!$A$10:$J$500,4,FALSE))</f>
        <v/>
      </c>
      <c r="D219" s="76" t="str">
        <f>IF(ISERROR(VLOOKUP(A219,'[1]Z04 支出决算表(财决04表)'!$A$10:$J$500,5,FALSE)),"",VLOOKUP(A219,'[1]Z04 支出决算表(财决04表)'!$A$10:$J$500,5,FALSE))</f>
        <v/>
      </c>
      <c r="E219" s="76" t="str">
        <f>IF(ISERROR(VLOOKUP(A219,'[1]Z04 支出决算表(财决04表)'!$A$10:$J$500,6,FALSE)),"",VLOOKUP(A219,'[1]Z04 支出决算表(财决04表)'!$A$10:$J$500,6,FALSE))</f>
        <v/>
      </c>
      <c r="F219" s="76" t="str">
        <f>IF(ISERROR(VLOOKUP(A219,'[1]Z04 支出决算表(财决04表)'!$A$10:$J$500,7,FALSE)),"",VLOOKUP(A219,'[1]Z04 支出决算表(财决04表)'!$A$10:$J$500,7,FALSE))</f>
        <v/>
      </c>
      <c r="G219" s="76" t="str">
        <f>IF(ISERROR(VLOOKUP(A219,'[1]Z04 支出决算表(财决04表)'!$A$10:$J$500,8,FALSE)),"",VLOOKUP(A219,'[1]Z04 支出决算表(财决04表)'!$A$10:$J$500,8,FALSE))</f>
        <v/>
      </c>
      <c r="H219" s="76" t="str">
        <f>IF(ISERROR(VLOOKUP(A219,'[1]Z04 支出决算表(财决04表)'!$A$10:$J$500,9,FALSE)),"",VLOOKUP(A219,'[1]Z04 支出决算表(财决04表)'!$A$10:$J$500,9,FALSE))</f>
        <v/>
      </c>
      <c r="I219" s="76" t="str">
        <f>IF(ISERROR(VLOOKUP(A219,'[1]Z04 支出决算表(财决04表)'!$A$10:$J$500,10,FALSE)),"",VLOOKUP(A219,'[1]Z04 支出决算表(财决04表)'!$A$10:$J$500,10,FALSE))</f>
        <v/>
      </c>
      <c r="J219" s="88">
        <f>'[1]Z04 支出决算表(财决04表)'!$A218</f>
        <v>0</v>
      </c>
      <c r="K219" s="74">
        <f>'[1]Z04 支出决算表(财决04表)'!$E218</f>
        <v>0</v>
      </c>
      <c r="L219" s="53" t="str">
        <f t="shared" si="7"/>
        <v/>
      </c>
    </row>
    <row r="220" spans="1:12" ht="22.7" customHeight="1">
      <c r="A220" s="193" t="str">
        <f t="shared" si="6"/>
        <v/>
      </c>
      <c r="B220" s="194"/>
      <c r="C220" s="192" t="str">
        <f>IF(ISERROR(VLOOKUP(A220,'[1]Z04 支出决算表(财决04表)'!$A$10:$J$500,4,FALSE)),"",VLOOKUP(A220,'[1]Z04 支出决算表(财决04表)'!$A$10:$J$500,4,FALSE))</f>
        <v/>
      </c>
      <c r="D220" s="76" t="str">
        <f>IF(ISERROR(VLOOKUP(A220,'[1]Z04 支出决算表(财决04表)'!$A$10:$J$500,5,FALSE)),"",VLOOKUP(A220,'[1]Z04 支出决算表(财决04表)'!$A$10:$J$500,5,FALSE))</f>
        <v/>
      </c>
      <c r="E220" s="76" t="str">
        <f>IF(ISERROR(VLOOKUP(A220,'[1]Z04 支出决算表(财决04表)'!$A$10:$J$500,6,FALSE)),"",VLOOKUP(A220,'[1]Z04 支出决算表(财决04表)'!$A$10:$J$500,6,FALSE))</f>
        <v/>
      </c>
      <c r="F220" s="76" t="str">
        <f>IF(ISERROR(VLOOKUP(A220,'[1]Z04 支出决算表(财决04表)'!$A$10:$J$500,7,FALSE)),"",VLOOKUP(A220,'[1]Z04 支出决算表(财决04表)'!$A$10:$J$500,7,FALSE))</f>
        <v/>
      </c>
      <c r="G220" s="76" t="str">
        <f>IF(ISERROR(VLOOKUP(A220,'[1]Z04 支出决算表(财决04表)'!$A$10:$J$500,8,FALSE)),"",VLOOKUP(A220,'[1]Z04 支出决算表(财决04表)'!$A$10:$J$500,8,FALSE))</f>
        <v/>
      </c>
      <c r="H220" s="76" t="str">
        <f>IF(ISERROR(VLOOKUP(A220,'[1]Z04 支出决算表(财决04表)'!$A$10:$J$500,9,FALSE)),"",VLOOKUP(A220,'[1]Z04 支出决算表(财决04表)'!$A$10:$J$500,9,FALSE))</f>
        <v/>
      </c>
      <c r="I220" s="76" t="str">
        <f>IF(ISERROR(VLOOKUP(A220,'[1]Z04 支出决算表(财决04表)'!$A$10:$J$500,10,FALSE)),"",VLOOKUP(A220,'[1]Z04 支出决算表(财决04表)'!$A$10:$J$500,10,FALSE))</f>
        <v/>
      </c>
      <c r="J220" s="88">
        <f>'[1]Z04 支出决算表(财决04表)'!$A219</f>
        <v>0</v>
      </c>
      <c r="K220" s="74">
        <f>'[1]Z04 支出决算表(财决04表)'!$E219</f>
        <v>0</v>
      </c>
      <c r="L220" s="53" t="str">
        <f t="shared" si="7"/>
        <v/>
      </c>
    </row>
    <row r="221" spans="1:12" ht="22.7" customHeight="1">
      <c r="A221" s="193" t="str">
        <f t="shared" si="6"/>
        <v/>
      </c>
      <c r="B221" s="194"/>
      <c r="C221" s="192" t="str">
        <f>IF(ISERROR(VLOOKUP(A221,'[1]Z04 支出决算表(财决04表)'!$A$10:$J$500,4,FALSE)),"",VLOOKUP(A221,'[1]Z04 支出决算表(财决04表)'!$A$10:$J$500,4,FALSE))</f>
        <v/>
      </c>
      <c r="D221" s="76" t="str">
        <f>IF(ISERROR(VLOOKUP(A221,'[1]Z04 支出决算表(财决04表)'!$A$10:$J$500,5,FALSE)),"",VLOOKUP(A221,'[1]Z04 支出决算表(财决04表)'!$A$10:$J$500,5,FALSE))</f>
        <v/>
      </c>
      <c r="E221" s="76" t="str">
        <f>IF(ISERROR(VLOOKUP(A221,'[1]Z04 支出决算表(财决04表)'!$A$10:$J$500,6,FALSE)),"",VLOOKUP(A221,'[1]Z04 支出决算表(财决04表)'!$A$10:$J$500,6,FALSE))</f>
        <v/>
      </c>
      <c r="F221" s="76" t="str">
        <f>IF(ISERROR(VLOOKUP(A221,'[1]Z04 支出决算表(财决04表)'!$A$10:$J$500,7,FALSE)),"",VLOOKUP(A221,'[1]Z04 支出决算表(财决04表)'!$A$10:$J$500,7,FALSE))</f>
        <v/>
      </c>
      <c r="G221" s="76" t="str">
        <f>IF(ISERROR(VLOOKUP(A221,'[1]Z04 支出决算表(财决04表)'!$A$10:$J$500,8,FALSE)),"",VLOOKUP(A221,'[1]Z04 支出决算表(财决04表)'!$A$10:$J$500,8,FALSE))</f>
        <v/>
      </c>
      <c r="H221" s="76" t="str">
        <f>IF(ISERROR(VLOOKUP(A221,'[1]Z04 支出决算表(财决04表)'!$A$10:$J$500,9,FALSE)),"",VLOOKUP(A221,'[1]Z04 支出决算表(财决04表)'!$A$10:$J$500,9,FALSE))</f>
        <v/>
      </c>
      <c r="I221" s="76" t="str">
        <f>IF(ISERROR(VLOOKUP(A221,'[1]Z04 支出决算表(财决04表)'!$A$10:$J$500,10,FALSE)),"",VLOOKUP(A221,'[1]Z04 支出决算表(财决04表)'!$A$10:$J$500,10,FALSE))</f>
        <v/>
      </c>
      <c r="J221" s="88">
        <f>'[1]Z04 支出决算表(财决04表)'!$A220</f>
        <v>0</v>
      </c>
      <c r="K221" s="74">
        <f>'[1]Z04 支出决算表(财决04表)'!$E220</f>
        <v>0</v>
      </c>
      <c r="L221" s="53" t="str">
        <f t="shared" si="7"/>
        <v/>
      </c>
    </row>
    <row r="222" spans="1:12" ht="22.7" customHeight="1">
      <c r="A222" s="193" t="str">
        <f t="shared" si="6"/>
        <v/>
      </c>
      <c r="B222" s="194"/>
      <c r="C222" s="192" t="str">
        <f>IF(ISERROR(VLOOKUP(A222,'[1]Z04 支出决算表(财决04表)'!$A$10:$J$500,4,FALSE)),"",VLOOKUP(A222,'[1]Z04 支出决算表(财决04表)'!$A$10:$J$500,4,FALSE))</f>
        <v/>
      </c>
      <c r="D222" s="76" t="str">
        <f>IF(ISERROR(VLOOKUP(A222,'[1]Z04 支出决算表(财决04表)'!$A$10:$J$500,5,FALSE)),"",VLOOKUP(A222,'[1]Z04 支出决算表(财决04表)'!$A$10:$J$500,5,FALSE))</f>
        <v/>
      </c>
      <c r="E222" s="76" t="str">
        <f>IF(ISERROR(VLOOKUP(A222,'[1]Z04 支出决算表(财决04表)'!$A$10:$J$500,6,FALSE)),"",VLOOKUP(A222,'[1]Z04 支出决算表(财决04表)'!$A$10:$J$500,6,FALSE))</f>
        <v/>
      </c>
      <c r="F222" s="76" t="str">
        <f>IF(ISERROR(VLOOKUP(A222,'[1]Z04 支出决算表(财决04表)'!$A$10:$J$500,7,FALSE)),"",VLOOKUP(A222,'[1]Z04 支出决算表(财决04表)'!$A$10:$J$500,7,FALSE))</f>
        <v/>
      </c>
      <c r="G222" s="76" t="str">
        <f>IF(ISERROR(VLOOKUP(A222,'[1]Z04 支出决算表(财决04表)'!$A$10:$J$500,8,FALSE)),"",VLOOKUP(A222,'[1]Z04 支出决算表(财决04表)'!$A$10:$J$500,8,FALSE))</f>
        <v/>
      </c>
      <c r="H222" s="76" t="str">
        <f>IF(ISERROR(VLOOKUP(A222,'[1]Z04 支出决算表(财决04表)'!$A$10:$J$500,9,FALSE)),"",VLOOKUP(A222,'[1]Z04 支出决算表(财决04表)'!$A$10:$J$500,9,FALSE))</f>
        <v/>
      </c>
      <c r="I222" s="76" t="str">
        <f>IF(ISERROR(VLOOKUP(A222,'[1]Z04 支出决算表(财决04表)'!$A$10:$J$500,10,FALSE)),"",VLOOKUP(A222,'[1]Z04 支出决算表(财决04表)'!$A$10:$J$500,10,FALSE))</f>
        <v/>
      </c>
      <c r="J222" s="88">
        <f>'[1]Z04 支出决算表(财决04表)'!$A221</f>
        <v>0</v>
      </c>
      <c r="K222" s="74">
        <f>'[1]Z04 支出决算表(财决04表)'!$E221</f>
        <v>0</v>
      </c>
      <c r="L222" s="53" t="str">
        <f t="shared" si="7"/>
        <v/>
      </c>
    </row>
    <row r="223" spans="1:12" ht="22.7" customHeight="1">
      <c r="A223" s="193" t="str">
        <f t="shared" si="6"/>
        <v/>
      </c>
      <c r="B223" s="194"/>
      <c r="C223" s="192" t="str">
        <f>IF(ISERROR(VLOOKUP(A223,'[1]Z04 支出决算表(财决04表)'!$A$10:$J$500,4,FALSE)),"",VLOOKUP(A223,'[1]Z04 支出决算表(财决04表)'!$A$10:$J$500,4,FALSE))</f>
        <v/>
      </c>
      <c r="D223" s="76" t="str">
        <f>IF(ISERROR(VLOOKUP(A223,'[1]Z04 支出决算表(财决04表)'!$A$10:$J$500,5,FALSE)),"",VLOOKUP(A223,'[1]Z04 支出决算表(财决04表)'!$A$10:$J$500,5,FALSE))</f>
        <v/>
      </c>
      <c r="E223" s="76" t="str">
        <f>IF(ISERROR(VLOOKUP(A223,'[1]Z04 支出决算表(财决04表)'!$A$10:$J$500,6,FALSE)),"",VLOOKUP(A223,'[1]Z04 支出决算表(财决04表)'!$A$10:$J$500,6,FALSE))</f>
        <v/>
      </c>
      <c r="F223" s="76" t="str">
        <f>IF(ISERROR(VLOOKUP(A223,'[1]Z04 支出决算表(财决04表)'!$A$10:$J$500,7,FALSE)),"",VLOOKUP(A223,'[1]Z04 支出决算表(财决04表)'!$A$10:$J$500,7,FALSE))</f>
        <v/>
      </c>
      <c r="G223" s="76" t="str">
        <f>IF(ISERROR(VLOOKUP(A223,'[1]Z04 支出决算表(财决04表)'!$A$10:$J$500,8,FALSE)),"",VLOOKUP(A223,'[1]Z04 支出决算表(财决04表)'!$A$10:$J$500,8,FALSE))</f>
        <v/>
      </c>
      <c r="H223" s="76" t="str">
        <f>IF(ISERROR(VLOOKUP(A223,'[1]Z04 支出决算表(财决04表)'!$A$10:$J$500,9,FALSE)),"",VLOOKUP(A223,'[1]Z04 支出决算表(财决04表)'!$A$10:$J$500,9,FALSE))</f>
        <v/>
      </c>
      <c r="I223" s="76" t="str">
        <f>IF(ISERROR(VLOOKUP(A223,'[1]Z04 支出决算表(财决04表)'!$A$10:$J$500,10,FALSE)),"",VLOOKUP(A223,'[1]Z04 支出决算表(财决04表)'!$A$10:$J$500,10,FALSE))</f>
        <v/>
      </c>
      <c r="J223" s="88">
        <f>'[1]Z04 支出决算表(财决04表)'!$A222</f>
        <v>0</v>
      </c>
      <c r="K223" s="74">
        <f>'[1]Z04 支出决算表(财决04表)'!$E222</f>
        <v>0</v>
      </c>
      <c r="L223" s="53" t="str">
        <f t="shared" si="7"/>
        <v/>
      </c>
    </row>
    <row r="224" spans="1:12" ht="22.7" customHeight="1">
      <c r="A224" s="193" t="str">
        <f t="shared" si="6"/>
        <v/>
      </c>
      <c r="B224" s="194"/>
      <c r="C224" s="192" t="str">
        <f>IF(ISERROR(VLOOKUP(A224,'[1]Z04 支出决算表(财决04表)'!$A$10:$J$500,4,FALSE)),"",VLOOKUP(A224,'[1]Z04 支出决算表(财决04表)'!$A$10:$J$500,4,FALSE))</f>
        <v/>
      </c>
      <c r="D224" s="76" t="str">
        <f>IF(ISERROR(VLOOKUP(A224,'[1]Z04 支出决算表(财决04表)'!$A$10:$J$500,5,FALSE)),"",VLOOKUP(A224,'[1]Z04 支出决算表(财决04表)'!$A$10:$J$500,5,FALSE))</f>
        <v/>
      </c>
      <c r="E224" s="76" t="str">
        <f>IF(ISERROR(VLOOKUP(A224,'[1]Z04 支出决算表(财决04表)'!$A$10:$J$500,6,FALSE)),"",VLOOKUP(A224,'[1]Z04 支出决算表(财决04表)'!$A$10:$J$500,6,FALSE))</f>
        <v/>
      </c>
      <c r="F224" s="76" t="str">
        <f>IF(ISERROR(VLOOKUP(A224,'[1]Z04 支出决算表(财决04表)'!$A$10:$J$500,7,FALSE)),"",VLOOKUP(A224,'[1]Z04 支出决算表(财决04表)'!$A$10:$J$500,7,FALSE))</f>
        <v/>
      </c>
      <c r="G224" s="76" t="str">
        <f>IF(ISERROR(VLOOKUP(A224,'[1]Z04 支出决算表(财决04表)'!$A$10:$J$500,8,FALSE)),"",VLOOKUP(A224,'[1]Z04 支出决算表(财决04表)'!$A$10:$J$500,8,FALSE))</f>
        <v/>
      </c>
      <c r="H224" s="76" t="str">
        <f>IF(ISERROR(VLOOKUP(A224,'[1]Z04 支出决算表(财决04表)'!$A$10:$J$500,9,FALSE)),"",VLOOKUP(A224,'[1]Z04 支出决算表(财决04表)'!$A$10:$J$500,9,FALSE))</f>
        <v/>
      </c>
      <c r="I224" s="76" t="str">
        <f>IF(ISERROR(VLOOKUP(A224,'[1]Z04 支出决算表(财决04表)'!$A$10:$J$500,10,FALSE)),"",VLOOKUP(A224,'[1]Z04 支出决算表(财决04表)'!$A$10:$J$500,10,FALSE))</f>
        <v/>
      </c>
      <c r="J224" s="88">
        <f>'[1]Z04 支出决算表(财决04表)'!$A223</f>
        <v>0</v>
      </c>
      <c r="K224" s="74">
        <f>'[1]Z04 支出决算表(财决04表)'!$E223</f>
        <v>0</v>
      </c>
      <c r="L224" s="53" t="str">
        <f t="shared" si="7"/>
        <v/>
      </c>
    </row>
    <row r="225" spans="1:12" ht="22.7" customHeight="1">
      <c r="A225" s="193" t="str">
        <f t="shared" si="6"/>
        <v/>
      </c>
      <c r="B225" s="194"/>
      <c r="C225" s="192" t="str">
        <f>IF(ISERROR(VLOOKUP(A225,'[1]Z04 支出决算表(财决04表)'!$A$10:$J$500,4,FALSE)),"",VLOOKUP(A225,'[1]Z04 支出决算表(财决04表)'!$A$10:$J$500,4,FALSE))</f>
        <v/>
      </c>
      <c r="D225" s="76" t="str">
        <f>IF(ISERROR(VLOOKUP(A225,'[1]Z04 支出决算表(财决04表)'!$A$10:$J$500,5,FALSE)),"",VLOOKUP(A225,'[1]Z04 支出决算表(财决04表)'!$A$10:$J$500,5,FALSE))</f>
        <v/>
      </c>
      <c r="E225" s="76" t="str">
        <f>IF(ISERROR(VLOOKUP(A225,'[1]Z04 支出决算表(财决04表)'!$A$10:$J$500,6,FALSE)),"",VLOOKUP(A225,'[1]Z04 支出决算表(财决04表)'!$A$10:$J$500,6,FALSE))</f>
        <v/>
      </c>
      <c r="F225" s="76" t="str">
        <f>IF(ISERROR(VLOOKUP(A225,'[1]Z04 支出决算表(财决04表)'!$A$10:$J$500,7,FALSE)),"",VLOOKUP(A225,'[1]Z04 支出决算表(财决04表)'!$A$10:$J$500,7,FALSE))</f>
        <v/>
      </c>
      <c r="G225" s="76" t="str">
        <f>IF(ISERROR(VLOOKUP(A225,'[1]Z04 支出决算表(财决04表)'!$A$10:$J$500,8,FALSE)),"",VLOOKUP(A225,'[1]Z04 支出决算表(财决04表)'!$A$10:$J$500,8,FALSE))</f>
        <v/>
      </c>
      <c r="H225" s="76" t="str">
        <f>IF(ISERROR(VLOOKUP(A225,'[1]Z04 支出决算表(财决04表)'!$A$10:$J$500,9,FALSE)),"",VLOOKUP(A225,'[1]Z04 支出决算表(财决04表)'!$A$10:$J$500,9,FALSE))</f>
        <v/>
      </c>
      <c r="I225" s="76" t="str">
        <f>IF(ISERROR(VLOOKUP(A225,'[1]Z04 支出决算表(财决04表)'!$A$10:$J$500,10,FALSE)),"",VLOOKUP(A225,'[1]Z04 支出决算表(财决04表)'!$A$10:$J$500,10,FALSE))</f>
        <v/>
      </c>
      <c r="J225" s="88">
        <f>'[1]Z04 支出决算表(财决04表)'!$A224</f>
        <v>0</v>
      </c>
      <c r="K225" s="74">
        <f>'[1]Z04 支出决算表(财决04表)'!$E224</f>
        <v>0</v>
      </c>
      <c r="L225" s="53" t="str">
        <f t="shared" si="7"/>
        <v/>
      </c>
    </row>
    <row r="226" spans="1:12" ht="22.7" customHeight="1">
      <c r="A226" s="193" t="str">
        <f t="shared" si="6"/>
        <v/>
      </c>
      <c r="B226" s="194"/>
      <c r="C226" s="192" t="str">
        <f>IF(ISERROR(VLOOKUP(A226,'[1]Z04 支出决算表(财决04表)'!$A$10:$J$500,4,FALSE)),"",VLOOKUP(A226,'[1]Z04 支出决算表(财决04表)'!$A$10:$J$500,4,FALSE))</f>
        <v/>
      </c>
      <c r="D226" s="76" t="str">
        <f>IF(ISERROR(VLOOKUP(A226,'[1]Z04 支出决算表(财决04表)'!$A$10:$J$500,5,FALSE)),"",VLOOKUP(A226,'[1]Z04 支出决算表(财决04表)'!$A$10:$J$500,5,FALSE))</f>
        <v/>
      </c>
      <c r="E226" s="76" t="str">
        <f>IF(ISERROR(VLOOKUP(A226,'[1]Z04 支出决算表(财决04表)'!$A$10:$J$500,6,FALSE)),"",VLOOKUP(A226,'[1]Z04 支出决算表(财决04表)'!$A$10:$J$500,6,FALSE))</f>
        <v/>
      </c>
      <c r="F226" s="76" t="str">
        <f>IF(ISERROR(VLOOKUP(A226,'[1]Z04 支出决算表(财决04表)'!$A$10:$J$500,7,FALSE)),"",VLOOKUP(A226,'[1]Z04 支出决算表(财决04表)'!$A$10:$J$500,7,FALSE))</f>
        <v/>
      </c>
      <c r="G226" s="76" t="str">
        <f>IF(ISERROR(VLOOKUP(A226,'[1]Z04 支出决算表(财决04表)'!$A$10:$J$500,8,FALSE)),"",VLOOKUP(A226,'[1]Z04 支出决算表(财决04表)'!$A$10:$J$500,8,FALSE))</f>
        <v/>
      </c>
      <c r="H226" s="76" t="str">
        <f>IF(ISERROR(VLOOKUP(A226,'[1]Z04 支出决算表(财决04表)'!$A$10:$J$500,9,FALSE)),"",VLOOKUP(A226,'[1]Z04 支出决算表(财决04表)'!$A$10:$J$500,9,FALSE))</f>
        <v/>
      </c>
      <c r="I226" s="76" t="str">
        <f>IF(ISERROR(VLOOKUP(A226,'[1]Z04 支出决算表(财决04表)'!$A$10:$J$500,10,FALSE)),"",VLOOKUP(A226,'[1]Z04 支出决算表(财决04表)'!$A$10:$J$500,10,FALSE))</f>
        <v/>
      </c>
      <c r="J226" s="88">
        <f>'[1]Z04 支出决算表(财决04表)'!$A225</f>
        <v>0</v>
      </c>
      <c r="K226" s="74">
        <f>'[1]Z04 支出决算表(财决04表)'!$E225</f>
        <v>0</v>
      </c>
      <c r="L226" s="53" t="str">
        <f t="shared" si="7"/>
        <v/>
      </c>
    </row>
    <row r="227" spans="1:12" ht="22.7" customHeight="1">
      <c r="A227" s="193" t="str">
        <f t="shared" si="6"/>
        <v/>
      </c>
      <c r="B227" s="194"/>
      <c r="C227" s="192" t="str">
        <f>IF(ISERROR(VLOOKUP(A227,'[1]Z04 支出决算表(财决04表)'!$A$10:$J$500,4,FALSE)),"",VLOOKUP(A227,'[1]Z04 支出决算表(财决04表)'!$A$10:$J$500,4,FALSE))</f>
        <v/>
      </c>
      <c r="D227" s="76" t="str">
        <f>IF(ISERROR(VLOOKUP(A227,'[1]Z04 支出决算表(财决04表)'!$A$10:$J$500,5,FALSE)),"",VLOOKUP(A227,'[1]Z04 支出决算表(财决04表)'!$A$10:$J$500,5,FALSE))</f>
        <v/>
      </c>
      <c r="E227" s="76" t="str">
        <f>IF(ISERROR(VLOOKUP(A227,'[1]Z04 支出决算表(财决04表)'!$A$10:$J$500,6,FALSE)),"",VLOOKUP(A227,'[1]Z04 支出决算表(财决04表)'!$A$10:$J$500,6,FALSE))</f>
        <v/>
      </c>
      <c r="F227" s="76" t="str">
        <f>IF(ISERROR(VLOOKUP(A227,'[1]Z04 支出决算表(财决04表)'!$A$10:$J$500,7,FALSE)),"",VLOOKUP(A227,'[1]Z04 支出决算表(财决04表)'!$A$10:$J$500,7,FALSE))</f>
        <v/>
      </c>
      <c r="G227" s="76" t="str">
        <f>IF(ISERROR(VLOOKUP(A227,'[1]Z04 支出决算表(财决04表)'!$A$10:$J$500,8,FALSE)),"",VLOOKUP(A227,'[1]Z04 支出决算表(财决04表)'!$A$10:$J$500,8,FALSE))</f>
        <v/>
      </c>
      <c r="H227" s="76" t="str">
        <f>IF(ISERROR(VLOOKUP(A227,'[1]Z04 支出决算表(财决04表)'!$A$10:$J$500,9,FALSE)),"",VLOOKUP(A227,'[1]Z04 支出决算表(财决04表)'!$A$10:$J$500,9,FALSE))</f>
        <v/>
      </c>
      <c r="I227" s="76" t="str">
        <f>IF(ISERROR(VLOOKUP(A227,'[1]Z04 支出决算表(财决04表)'!$A$10:$J$500,10,FALSE)),"",VLOOKUP(A227,'[1]Z04 支出决算表(财决04表)'!$A$10:$J$500,10,FALSE))</f>
        <v/>
      </c>
      <c r="J227" s="88">
        <f>'[1]Z04 支出决算表(财决04表)'!$A226</f>
        <v>0</v>
      </c>
      <c r="K227" s="74">
        <f>'[1]Z04 支出决算表(财决04表)'!$E226</f>
        <v>0</v>
      </c>
      <c r="L227" s="53" t="str">
        <f t="shared" si="7"/>
        <v/>
      </c>
    </row>
    <row r="228" spans="1:12" ht="22.7" customHeight="1">
      <c r="A228" s="193" t="str">
        <f t="shared" si="6"/>
        <v/>
      </c>
      <c r="B228" s="194"/>
      <c r="C228" s="192" t="str">
        <f>IF(ISERROR(VLOOKUP(A228,'[1]Z04 支出决算表(财决04表)'!$A$10:$J$500,4,FALSE)),"",VLOOKUP(A228,'[1]Z04 支出决算表(财决04表)'!$A$10:$J$500,4,FALSE))</f>
        <v/>
      </c>
      <c r="D228" s="76" t="str">
        <f>IF(ISERROR(VLOOKUP(A228,'[1]Z04 支出决算表(财决04表)'!$A$10:$J$500,5,FALSE)),"",VLOOKUP(A228,'[1]Z04 支出决算表(财决04表)'!$A$10:$J$500,5,FALSE))</f>
        <v/>
      </c>
      <c r="E228" s="76" t="str">
        <f>IF(ISERROR(VLOOKUP(A228,'[1]Z04 支出决算表(财决04表)'!$A$10:$J$500,6,FALSE)),"",VLOOKUP(A228,'[1]Z04 支出决算表(财决04表)'!$A$10:$J$500,6,FALSE))</f>
        <v/>
      </c>
      <c r="F228" s="76" t="str">
        <f>IF(ISERROR(VLOOKUP(A228,'[1]Z04 支出决算表(财决04表)'!$A$10:$J$500,7,FALSE)),"",VLOOKUP(A228,'[1]Z04 支出决算表(财决04表)'!$A$10:$J$500,7,FALSE))</f>
        <v/>
      </c>
      <c r="G228" s="76" t="str">
        <f>IF(ISERROR(VLOOKUP(A228,'[1]Z04 支出决算表(财决04表)'!$A$10:$J$500,8,FALSE)),"",VLOOKUP(A228,'[1]Z04 支出决算表(财决04表)'!$A$10:$J$500,8,FALSE))</f>
        <v/>
      </c>
      <c r="H228" s="76" t="str">
        <f>IF(ISERROR(VLOOKUP(A228,'[1]Z04 支出决算表(财决04表)'!$A$10:$J$500,9,FALSE)),"",VLOOKUP(A228,'[1]Z04 支出决算表(财决04表)'!$A$10:$J$500,9,FALSE))</f>
        <v/>
      </c>
      <c r="I228" s="76" t="str">
        <f>IF(ISERROR(VLOOKUP(A228,'[1]Z04 支出决算表(财决04表)'!$A$10:$J$500,10,FALSE)),"",VLOOKUP(A228,'[1]Z04 支出决算表(财决04表)'!$A$10:$J$500,10,FALSE))</f>
        <v/>
      </c>
      <c r="J228" s="88">
        <f>'[1]Z04 支出决算表(财决04表)'!$A227</f>
        <v>0</v>
      </c>
      <c r="K228" s="74">
        <f>'[1]Z04 支出决算表(财决04表)'!$E227</f>
        <v>0</v>
      </c>
      <c r="L228" s="53" t="str">
        <f t="shared" si="7"/>
        <v/>
      </c>
    </row>
    <row r="229" spans="1:12" ht="22.7" customHeight="1">
      <c r="A229" s="193" t="str">
        <f t="shared" si="6"/>
        <v/>
      </c>
      <c r="B229" s="194"/>
      <c r="C229" s="192" t="str">
        <f>IF(ISERROR(VLOOKUP(A229,'[1]Z04 支出决算表(财决04表)'!$A$10:$J$500,4,FALSE)),"",VLOOKUP(A229,'[1]Z04 支出决算表(财决04表)'!$A$10:$J$500,4,FALSE))</f>
        <v/>
      </c>
      <c r="D229" s="76" t="str">
        <f>IF(ISERROR(VLOOKUP(A229,'[1]Z04 支出决算表(财决04表)'!$A$10:$J$500,5,FALSE)),"",VLOOKUP(A229,'[1]Z04 支出决算表(财决04表)'!$A$10:$J$500,5,FALSE))</f>
        <v/>
      </c>
      <c r="E229" s="76" t="str">
        <f>IF(ISERROR(VLOOKUP(A229,'[1]Z04 支出决算表(财决04表)'!$A$10:$J$500,6,FALSE)),"",VLOOKUP(A229,'[1]Z04 支出决算表(财决04表)'!$A$10:$J$500,6,FALSE))</f>
        <v/>
      </c>
      <c r="F229" s="76" t="str">
        <f>IF(ISERROR(VLOOKUP(A229,'[1]Z04 支出决算表(财决04表)'!$A$10:$J$500,7,FALSE)),"",VLOOKUP(A229,'[1]Z04 支出决算表(财决04表)'!$A$10:$J$500,7,FALSE))</f>
        <v/>
      </c>
      <c r="G229" s="76" t="str">
        <f>IF(ISERROR(VLOOKUP(A229,'[1]Z04 支出决算表(财决04表)'!$A$10:$J$500,8,FALSE)),"",VLOOKUP(A229,'[1]Z04 支出决算表(财决04表)'!$A$10:$J$500,8,FALSE))</f>
        <v/>
      </c>
      <c r="H229" s="76" t="str">
        <f>IF(ISERROR(VLOOKUP(A229,'[1]Z04 支出决算表(财决04表)'!$A$10:$J$500,9,FALSE)),"",VLOOKUP(A229,'[1]Z04 支出决算表(财决04表)'!$A$10:$J$500,9,FALSE))</f>
        <v/>
      </c>
      <c r="I229" s="76" t="str">
        <f>IF(ISERROR(VLOOKUP(A229,'[1]Z04 支出决算表(财决04表)'!$A$10:$J$500,10,FALSE)),"",VLOOKUP(A229,'[1]Z04 支出决算表(财决04表)'!$A$10:$J$500,10,FALSE))</f>
        <v/>
      </c>
      <c r="J229" s="88">
        <f>'[1]Z04 支出决算表(财决04表)'!$A228</f>
        <v>0</v>
      </c>
      <c r="K229" s="74">
        <f>'[1]Z04 支出决算表(财决04表)'!$E228</f>
        <v>0</v>
      </c>
      <c r="L229" s="53" t="str">
        <f t="shared" si="7"/>
        <v/>
      </c>
    </row>
    <row r="230" spans="1:12" ht="22.7" customHeight="1">
      <c r="A230" s="193" t="str">
        <f t="shared" si="6"/>
        <v/>
      </c>
      <c r="B230" s="194"/>
      <c r="C230" s="192" t="str">
        <f>IF(ISERROR(VLOOKUP(A230,'[1]Z04 支出决算表(财决04表)'!$A$10:$J$500,4,FALSE)),"",VLOOKUP(A230,'[1]Z04 支出决算表(财决04表)'!$A$10:$J$500,4,FALSE))</f>
        <v/>
      </c>
      <c r="D230" s="76" t="str">
        <f>IF(ISERROR(VLOOKUP(A230,'[1]Z04 支出决算表(财决04表)'!$A$10:$J$500,5,FALSE)),"",VLOOKUP(A230,'[1]Z04 支出决算表(财决04表)'!$A$10:$J$500,5,FALSE))</f>
        <v/>
      </c>
      <c r="E230" s="76" t="str">
        <f>IF(ISERROR(VLOOKUP(A230,'[1]Z04 支出决算表(财决04表)'!$A$10:$J$500,6,FALSE)),"",VLOOKUP(A230,'[1]Z04 支出决算表(财决04表)'!$A$10:$J$500,6,FALSE))</f>
        <v/>
      </c>
      <c r="F230" s="76" t="str">
        <f>IF(ISERROR(VLOOKUP(A230,'[1]Z04 支出决算表(财决04表)'!$A$10:$J$500,7,FALSE)),"",VLOOKUP(A230,'[1]Z04 支出决算表(财决04表)'!$A$10:$J$500,7,FALSE))</f>
        <v/>
      </c>
      <c r="G230" s="76" t="str">
        <f>IF(ISERROR(VLOOKUP(A230,'[1]Z04 支出决算表(财决04表)'!$A$10:$J$500,8,FALSE)),"",VLOOKUP(A230,'[1]Z04 支出决算表(财决04表)'!$A$10:$J$500,8,FALSE))</f>
        <v/>
      </c>
      <c r="H230" s="76" t="str">
        <f>IF(ISERROR(VLOOKUP(A230,'[1]Z04 支出决算表(财决04表)'!$A$10:$J$500,9,FALSE)),"",VLOOKUP(A230,'[1]Z04 支出决算表(财决04表)'!$A$10:$J$500,9,FALSE))</f>
        <v/>
      </c>
      <c r="I230" s="76" t="str">
        <f>IF(ISERROR(VLOOKUP(A230,'[1]Z04 支出决算表(财决04表)'!$A$10:$J$500,10,FALSE)),"",VLOOKUP(A230,'[1]Z04 支出决算表(财决04表)'!$A$10:$J$500,10,FALSE))</f>
        <v/>
      </c>
      <c r="J230" s="88">
        <f>'[1]Z04 支出决算表(财决04表)'!$A229</f>
        <v>0</v>
      </c>
      <c r="K230" s="74">
        <f>'[1]Z04 支出决算表(财决04表)'!$E229</f>
        <v>0</v>
      </c>
      <c r="L230" s="53" t="str">
        <f t="shared" si="7"/>
        <v/>
      </c>
    </row>
    <row r="231" spans="1:12" ht="22.7" customHeight="1">
      <c r="A231" s="193" t="str">
        <f t="shared" si="6"/>
        <v/>
      </c>
      <c r="B231" s="194"/>
      <c r="C231" s="192" t="str">
        <f>IF(ISERROR(VLOOKUP(A231,'[1]Z04 支出决算表(财决04表)'!$A$10:$J$500,4,FALSE)),"",VLOOKUP(A231,'[1]Z04 支出决算表(财决04表)'!$A$10:$J$500,4,FALSE))</f>
        <v/>
      </c>
      <c r="D231" s="76" t="str">
        <f>IF(ISERROR(VLOOKUP(A231,'[1]Z04 支出决算表(财决04表)'!$A$10:$J$500,5,FALSE)),"",VLOOKUP(A231,'[1]Z04 支出决算表(财决04表)'!$A$10:$J$500,5,FALSE))</f>
        <v/>
      </c>
      <c r="E231" s="76" t="str">
        <f>IF(ISERROR(VLOOKUP(A231,'[1]Z04 支出决算表(财决04表)'!$A$10:$J$500,6,FALSE)),"",VLOOKUP(A231,'[1]Z04 支出决算表(财决04表)'!$A$10:$J$500,6,FALSE))</f>
        <v/>
      </c>
      <c r="F231" s="76" t="str">
        <f>IF(ISERROR(VLOOKUP(A231,'[1]Z04 支出决算表(财决04表)'!$A$10:$J$500,7,FALSE)),"",VLOOKUP(A231,'[1]Z04 支出决算表(财决04表)'!$A$10:$J$500,7,FALSE))</f>
        <v/>
      </c>
      <c r="G231" s="76" t="str">
        <f>IF(ISERROR(VLOOKUP(A231,'[1]Z04 支出决算表(财决04表)'!$A$10:$J$500,8,FALSE)),"",VLOOKUP(A231,'[1]Z04 支出决算表(财决04表)'!$A$10:$J$500,8,FALSE))</f>
        <v/>
      </c>
      <c r="H231" s="76" t="str">
        <f>IF(ISERROR(VLOOKUP(A231,'[1]Z04 支出决算表(财决04表)'!$A$10:$J$500,9,FALSE)),"",VLOOKUP(A231,'[1]Z04 支出决算表(财决04表)'!$A$10:$J$500,9,FALSE))</f>
        <v/>
      </c>
      <c r="I231" s="76" t="str">
        <f>IF(ISERROR(VLOOKUP(A231,'[1]Z04 支出决算表(财决04表)'!$A$10:$J$500,10,FALSE)),"",VLOOKUP(A231,'[1]Z04 支出决算表(财决04表)'!$A$10:$J$500,10,FALSE))</f>
        <v/>
      </c>
      <c r="J231" s="88">
        <f>'[1]Z04 支出决算表(财决04表)'!$A230</f>
        <v>0</v>
      </c>
      <c r="K231" s="74">
        <f>'[1]Z04 支出决算表(财决04表)'!$E230</f>
        <v>0</v>
      </c>
      <c r="L231" s="53" t="str">
        <f t="shared" si="7"/>
        <v/>
      </c>
    </row>
    <row r="232" spans="1:12" ht="22.7" customHeight="1">
      <c r="A232" s="193" t="str">
        <f t="shared" si="6"/>
        <v/>
      </c>
      <c r="B232" s="194"/>
      <c r="C232" s="192" t="str">
        <f>IF(ISERROR(VLOOKUP(A232,'[1]Z04 支出决算表(财决04表)'!$A$10:$J$500,4,FALSE)),"",VLOOKUP(A232,'[1]Z04 支出决算表(财决04表)'!$A$10:$J$500,4,FALSE))</f>
        <v/>
      </c>
      <c r="D232" s="76" t="str">
        <f>IF(ISERROR(VLOOKUP(A232,'[1]Z04 支出决算表(财决04表)'!$A$10:$J$500,5,FALSE)),"",VLOOKUP(A232,'[1]Z04 支出决算表(财决04表)'!$A$10:$J$500,5,FALSE))</f>
        <v/>
      </c>
      <c r="E232" s="76" t="str">
        <f>IF(ISERROR(VLOOKUP(A232,'[1]Z04 支出决算表(财决04表)'!$A$10:$J$500,6,FALSE)),"",VLOOKUP(A232,'[1]Z04 支出决算表(财决04表)'!$A$10:$J$500,6,FALSE))</f>
        <v/>
      </c>
      <c r="F232" s="76" t="str">
        <f>IF(ISERROR(VLOOKUP(A232,'[1]Z04 支出决算表(财决04表)'!$A$10:$J$500,7,FALSE)),"",VLOOKUP(A232,'[1]Z04 支出决算表(财决04表)'!$A$10:$J$500,7,FALSE))</f>
        <v/>
      </c>
      <c r="G232" s="76" t="str">
        <f>IF(ISERROR(VLOOKUP(A232,'[1]Z04 支出决算表(财决04表)'!$A$10:$J$500,8,FALSE)),"",VLOOKUP(A232,'[1]Z04 支出决算表(财决04表)'!$A$10:$J$500,8,FALSE))</f>
        <v/>
      </c>
      <c r="H232" s="76" t="str">
        <f>IF(ISERROR(VLOOKUP(A232,'[1]Z04 支出决算表(财决04表)'!$A$10:$J$500,9,FALSE)),"",VLOOKUP(A232,'[1]Z04 支出决算表(财决04表)'!$A$10:$J$500,9,FALSE))</f>
        <v/>
      </c>
      <c r="I232" s="76" t="str">
        <f>IF(ISERROR(VLOOKUP(A232,'[1]Z04 支出决算表(财决04表)'!$A$10:$J$500,10,FALSE)),"",VLOOKUP(A232,'[1]Z04 支出决算表(财决04表)'!$A$10:$J$500,10,FALSE))</f>
        <v/>
      </c>
      <c r="J232" s="88">
        <f>'[1]Z04 支出决算表(财决04表)'!$A231</f>
        <v>0</v>
      </c>
      <c r="K232" s="74">
        <f>'[1]Z04 支出决算表(财决04表)'!$E231</f>
        <v>0</v>
      </c>
      <c r="L232" s="53" t="str">
        <f t="shared" si="7"/>
        <v/>
      </c>
    </row>
    <row r="233" spans="1:12" ht="22.7" customHeight="1">
      <c r="A233" s="193" t="str">
        <f t="shared" si="6"/>
        <v/>
      </c>
      <c r="B233" s="194"/>
      <c r="C233" s="192" t="str">
        <f>IF(ISERROR(VLOOKUP(A233,'[1]Z04 支出决算表(财决04表)'!$A$10:$J$500,4,FALSE)),"",VLOOKUP(A233,'[1]Z04 支出决算表(财决04表)'!$A$10:$J$500,4,FALSE))</f>
        <v/>
      </c>
      <c r="D233" s="76" t="str">
        <f>IF(ISERROR(VLOOKUP(A233,'[1]Z04 支出决算表(财决04表)'!$A$10:$J$500,5,FALSE)),"",VLOOKUP(A233,'[1]Z04 支出决算表(财决04表)'!$A$10:$J$500,5,FALSE))</f>
        <v/>
      </c>
      <c r="E233" s="76" t="str">
        <f>IF(ISERROR(VLOOKUP(A233,'[1]Z04 支出决算表(财决04表)'!$A$10:$J$500,6,FALSE)),"",VLOOKUP(A233,'[1]Z04 支出决算表(财决04表)'!$A$10:$J$500,6,FALSE))</f>
        <v/>
      </c>
      <c r="F233" s="76" t="str">
        <f>IF(ISERROR(VLOOKUP(A233,'[1]Z04 支出决算表(财决04表)'!$A$10:$J$500,7,FALSE)),"",VLOOKUP(A233,'[1]Z04 支出决算表(财决04表)'!$A$10:$J$500,7,FALSE))</f>
        <v/>
      </c>
      <c r="G233" s="76" t="str">
        <f>IF(ISERROR(VLOOKUP(A233,'[1]Z04 支出决算表(财决04表)'!$A$10:$J$500,8,FALSE)),"",VLOOKUP(A233,'[1]Z04 支出决算表(财决04表)'!$A$10:$J$500,8,FALSE))</f>
        <v/>
      </c>
      <c r="H233" s="76" t="str">
        <f>IF(ISERROR(VLOOKUP(A233,'[1]Z04 支出决算表(财决04表)'!$A$10:$J$500,9,FALSE)),"",VLOOKUP(A233,'[1]Z04 支出决算表(财决04表)'!$A$10:$J$500,9,FALSE))</f>
        <v/>
      </c>
      <c r="I233" s="76" t="str">
        <f>IF(ISERROR(VLOOKUP(A233,'[1]Z04 支出决算表(财决04表)'!$A$10:$J$500,10,FALSE)),"",VLOOKUP(A233,'[1]Z04 支出决算表(财决04表)'!$A$10:$J$500,10,FALSE))</f>
        <v/>
      </c>
      <c r="J233" s="88">
        <f>'[1]Z04 支出决算表(财决04表)'!$A232</f>
        <v>0</v>
      </c>
      <c r="K233" s="74">
        <f>'[1]Z04 支出决算表(财决04表)'!$E232</f>
        <v>0</v>
      </c>
      <c r="L233" s="53" t="str">
        <f t="shared" si="7"/>
        <v/>
      </c>
    </row>
    <row r="234" spans="1:12" ht="22.7" customHeight="1">
      <c r="A234" s="193" t="str">
        <f t="shared" si="6"/>
        <v/>
      </c>
      <c r="B234" s="194"/>
      <c r="C234" s="192" t="str">
        <f>IF(ISERROR(VLOOKUP(A234,'[1]Z04 支出决算表(财决04表)'!$A$10:$J$500,4,FALSE)),"",VLOOKUP(A234,'[1]Z04 支出决算表(财决04表)'!$A$10:$J$500,4,FALSE))</f>
        <v/>
      </c>
      <c r="D234" s="76" t="str">
        <f>IF(ISERROR(VLOOKUP(A234,'[1]Z04 支出决算表(财决04表)'!$A$10:$J$500,5,FALSE)),"",VLOOKUP(A234,'[1]Z04 支出决算表(财决04表)'!$A$10:$J$500,5,FALSE))</f>
        <v/>
      </c>
      <c r="E234" s="76" t="str">
        <f>IF(ISERROR(VLOOKUP(A234,'[1]Z04 支出决算表(财决04表)'!$A$10:$J$500,6,FALSE)),"",VLOOKUP(A234,'[1]Z04 支出决算表(财决04表)'!$A$10:$J$500,6,FALSE))</f>
        <v/>
      </c>
      <c r="F234" s="76" t="str">
        <f>IF(ISERROR(VLOOKUP(A234,'[1]Z04 支出决算表(财决04表)'!$A$10:$J$500,7,FALSE)),"",VLOOKUP(A234,'[1]Z04 支出决算表(财决04表)'!$A$10:$J$500,7,FALSE))</f>
        <v/>
      </c>
      <c r="G234" s="76" t="str">
        <f>IF(ISERROR(VLOOKUP(A234,'[1]Z04 支出决算表(财决04表)'!$A$10:$J$500,8,FALSE)),"",VLOOKUP(A234,'[1]Z04 支出决算表(财决04表)'!$A$10:$J$500,8,FALSE))</f>
        <v/>
      </c>
      <c r="H234" s="76" t="str">
        <f>IF(ISERROR(VLOOKUP(A234,'[1]Z04 支出决算表(财决04表)'!$A$10:$J$500,9,FALSE)),"",VLOOKUP(A234,'[1]Z04 支出决算表(财决04表)'!$A$10:$J$500,9,FALSE))</f>
        <v/>
      </c>
      <c r="I234" s="76" t="str">
        <f>IF(ISERROR(VLOOKUP(A234,'[1]Z04 支出决算表(财决04表)'!$A$10:$J$500,10,FALSE)),"",VLOOKUP(A234,'[1]Z04 支出决算表(财决04表)'!$A$10:$J$500,10,FALSE))</f>
        <v/>
      </c>
      <c r="J234" s="88">
        <f>'[1]Z04 支出决算表(财决04表)'!$A233</f>
        <v>0</v>
      </c>
      <c r="K234" s="74">
        <f>'[1]Z04 支出决算表(财决04表)'!$E233</f>
        <v>0</v>
      </c>
      <c r="L234" s="53" t="str">
        <f t="shared" si="7"/>
        <v/>
      </c>
    </row>
    <row r="235" spans="1:12" ht="22.7" customHeight="1">
      <c r="A235" s="193" t="str">
        <f t="shared" si="6"/>
        <v/>
      </c>
      <c r="B235" s="194"/>
      <c r="C235" s="192" t="str">
        <f>IF(ISERROR(VLOOKUP(A235,'[1]Z04 支出决算表(财决04表)'!$A$10:$J$500,4,FALSE)),"",VLOOKUP(A235,'[1]Z04 支出决算表(财决04表)'!$A$10:$J$500,4,FALSE))</f>
        <v/>
      </c>
      <c r="D235" s="76" t="str">
        <f>IF(ISERROR(VLOOKUP(A235,'[1]Z04 支出决算表(财决04表)'!$A$10:$J$500,5,FALSE)),"",VLOOKUP(A235,'[1]Z04 支出决算表(财决04表)'!$A$10:$J$500,5,FALSE))</f>
        <v/>
      </c>
      <c r="E235" s="76" t="str">
        <f>IF(ISERROR(VLOOKUP(A235,'[1]Z04 支出决算表(财决04表)'!$A$10:$J$500,6,FALSE)),"",VLOOKUP(A235,'[1]Z04 支出决算表(财决04表)'!$A$10:$J$500,6,FALSE))</f>
        <v/>
      </c>
      <c r="F235" s="76" t="str">
        <f>IF(ISERROR(VLOOKUP(A235,'[1]Z04 支出决算表(财决04表)'!$A$10:$J$500,7,FALSE)),"",VLOOKUP(A235,'[1]Z04 支出决算表(财决04表)'!$A$10:$J$500,7,FALSE))</f>
        <v/>
      </c>
      <c r="G235" s="76" t="str">
        <f>IF(ISERROR(VLOOKUP(A235,'[1]Z04 支出决算表(财决04表)'!$A$10:$J$500,8,FALSE)),"",VLOOKUP(A235,'[1]Z04 支出决算表(财决04表)'!$A$10:$J$500,8,FALSE))</f>
        <v/>
      </c>
      <c r="H235" s="76" t="str">
        <f>IF(ISERROR(VLOOKUP(A235,'[1]Z04 支出决算表(财决04表)'!$A$10:$J$500,9,FALSE)),"",VLOOKUP(A235,'[1]Z04 支出决算表(财决04表)'!$A$10:$J$500,9,FALSE))</f>
        <v/>
      </c>
      <c r="I235" s="76" t="str">
        <f>IF(ISERROR(VLOOKUP(A235,'[1]Z04 支出决算表(财决04表)'!$A$10:$J$500,10,FALSE)),"",VLOOKUP(A235,'[1]Z04 支出决算表(财决04表)'!$A$10:$J$500,10,FALSE))</f>
        <v/>
      </c>
      <c r="J235" s="88">
        <f>'[1]Z04 支出决算表(财决04表)'!$A234</f>
        <v>0</v>
      </c>
      <c r="K235" s="74">
        <f>'[1]Z04 支出决算表(财决04表)'!$E234</f>
        <v>0</v>
      </c>
      <c r="L235" s="53" t="str">
        <f t="shared" si="7"/>
        <v/>
      </c>
    </row>
    <row r="236" spans="1:12" ht="22.7" customHeight="1">
      <c r="A236" s="193" t="str">
        <f t="shared" si="6"/>
        <v/>
      </c>
      <c r="B236" s="194"/>
      <c r="C236" s="192" t="str">
        <f>IF(ISERROR(VLOOKUP(A236,'[1]Z04 支出决算表(财决04表)'!$A$10:$J$500,4,FALSE)),"",VLOOKUP(A236,'[1]Z04 支出决算表(财决04表)'!$A$10:$J$500,4,FALSE))</f>
        <v/>
      </c>
      <c r="D236" s="76" t="str">
        <f>IF(ISERROR(VLOOKUP(A236,'[1]Z04 支出决算表(财决04表)'!$A$10:$J$500,5,FALSE)),"",VLOOKUP(A236,'[1]Z04 支出决算表(财决04表)'!$A$10:$J$500,5,FALSE))</f>
        <v/>
      </c>
      <c r="E236" s="76" t="str">
        <f>IF(ISERROR(VLOOKUP(A236,'[1]Z04 支出决算表(财决04表)'!$A$10:$J$500,6,FALSE)),"",VLOOKUP(A236,'[1]Z04 支出决算表(财决04表)'!$A$10:$J$500,6,FALSE))</f>
        <v/>
      </c>
      <c r="F236" s="76" t="str">
        <f>IF(ISERROR(VLOOKUP(A236,'[1]Z04 支出决算表(财决04表)'!$A$10:$J$500,7,FALSE)),"",VLOOKUP(A236,'[1]Z04 支出决算表(财决04表)'!$A$10:$J$500,7,FALSE))</f>
        <v/>
      </c>
      <c r="G236" s="76" t="str">
        <f>IF(ISERROR(VLOOKUP(A236,'[1]Z04 支出决算表(财决04表)'!$A$10:$J$500,8,FALSE)),"",VLOOKUP(A236,'[1]Z04 支出决算表(财决04表)'!$A$10:$J$500,8,FALSE))</f>
        <v/>
      </c>
      <c r="H236" s="76" t="str">
        <f>IF(ISERROR(VLOOKUP(A236,'[1]Z04 支出决算表(财决04表)'!$A$10:$J$500,9,FALSE)),"",VLOOKUP(A236,'[1]Z04 支出决算表(财决04表)'!$A$10:$J$500,9,FALSE))</f>
        <v/>
      </c>
      <c r="I236" s="76" t="str">
        <f>IF(ISERROR(VLOOKUP(A236,'[1]Z04 支出决算表(财决04表)'!$A$10:$J$500,10,FALSE)),"",VLOOKUP(A236,'[1]Z04 支出决算表(财决04表)'!$A$10:$J$500,10,FALSE))</f>
        <v/>
      </c>
      <c r="J236" s="88">
        <f>'[1]Z04 支出决算表(财决04表)'!$A235</f>
        <v>0</v>
      </c>
      <c r="K236" s="74">
        <f>'[1]Z04 支出决算表(财决04表)'!$E235</f>
        <v>0</v>
      </c>
      <c r="L236" s="53" t="str">
        <f t="shared" si="7"/>
        <v/>
      </c>
    </row>
    <row r="237" spans="1:12" ht="22.7" customHeight="1">
      <c r="A237" s="193" t="str">
        <f t="shared" si="6"/>
        <v/>
      </c>
      <c r="B237" s="194"/>
      <c r="C237" s="192" t="str">
        <f>IF(ISERROR(VLOOKUP(A237,'[1]Z04 支出决算表(财决04表)'!$A$10:$J$500,4,FALSE)),"",VLOOKUP(A237,'[1]Z04 支出决算表(财决04表)'!$A$10:$J$500,4,FALSE))</f>
        <v/>
      </c>
      <c r="D237" s="76" t="str">
        <f>IF(ISERROR(VLOOKUP(A237,'[1]Z04 支出决算表(财决04表)'!$A$10:$J$500,5,FALSE)),"",VLOOKUP(A237,'[1]Z04 支出决算表(财决04表)'!$A$10:$J$500,5,FALSE))</f>
        <v/>
      </c>
      <c r="E237" s="76" t="str">
        <f>IF(ISERROR(VLOOKUP(A237,'[1]Z04 支出决算表(财决04表)'!$A$10:$J$500,6,FALSE)),"",VLOOKUP(A237,'[1]Z04 支出决算表(财决04表)'!$A$10:$J$500,6,FALSE))</f>
        <v/>
      </c>
      <c r="F237" s="76" t="str">
        <f>IF(ISERROR(VLOOKUP(A237,'[1]Z04 支出决算表(财决04表)'!$A$10:$J$500,7,FALSE)),"",VLOOKUP(A237,'[1]Z04 支出决算表(财决04表)'!$A$10:$J$500,7,FALSE))</f>
        <v/>
      </c>
      <c r="G237" s="76" t="str">
        <f>IF(ISERROR(VLOOKUP(A237,'[1]Z04 支出决算表(财决04表)'!$A$10:$J$500,8,FALSE)),"",VLOOKUP(A237,'[1]Z04 支出决算表(财决04表)'!$A$10:$J$500,8,FALSE))</f>
        <v/>
      </c>
      <c r="H237" s="76" t="str">
        <f>IF(ISERROR(VLOOKUP(A237,'[1]Z04 支出决算表(财决04表)'!$A$10:$J$500,9,FALSE)),"",VLOOKUP(A237,'[1]Z04 支出决算表(财决04表)'!$A$10:$J$500,9,FALSE))</f>
        <v/>
      </c>
      <c r="I237" s="76" t="str">
        <f>IF(ISERROR(VLOOKUP(A237,'[1]Z04 支出决算表(财决04表)'!$A$10:$J$500,10,FALSE)),"",VLOOKUP(A237,'[1]Z04 支出决算表(财决04表)'!$A$10:$J$500,10,FALSE))</f>
        <v/>
      </c>
      <c r="J237" s="88">
        <f>'[1]Z04 支出决算表(财决04表)'!$A236</f>
        <v>0</v>
      </c>
      <c r="K237" s="74">
        <f>'[1]Z04 支出决算表(财决04表)'!$E236</f>
        <v>0</v>
      </c>
      <c r="L237" s="53" t="str">
        <f t="shared" si="7"/>
        <v/>
      </c>
    </row>
    <row r="238" spans="1:12" ht="22.7" customHeight="1">
      <c r="A238" s="193" t="str">
        <f t="shared" si="6"/>
        <v/>
      </c>
      <c r="B238" s="194"/>
      <c r="C238" s="192" t="str">
        <f>IF(ISERROR(VLOOKUP(A238,'[1]Z04 支出决算表(财决04表)'!$A$10:$J$500,4,FALSE)),"",VLOOKUP(A238,'[1]Z04 支出决算表(财决04表)'!$A$10:$J$500,4,FALSE))</f>
        <v/>
      </c>
      <c r="D238" s="76" t="str">
        <f>IF(ISERROR(VLOOKUP(A238,'[1]Z04 支出决算表(财决04表)'!$A$10:$J$500,5,FALSE)),"",VLOOKUP(A238,'[1]Z04 支出决算表(财决04表)'!$A$10:$J$500,5,FALSE))</f>
        <v/>
      </c>
      <c r="E238" s="76" t="str">
        <f>IF(ISERROR(VLOOKUP(A238,'[1]Z04 支出决算表(财决04表)'!$A$10:$J$500,6,FALSE)),"",VLOOKUP(A238,'[1]Z04 支出决算表(财决04表)'!$A$10:$J$500,6,FALSE))</f>
        <v/>
      </c>
      <c r="F238" s="76" t="str">
        <f>IF(ISERROR(VLOOKUP(A238,'[1]Z04 支出决算表(财决04表)'!$A$10:$J$500,7,FALSE)),"",VLOOKUP(A238,'[1]Z04 支出决算表(财决04表)'!$A$10:$J$500,7,FALSE))</f>
        <v/>
      </c>
      <c r="G238" s="76" t="str">
        <f>IF(ISERROR(VLOOKUP(A238,'[1]Z04 支出决算表(财决04表)'!$A$10:$J$500,8,FALSE)),"",VLOOKUP(A238,'[1]Z04 支出决算表(财决04表)'!$A$10:$J$500,8,FALSE))</f>
        <v/>
      </c>
      <c r="H238" s="76" t="str">
        <f>IF(ISERROR(VLOOKUP(A238,'[1]Z04 支出决算表(财决04表)'!$A$10:$J$500,9,FALSE)),"",VLOOKUP(A238,'[1]Z04 支出决算表(财决04表)'!$A$10:$J$500,9,FALSE))</f>
        <v/>
      </c>
      <c r="I238" s="76" t="str">
        <f>IF(ISERROR(VLOOKUP(A238,'[1]Z04 支出决算表(财决04表)'!$A$10:$J$500,10,FALSE)),"",VLOOKUP(A238,'[1]Z04 支出决算表(财决04表)'!$A$10:$J$500,10,FALSE))</f>
        <v/>
      </c>
      <c r="J238" s="88">
        <f>'[1]Z04 支出决算表(财决04表)'!$A237</f>
        <v>0</v>
      </c>
      <c r="K238" s="74">
        <f>'[1]Z04 支出决算表(财决04表)'!$E237</f>
        <v>0</v>
      </c>
      <c r="L238" s="53" t="str">
        <f t="shared" si="7"/>
        <v/>
      </c>
    </row>
    <row r="239" spans="1:12" ht="22.7" customHeight="1">
      <c r="A239" s="193" t="str">
        <f t="shared" si="6"/>
        <v/>
      </c>
      <c r="B239" s="194"/>
      <c r="C239" s="192" t="str">
        <f>IF(ISERROR(VLOOKUP(A239,'[1]Z04 支出决算表(财决04表)'!$A$10:$J$500,4,FALSE)),"",VLOOKUP(A239,'[1]Z04 支出决算表(财决04表)'!$A$10:$J$500,4,FALSE))</f>
        <v/>
      </c>
      <c r="D239" s="76" t="str">
        <f>IF(ISERROR(VLOOKUP(A239,'[1]Z04 支出决算表(财决04表)'!$A$10:$J$500,5,FALSE)),"",VLOOKUP(A239,'[1]Z04 支出决算表(财决04表)'!$A$10:$J$500,5,FALSE))</f>
        <v/>
      </c>
      <c r="E239" s="76" t="str">
        <f>IF(ISERROR(VLOOKUP(A239,'[1]Z04 支出决算表(财决04表)'!$A$10:$J$500,6,FALSE)),"",VLOOKUP(A239,'[1]Z04 支出决算表(财决04表)'!$A$10:$J$500,6,FALSE))</f>
        <v/>
      </c>
      <c r="F239" s="76" t="str">
        <f>IF(ISERROR(VLOOKUP(A239,'[1]Z04 支出决算表(财决04表)'!$A$10:$J$500,7,FALSE)),"",VLOOKUP(A239,'[1]Z04 支出决算表(财决04表)'!$A$10:$J$500,7,FALSE))</f>
        <v/>
      </c>
      <c r="G239" s="76" t="str">
        <f>IF(ISERROR(VLOOKUP(A239,'[1]Z04 支出决算表(财决04表)'!$A$10:$J$500,8,FALSE)),"",VLOOKUP(A239,'[1]Z04 支出决算表(财决04表)'!$A$10:$J$500,8,FALSE))</f>
        <v/>
      </c>
      <c r="H239" s="76" t="str">
        <f>IF(ISERROR(VLOOKUP(A239,'[1]Z04 支出决算表(财决04表)'!$A$10:$J$500,9,FALSE)),"",VLOOKUP(A239,'[1]Z04 支出决算表(财决04表)'!$A$10:$J$500,9,FALSE))</f>
        <v/>
      </c>
      <c r="I239" s="76" t="str">
        <f>IF(ISERROR(VLOOKUP(A239,'[1]Z04 支出决算表(财决04表)'!$A$10:$J$500,10,FALSE)),"",VLOOKUP(A239,'[1]Z04 支出决算表(财决04表)'!$A$10:$J$500,10,FALSE))</f>
        <v/>
      </c>
      <c r="J239" s="88">
        <f>'[1]Z04 支出决算表(财决04表)'!$A238</f>
        <v>0</v>
      </c>
      <c r="K239" s="74">
        <f>'[1]Z04 支出决算表(财决04表)'!$E238</f>
        <v>0</v>
      </c>
      <c r="L239" s="53" t="str">
        <f t="shared" si="7"/>
        <v/>
      </c>
    </row>
    <row r="240" spans="1:12" ht="22.7" customHeight="1">
      <c r="A240" s="193" t="str">
        <f t="shared" si="6"/>
        <v/>
      </c>
      <c r="B240" s="194"/>
      <c r="C240" s="192" t="str">
        <f>IF(ISERROR(VLOOKUP(A240,'[1]Z04 支出决算表(财决04表)'!$A$10:$J$500,4,FALSE)),"",VLOOKUP(A240,'[1]Z04 支出决算表(财决04表)'!$A$10:$J$500,4,FALSE))</f>
        <v/>
      </c>
      <c r="D240" s="76" t="str">
        <f>IF(ISERROR(VLOOKUP(A240,'[1]Z04 支出决算表(财决04表)'!$A$10:$J$500,5,FALSE)),"",VLOOKUP(A240,'[1]Z04 支出决算表(财决04表)'!$A$10:$J$500,5,FALSE))</f>
        <v/>
      </c>
      <c r="E240" s="76" t="str">
        <f>IF(ISERROR(VLOOKUP(A240,'[1]Z04 支出决算表(财决04表)'!$A$10:$J$500,6,FALSE)),"",VLOOKUP(A240,'[1]Z04 支出决算表(财决04表)'!$A$10:$J$500,6,FALSE))</f>
        <v/>
      </c>
      <c r="F240" s="76" t="str">
        <f>IF(ISERROR(VLOOKUP(A240,'[1]Z04 支出决算表(财决04表)'!$A$10:$J$500,7,FALSE)),"",VLOOKUP(A240,'[1]Z04 支出决算表(财决04表)'!$A$10:$J$500,7,FALSE))</f>
        <v/>
      </c>
      <c r="G240" s="76" t="str">
        <f>IF(ISERROR(VLOOKUP(A240,'[1]Z04 支出决算表(财决04表)'!$A$10:$J$500,8,FALSE)),"",VLOOKUP(A240,'[1]Z04 支出决算表(财决04表)'!$A$10:$J$500,8,FALSE))</f>
        <v/>
      </c>
      <c r="H240" s="76" t="str">
        <f>IF(ISERROR(VLOOKUP(A240,'[1]Z04 支出决算表(财决04表)'!$A$10:$J$500,9,FALSE)),"",VLOOKUP(A240,'[1]Z04 支出决算表(财决04表)'!$A$10:$J$500,9,FALSE))</f>
        <v/>
      </c>
      <c r="I240" s="76" t="str">
        <f>IF(ISERROR(VLOOKUP(A240,'[1]Z04 支出决算表(财决04表)'!$A$10:$J$500,10,FALSE)),"",VLOOKUP(A240,'[1]Z04 支出决算表(财决04表)'!$A$10:$J$500,10,FALSE))</f>
        <v/>
      </c>
      <c r="J240" s="88">
        <f>'[1]Z04 支出决算表(财决04表)'!$A239</f>
        <v>0</v>
      </c>
      <c r="K240" s="74">
        <f>'[1]Z04 支出决算表(财决04表)'!$E239</f>
        <v>0</v>
      </c>
      <c r="L240" s="53" t="str">
        <f t="shared" si="7"/>
        <v/>
      </c>
    </row>
    <row r="241" spans="1:12" ht="22.7" customHeight="1">
      <c r="A241" s="193" t="str">
        <f t="shared" si="6"/>
        <v/>
      </c>
      <c r="B241" s="194"/>
      <c r="C241" s="192" t="str">
        <f>IF(ISERROR(VLOOKUP(A241,'[1]Z04 支出决算表(财决04表)'!$A$10:$J$500,4,FALSE)),"",VLOOKUP(A241,'[1]Z04 支出决算表(财决04表)'!$A$10:$J$500,4,FALSE))</f>
        <v/>
      </c>
      <c r="D241" s="76" t="str">
        <f>IF(ISERROR(VLOOKUP(A241,'[1]Z04 支出决算表(财决04表)'!$A$10:$J$500,5,FALSE)),"",VLOOKUP(A241,'[1]Z04 支出决算表(财决04表)'!$A$10:$J$500,5,FALSE))</f>
        <v/>
      </c>
      <c r="E241" s="76" t="str">
        <f>IF(ISERROR(VLOOKUP(A241,'[1]Z04 支出决算表(财决04表)'!$A$10:$J$500,6,FALSE)),"",VLOOKUP(A241,'[1]Z04 支出决算表(财决04表)'!$A$10:$J$500,6,FALSE))</f>
        <v/>
      </c>
      <c r="F241" s="76" t="str">
        <f>IF(ISERROR(VLOOKUP(A241,'[1]Z04 支出决算表(财决04表)'!$A$10:$J$500,7,FALSE)),"",VLOOKUP(A241,'[1]Z04 支出决算表(财决04表)'!$A$10:$J$500,7,FALSE))</f>
        <v/>
      </c>
      <c r="G241" s="76" t="str">
        <f>IF(ISERROR(VLOOKUP(A241,'[1]Z04 支出决算表(财决04表)'!$A$10:$J$500,8,FALSE)),"",VLOOKUP(A241,'[1]Z04 支出决算表(财决04表)'!$A$10:$J$500,8,FALSE))</f>
        <v/>
      </c>
      <c r="H241" s="76" t="str">
        <f>IF(ISERROR(VLOOKUP(A241,'[1]Z04 支出决算表(财决04表)'!$A$10:$J$500,9,FALSE)),"",VLOOKUP(A241,'[1]Z04 支出决算表(财决04表)'!$A$10:$J$500,9,FALSE))</f>
        <v/>
      </c>
      <c r="I241" s="76" t="str">
        <f>IF(ISERROR(VLOOKUP(A241,'[1]Z04 支出决算表(财决04表)'!$A$10:$J$500,10,FALSE)),"",VLOOKUP(A241,'[1]Z04 支出决算表(财决04表)'!$A$10:$J$500,10,FALSE))</f>
        <v/>
      </c>
      <c r="J241" s="88">
        <f>'[1]Z04 支出决算表(财决04表)'!$A240</f>
        <v>0</v>
      </c>
      <c r="K241" s="74">
        <f>'[1]Z04 支出决算表(财决04表)'!$E240</f>
        <v>0</v>
      </c>
      <c r="L241" s="53" t="str">
        <f t="shared" si="7"/>
        <v/>
      </c>
    </row>
    <row r="242" spans="1:12" ht="22.7" customHeight="1">
      <c r="A242" s="193" t="str">
        <f t="shared" si="6"/>
        <v/>
      </c>
      <c r="B242" s="194"/>
      <c r="C242" s="192" t="str">
        <f>IF(ISERROR(VLOOKUP(A242,'[1]Z04 支出决算表(财决04表)'!$A$10:$J$500,4,FALSE)),"",VLOOKUP(A242,'[1]Z04 支出决算表(财决04表)'!$A$10:$J$500,4,FALSE))</f>
        <v/>
      </c>
      <c r="D242" s="76" t="str">
        <f>IF(ISERROR(VLOOKUP(A242,'[1]Z04 支出决算表(财决04表)'!$A$10:$J$500,5,FALSE)),"",VLOOKUP(A242,'[1]Z04 支出决算表(财决04表)'!$A$10:$J$500,5,FALSE))</f>
        <v/>
      </c>
      <c r="E242" s="76" t="str">
        <f>IF(ISERROR(VLOOKUP(A242,'[1]Z04 支出决算表(财决04表)'!$A$10:$J$500,6,FALSE)),"",VLOOKUP(A242,'[1]Z04 支出决算表(财决04表)'!$A$10:$J$500,6,FALSE))</f>
        <v/>
      </c>
      <c r="F242" s="76" t="str">
        <f>IF(ISERROR(VLOOKUP(A242,'[1]Z04 支出决算表(财决04表)'!$A$10:$J$500,7,FALSE)),"",VLOOKUP(A242,'[1]Z04 支出决算表(财决04表)'!$A$10:$J$500,7,FALSE))</f>
        <v/>
      </c>
      <c r="G242" s="76" t="str">
        <f>IF(ISERROR(VLOOKUP(A242,'[1]Z04 支出决算表(财决04表)'!$A$10:$J$500,8,FALSE)),"",VLOOKUP(A242,'[1]Z04 支出决算表(财决04表)'!$A$10:$J$500,8,FALSE))</f>
        <v/>
      </c>
      <c r="H242" s="76" t="str">
        <f>IF(ISERROR(VLOOKUP(A242,'[1]Z04 支出决算表(财决04表)'!$A$10:$J$500,9,FALSE)),"",VLOOKUP(A242,'[1]Z04 支出决算表(财决04表)'!$A$10:$J$500,9,FALSE))</f>
        <v/>
      </c>
      <c r="I242" s="76" t="str">
        <f>IF(ISERROR(VLOOKUP(A242,'[1]Z04 支出决算表(财决04表)'!$A$10:$J$500,10,FALSE)),"",VLOOKUP(A242,'[1]Z04 支出决算表(财决04表)'!$A$10:$J$500,10,FALSE))</f>
        <v/>
      </c>
      <c r="J242" s="88">
        <f>'[1]Z04 支出决算表(财决04表)'!$A241</f>
        <v>0</v>
      </c>
      <c r="K242" s="74">
        <f>'[1]Z04 支出决算表(财决04表)'!$E241</f>
        <v>0</v>
      </c>
      <c r="L242" s="53" t="str">
        <f t="shared" si="7"/>
        <v/>
      </c>
    </row>
    <row r="243" spans="1:12" ht="22.7" customHeight="1">
      <c r="A243" s="193" t="str">
        <f t="shared" si="6"/>
        <v/>
      </c>
      <c r="B243" s="194"/>
      <c r="C243" s="192" t="str">
        <f>IF(ISERROR(VLOOKUP(A243,'[1]Z04 支出决算表(财决04表)'!$A$10:$J$500,4,FALSE)),"",VLOOKUP(A243,'[1]Z04 支出决算表(财决04表)'!$A$10:$J$500,4,FALSE))</f>
        <v/>
      </c>
      <c r="D243" s="76" t="str">
        <f>IF(ISERROR(VLOOKUP(A243,'[1]Z04 支出决算表(财决04表)'!$A$10:$J$500,5,FALSE)),"",VLOOKUP(A243,'[1]Z04 支出决算表(财决04表)'!$A$10:$J$500,5,FALSE))</f>
        <v/>
      </c>
      <c r="E243" s="76" t="str">
        <f>IF(ISERROR(VLOOKUP(A243,'[1]Z04 支出决算表(财决04表)'!$A$10:$J$500,6,FALSE)),"",VLOOKUP(A243,'[1]Z04 支出决算表(财决04表)'!$A$10:$J$500,6,FALSE))</f>
        <v/>
      </c>
      <c r="F243" s="76" t="str">
        <f>IF(ISERROR(VLOOKUP(A243,'[1]Z04 支出决算表(财决04表)'!$A$10:$J$500,7,FALSE)),"",VLOOKUP(A243,'[1]Z04 支出决算表(财决04表)'!$A$10:$J$500,7,FALSE))</f>
        <v/>
      </c>
      <c r="G243" s="76" t="str">
        <f>IF(ISERROR(VLOOKUP(A243,'[1]Z04 支出决算表(财决04表)'!$A$10:$J$500,8,FALSE)),"",VLOOKUP(A243,'[1]Z04 支出决算表(财决04表)'!$A$10:$J$500,8,FALSE))</f>
        <v/>
      </c>
      <c r="H243" s="76" t="str">
        <f>IF(ISERROR(VLOOKUP(A243,'[1]Z04 支出决算表(财决04表)'!$A$10:$J$500,9,FALSE)),"",VLOOKUP(A243,'[1]Z04 支出决算表(财决04表)'!$A$10:$J$500,9,FALSE))</f>
        <v/>
      </c>
      <c r="I243" s="76" t="str">
        <f>IF(ISERROR(VLOOKUP(A243,'[1]Z04 支出决算表(财决04表)'!$A$10:$J$500,10,FALSE)),"",VLOOKUP(A243,'[1]Z04 支出决算表(财决04表)'!$A$10:$J$500,10,FALSE))</f>
        <v/>
      </c>
      <c r="J243" s="88">
        <f>'[1]Z04 支出决算表(财决04表)'!$A242</f>
        <v>0</v>
      </c>
      <c r="K243" s="74">
        <f>'[1]Z04 支出决算表(财决04表)'!$E242</f>
        <v>0</v>
      </c>
      <c r="L243" s="53" t="str">
        <f t="shared" si="7"/>
        <v/>
      </c>
    </row>
    <row r="244" spans="1:12" ht="22.7" customHeight="1">
      <c r="A244" s="193" t="str">
        <f t="shared" si="6"/>
        <v/>
      </c>
      <c r="B244" s="194"/>
      <c r="C244" s="192" t="str">
        <f>IF(ISERROR(VLOOKUP(A244,'[1]Z04 支出决算表(财决04表)'!$A$10:$J$500,4,FALSE)),"",VLOOKUP(A244,'[1]Z04 支出决算表(财决04表)'!$A$10:$J$500,4,FALSE))</f>
        <v/>
      </c>
      <c r="D244" s="76" t="str">
        <f>IF(ISERROR(VLOOKUP(A244,'[1]Z04 支出决算表(财决04表)'!$A$10:$J$500,5,FALSE)),"",VLOOKUP(A244,'[1]Z04 支出决算表(财决04表)'!$A$10:$J$500,5,FALSE))</f>
        <v/>
      </c>
      <c r="E244" s="76" t="str">
        <f>IF(ISERROR(VLOOKUP(A244,'[1]Z04 支出决算表(财决04表)'!$A$10:$J$500,6,FALSE)),"",VLOOKUP(A244,'[1]Z04 支出决算表(财决04表)'!$A$10:$J$500,6,FALSE))</f>
        <v/>
      </c>
      <c r="F244" s="76" t="str">
        <f>IF(ISERROR(VLOOKUP(A244,'[1]Z04 支出决算表(财决04表)'!$A$10:$J$500,7,FALSE)),"",VLOOKUP(A244,'[1]Z04 支出决算表(财决04表)'!$A$10:$J$500,7,FALSE))</f>
        <v/>
      </c>
      <c r="G244" s="76" t="str">
        <f>IF(ISERROR(VLOOKUP(A244,'[1]Z04 支出决算表(财决04表)'!$A$10:$J$500,8,FALSE)),"",VLOOKUP(A244,'[1]Z04 支出决算表(财决04表)'!$A$10:$J$500,8,FALSE))</f>
        <v/>
      </c>
      <c r="H244" s="76" t="str">
        <f>IF(ISERROR(VLOOKUP(A244,'[1]Z04 支出决算表(财决04表)'!$A$10:$J$500,9,FALSE)),"",VLOOKUP(A244,'[1]Z04 支出决算表(财决04表)'!$A$10:$J$500,9,FALSE))</f>
        <v/>
      </c>
      <c r="I244" s="76" t="str">
        <f>IF(ISERROR(VLOOKUP(A244,'[1]Z04 支出决算表(财决04表)'!$A$10:$J$500,10,FALSE)),"",VLOOKUP(A244,'[1]Z04 支出决算表(财决04表)'!$A$10:$J$500,10,FALSE))</f>
        <v/>
      </c>
      <c r="J244" s="88">
        <f>'[1]Z04 支出决算表(财决04表)'!$A243</f>
        <v>0</v>
      </c>
      <c r="K244" s="74">
        <f>'[1]Z04 支出决算表(财决04表)'!$E243</f>
        <v>0</v>
      </c>
      <c r="L244" s="53" t="str">
        <f t="shared" si="7"/>
        <v/>
      </c>
    </row>
    <row r="245" spans="1:12" ht="22.7" customHeight="1">
      <c r="A245" s="193" t="str">
        <f t="shared" si="6"/>
        <v/>
      </c>
      <c r="B245" s="194"/>
      <c r="C245" s="192" t="str">
        <f>IF(ISERROR(VLOOKUP(A245,'[1]Z04 支出决算表(财决04表)'!$A$10:$J$500,4,FALSE)),"",VLOOKUP(A245,'[1]Z04 支出决算表(财决04表)'!$A$10:$J$500,4,FALSE))</f>
        <v/>
      </c>
      <c r="D245" s="76" t="str">
        <f>IF(ISERROR(VLOOKUP(A245,'[1]Z04 支出决算表(财决04表)'!$A$10:$J$500,5,FALSE)),"",VLOOKUP(A245,'[1]Z04 支出决算表(财决04表)'!$A$10:$J$500,5,FALSE))</f>
        <v/>
      </c>
      <c r="E245" s="76" t="str">
        <f>IF(ISERROR(VLOOKUP(A245,'[1]Z04 支出决算表(财决04表)'!$A$10:$J$500,6,FALSE)),"",VLOOKUP(A245,'[1]Z04 支出决算表(财决04表)'!$A$10:$J$500,6,FALSE))</f>
        <v/>
      </c>
      <c r="F245" s="76" t="str">
        <f>IF(ISERROR(VLOOKUP(A245,'[1]Z04 支出决算表(财决04表)'!$A$10:$J$500,7,FALSE)),"",VLOOKUP(A245,'[1]Z04 支出决算表(财决04表)'!$A$10:$J$500,7,FALSE))</f>
        <v/>
      </c>
      <c r="G245" s="76" t="str">
        <f>IF(ISERROR(VLOOKUP(A245,'[1]Z04 支出决算表(财决04表)'!$A$10:$J$500,8,FALSE)),"",VLOOKUP(A245,'[1]Z04 支出决算表(财决04表)'!$A$10:$J$500,8,FALSE))</f>
        <v/>
      </c>
      <c r="H245" s="76" t="str">
        <f>IF(ISERROR(VLOOKUP(A245,'[1]Z04 支出决算表(财决04表)'!$A$10:$J$500,9,FALSE)),"",VLOOKUP(A245,'[1]Z04 支出决算表(财决04表)'!$A$10:$J$500,9,FALSE))</f>
        <v/>
      </c>
      <c r="I245" s="76" t="str">
        <f>IF(ISERROR(VLOOKUP(A245,'[1]Z04 支出决算表(财决04表)'!$A$10:$J$500,10,FALSE)),"",VLOOKUP(A245,'[1]Z04 支出决算表(财决04表)'!$A$10:$J$500,10,FALSE))</f>
        <v/>
      </c>
      <c r="J245" s="88">
        <f>'[1]Z04 支出决算表(财决04表)'!$A244</f>
        <v>0</v>
      </c>
      <c r="K245" s="74">
        <f>'[1]Z04 支出决算表(财决04表)'!$E244</f>
        <v>0</v>
      </c>
      <c r="L245" s="53" t="str">
        <f t="shared" si="7"/>
        <v/>
      </c>
    </row>
    <row r="246" spans="1:12" ht="22.7" customHeight="1">
      <c r="A246" s="193" t="str">
        <f t="shared" si="6"/>
        <v/>
      </c>
      <c r="B246" s="194"/>
      <c r="C246" s="192" t="str">
        <f>IF(ISERROR(VLOOKUP(A246,'[1]Z04 支出决算表(财决04表)'!$A$10:$J$500,4,FALSE)),"",VLOOKUP(A246,'[1]Z04 支出决算表(财决04表)'!$A$10:$J$500,4,FALSE))</f>
        <v/>
      </c>
      <c r="D246" s="76" t="str">
        <f>IF(ISERROR(VLOOKUP(A246,'[1]Z04 支出决算表(财决04表)'!$A$10:$J$500,5,FALSE)),"",VLOOKUP(A246,'[1]Z04 支出决算表(财决04表)'!$A$10:$J$500,5,FALSE))</f>
        <v/>
      </c>
      <c r="E246" s="76" t="str">
        <f>IF(ISERROR(VLOOKUP(A246,'[1]Z04 支出决算表(财决04表)'!$A$10:$J$500,6,FALSE)),"",VLOOKUP(A246,'[1]Z04 支出决算表(财决04表)'!$A$10:$J$500,6,FALSE))</f>
        <v/>
      </c>
      <c r="F246" s="76" t="str">
        <f>IF(ISERROR(VLOOKUP(A246,'[1]Z04 支出决算表(财决04表)'!$A$10:$J$500,7,FALSE)),"",VLOOKUP(A246,'[1]Z04 支出决算表(财决04表)'!$A$10:$J$500,7,FALSE))</f>
        <v/>
      </c>
      <c r="G246" s="76" t="str">
        <f>IF(ISERROR(VLOOKUP(A246,'[1]Z04 支出决算表(财决04表)'!$A$10:$J$500,8,FALSE)),"",VLOOKUP(A246,'[1]Z04 支出决算表(财决04表)'!$A$10:$J$500,8,FALSE))</f>
        <v/>
      </c>
      <c r="H246" s="76" t="str">
        <f>IF(ISERROR(VLOOKUP(A246,'[1]Z04 支出决算表(财决04表)'!$A$10:$J$500,9,FALSE)),"",VLOOKUP(A246,'[1]Z04 支出决算表(财决04表)'!$A$10:$J$500,9,FALSE))</f>
        <v/>
      </c>
      <c r="I246" s="76" t="str">
        <f>IF(ISERROR(VLOOKUP(A246,'[1]Z04 支出决算表(财决04表)'!$A$10:$J$500,10,FALSE)),"",VLOOKUP(A246,'[1]Z04 支出决算表(财决04表)'!$A$10:$J$500,10,FALSE))</f>
        <v/>
      </c>
      <c r="J246" s="88">
        <f>'[1]Z04 支出决算表(财决04表)'!$A245</f>
        <v>0</v>
      </c>
      <c r="K246" s="74">
        <f>'[1]Z04 支出决算表(财决04表)'!$E245</f>
        <v>0</v>
      </c>
      <c r="L246" s="53" t="str">
        <f t="shared" si="7"/>
        <v/>
      </c>
    </row>
    <row r="247" spans="1:12" ht="22.7" customHeight="1">
      <c r="A247" s="193" t="str">
        <f t="shared" si="6"/>
        <v/>
      </c>
      <c r="B247" s="194"/>
      <c r="C247" s="192" t="str">
        <f>IF(ISERROR(VLOOKUP(A247,'[1]Z04 支出决算表(财决04表)'!$A$10:$J$500,4,FALSE)),"",VLOOKUP(A247,'[1]Z04 支出决算表(财决04表)'!$A$10:$J$500,4,FALSE))</f>
        <v/>
      </c>
      <c r="D247" s="76" t="str">
        <f>IF(ISERROR(VLOOKUP(A247,'[1]Z04 支出决算表(财决04表)'!$A$10:$J$500,5,FALSE)),"",VLOOKUP(A247,'[1]Z04 支出决算表(财决04表)'!$A$10:$J$500,5,FALSE))</f>
        <v/>
      </c>
      <c r="E247" s="76" t="str">
        <f>IF(ISERROR(VLOOKUP(A247,'[1]Z04 支出决算表(财决04表)'!$A$10:$J$500,6,FALSE)),"",VLOOKUP(A247,'[1]Z04 支出决算表(财决04表)'!$A$10:$J$500,6,FALSE))</f>
        <v/>
      </c>
      <c r="F247" s="76" t="str">
        <f>IF(ISERROR(VLOOKUP(A247,'[1]Z04 支出决算表(财决04表)'!$A$10:$J$500,7,FALSE)),"",VLOOKUP(A247,'[1]Z04 支出决算表(财决04表)'!$A$10:$J$500,7,FALSE))</f>
        <v/>
      </c>
      <c r="G247" s="76" t="str">
        <f>IF(ISERROR(VLOOKUP(A247,'[1]Z04 支出决算表(财决04表)'!$A$10:$J$500,8,FALSE)),"",VLOOKUP(A247,'[1]Z04 支出决算表(财决04表)'!$A$10:$J$500,8,FALSE))</f>
        <v/>
      </c>
      <c r="H247" s="76" t="str">
        <f>IF(ISERROR(VLOOKUP(A247,'[1]Z04 支出决算表(财决04表)'!$A$10:$J$500,9,FALSE)),"",VLOOKUP(A247,'[1]Z04 支出决算表(财决04表)'!$A$10:$J$500,9,FALSE))</f>
        <v/>
      </c>
      <c r="I247" s="76" t="str">
        <f>IF(ISERROR(VLOOKUP(A247,'[1]Z04 支出决算表(财决04表)'!$A$10:$J$500,10,FALSE)),"",VLOOKUP(A247,'[1]Z04 支出决算表(财决04表)'!$A$10:$J$500,10,FALSE))</f>
        <v/>
      </c>
      <c r="J247" s="88">
        <f>'[1]Z04 支出决算表(财决04表)'!$A246</f>
        <v>0</v>
      </c>
      <c r="K247" s="74">
        <f>'[1]Z04 支出决算表(财决04表)'!$E246</f>
        <v>0</v>
      </c>
      <c r="L247" s="53" t="str">
        <f t="shared" si="7"/>
        <v/>
      </c>
    </row>
    <row r="248" spans="1:12" ht="22.7" customHeight="1">
      <c r="A248" s="193" t="str">
        <f t="shared" si="6"/>
        <v/>
      </c>
      <c r="B248" s="194"/>
      <c r="C248" s="192" t="str">
        <f>IF(ISERROR(VLOOKUP(A248,'[1]Z04 支出决算表(财决04表)'!$A$10:$J$500,4,FALSE)),"",VLOOKUP(A248,'[1]Z04 支出决算表(财决04表)'!$A$10:$J$500,4,FALSE))</f>
        <v/>
      </c>
      <c r="D248" s="76" t="str">
        <f>IF(ISERROR(VLOOKUP(A248,'[1]Z04 支出决算表(财决04表)'!$A$10:$J$500,5,FALSE)),"",VLOOKUP(A248,'[1]Z04 支出决算表(财决04表)'!$A$10:$J$500,5,FALSE))</f>
        <v/>
      </c>
      <c r="E248" s="76" t="str">
        <f>IF(ISERROR(VLOOKUP(A248,'[1]Z04 支出决算表(财决04表)'!$A$10:$J$500,6,FALSE)),"",VLOOKUP(A248,'[1]Z04 支出决算表(财决04表)'!$A$10:$J$500,6,FALSE))</f>
        <v/>
      </c>
      <c r="F248" s="76" t="str">
        <f>IF(ISERROR(VLOOKUP(A248,'[1]Z04 支出决算表(财决04表)'!$A$10:$J$500,7,FALSE)),"",VLOOKUP(A248,'[1]Z04 支出决算表(财决04表)'!$A$10:$J$500,7,FALSE))</f>
        <v/>
      </c>
      <c r="G248" s="76" t="str">
        <f>IF(ISERROR(VLOOKUP(A248,'[1]Z04 支出决算表(财决04表)'!$A$10:$J$500,8,FALSE)),"",VLOOKUP(A248,'[1]Z04 支出决算表(财决04表)'!$A$10:$J$500,8,FALSE))</f>
        <v/>
      </c>
      <c r="H248" s="76" t="str">
        <f>IF(ISERROR(VLOOKUP(A248,'[1]Z04 支出决算表(财决04表)'!$A$10:$J$500,9,FALSE)),"",VLOOKUP(A248,'[1]Z04 支出决算表(财决04表)'!$A$10:$J$500,9,FALSE))</f>
        <v/>
      </c>
      <c r="I248" s="76" t="str">
        <f>IF(ISERROR(VLOOKUP(A248,'[1]Z04 支出决算表(财决04表)'!$A$10:$J$500,10,FALSE)),"",VLOOKUP(A248,'[1]Z04 支出决算表(财决04表)'!$A$10:$J$500,10,FALSE))</f>
        <v/>
      </c>
      <c r="J248" s="88">
        <f>'[1]Z04 支出决算表(财决04表)'!$A247</f>
        <v>0</v>
      </c>
      <c r="K248" s="74">
        <f>'[1]Z04 支出决算表(财决04表)'!$E247</f>
        <v>0</v>
      </c>
      <c r="L248" s="53" t="str">
        <f t="shared" si="7"/>
        <v/>
      </c>
    </row>
    <row r="249" spans="1:12" ht="22.7" customHeight="1">
      <c r="A249" s="193" t="str">
        <f t="shared" si="6"/>
        <v/>
      </c>
      <c r="B249" s="194"/>
      <c r="C249" s="192" t="str">
        <f>IF(ISERROR(VLOOKUP(A249,'[1]Z04 支出决算表(财决04表)'!$A$10:$J$500,4,FALSE)),"",VLOOKUP(A249,'[1]Z04 支出决算表(财决04表)'!$A$10:$J$500,4,FALSE))</f>
        <v/>
      </c>
      <c r="D249" s="76" t="str">
        <f>IF(ISERROR(VLOOKUP(A249,'[1]Z04 支出决算表(财决04表)'!$A$10:$J$500,5,FALSE)),"",VLOOKUP(A249,'[1]Z04 支出决算表(财决04表)'!$A$10:$J$500,5,FALSE))</f>
        <v/>
      </c>
      <c r="E249" s="76" t="str">
        <f>IF(ISERROR(VLOOKUP(A249,'[1]Z04 支出决算表(财决04表)'!$A$10:$J$500,6,FALSE)),"",VLOOKUP(A249,'[1]Z04 支出决算表(财决04表)'!$A$10:$J$500,6,FALSE))</f>
        <v/>
      </c>
      <c r="F249" s="76" t="str">
        <f>IF(ISERROR(VLOOKUP(A249,'[1]Z04 支出决算表(财决04表)'!$A$10:$J$500,7,FALSE)),"",VLOOKUP(A249,'[1]Z04 支出决算表(财决04表)'!$A$10:$J$500,7,FALSE))</f>
        <v/>
      </c>
      <c r="G249" s="76" t="str">
        <f>IF(ISERROR(VLOOKUP(A249,'[1]Z04 支出决算表(财决04表)'!$A$10:$J$500,8,FALSE)),"",VLOOKUP(A249,'[1]Z04 支出决算表(财决04表)'!$A$10:$J$500,8,FALSE))</f>
        <v/>
      </c>
      <c r="H249" s="76" t="str">
        <f>IF(ISERROR(VLOOKUP(A249,'[1]Z04 支出决算表(财决04表)'!$A$10:$J$500,9,FALSE)),"",VLOOKUP(A249,'[1]Z04 支出决算表(财决04表)'!$A$10:$J$500,9,FALSE))</f>
        <v/>
      </c>
      <c r="I249" s="76" t="str">
        <f>IF(ISERROR(VLOOKUP(A249,'[1]Z04 支出决算表(财决04表)'!$A$10:$J$500,10,FALSE)),"",VLOOKUP(A249,'[1]Z04 支出决算表(财决04表)'!$A$10:$J$500,10,FALSE))</f>
        <v/>
      </c>
      <c r="J249" s="88">
        <f>'[1]Z04 支出决算表(财决04表)'!$A248</f>
        <v>0</v>
      </c>
      <c r="K249" s="74">
        <f>'[1]Z04 支出决算表(财决04表)'!$E248</f>
        <v>0</v>
      </c>
      <c r="L249" s="53" t="str">
        <f t="shared" si="7"/>
        <v/>
      </c>
    </row>
    <row r="250" spans="1:12" ht="22.7" customHeight="1">
      <c r="A250" s="193" t="str">
        <f t="shared" si="6"/>
        <v/>
      </c>
      <c r="B250" s="194"/>
      <c r="C250" s="192" t="str">
        <f>IF(ISERROR(VLOOKUP(A250,'[1]Z04 支出决算表(财决04表)'!$A$10:$J$500,4,FALSE)),"",VLOOKUP(A250,'[1]Z04 支出决算表(财决04表)'!$A$10:$J$500,4,FALSE))</f>
        <v/>
      </c>
      <c r="D250" s="76" t="str">
        <f>IF(ISERROR(VLOOKUP(A250,'[1]Z04 支出决算表(财决04表)'!$A$10:$J$500,5,FALSE)),"",VLOOKUP(A250,'[1]Z04 支出决算表(财决04表)'!$A$10:$J$500,5,FALSE))</f>
        <v/>
      </c>
      <c r="E250" s="76" t="str">
        <f>IF(ISERROR(VLOOKUP(A250,'[1]Z04 支出决算表(财决04表)'!$A$10:$J$500,6,FALSE)),"",VLOOKUP(A250,'[1]Z04 支出决算表(财决04表)'!$A$10:$J$500,6,FALSE))</f>
        <v/>
      </c>
      <c r="F250" s="76" t="str">
        <f>IF(ISERROR(VLOOKUP(A250,'[1]Z04 支出决算表(财决04表)'!$A$10:$J$500,7,FALSE)),"",VLOOKUP(A250,'[1]Z04 支出决算表(财决04表)'!$A$10:$J$500,7,FALSE))</f>
        <v/>
      </c>
      <c r="G250" s="76" t="str">
        <f>IF(ISERROR(VLOOKUP(A250,'[1]Z04 支出决算表(财决04表)'!$A$10:$J$500,8,FALSE)),"",VLOOKUP(A250,'[1]Z04 支出决算表(财决04表)'!$A$10:$J$500,8,FALSE))</f>
        <v/>
      </c>
      <c r="H250" s="76" t="str">
        <f>IF(ISERROR(VLOOKUP(A250,'[1]Z04 支出决算表(财决04表)'!$A$10:$J$500,9,FALSE)),"",VLOOKUP(A250,'[1]Z04 支出决算表(财决04表)'!$A$10:$J$500,9,FALSE))</f>
        <v/>
      </c>
      <c r="I250" s="76" t="str">
        <f>IF(ISERROR(VLOOKUP(A250,'[1]Z04 支出决算表(财决04表)'!$A$10:$J$500,10,FALSE)),"",VLOOKUP(A250,'[1]Z04 支出决算表(财决04表)'!$A$10:$J$500,10,FALSE))</f>
        <v/>
      </c>
      <c r="J250" s="88">
        <f>'[1]Z04 支出决算表(财决04表)'!$A249</f>
        <v>0</v>
      </c>
      <c r="K250" s="74">
        <f>'[1]Z04 支出决算表(财决04表)'!$E249</f>
        <v>0</v>
      </c>
      <c r="L250" s="53" t="str">
        <f t="shared" si="7"/>
        <v/>
      </c>
    </row>
    <row r="251" spans="1:12" ht="22.7" customHeight="1">
      <c r="A251" s="193" t="str">
        <f t="shared" si="6"/>
        <v/>
      </c>
      <c r="B251" s="194"/>
      <c r="C251" s="192" t="str">
        <f>IF(ISERROR(VLOOKUP(A251,'[1]Z04 支出决算表(财决04表)'!$A$10:$J$500,4,FALSE)),"",VLOOKUP(A251,'[1]Z04 支出决算表(财决04表)'!$A$10:$J$500,4,FALSE))</f>
        <v/>
      </c>
      <c r="D251" s="76" t="str">
        <f>IF(ISERROR(VLOOKUP(A251,'[1]Z04 支出决算表(财决04表)'!$A$10:$J$500,5,FALSE)),"",VLOOKUP(A251,'[1]Z04 支出决算表(财决04表)'!$A$10:$J$500,5,FALSE))</f>
        <v/>
      </c>
      <c r="E251" s="76" t="str">
        <f>IF(ISERROR(VLOOKUP(A251,'[1]Z04 支出决算表(财决04表)'!$A$10:$J$500,6,FALSE)),"",VLOOKUP(A251,'[1]Z04 支出决算表(财决04表)'!$A$10:$J$500,6,FALSE))</f>
        <v/>
      </c>
      <c r="F251" s="76" t="str">
        <f>IF(ISERROR(VLOOKUP(A251,'[1]Z04 支出决算表(财决04表)'!$A$10:$J$500,7,FALSE)),"",VLOOKUP(A251,'[1]Z04 支出决算表(财决04表)'!$A$10:$J$500,7,FALSE))</f>
        <v/>
      </c>
      <c r="G251" s="76" t="str">
        <f>IF(ISERROR(VLOOKUP(A251,'[1]Z04 支出决算表(财决04表)'!$A$10:$J$500,8,FALSE)),"",VLOOKUP(A251,'[1]Z04 支出决算表(财决04表)'!$A$10:$J$500,8,FALSE))</f>
        <v/>
      </c>
      <c r="H251" s="76" t="str">
        <f>IF(ISERROR(VLOOKUP(A251,'[1]Z04 支出决算表(财决04表)'!$A$10:$J$500,9,FALSE)),"",VLOOKUP(A251,'[1]Z04 支出决算表(财决04表)'!$A$10:$J$500,9,FALSE))</f>
        <v/>
      </c>
      <c r="I251" s="76" t="str">
        <f>IF(ISERROR(VLOOKUP(A251,'[1]Z04 支出决算表(财决04表)'!$A$10:$J$500,10,FALSE)),"",VLOOKUP(A251,'[1]Z04 支出决算表(财决04表)'!$A$10:$J$500,10,FALSE))</f>
        <v/>
      </c>
      <c r="J251" s="88">
        <f>'[1]Z04 支出决算表(财决04表)'!$A250</f>
        <v>0</v>
      </c>
      <c r="K251" s="74">
        <f>'[1]Z04 支出决算表(财决04表)'!$E250</f>
        <v>0</v>
      </c>
      <c r="L251" s="53" t="str">
        <f t="shared" si="7"/>
        <v/>
      </c>
    </row>
    <row r="252" spans="1:12" ht="22.7" customHeight="1">
      <c r="A252" s="193" t="str">
        <f t="shared" si="6"/>
        <v/>
      </c>
      <c r="B252" s="194"/>
      <c r="C252" s="192" t="str">
        <f>IF(ISERROR(VLOOKUP(A252,'[1]Z04 支出决算表(财决04表)'!$A$10:$J$500,4,FALSE)),"",VLOOKUP(A252,'[1]Z04 支出决算表(财决04表)'!$A$10:$J$500,4,FALSE))</f>
        <v/>
      </c>
      <c r="D252" s="76" t="str">
        <f>IF(ISERROR(VLOOKUP(A252,'[1]Z04 支出决算表(财决04表)'!$A$10:$J$500,5,FALSE)),"",VLOOKUP(A252,'[1]Z04 支出决算表(财决04表)'!$A$10:$J$500,5,FALSE))</f>
        <v/>
      </c>
      <c r="E252" s="76" t="str">
        <f>IF(ISERROR(VLOOKUP(A252,'[1]Z04 支出决算表(财决04表)'!$A$10:$J$500,6,FALSE)),"",VLOOKUP(A252,'[1]Z04 支出决算表(财决04表)'!$A$10:$J$500,6,FALSE))</f>
        <v/>
      </c>
      <c r="F252" s="76" t="str">
        <f>IF(ISERROR(VLOOKUP(A252,'[1]Z04 支出决算表(财决04表)'!$A$10:$J$500,7,FALSE)),"",VLOOKUP(A252,'[1]Z04 支出决算表(财决04表)'!$A$10:$J$500,7,FALSE))</f>
        <v/>
      </c>
      <c r="G252" s="76" t="str">
        <f>IF(ISERROR(VLOOKUP(A252,'[1]Z04 支出决算表(财决04表)'!$A$10:$J$500,8,FALSE)),"",VLOOKUP(A252,'[1]Z04 支出决算表(财决04表)'!$A$10:$J$500,8,FALSE))</f>
        <v/>
      </c>
      <c r="H252" s="76" t="str">
        <f>IF(ISERROR(VLOOKUP(A252,'[1]Z04 支出决算表(财决04表)'!$A$10:$J$500,9,FALSE)),"",VLOOKUP(A252,'[1]Z04 支出决算表(财决04表)'!$A$10:$J$500,9,FALSE))</f>
        <v/>
      </c>
      <c r="I252" s="76" t="str">
        <f>IF(ISERROR(VLOOKUP(A252,'[1]Z04 支出决算表(财决04表)'!$A$10:$J$500,10,FALSE)),"",VLOOKUP(A252,'[1]Z04 支出决算表(财决04表)'!$A$10:$J$500,10,FALSE))</f>
        <v/>
      </c>
      <c r="J252" s="88">
        <f>'[1]Z04 支出决算表(财决04表)'!$A251</f>
        <v>0</v>
      </c>
      <c r="K252" s="74">
        <f>'[1]Z04 支出决算表(财决04表)'!$E251</f>
        <v>0</v>
      </c>
      <c r="L252" s="53" t="str">
        <f t="shared" si="7"/>
        <v/>
      </c>
    </row>
    <row r="253" spans="1:12" ht="22.7" customHeight="1">
      <c r="A253" s="193" t="str">
        <f t="shared" si="6"/>
        <v/>
      </c>
      <c r="B253" s="194"/>
      <c r="C253" s="192" t="str">
        <f>IF(ISERROR(VLOOKUP(A253,'[1]Z04 支出决算表(财决04表)'!$A$10:$J$500,4,FALSE)),"",VLOOKUP(A253,'[1]Z04 支出决算表(财决04表)'!$A$10:$J$500,4,FALSE))</f>
        <v/>
      </c>
      <c r="D253" s="76" t="str">
        <f>IF(ISERROR(VLOOKUP(A253,'[1]Z04 支出决算表(财决04表)'!$A$10:$J$500,5,FALSE)),"",VLOOKUP(A253,'[1]Z04 支出决算表(财决04表)'!$A$10:$J$500,5,FALSE))</f>
        <v/>
      </c>
      <c r="E253" s="76" t="str">
        <f>IF(ISERROR(VLOOKUP(A253,'[1]Z04 支出决算表(财决04表)'!$A$10:$J$500,6,FALSE)),"",VLOOKUP(A253,'[1]Z04 支出决算表(财决04表)'!$A$10:$J$500,6,FALSE))</f>
        <v/>
      </c>
      <c r="F253" s="76" t="str">
        <f>IF(ISERROR(VLOOKUP(A253,'[1]Z04 支出决算表(财决04表)'!$A$10:$J$500,7,FALSE)),"",VLOOKUP(A253,'[1]Z04 支出决算表(财决04表)'!$A$10:$J$500,7,FALSE))</f>
        <v/>
      </c>
      <c r="G253" s="76" t="str">
        <f>IF(ISERROR(VLOOKUP(A253,'[1]Z04 支出决算表(财决04表)'!$A$10:$J$500,8,FALSE)),"",VLOOKUP(A253,'[1]Z04 支出决算表(财决04表)'!$A$10:$J$500,8,FALSE))</f>
        <v/>
      </c>
      <c r="H253" s="76" t="str">
        <f>IF(ISERROR(VLOOKUP(A253,'[1]Z04 支出决算表(财决04表)'!$A$10:$J$500,9,FALSE)),"",VLOOKUP(A253,'[1]Z04 支出决算表(财决04表)'!$A$10:$J$500,9,FALSE))</f>
        <v/>
      </c>
      <c r="I253" s="76" t="str">
        <f>IF(ISERROR(VLOOKUP(A253,'[1]Z04 支出决算表(财决04表)'!$A$10:$J$500,10,FALSE)),"",VLOOKUP(A253,'[1]Z04 支出决算表(财决04表)'!$A$10:$J$500,10,FALSE))</f>
        <v/>
      </c>
      <c r="J253" s="88">
        <f>'[1]Z04 支出决算表(财决04表)'!$A252</f>
        <v>0</v>
      </c>
      <c r="K253" s="74">
        <f>'[1]Z04 支出决算表(财决04表)'!$E252</f>
        <v>0</v>
      </c>
      <c r="L253" s="53" t="str">
        <f t="shared" si="7"/>
        <v/>
      </c>
    </row>
    <row r="254" spans="1:12" ht="22.7" customHeight="1">
      <c r="A254" s="193" t="str">
        <f t="shared" si="6"/>
        <v/>
      </c>
      <c r="B254" s="194"/>
      <c r="C254" s="192" t="str">
        <f>IF(ISERROR(VLOOKUP(A254,'[1]Z04 支出决算表(财决04表)'!$A$10:$J$500,4,FALSE)),"",VLOOKUP(A254,'[1]Z04 支出决算表(财决04表)'!$A$10:$J$500,4,FALSE))</f>
        <v/>
      </c>
      <c r="D254" s="76" t="str">
        <f>IF(ISERROR(VLOOKUP(A254,'[1]Z04 支出决算表(财决04表)'!$A$10:$J$500,5,FALSE)),"",VLOOKUP(A254,'[1]Z04 支出决算表(财决04表)'!$A$10:$J$500,5,FALSE))</f>
        <v/>
      </c>
      <c r="E254" s="76" t="str">
        <f>IF(ISERROR(VLOOKUP(A254,'[1]Z04 支出决算表(财决04表)'!$A$10:$J$500,6,FALSE)),"",VLOOKUP(A254,'[1]Z04 支出决算表(财决04表)'!$A$10:$J$500,6,FALSE))</f>
        <v/>
      </c>
      <c r="F254" s="76" t="str">
        <f>IF(ISERROR(VLOOKUP(A254,'[1]Z04 支出决算表(财决04表)'!$A$10:$J$500,7,FALSE)),"",VLOOKUP(A254,'[1]Z04 支出决算表(财决04表)'!$A$10:$J$500,7,FALSE))</f>
        <v/>
      </c>
      <c r="G254" s="76" t="str">
        <f>IF(ISERROR(VLOOKUP(A254,'[1]Z04 支出决算表(财决04表)'!$A$10:$J$500,8,FALSE)),"",VLOOKUP(A254,'[1]Z04 支出决算表(财决04表)'!$A$10:$J$500,8,FALSE))</f>
        <v/>
      </c>
      <c r="H254" s="76" t="str">
        <f>IF(ISERROR(VLOOKUP(A254,'[1]Z04 支出决算表(财决04表)'!$A$10:$J$500,9,FALSE)),"",VLOOKUP(A254,'[1]Z04 支出决算表(财决04表)'!$A$10:$J$500,9,FALSE))</f>
        <v/>
      </c>
      <c r="I254" s="76" t="str">
        <f>IF(ISERROR(VLOOKUP(A254,'[1]Z04 支出决算表(财决04表)'!$A$10:$J$500,10,FALSE)),"",VLOOKUP(A254,'[1]Z04 支出决算表(财决04表)'!$A$10:$J$500,10,FALSE))</f>
        <v/>
      </c>
      <c r="J254" s="88">
        <f>'[1]Z04 支出决算表(财决04表)'!$A253</f>
        <v>0</v>
      </c>
      <c r="K254" s="74">
        <f>'[1]Z04 支出决算表(财决04表)'!$E253</f>
        <v>0</v>
      </c>
      <c r="L254" s="53" t="str">
        <f t="shared" si="7"/>
        <v/>
      </c>
    </row>
    <row r="255" spans="1:12" ht="22.7" customHeight="1">
      <c r="A255" s="193" t="str">
        <f t="shared" si="6"/>
        <v/>
      </c>
      <c r="B255" s="194"/>
      <c r="C255" s="192" t="str">
        <f>IF(ISERROR(VLOOKUP(A255,'[1]Z04 支出决算表(财决04表)'!$A$10:$J$500,4,FALSE)),"",VLOOKUP(A255,'[1]Z04 支出决算表(财决04表)'!$A$10:$J$500,4,FALSE))</f>
        <v/>
      </c>
      <c r="D255" s="76" t="str">
        <f>IF(ISERROR(VLOOKUP(A255,'[1]Z04 支出决算表(财决04表)'!$A$10:$J$500,5,FALSE)),"",VLOOKUP(A255,'[1]Z04 支出决算表(财决04表)'!$A$10:$J$500,5,FALSE))</f>
        <v/>
      </c>
      <c r="E255" s="76" t="str">
        <f>IF(ISERROR(VLOOKUP(A255,'[1]Z04 支出决算表(财决04表)'!$A$10:$J$500,6,FALSE)),"",VLOOKUP(A255,'[1]Z04 支出决算表(财决04表)'!$A$10:$J$500,6,FALSE))</f>
        <v/>
      </c>
      <c r="F255" s="76" t="str">
        <f>IF(ISERROR(VLOOKUP(A255,'[1]Z04 支出决算表(财决04表)'!$A$10:$J$500,7,FALSE)),"",VLOOKUP(A255,'[1]Z04 支出决算表(财决04表)'!$A$10:$J$500,7,FALSE))</f>
        <v/>
      </c>
      <c r="G255" s="76" t="str">
        <f>IF(ISERROR(VLOOKUP(A255,'[1]Z04 支出决算表(财决04表)'!$A$10:$J$500,8,FALSE)),"",VLOOKUP(A255,'[1]Z04 支出决算表(财决04表)'!$A$10:$J$500,8,FALSE))</f>
        <v/>
      </c>
      <c r="H255" s="76" t="str">
        <f>IF(ISERROR(VLOOKUP(A255,'[1]Z04 支出决算表(财决04表)'!$A$10:$J$500,9,FALSE)),"",VLOOKUP(A255,'[1]Z04 支出决算表(财决04表)'!$A$10:$J$500,9,FALSE))</f>
        <v/>
      </c>
      <c r="I255" s="76" t="str">
        <f>IF(ISERROR(VLOOKUP(A255,'[1]Z04 支出决算表(财决04表)'!$A$10:$J$500,10,FALSE)),"",VLOOKUP(A255,'[1]Z04 支出决算表(财决04表)'!$A$10:$J$500,10,FALSE))</f>
        <v/>
      </c>
      <c r="J255" s="88">
        <f>'[1]Z04 支出决算表(财决04表)'!$A254</f>
        <v>0</v>
      </c>
      <c r="K255" s="74">
        <f>'[1]Z04 支出决算表(财决04表)'!$E254</f>
        <v>0</v>
      </c>
      <c r="L255" s="53" t="str">
        <f t="shared" si="7"/>
        <v/>
      </c>
    </row>
    <row r="256" spans="1:12" ht="22.7" customHeight="1">
      <c r="A256" s="193" t="str">
        <f t="shared" si="6"/>
        <v/>
      </c>
      <c r="B256" s="194"/>
      <c r="C256" s="192" t="str">
        <f>IF(ISERROR(VLOOKUP(A256,'[1]Z04 支出决算表(财决04表)'!$A$10:$J$500,4,FALSE)),"",VLOOKUP(A256,'[1]Z04 支出决算表(财决04表)'!$A$10:$J$500,4,FALSE))</f>
        <v/>
      </c>
      <c r="D256" s="76" t="str">
        <f>IF(ISERROR(VLOOKUP(A256,'[1]Z04 支出决算表(财决04表)'!$A$10:$J$500,5,FALSE)),"",VLOOKUP(A256,'[1]Z04 支出决算表(财决04表)'!$A$10:$J$500,5,FALSE))</f>
        <v/>
      </c>
      <c r="E256" s="76" t="str">
        <f>IF(ISERROR(VLOOKUP(A256,'[1]Z04 支出决算表(财决04表)'!$A$10:$J$500,6,FALSE)),"",VLOOKUP(A256,'[1]Z04 支出决算表(财决04表)'!$A$10:$J$500,6,FALSE))</f>
        <v/>
      </c>
      <c r="F256" s="76" t="str">
        <f>IF(ISERROR(VLOOKUP(A256,'[1]Z04 支出决算表(财决04表)'!$A$10:$J$500,7,FALSE)),"",VLOOKUP(A256,'[1]Z04 支出决算表(财决04表)'!$A$10:$J$500,7,FALSE))</f>
        <v/>
      </c>
      <c r="G256" s="76" t="str">
        <f>IF(ISERROR(VLOOKUP(A256,'[1]Z04 支出决算表(财决04表)'!$A$10:$J$500,8,FALSE)),"",VLOOKUP(A256,'[1]Z04 支出决算表(财决04表)'!$A$10:$J$500,8,FALSE))</f>
        <v/>
      </c>
      <c r="H256" s="76" t="str">
        <f>IF(ISERROR(VLOOKUP(A256,'[1]Z04 支出决算表(财决04表)'!$A$10:$J$500,9,FALSE)),"",VLOOKUP(A256,'[1]Z04 支出决算表(财决04表)'!$A$10:$J$500,9,FALSE))</f>
        <v/>
      </c>
      <c r="I256" s="76" t="str">
        <f>IF(ISERROR(VLOOKUP(A256,'[1]Z04 支出决算表(财决04表)'!$A$10:$J$500,10,FALSE)),"",VLOOKUP(A256,'[1]Z04 支出决算表(财决04表)'!$A$10:$J$500,10,FALSE))</f>
        <v/>
      </c>
      <c r="J256" s="88">
        <f>'[1]Z04 支出决算表(财决04表)'!$A255</f>
        <v>0</v>
      </c>
      <c r="K256" s="74">
        <f>'[1]Z04 支出决算表(财决04表)'!$E255</f>
        <v>0</v>
      </c>
      <c r="L256" s="53" t="str">
        <f t="shared" si="7"/>
        <v/>
      </c>
    </row>
    <row r="257" spans="1:12" ht="22.7" customHeight="1">
      <c r="A257" s="193" t="str">
        <f t="shared" si="6"/>
        <v/>
      </c>
      <c r="B257" s="194"/>
      <c r="C257" s="192" t="str">
        <f>IF(ISERROR(VLOOKUP(A257,'[1]Z04 支出决算表(财决04表)'!$A$10:$J$500,4,FALSE)),"",VLOOKUP(A257,'[1]Z04 支出决算表(财决04表)'!$A$10:$J$500,4,FALSE))</f>
        <v/>
      </c>
      <c r="D257" s="76" t="str">
        <f>IF(ISERROR(VLOOKUP(A257,'[1]Z04 支出决算表(财决04表)'!$A$10:$J$500,5,FALSE)),"",VLOOKUP(A257,'[1]Z04 支出决算表(财决04表)'!$A$10:$J$500,5,FALSE))</f>
        <v/>
      </c>
      <c r="E257" s="76" t="str">
        <f>IF(ISERROR(VLOOKUP(A257,'[1]Z04 支出决算表(财决04表)'!$A$10:$J$500,6,FALSE)),"",VLOOKUP(A257,'[1]Z04 支出决算表(财决04表)'!$A$10:$J$500,6,FALSE))</f>
        <v/>
      </c>
      <c r="F257" s="76" t="str">
        <f>IF(ISERROR(VLOOKUP(A257,'[1]Z04 支出决算表(财决04表)'!$A$10:$J$500,7,FALSE)),"",VLOOKUP(A257,'[1]Z04 支出决算表(财决04表)'!$A$10:$J$500,7,FALSE))</f>
        <v/>
      </c>
      <c r="G257" s="76" t="str">
        <f>IF(ISERROR(VLOOKUP(A257,'[1]Z04 支出决算表(财决04表)'!$A$10:$J$500,8,FALSE)),"",VLOOKUP(A257,'[1]Z04 支出决算表(财决04表)'!$A$10:$J$500,8,FALSE))</f>
        <v/>
      </c>
      <c r="H257" s="76" t="str">
        <f>IF(ISERROR(VLOOKUP(A257,'[1]Z04 支出决算表(财决04表)'!$A$10:$J$500,9,FALSE)),"",VLOOKUP(A257,'[1]Z04 支出决算表(财决04表)'!$A$10:$J$500,9,FALSE))</f>
        <v/>
      </c>
      <c r="I257" s="76" t="str">
        <f>IF(ISERROR(VLOOKUP(A257,'[1]Z04 支出决算表(财决04表)'!$A$10:$J$500,10,FALSE)),"",VLOOKUP(A257,'[1]Z04 支出决算表(财决04表)'!$A$10:$J$500,10,FALSE))</f>
        <v/>
      </c>
      <c r="J257" s="88">
        <f>'[1]Z04 支出决算表(财决04表)'!$A256</f>
        <v>0</v>
      </c>
      <c r="K257" s="74">
        <f>'[1]Z04 支出决算表(财决04表)'!$E256</f>
        <v>0</v>
      </c>
      <c r="L257" s="53" t="str">
        <f t="shared" si="7"/>
        <v/>
      </c>
    </row>
    <row r="258" spans="1:12" ht="22.7" customHeight="1">
      <c r="A258" s="193" t="str">
        <f t="shared" si="6"/>
        <v/>
      </c>
      <c r="B258" s="194"/>
      <c r="C258" s="192" t="str">
        <f>IF(ISERROR(VLOOKUP(A258,'[1]Z04 支出决算表(财决04表)'!$A$10:$J$500,4,FALSE)),"",VLOOKUP(A258,'[1]Z04 支出决算表(财决04表)'!$A$10:$J$500,4,FALSE))</f>
        <v/>
      </c>
      <c r="D258" s="76" t="str">
        <f>IF(ISERROR(VLOOKUP(A258,'[1]Z04 支出决算表(财决04表)'!$A$10:$J$500,5,FALSE)),"",VLOOKUP(A258,'[1]Z04 支出决算表(财决04表)'!$A$10:$J$500,5,FALSE))</f>
        <v/>
      </c>
      <c r="E258" s="76" t="str">
        <f>IF(ISERROR(VLOOKUP(A258,'[1]Z04 支出决算表(财决04表)'!$A$10:$J$500,6,FALSE)),"",VLOOKUP(A258,'[1]Z04 支出决算表(财决04表)'!$A$10:$J$500,6,FALSE))</f>
        <v/>
      </c>
      <c r="F258" s="76" t="str">
        <f>IF(ISERROR(VLOOKUP(A258,'[1]Z04 支出决算表(财决04表)'!$A$10:$J$500,7,FALSE)),"",VLOOKUP(A258,'[1]Z04 支出决算表(财决04表)'!$A$10:$J$500,7,FALSE))</f>
        <v/>
      </c>
      <c r="G258" s="76" t="str">
        <f>IF(ISERROR(VLOOKUP(A258,'[1]Z04 支出决算表(财决04表)'!$A$10:$J$500,8,FALSE)),"",VLOOKUP(A258,'[1]Z04 支出决算表(财决04表)'!$A$10:$J$500,8,FALSE))</f>
        <v/>
      </c>
      <c r="H258" s="76" t="str">
        <f>IF(ISERROR(VLOOKUP(A258,'[1]Z04 支出决算表(财决04表)'!$A$10:$J$500,9,FALSE)),"",VLOOKUP(A258,'[1]Z04 支出决算表(财决04表)'!$A$10:$J$500,9,FALSE))</f>
        <v/>
      </c>
      <c r="I258" s="76" t="str">
        <f>IF(ISERROR(VLOOKUP(A258,'[1]Z04 支出决算表(财决04表)'!$A$10:$J$500,10,FALSE)),"",VLOOKUP(A258,'[1]Z04 支出决算表(财决04表)'!$A$10:$J$500,10,FALSE))</f>
        <v/>
      </c>
      <c r="J258" s="88">
        <f>'[1]Z04 支出决算表(财决04表)'!$A257</f>
        <v>0</v>
      </c>
      <c r="K258" s="74">
        <f>'[1]Z04 支出决算表(财决04表)'!$E257</f>
        <v>0</v>
      </c>
      <c r="L258" s="53" t="str">
        <f t="shared" si="7"/>
        <v/>
      </c>
    </row>
    <row r="259" spans="1:12" ht="22.7" customHeight="1">
      <c r="A259" s="193" t="str">
        <f t="shared" si="6"/>
        <v/>
      </c>
      <c r="B259" s="194"/>
      <c r="C259" s="192" t="str">
        <f>IF(ISERROR(VLOOKUP(A259,'[1]Z04 支出决算表(财决04表)'!$A$10:$J$500,4,FALSE)),"",VLOOKUP(A259,'[1]Z04 支出决算表(财决04表)'!$A$10:$J$500,4,FALSE))</f>
        <v/>
      </c>
      <c r="D259" s="76" t="str">
        <f>IF(ISERROR(VLOOKUP(A259,'[1]Z04 支出决算表(财决04表)'!$A$10:$J$500,5,FALSE)),"",VLOOKUP(A259,'[1]Z04 支出决算表(财决04表)'!$A$10:$J$500,5,FALSE))</f>
        <v/>
      </c>
      <c r="E259" s="76" t="str">
        <f>IF(ISERROR(VLOOKUP(A259,'[1]Z04 支出决算表(财决04表)'!$A$10:$J$500,6,FALSE)),"",VLOOKUP(A259,'[1]Z04 支出决算表(财决04表)'!$A$10:$J$500,6,FALSE))</f>
        <v/>
      </c>
      <c r="F259" s="76" t="str">
        <f>IF(ISERROR(VLOOKUP(A259,'[1]Z04 支出决算表(财决04表)'!$A$10:$J$500,7,FALSE)),"",VLOOKUP(A259,'[1]Z04 支出决算表(财决04表)'!$A$10:$J$500,7,FALSE))</f>
        <v/>
      </c>
      <c r="G259" s="76" t="str">
        <f>IF(ISERROR(VLOOKUP(A259,'[1]Z04 支出决算表(财决04表)'!$A$10:$J$500,8,FALSE)),"",VLOOKUP(A259,'[1]Z04 支出决算表(财决04表)'!$A$10:$J$500,8,FALSE))</f>
        <v/>
      </c>
      <c r="H259" s="76" t="str">
        <f>IF(ISERROR(VLOOKUP(A259,'[1]Z04 支出决算表(财决04表)'!$A$10:$J$500,9,FALSE)),"",VLOOKUP(A259,'[1]Z04 支出决算表(财决04表)'!$A$10:$J$500,9,FALSE))</f>
        <v/>
      </c>
      <c r="I259" s="76" t="str">
        <f>IF(ISERROR(VLOOKUP(A259,'[1]Z04 支出决算表(财决04表)'!$A$10:$J$500,10,FALSE)),"",VLOOKUP(A259,'[1]Z04 支出决算表(财决04表)'!$A$10:$J$500,10,FALSE))</f>
        <v/>
      </c>
      <c r="J259" s="88">
        <f>'[1]Z04 支出决算表(财决04表)'!$A258</f>
        <v>0</v>
      </c>
      <c r="K259" s="74">
        <f>'[1]Z04 支出决算表(财决04表)'!$E258</f>
        <v>0</v>
      </c>
      <c r="L259" s="53" t="str">
        <f t="shared" si="7"/>
        <v/>
      </c>
    </row>
    <row r="260" spans="1:12" ht="22.7" customHeight="1">
      <c r="A260" s="193" t="str">
        <f t="shared" si="6"/>
        <v/>
      </c>
      <c r="B260" s="194"/>
      <c r="C260" s="192" t="str">
        <f>IF(ISERROR(VLOOKUP(A260,'[1]Z04 支出决算表(财决04表)'!$A$10:$J$500,4,FALSE)),"",VLOOKUP(A260,'[1]Z04 支出决算表(财决04表)'!$A$10:$J$500,4,FALSE))</f>
        <v/>
      </c>
      <c r="D260" s="76" t="str">
        <f>IF(ISERROR(VLOOKUP(A260,'[1]Z04 支出决算表(财决04表)'!$A$10:$J$500,5,FALSE)),"",VLOOKUP(A260,'[1]Z04 支出决算表(财决04表)'!$A$10:$J$500,5,FALSE))</f>
        <v/>
      </c>
      <c r="E260" s="76" t="str">
        <f>IF(ISERROR(VLOOKUP(A260,'[1]Z04 支出决算表(财决04表)'!$A$10:$J$500,6,FALSE)),"",VLOOKUP(A260,'[1]Z04 支出决算表(财决04表)'!$A$10:$J$500,6,FALSE))</f>
        <v/>
      </c>
      <c r="F260" s="76" t="str">
        <f>IF(ISERROR(VLOOKUP(A260,'[1]Z04 支出决算表(财决04表)'!$A$10:$J$500,7,FALSE)),"",VLOOKUP(A260,'[1]Z04 支出决算表(财决04表)'!$A$10:$J$500,7,FALSE))</f>
        <v/>
      </c>
      <c r="G260" s="76" t="str">
        <f>IF(ISERROR(VLOOKUP(A260,'[1]Z04 支出决算表(财决04表)'!$A$10:$J$500,8,FALSE)),"",VLOOKUP(A260,'[1]Z04 支出决算表(财决04表)'!$A$10:$J$500,8,FALSE))</f>
        <v/>
      </c>
      <c r="H260" s="76" t="str">
        <f>IF(ISERROR(VLOOKUP(A260,'[1]Z04 支出决算表(财决04表)'!$A$10:$J$500,9,FALSE)),"",VLOOKUP(A260,'[1]Z04 支出决算表(财决04表)'!$A$10:$J$500,9,FALSE))</f>
        <v/>
      </c>
      <c r="I260" s="76" t="str">
        <f>IF(ISERROR(VLOOKUP(A260,'[1]Z04 支出决算表(财决04表)'!$A$10:$J$500,10,FALSE)),"",VLOOKUP(A260,'[1]Z04 支出决算表(财决04表)'!$A$10:$J$500,10,FALSE))</f>
        <v/>
      </c>
      <c r="J260" s="88">
        <f>'[1]Z04 支出决算表(财决04表)'!$A259</f>
        <v>0</v>
      </c>
      <c r="K260" s="74">
        <f>'[1]Z04 支出决算表(财决04表)'!$E259</f>
        <v>0</v>
      </c>
      <c r="L260" s="53" t="str">
        <f t="shared" si="7"/>
        <v/>
      </c>
    </row>
    <row r="261" spans="1:12" ht="22.7" customHeight="1">
      <c r="A261" s="193" t="str">
        <f t="shared" si="6"/>
        <v/>
      </c>
      <c r="B261" s="194"/>
      <c r="C261" s="192" t="str">
        <f>IF(ISERROR(VLOOKUP(A261,'[1]Z04 支出决算表(财决04表)'!$A$10:$J$500,4,FALSE)),"",VLOOKUP(A261,'[1]Z04 支出决算表(财决04表)'!$A$10:$J$500,4,FALSE))</f>
        <v/>
      </c>
      <c r="D261" s="76" t="str">
        <f>IF(ISERROR(VLOOKUP(A261,'[1]Z04 支出决算表(财决04表)'!$A$10:$J$500,5,FALSE)),"",VLOOKUP(A261,'[1]Z04 支出决算表(财决04表)'!$A$10:$J$500,5,FALSE))</f>
        <v/>
      </c>
      <c r="E261" s="76" t="str">
        <f>IF(ISERROR(VLOOKUP(A261,'[1]Z04 支出决算表(财决04表)'!$A$10:$J$500,6,FALSE)),"",VLOOKUP(A261,'[1]Z04 支出决算表(财决04表)'!$A$10:$J$500,6,FALSE))</f>
        <v/>
      </c>
      <c r="F261" s="76" t="str">
        <f>IF(ISERROR(VLOOKUP(A261,'[1]Z04 支出决算表(财决04表)'!$A$10:$J$500,7,FALSE)),"",VLOOKUP(A261,'[1]Z04 支出决算表(财决04表)'!$A$10:$J$500,7,FALSE))</f>
        <v/>
      </c>
      <c r="G261" s="76" t="str">
        <f>IF(ISERROR(VLOOKUP(A261,'[1]Z04 支出决算表(财决04表)'!$A$10:$J$500,8,FALSE)),"",VLOOKUP(A261,'[1]Z04 支出决算表(财决04表)'!$A$10:$J$500,8,FALSE))</f>
        <v/>
      </c>
      <c r="H261" s="76" t="str">
        <f>IF(ISERROR(VLOOKUP(A261,'[1]Z04 支出决算表(财决04表)'!$A$10:$J$500,9,FALSE)),"",VLOOKUP(A261,'[1]Z04 支出决算表(财决04表)'!$A$10:$J$500,9,FALSE))</f>
        <v/>
      </c>
      <c r="I261" s="76" t="str">
        <f>IF(ISERROR(VLOOKUP(A261,'[1]Z04 支出决算表(财决04表)'!$A$10:$J$500,10,FALSE)),"",VLOOKUP(A261,'[1]Z04 支出决算表(财决04表)'!$A$10:$J$500,10,FALSE))</f>
        <v/>
      </c>
      <c r="J261" s="88">
        <f>'[1]Z04 支出决算表(财决04表)'!$A260</f>
        <v>0</v>
      </c>
      <c r="K261" s="74">
        <f>'[1]Z04 支出决算表(财决04表)'!$E260</f>
        <v>0</v>
      </c>
      <c r="L261" s="53" t="str">
        <f t="shared" si="7"/>
        <v/>
      </c>
    </row>
    <row r="262" spans="1:12" ht="22.7" customHeight="1">
      <c r="A262" s="193" t="str">
        <f t="shared" si="6"/>
        <v/>
      </c>
      <c r="B262" s="194"/>
      <c r="C262" s="192" t="str">
        <f>IF(ISERROR(VLOOKUP(A262,'[1]Z04 支出决算表(财决04表)'!$A$10:$J$500,4,FALSE)),"",VLOOKUP(A262,'[1]Z04 支出决算表(财决04表)'!$A$10:$J$500,4,FALSE))</f>
        <v/>
      </c>
      <c r="D262" s="76" t="str">
        <f>IF(ISERROR(VLOOKUP(A262,'[1]Z04 支出决算表(财决04表)'!$A$10:$J$500,5,FALSE)),"",VLOOKUP(A262,'[1]Z04 支出决算表(财决04表)'!$A$10:$J$500,5,FALSE))</f>
        <v/>
      </c>
      <c r="E262" s="76" t="str">
        <f>IF(ISERROR(VLOOKUP(A262,'[1]Z04 支出决算表(财决04表)'!$A$10:$J$500,6,FALSE)),"",VLOOKUP(A262,'[1]Z04 支出决算表(财决04表)'!$A$10:$J$500,6,FALSE))</f>
        <v/>
      </c>
      <c r="F262" s="76" t="str">
        <f>IF(ISERROR(VLOOKUP(A262,'[1]Z04 支出决算表(财决04表)'!$A$10:$J$500,7,FALSE)),"",VLOOKUP(A262,'[1]Z04 支出决算表(财决04表)'!$A$10:$J$500,7,FALSE))</f>
        <v/>
      </c>
      <c r="G262" s="76" t="str">
        <f>IF(ISERROR(VLOOKUP(A262,'[1]Z04 支出决算表(财决04表)'!$A$10:$J$500,8,FALSE)),"",VLOOKUP(A262,'[1]Z04 支出决算表(财决04表)'!$A$10:$J$500,8,FALSE))</f>
        <v/>
      </c>
      <c r="H262" s="76" t="str">
        <f>IF(ISERROR(VLOOKUP(A262,'[1]Z04 支出决算表(财决04表)'!$A$10:$J$500,9,FALSE)),"",VLOOKUP(A262,'[1]Z04 支出决算表(财决04表)'!$A$10:$J$500,9,FALSE))</f>
        <v/>
      </c>
      <c r="I262" s="76" t="str">
        <f>IF(ISERROR(VLOOKUP(A262,'[1]Z04 支出决算表(财决04表)'!$A$10:$J$500,10,FALSE)),"",VLOOKUP(A262,'[1]Z04 支出决算表(财决04表)'!$A$10:$J$500,10,FALSE))</f>
        <v/>
      </c>
      <c r="J262" s="88">
        <f>'[1]Z04 支出决算表(财决04表)'!$A261</f>
        <v>0</v>
      </c>
      <c r="K262" s="74">
        <f>'[1]Z04 支出决算表(财决04表)'!$E261</f>
        <v>0</v>
      </c>
      <c r="L262" s="53" t="str">
        <f t="shared" si="7"/>
        <v/>
      </c>
    </row>
    <row r="263" spans="1:12" ht="22.7" customHeight="1">
      <c r="A263" s="193" t="str">
        <f t="shared" si="6"/>
        <v/>
      </c>
      <c r="B263" s="194"/>
      <c r="C263" s="192" t="str">
        <f>IF(ISERROR(VLOOKUP(A263,'[1]Z04 支出决算表(财决04表)'!$A$10:$J$500,4,FALSE)),"",VLOOKUP(A263,'[1]Z04 支出决算表(财决04表)'!$A$10:$J$500,4,FALSE))</f>
        <v/>
      </c>
      <c r="D263" s="76" t="str">
        <f>IF(ISERROR(VLOOKUP(A263,'[1]Z04 支出决算表(财决04表)'!$A$10:$J$500,5,FALSE)),"",VLOOKUP(A263,'[1]Z04 支出决算表(财决04表)'!$A$10:$J$500,5,FALSE))</f>
        <v/>
      </c>
      <c r="E263" s="76" t="str">
        <f>IF(ISERROR(VLOOKUP(A263,'[1]Z04 支出决算表(财决04表)'!$A$10:$J$500,6,FALSE)),"",VLOOKUP(A263,'[1]Z04 支出决算表(财决04表)'!$A$10:$J$500,6,FALSE))</f>
        <v/>
      </c>
      <c r="F263" s="76" t="str">
        <f>IF(ISERROR(VLOOKUP(A263,'[1]Z04 支出决算表(财决04表)'!$A$10:$J$500,7,FALSE)),"",VLOOKUP(A263,'[1]Z04 支出决算表(财决04表)'!$A$10:$J$500,7,FALSE))</f>
        <v/>
      </c>
      <c r="G263" s="76" t="str">
        <f>IF(ISERROR(VLOOKUP(A263,'[1]Z04 支出决算表(财决04表)'!$A$10:$J$500,8,FALSE)),"",VLOOKUP(A263,'[1]Z04 支出决算表(财决04表)'!$A$10:$J$500,8,FALSE))</f>
        <v/>
      </c>
      <c r="H263" s="76" t="str">
        <f>IF(ISERROR(VLOOKUP(A263,'[1]Z04 支出决算表(财决04表)'!$A$10:$J$500,9,FALSE)),"",VLOOKUP(A263,'[1]Z04 支出决算表(财决04表)'!$A$10:$J$500,9,FALSE))</f>
        <v/>
      </c>
      <c r="I263" s="76" t="str">
        <f>IF(ISERROR(VLOOKUP(A263,'[1]Z04 支出决算表(财决04表)'!$A$10:$J$500,10,FALSE)),"",VLOOKUP(A263,'[1]Z04 支出决算表(财决04表)'!$A$10:$J$500,10,FALSE))</f>
        <v/>
      </c>
      <c r="J263" s="88">
        <f>'[1]Z04 支出决算表(财决04表)'!$A262</f>
        <v>0</v>
      </c>
      <c r="K263" s="74">
        <f>'[1]Z04 支出决算表(财决04表)'!$E262</f>
        <v>0</v>
      </c>
      <c r="L263" s="53" t="str">
        <f t="shared" si="7"/>
        <v/>
      </c>
    </row>
    <row r="264" spans="1:12" ht="22.7" customHeight="1">
      <c r="A264" s="193" t="str">
        <f t="shared" si="6"/>
        <v/>
      </c>
      <c r="B264" s="194"/>
      <c r="C264" s="192" t="str">
        <f>IF(ISERROR(VLOOKUP(A264,'[1]Z04 支出决算表(财决04表)'!$A$10:$J$500,4,FALSE)),"",VLOOKUP(A264,'[1]Z04 支出决算表(财决04表)'!$A$10:$J$500,4,FALSE))</f>
        <v/>
      </c>
      <c r="D264" s="76" t="str">
        <f>IF(ISERROR(VLOOKUP(A264,'[1]Z04 支出决算表(财决04表)'!$A$10:$J$500,5,FALSE)),"",VLOOKUP(A264,'[1]Z04 支出决算表(财决04表)'!$A$10:$J$500,5,FALSE))</f>
        <v/>
      </c>
      <c r="E264" s="76" t="str">
        <f>IF(ISERROR(VLOOKUP(A264,'[1]Z04 支出决算表(财决04表)'!$A$10:$J$500,6,FALSE)),"",VLOOKUP(A264,'[1]Z04 支出决算表(财决04表)'!$A$10:$J$500,6,FALSE))</f>
        <v/>
      </c>
      <c r="F264" s="76" t="str">
        <f>IF(ISERROR(VLOOKUP(A264,'[1]Z04 支出决算表(财决04表)'!$A$10:$J$500,7,FALSE)),"",VLOOKUP(A264,'[1]Z04 支出决算表(财决04表)'!$A$10:$J$500,7,FALSE))</f>
        <v/>
      </c>
      <c r="G264" s="76" t="str">
        <f>IF(ISERROR(VLOOKUP(A264,'[1]Z04 支出决算表(财决04表)'!$A$10:$J$500,8,FALSE)),"",VLOOKUP(A264,'[1]Z04 支出决算表(财决04表)'!$A$10:$J$500,8,FALSE))</f>
        <v/>
      </c>
      <c r="H264" s="76" t="str">
        <f>IF(ISERROR(VLOOKUP(A264,'[1]Z04 支出决算表(财决04表)'!$A$10:$J$500,9,FALSE)),"",VLOOKUP(A264,'[1]Z04 支出决算表(财决04表)'!$A$10:$J$500,9,FALSE))</f>
        <v/>
      </c>
      <c r="I264" s="76" t="str">
        <f>IF(ISERROR(VLOOKUP(A264,'[1]Z04 支出决算表(财决04表)'!$A$10:$J$500,10,FALSE)),"",VLOOKUP(A264,'[1]Z04 支出决算表(财决04表)'!$A$10:$J$500,10,FALSE))</f>
        <v/>
      </c>
      <c r="J264" s="88">
        <f>'[1]Z04 支出决算表(财决04表)'!$A263</f>
        <v>0</v>
      </c>
      <c r="K264" s="74">
        <f>'[1]Z04 支出决算表(财决04表)'!$E263</f>
        <v>0</v>
      </c>
      <c r="L264" s="53" t="str">
        <f t="shared" si="7"/>
        <v/>
      </c>
    </row>
    <row r="265" spans="1:12" ht="22.7" customHeight="1">
      <c r="A265" s="193" t="str">
        <f t="shared" si="6"/>
        <v/>
      </c>
      <c r="B265" s="194"/>
      <c r="C265" s="192" t="str">
        <f>IF(ISERROR(VLOOKUP(A265,'[1]Z04 支出决算表(财决04表)'!$A$10:$J$500,4,FALSE)),"",VLOOKUP(A265,'[1]Z04 支出决算表(财决04表)'!$A$10:$J$500,4,FALSE))</f>
        <v/>
      </c>
      <c r="D265" s="76" t="str">
        <f>IF(ISERROR(VLOOKUP(A265,'[1]Z04 支出决算表(财决04表)'!$A$10:$J$500,5,FALSE)),"",VLOOKUP(A265,'[1]Z04 支出决算表(财决04表)'!$A$10:$J$500,5,FALSE))</f>
        <v/>
      </c>
      <c r="E265" s="76" t="str">
        <f>IF(ISERROR(VLOOKUP(A265,'[1]Z04 支出决算表(财决04表)'!$A$10:$J$500,6,FALSE)),"",VLOOKUP(A265,'[1]Z04 支出决算表(财决04表)'!$A$10:$J$500,6,FALSE))</f>
        <v/>
      </c>
      <c r="F265" s="76" t="str">
        <f>IF(ISERROR(VLOOKUP(A265,'[1]Z04 支出决算表(财决04表)'!$A$10:$J$500,7,FALSE)),"",VLOOKUP(A265,'[1]Z04 支出决算表(财决04表)'!$A$10:$J$500,7,FALSE))</f>
        <v/>
      </c>
      <c r="G265" s="76" t="str">
        <f>IF(ISERROR(VLOOKUP(A265,'[1]Z04 支出决算表(财决04表)'!$A$10:$J$500,8,FALSE)),"",VLOOKUP(A265,'[1]Z04 支出决算表(财决04表)'!$A$10:$J$500,8,FALSE))</f>
        <v/>
      </c>
      <c r="H265" s="76" t="str">
        <f>IF(ISERROR(VLOOKUP(A265,'[1]Z04 支出决算表(财决04表)'!$A$10:$J$500,9,FALSE)),"",VLOOKUP(A265,'[1]Z04 支出决算表(财决04表)'!$A$10:$J$500,9,FALSE))</f>
        <v/>
      </c>
      <c r="I265" s="76" t="str">
        <f>IF(ISERROR(VLOOKUP(A265,'[1]Z04 支出决算表(财决04表)'!$A$10:$J$500,10,FALSE)),"",VLOOKUP(A265,'[1]Z04 支出决算表(财决04表)'!$A$10:$J$500,10,FALSE))</f>
        <v/>
      </c>
      <c r="J265" s="88">
        <f>'[1]Z04 支出决算表(财决04表)'!$A264</f>
        <v>0</v>
      </c>
      <c r="K265" s="74">
        <f>'[1]Z04 支出决算表(财决04表)'!$E264</f>
        <v>0</v>
      </c>
      <c r="L265" s="53" t="str">
        <f t="shared" si="7"/>
        <v/>
      </c>
    </row>
    <row r="266" spans="1:12" ht="22.7" customHeight="1">
      <c r="A266" s="193" t="str">
        <f t="shared" si="6"/>
        <v/>
      </c>
      <c r="B266" s="194"/>
      <c r="C266" s="192" t="str">
        <f>IF(ISERROR(VLOOKUP(A266,'[1]Z04 支出决算表(财决04表)'!$A$10:$J$500,4,FALSE)),"",VLOOKUP(A266,'[1]Z04 支出决算表(财决04表)'!$A$10:$J$500,4,FALSE))</f>
        <v/>
      </c>
      <c r="D266" s="76" t="str">
        <f>IF(ISERROR(VLOOKUP(A266,'[1]Z04 支出决算表(财决04表)'!$A$10:$J$500,5,FALSE)),"",VLOOKUP(A266,'[1]Z04 支出决算表(财决04表)'!$A$10:$J$500,5,FALSE))</f>
        <v/>
      </c>
      <c r="E266" s="76" t="str">
        <f>IF(ISERROR(VLOOKUP(A266,'[1]Z04 支出决算表(财决04表)'!$A$10:$J$500,6,FALSE)),"",VLOOKUP(A266,'[1]Z04 支出决算表(财决04表)'!$A$10:$J$500,6,FALSE))</f>
        <v/>
      </c>
      <c r="F266" s="76" t="str">
        <f>IF(ISERROR(VLOOKUP(A266,'[1]Z04 支出决算表(财决04表)'!$A$10:$J$500,7,FALSE)),"",VLOOKUP(A266,'[1]Z04 支出决算表(财决04表)'!$A$10:$J$500,7,FALSE))</f>
        <v/>
      </c>
      <c r="G266" s="76" t="str">
        <f>IF(ISERROR(VLOOKUP(A266,'[1]Z04 支出决算表(财决04表)'!$A$10:$J$500,8,FALSE)),"",VLOOKUP(A266,'[1]Z04 支出决算表(财决04表)'!$A$10:$J$500,8,FALSE))</f>
        <v/>
      </c>
      <c r="H266" s="76" t="str">
        <f>IF(ISERROR(VLOOKUP(A266,'[1]Z04 支出决算表(财决04表)'!$A$10:$J$500,9,FALSE)),"",VLOOKUP(A266,'[1]Z04 支出决算表(财决04表)'!$A$10:$J$500,9,FALSE))</f>
        <v/>
      </c>
      <c r="I266" s="76" t="str">
        <f>IF(ISERROR(VLOOKUP(A266,'[1]Z04 支出决算表(财决04表)'!$A$10:$J$500,10,FALSE)),"",VLOOKUP(A266,'[1]Z04 支出决算表(财决04表)'!$A$10:$J$500,10,FALSE))</f>
        <v/>
      </c>
      <c r="J266" s="88">
        <f>'[1]Z04 支出决算表(财决04表)'!$A265</f>
        <v>0</v>
      </c>
      <c r="K266" s="74">
        <f>'[1]Z04 支出决算表(财决04表)'!$E265</f>
        <v>0</v>
      </c>
      <c r="L266" s="53" t="str">
        <f t="shared" si="7"/>
        <v/>
      </c>
    </row>
    <row r="267" spans="1:12" ht="22.7" customHeight="1">
      <c r="A267" s="193" t="str">
        <f t="shared" si="6"/>
        <v/>
      </c>
      <c r="B267" s="194"/>
      <c r="C267" s="192" t="str">
        <f>IF(ISERROR(VLOOKUP(A267,'[1]Z04 支出决算表(财决04表)'!$A$10:$J$500,4,FALSE)),"",VLOOKUP(A267,'[1]Z04 支出决算表(财决04表)'!$A$10:$J$500,4,FALSE))</f>
        <v/>
      </c>
      <c r="D267" s="76" t="str">
        <f>IF(ISERROR(VLOOKUP(A267,'[1]Z04 支出决算表(财决04表)'!$A$10:$J$500,5,FALSE)),"",VLOOKUP(A267,'[1]Z04 支出决算表(财决04表)'!$A$10:$J$500,5,FALSE))</f>
        <v/>
      </c>
      <c r="E267" s="76" t="str">
        <f>IF(ISERROR(VLOOKUP(A267,'[1]Z04 支出决算表(财决04表)'!$A$10:$J$500,6,FALSE)),"",VLOOKUP(A267,'[1]Z04 支出决算表(财决04表)'!$A$10:$J$500,6,FALSE))</f>
        <v/>
      </c>
      <c r="F267" s="76" t="str">
        <f>IF(ISERROR(VLOOKUP(A267,'[1]Z04 支出决算表(财决04表)'!$A$10:$J$500,7,FALSE)),"",VLOOKUP(A267,'[1]Z04 支出决算表(财决04表)'!$A$10:$J$500,7,FALSE))</f>
        <v/>
      </c>
      <c r="G267" s="76" t="str">
        <f>IF(ISERROR(VLOOKUP(A267,'[1]Z04 支出决算表(财决04表)'!$A$10:$J$500,8,FALSE)),"",VLOOKUP(A267,'[1]Z04 支出决算表(财决04表)'!$A$10:$J$500,8,FALSE))</f>
        <v/>
      </c>
      <c r="H267" s="76" t="str">
        <f>IF(ISERROR(VLOOKUP(A267,'[1]Z04 支出决算表(财决04表)'!$A$10:$J$500,9,FALSE)),"",VLOOKUP(A267,'[1]Z04 支出决算表(财决04表)'!$A$10:$J$500,9,FALSE))</f>
        <v/>
      </c>
      <c r="I267" s="76" t="str">
        <f>IF(ISERROR(VLOOKUP(A267,'[1]Z04 支出决算表(财决04表)'!$A$10:$J$500,10,FALSE)),"",VLOOKUP(A267,'[1]Z04 支出决算表(财决04表)'!$A$10:$J$500,10,FALSE))</f>
        <v/>
      </c>
      <c r="J267" s="88">
        <f>'[1]Z04 支出决算表(财决04表)'!$A266</f>
        <v>0</v>
      </c>
      <c r="K267" s="74">
        <f>'[1]Z04 支出决算表(财决04表)'!$E266</f>
        <v>0</v>
      </c>
      <c r="L267" s="53" t="str">
        <f t="shared" si="7"/>
        <v/>
      </c>
    </row>
    <row r="268" spans="1:12" ht="22.7" customHeight="1">
      <c r="A268" s="193" t="str">
        <f t="shared" ref="A268:A300" si="8">IF(J268&gt;0,J268,"")</f>
        <v/>
      </c>
      <c r="B268" s="194"/>
      <c r="C268" s="192" t="str">
        <f>IF(ISERROR(VLOOKUP(A268,'[1]Z04 支出决算表(财决04表)'!$A$10:$J$500,4,FALSE)),"",VLOOKUP(A268,'[1]Z04 支出决算表(财决04表)'!$A$10:$J$500,4,FALSE))</f>
        <v/>
      </c>
      <c r="D268" s="76" t="str">
        <f>IF(ISERROR(VLOOKUP(A268,'[1]Z04 支出决算表(财决04表)'!$A$10:$J$500,5,FALSE)),"",VLOOKUP(A268,'[1]Z04 支出决算表(财决04表)'!$A$10:$J$500,5,FALSE))</f>
        <v/>
      </c>
      <c r="E268" s="76" t="str">
        <f>IF(ISERROR(VLOOKUP(A268,'[1]Z04 支出决算表(财决04表)'!$A$10:$J$500,6,FALSE)),"",VLOOKUP(A268,'[1]Z04 支出决算表(财决04表)'!$A$10:$J$500,6,FALSE))</f>
        <v/>
      </c>
      <c r="F268" s="76" t="str">
        <f>IF(ISERROR(VLOOKUP(A268,'[1]Z04 支出决算表(财决04表)'!$A$10:$J$500,7,FALSE)),"",VLOOKUP(A268,'[1]Z04 支出决算表(财决04表)'!$A$10:$J$500,7,FALSE))</f>
        <v/>
      </c>
      <c r="G268" s="76" t="str">
        <f>IF(ISERROR(VLOOKUP(A268,'[1]Z04 支出决算表(财决04表)'!$A$10:$J$500,8,FALSE)),"",VLOOKUP(A268,'[1]Z04 支出决算表(财决04表)'!$A$10:$J$500,8,FALSE))</f>
        <v/>
      </c>
      <c r="H268" s="76" t="str">
        <f>IF(ISERROR(VLOOKUP(A268,'[1]Z04 支出决算表(财决04表)'!$A$10:$J$500,9,FALSE)),"",VLOOKUP(A268,'[1]Z04 支出决算表(财决04表)'!$A$10:$J$500,9,FALSE))</f>
        <v/>
      </c>
      <c r="I268" s="76" t="str">
        <f>IF(ISERROR(VLOOKUP(A268,'[1]Z04 支出决算表(财决04表)'!$A$10:$J$500,10,FALSE)),"",VLOOKUP(A268,'[1]Z04 支出决算表(财决04表)'!$A$10:$J$500,10,FALSE))</f>
        <v/>
      </c>
      <c r="J268" s="88">
        <f>'[1]Z04 支出决算表(财决04表)'!$A267</f>
        <v>0</v>
      </c>
      <c r="K268" s="74">
        <f>'[1]Z04 支出决算表(财决04表)'!$E267</f>
        <v>0</v>
      </c>
      <c r="L268" s="53" t="str">
        <f t="shared" ref="L268:L331" si="9">IF(C268&lt;&gt;"",ROW(),"")</f>
        <v/>
      </c>
    </row>
    <row r="269" spans="1:12" ht="22.7" customHeight="1">
      <c r="A269" s="193" t="str">
        <f t="shared" si="8"/>
        <v/>
      </c>
      <c r="B269" s="194"/>
      <c r="C269" s="192" t="str">
        <f>IF(ISERROR(VLOOKUP(A269,'[1]Z04 支出决算表(财决04表)'!$A$10:$J$500,4,FALSE)),"",VLOOKUP(A269,'[1]Z04 支出决算表(财决04表)'!$A$10:$J$500,4,FALSE))</f>
        <v/>
      </c>
      <c r="D269" s="76" t="str">
        <f>IF(ISERROR(VLOOKUP(A269,'[1]Z04 支出决算表(财决04表)'!$A$10:$J$500,5,FALSE)),"",VLOOKUP(A269,'[1]Z04 支出决算表(财决04表)'!$A$10:$J$500,5,FALSE))</f>
        <v/>
      </c>
      <c r="E269" s="76" t="str">
        <f>IF(ISERROR(VLOOKUP(A269,'[1]Z04 支出决算表(财决04表)'!$A$10:$J$500,6,FALSE)),"",VLOOKUP(A269,'[1]Z04 支出决算表(财决04表)'!$A$10:$J$500,6,FALSE))</f>
        <v/>
      </c>
      <c r="F269" s="76" t="str">
        <f>IF(ISERROR(VLOOKUP(A269,'[1]Z04 支出决算表(财决04表)'!$A$10:$J$500,7,FALSE)),"",VLOOKUP(A269,'[1]Z04 支出决算表(财决04表)'!$A$10:$J$500,7,FALSE))</f>
        <v/>
      </c>
      <c r="G269" s="76" t="str">
        <f>IF(ISERROR(VLOOKUP(A269,'[1]Z04 支出决算表(财决04表)'!$A$10:$J$500,8,FALSE)),"",VLOOKUP(A269,'[1]Z04 支出决算表(财决04表)'!$A$10:$J$500,8,FALSE))</f>
        <v/>
      </c>
      <c r="H269" s="76" t="str">
        <f>IF(ISERROR(VLOOKUP(A269,'[1]Z04 支出决算表(财决04表)'!$A$10:$J$500,9,FALSE)),"",VLOOKUP(A269,'[1]Z04 支出决算表(财决04表)'!$A$10:$J$500,9,FALSE))</f>
        <v/>
      </c>
      <c r="I269" s="76" t="str">
        <f>IF(ISERROR(VLOOKUP(A269,'[1]Z04 支出决算表(财决04表)'!$A$10:$J$500,10,FALSE)),"",VLOOKUP(A269,'[1]Z04 支出决算表(财决04表)'!$A$10:$J$500,10,FALSE))</f>
        <v/>
      </c>
      <c r="J269" s="88">
        <f>'[1]Z04 支出决算表(财决04表)'!$A268</f>
        <v>0</v>
      </c>
      <c r="K269" s="74">
        <f>'[1]Z04 支出决算表(财决04表)'!$E268</f>
        <v>0</v>
      </c>
      <c r="L269" s="53" t="str">
        <f t="shared" si="9"/>
        <v/>
      </c>
    </row>
    <row r="270" spans="1:12" ht="22.7" customHeight="1">
      <c r="A270" s="193" t="str">
        <f t="shared" si="8"/>
        <v/>
      </c>
      <c r="B270" s="194"/>
      <c r="C270" s="192" t="str">
        <f>IF(ISERROR(VLOOKUP(A270,'[1]Z04 支出决算表(财决04表)'!$A$10:$J$500,4,FALSE)),"",VLOOKUP(A270,'[1]Z04 支出决算表(财决04表)'!$A$10:$J$500,4,FALSE))</f>
        <v/>
      </c>
      <c r="D270" s="76" t="str">
        <f>IF(ISERROR(VLOOKUP(A270,'[1]Z04 支出决算表(财决04表)'!$A$10:$J$500,5,FALSE)),"",VLOOKUP(A270,'[1]Z04 支出决算表(财决04表)'!$A$10:$J$500,5,FALSE))</f>
        <v/>
      </c>
      <c r="E270" s="76" t="str">
        <f>IF(ISERROR(VLOOKUP(A270,'[1]Z04 支出决算表(财决04表)'!$A$10:$J$500,6,FALSE)),"",VLOOKUP(A270,'[1]Z04 支出决算表(财决04表)'!$A$10:$J$500,6,FALSE))</f>
        <v/>
      </c>
      <c r="F270" s="76" t="str">
        <f>IF(ISERROR(VLOOKUP(A270,'[1]Z04 支出决算表(财决04表)'!$A$10:$J$500,7,FALSE)),"",VLOOKUP(A270,'[1]Z04 支出决算表(财决04表)'!$A$10:$J$500,7,FALSE))</f>
        <v/>
      </c>
      <c r="G270" s="76" t="str">
        <f>IF(ISERROR(VLOOKUP(A270,'[1]Z04 支出决算表(财决04表)'!$A$10:$J$500,8,FALSE)),"",VLOOKUP(A270,'[1]Z04 支出决算表(财决04表)'!$A$10:$J$500,8,FALSE))</f>
        <v/>
      </c>
      <c r="H270" s="76" t="str">
        <f>IF(ISERROR(VLOOKUP(A270,'[1]Z04 支出决算表(财决04表)'!$A$10:$J$500,9,FALSE)),"",VLOOKUP(A270,'[1]Z04 支出决算表(财决04表)'!$A$10:$J$500,9,FALSE))</f>
        <v/>
      </c>
      <c r="I270" s="76" t="str">
        <f>IF(ISERROR(VLOOKUP(A270,'[1]Z04 支出决算表(财决04表)'!$A$10:$J$500,10,FALSE)),"",VLOOKUP(A270,'[1]Z04 支出决算表(财决04表)'!$A$10:$J$500,10,FALSE))</f>
        <v/>
      </c>
      <c r="J270" s="88">
        <f>'[1]Z04 支出决算表(财决04表)'!$A269</f>
        <v>0</v>
      </c>
      <c r="K270" s="74">
        <f>'[1]Z04 支出决算表(财决04表)'!$E269</f>
        <v>0</v>
      </c>
      <c r="L270" s="53" t="str">
        <f t="shared" si="9"/>
        <v/>
      </c>
    </row>
    <row r="271" spans="1:12" ht="22.7" customHeight="1">
      <c r="A271" s="193" t="str">
        <f t="shared" si="8"/>
        <v/>
      </c>
      <c r="B271" s="194"/>
      <c r="C271" s="192" t="str">
        <f>IF(ISERROR(VLOOKUP(A271,'[1]Z04 支出决算表(财决04表)'!$A$10:$J$500,4,FALSE)),"",VLOOKUP(A271,'[1]Z04 支出决算表(财决04表)'!$A$10:$J$500,4,FALSE))</f>
        <v/>
      </c>
      <c r="D271" s="76" t="str">
        <f>IF(ISERROR(VLOOKUP(A271,'[1]Z04 支出决算表(财决04表)'!$A$10:$J$500,5,FALSE)),"",VLOOKUP(A271,'[1]Z04 支出决算表(财决04表)'!$A$10:$J$500,5,FALSE))</f>
        <v/>
      </c>
      <c r="E271" s="76" t="str">
        <f>IF(ISERROR(VLOOKUP(A271,'[1]Z04 支出决算表(财决04表)'!$A$10:$J$500,6,FALSE)),"",VLOOKUP(A271,'[1]Z04 支出决算表(财决04表)'!$A$10:$J$500,6,FALSE))</f>
        <v/>
      </c>
      <c r="F271" s="76" t="str">
        <f>IF(ISERROR(VLOOKUP(A271,'[1]Z04 支出决算表(财决04表)'!$A$10:$J$500,7,FALSE)),"",VLOOKUP(A271,'[1]Z04 支出决算表(财决04表)'!$A$10:$J$500,7,FALSE))</f>
        <v/>
      </c>
      <c r="G271" s="76" t="str">
        <f>IF(ISERROR(VLOOKUP(A271,'[1]Z04 支出决算表(财决04表)'!$A$10:$J$500,8,FALSE)),"",VLOOKUP(A271,'[1]Z04 支出决算表(财决04表)'!$A$10:$J$500,8,FALSE))</f>
        <v/>
      </c>
      <c r="H271" s="76" t="str">
        <f>IF(ISERROR(VLOOKUP(A271,'[1]Z04 支出决算表(财决04表)'!$A$10:$J$500,9,FALSE)),"",VLOOKUP(A271,'[1]Z04 支出决算表(财决04表)'!$A$10:$J$500,9,FALSE))</f>
        <v/>
      </c>
      <c r="I271" s="76" t="str">
        <f>IF(ISERROR(VLOOKUP(A271,'[1]Z04 支出决算表(财决04表)'!$A$10:$J$500,10,FALSE)),"",VLOOKUP(A271,'[1]Z04 支出决算表(财决04表)'!$A$10:$J$500,10,FALSE))</f>
        <v/>
      </c>
      <c r="J271" s="88">
        <f>'[1]Z04 支出决算表(财决04表)'!$A270</f>
        <v>0</v>
      </c>
      <c r="K271" s="74">
        <f>'[1]Z04 支出决算表(财决04表)'!$E270</f>
        <v>0</v>
      </c>
      <c r="L271" s="53" t="str">
        <f t="shared" si="9"/>
        <v/>
      </c>
    </row>
    <row r="272" spans="1:12" ht="22.7" customHeight="1">
      <c r="A272" s="193" t="str">
        <f t="shared" si="8"/>
        <v/>
      </c>
      <c r="B272" s="194"/>
      <c r="C272" s="192" t="str">
        <f>IF(ISERROR(VLOOKUP(A272,'[1]Z04 支出决算表(财决04表)'!$A$10:$J$500,4,FALSE)),"",VLOOKUP(A272,'[1]Z04 支出决算表(财决04表)'!$A$10:$J$500,4,FALSE))</f>
        <v/>
      </c>
      <c r="D272" s="76" t="str">
        <f>IF(ISERROR(VLOOKUP(A272,'[1]Z04 支出决算表(财决04表)'!$A$10:$J$500,5,FALSE)),"",VLOOKUP(A272,'[1]Z04 支出决算表(财决04表)'!$A$10:$J$500,5,FALSE))</f>
        <v/>
      </c>
      <c r="E272" s="76" t="str">
        <f>IF(ISERROR(VLOOKUP(A272,'[1]Z04 支出决算表(财决04表)'!$A$10:$J$500,6,FALSE)),"",VLOOKUP(A272,'[1]Z04 支出决算表(财决04表)'!$A$10:$J$500,6,FALSE))</f>
        <v/>
      </c>
      <c r="F272" s="76" t="str">
        <f>IF(ISERROR(VLOOKUP(A272,'[1]Z04 支出决算表(财决04表)'!$A$10:$J$500,7,FALSE)),"",VLOOKUP(A272,'[1]Z04 支出决算表(财决04表)'!$A$10:$J$500,7,FALSE))</f>
        <v/>
      </c>
      <c r="G272" s="76" t="str">
        <f>IF(ISERROR(VLOOKUP(A272,'[1]Z04 支出决算表(财决04表)'!$A$10:$J$500,8,FALSE)),"",VLOOKUP(A272,'[1]Z04 支出决算表(财决04表)'!$A$10:$J$500,8,FALSE))</f>
        <v/>
      </c>
      <c r="H272" s="76" t="str">
        <f>IF(ISERROR(VLOOKUP(A272,'[1]Z04 支出决算表(财决04表)'!$A$10:$J$500,9,FALSE)),"",VLOOKUP(A272,'[1]Z04 支出决算表(财决04表)'!$A$10:$J$500,9,FALSE))</f>
        <v/>
      </c>
      <c r="I272" s="76" t="str">
        <f>IF(ISERROR(VLOOKUP(A272,'[1]Z04 支出决算表(财决04表)'!$A$10:$J$500,10,FALSE)),"",VLOOKUP(A272,'[1]Z04 支出决算表(财决04表)'!$A$10:$J$500,10,FALSE))</f>
        <v/>
      </c>
      <c r="J272" s="88">
        <f>'[1]Z04 支出决算表(财决04表)'!$A271</f>
        <v>0</v>
      </c>
      <c r="K272" s="74">
        <f>'[1]Z04 支出决算表(财决04表)'!$E271</f>
        <v>0</v>
      </c>
      <c r="L272" s="53" t="str">
        <f t="shared" si="9"/>
        <v/>
      </c>
    </row>
    <row r="273" spans="1:12" ht="22.7" customHeight="1">
      <c r="A273" s="193" t="str">
        <f t="shared" si="8"/>
        <v/>
      </c>
      <c r="B273" s="194"/>
      <c r="C273" s="192" t="str">
        <f>IF(ISERROR(VLOOKUP(A273,'[1]Z04 支出决算表(财决04表)'!$A$10:$J$500,4,FALSE)),"",VLOOKUP(A273,'[1]Z04 支出决算表(财决04表)'!$A$10:$J$500,4,FALSE))</f>
        <v/>
      </c>
      <c r="D273" s="76" t="str">
        <f>IF(ISERROR(VLOOKUP(A273,'[1]Z04 支出决算表(财决04表)'!$A$10:$J$500,5,FALSE)),"",VLOOKUP(A273,'[1]Z04 支出决算表(财决04表)'!$A$10:$J$500,5,FALSE))</f>
        <v/>
      </c>
      <c r="E273" s="76" t="str">
        <f>IF(ISERROR(VLOOKUP(A273,'[1]Z04 支出决算表(财决04表)'!$A$10:$J$500,6,FALSE)),"",VLOOKUP(A273,'[1]Z04 支出决算表(财决04表)'!$A$10:$J$500,6,FALSE))</f>
        <v/>
      </c>
      <c r="F273" s="76" t="str">
        <f>IF(ISERROR(VLOOKUP(A273,'[1]Z04 支出决算表(财决04表)'!$A$10:$J$500,7,FALSE)),"",VLOOKUP(A273,'[1]Z04 支出决算表(财决04表)'!$A$10:$J$500,7,FALSE))</f>
        <v/>
      </c>
      <c r="G273" s="76" t="str">
        <f>IF(ISERROR(VLOOKUP(A273,'[1]Z04 支出决算表(财决04表)'!$A$10:$J$500,8,FALSE)),"",VLOOKUP(A273,'[1]Z04 支出决算表(财决04表)'!$A$10:$J$500,8,FALSE))</f>
        <v/>
      </c>
      <c r="H273" s="76" t="str">
        <f>IF(ISERROR(VLOOKUP(A273,'[1]Z04 支出决算表(财决04表)'!$A$10:$J$500,9,FALSE)),"",VLOOKUP(A273,'[1]Z04 支出决算表(财决04表)'!$A$10:$J$500,9,FALSE))</f>
        <v/>
      </c>
      <c r="I273" s="76" t="str">
        <f>IF(ISERROR(VLOOKUP(A273,'[1]Z04 支出决算表(财决04表)'!$A$10:$J$500,10,FALSE)),"",VLOOKUP(A273,'[1]Z04 支出决算表(财决04表)'!$A$10:$J$500,10,FALSE))</f>
        <v/>
      </c>
      <c r="J273" s="88">
        <f>'[1]Z04 支出决算表(财决04表)'!$A272</f>
        <v>0</v>
      </c>
      <c r="K273" s="74">
        <f>'[1]Z04 支出决算表(财决04表)'!$E272</f>
        <v>0</v>
      </c>
      <c r="L273" s="53" t="str">
        <f t="shared" si="9"/>
        <v/>
      </c>
    </row>
    <row r="274" spans="1:12" ht="22.7" customHeight="1">
      <c r="A274" s="193" t="str">
        <f t="shared" si="8"/>
        <v/>
      </c>
      <c r="B274" s="194"/>
      <c r="C274" s="192" t="str">
        <f>IF(ISERROR(VLOOKUP(A274,'[1]Z04 支出决算表(财决04表)'!$A$10:$J$500,4,FALSE)),"",VLOOKUP(A274,'[1]Z04 支出决算表(财决04表)'!$A$10:$J$500,4,FALSE))</f>
        <v/>
      </c>
      <c r="D274" s="76" t="str">
        <f>IF(ISERROR(VLOOKUP(A274,'[1]Z04 支出决算表(财决04表)'!$A$10:$J$500,5,FALSE)),"",VLOOKUP(A274,'[1]Z04 支出决算表(财决04表)'!$A$10:$J$500,5,FALSE))</f>
        <v/>
      </c>
      <c r="E274" s="76" t="str">
        <f>IF(ISERROR(VLOOKUP(A274,'[1]Z04 支出决算表(财决04表)'!$A$10:$J$500,6,FALSE)),"",VLOOKUP(A274,'[1]Z04 支出决算表(财决04表)'!$A$10:$J$500,6,FALSE))</f>
        <v/>
      </c>
      <c r="F274" s="76" t="str">
        <f>IF(ISERROR(VLOOKUP(A274,'[1]Z04 支出决算表(财决04表)'!$A$10:$J$500,7,FALSE)),"",VLOOKUP(A274,'[1]Z04 支出决算表(财决04表)'!$A$10:$J$500,7,FALSE))</f>
        <v/>
      </c>
      <c r="G274" s="76" t="str">
        <f>IF(ISERROR(VLOOKUP(A274,'[1]Z04 支出决算表(财决04表)'!$A$10:$J$500,8,FALSE)),"",VLOOKUP(A274,'[1]Z04 支出决算表(财决04表)'!$A$10:$J$500,8,FALSE))</f>
        <v/>
      </c>
      <c r="H274" s="76" t="str">
        <f>IF(ISERROR(VLOOKUP(A274,'[1]Z04 支出决算表(财决04表)'!$A$10:$J$500,9,FALSE)),"",VLOOKUP(A274,'[1]Z04 支出决算表(财决04表)'!$A$10:$J$500,9,FALSE))</f>
        <v/>
      </c>
      <c r="I274" s="76" t="str">
        <f>IF(ISERROR(VLOOKUP(A274,'[1]Z04 支出决算表(财决04表)'!$A$10:$J$500,10,FALSE)),"",VLOOKUP(A274,'[1]Z04 支出决算表(财决04表)'!$A$10:$J$500,10,FALSE))</f>
        <v/>
      </c>
      <c r="J274" s="88">
        <f>'[1]Z04 支出决算表(财决04表)'!$A273</f>
        <v>0</v>
      </c>
      <c r="K274" s="74">
        <f>'[1]Z04 支出决算表(财决04表)'!$E273</f>
        <v>0</v>
      </c>
      <c r="L274" s="53" t="str">
        <f t="shared" si="9"/>
        <v/>
      </c>
    </row>
    <row r="275" spans="1:12" ht="22.7" customHeight="1">
      <c r="A275" s="193" t="str">
        <f t="shared" si="8"/>
        <v/>
      </c>
      <c r="B275" s="194"/>
      <c r="C275" s="192" t="str">
        <f>IF(ISERROR(VLOOKUP(A275,'[1]Z04 支出决算表(财决04表)'!$A$10:$J$500,4,FALSE)),"",VLOOKUP(A275,'[1]Z04 支出决算表(财决04表)'!$A$10:$J$500,4,FALSE))</f>
        <v/>
      </c>
      <c r="D275" s="76" t="str">
        <f>IF(ISERROR(VLOOKUP(A275,'[1]Z04 支出决算表(财决04表)'!$A$10:$J$500,5,FALSE)),"",VLOOKUP(A275,'[1]Z04 支出决算表(财决04表)'!$A$10:$J$500,5,FALSE))</f>
        <v/>
      </c>
      <c r="E275" s="76" t="str">
        <f>IF(ISERROR(VLOOKUP(A275,'[1]Z04 支出决算表(财决04表)'!$A$10:$J$500,6,FALSE)),"",VLOOKUP(A275,'[1]Z04 支出决算表(财决04表)'!$A$10:$J$500,6,FALSE))</f>
        <v/>
      </c>
      <c r="F275" s="76" t="str">
        <f>IF(ISERROR(VLOOKUP(A275,'[1]Z04 支出决算表(财决04表)'!$A$10:$J$500,7,FALSE)),"",VLOOKUP(A275,'[1]Z04 支出决算表(财决04表)'!$A$10:$J$500,7,FALSE))</f>
        <v/>
      </c>
      <c r="G275" s="76" t="str">
        <f>IF(ISERROR(VLOOKUP(A275,'[1]Z04 支出决算表(财决04表)'!$A$10:$J$500,8,FALSE)),"",VLOOKUP(A275,'[1]Z04 支出决算表(财决04表)'!$A$10:$J$500,8,FALSE))</f>
        <v/>
      </c>
      <c r="H275" s="76" t="str">
        <f>IF(ISERROR(VLOOKUP(A275,'[1]Z04 支出决算表(财决04表)'!$A$10:$J$500,9,FALSE)),"",VLOOKUP(A275,'[1]Z04 支出决算表(财决04表)'!$A$10:$J$500,9,FALSE))</f>
        <v/>
      </c>
      <c r="I275" s="76" t="str">
        <f>IF(ISERROR(VLOOKUP(A275,'[1]Z04 支出决算表(财决04表)'!$A$10:$J$500,10,FALSE)),"",VLOOKUP(A275,'[1]Z04 支出决算表(财决04表)'!$A$10:$J$500,10,FALSE))</f>
        <v/>
      </c>
      <c r="J275" s="88">
        <f>'[1]Z04 支出决算表(财决04表)'!$A274</f>
        <v>0</v>
      </c>
      <c r="K275" s="74">
        <f>'[1]Z04 支出决算表(财决04表)'!$E274</f>
        <v>0</v>
      </c>
      <c r="L275" s="53" t="str">
        <f t="shared" si="9"/>
        <v/>
      </c>
    </row>
    <row r="276" spans="1:12" ht="22.7" customHeight="1">
      <c r="A276" s="193" t="str">
        <f t="shared" si="8"/>
        <v/>
      </c>
      <c r="B276" s="194"/>
      <c r="C276" s="192" t="str">
        <f>IF(ISERROR(VLOOKUP(A276,'[1]Z04 支出决算表(财决04表)'!$A$10:$J$500,4,FALSE)),"",VLOOKUP(A276,'[1]Z04 支出决算表(财决04表)'!$A$10:$J$500,4,FALSE))</f>
        <v/>
      </c>
      <c r="D276" s="76" t="str">
        <f>IF(ISERROR(VLOOKUP(A276,'[1]Z04 支出决算表(财决04表)'!$A$10:$J$500,5,FALSE)),"",VLOOKUP(A276,'[1]Z04 支出决算表(财决04表)'!$A$10:$J$500,5,FALSE))</f>
        <v/>
      </c>
      <c r="E276" s="76" t="str">
        <f>IF(ISERROR(VLOOKUP(A276,'[1]Z04 支出决算表(财决04表)'!$A$10:$J$500,6,FALSE)),"",VLOOKUP(A276,'[1]Z04 支出决算表(财决04表)'!$A$10:$J$500,6,FALSE))</f>
        <v/>
      </c>
      <c r="F276" s="76" t="str">
        <f>IF(ISERROR(VLOOKUP(A276,'[1]Z04 支出决算表(财决04表)'!$A$10:$J$500,7,FALSE)),"",VLOOKUP(A276,'[1]Z04 支出决算表(财决04表)'!$A$10:$J$500,7,FALSE))</f>
        <v/>
      </c>
      <c r="G276" s="76" t="str">
        <f>IF(ISERROR(VLOOKUP(A276,'[1]Z04 支出决算表(财决04表)'!$A$10:$J$500,8,FALSE)),"",VLOOKUP(A276,'[1]Z04 支出决算表(财决04表)'!$A$10:$J$500,8,FALSE))</f>
        <v/>
      </c>
      <c r="H276" s="76" t="str">
        <f>IF(ISERROR(VLOOKUP(A276,'[1]Z04 支出决算表(财决04表)'!$A$10:$J$500,9,FALSE)),"",VLOOKUP(A276,'[1]Z04 支出决算表(财决04表)'!$A$10:$J$500,9,FALSE))</f>
        <v/>
      </c>
      <c r="I276" s="76" t="str">
        <f>IF(ISERROR(VLOOKUP(A276,'[1]Z04 支出决算表(财决04表)'!$A$10:$J$500,10,FALSE)),"",VLOOKUP(A276,'[1]Z04 支出决算表(财决04表)'!$A$10:$J$500,10,FALSE))</f>
        <v/>
      </c>
      <c r="J276" s="88">
        <f>'[1]Z04 支出决算表(财决04表)'!$A275</f>
        <v>0</v>
      </c>
      <c r="K276" s="74">
        <f>'[1]Z04 支出决算表(财决04表)'!$E275</f>
        <v>0</v>
      </c>
      <c r="L276" s="53" t="str">
        <f t="shared" si="9"/>
        <v/>
      </c>
    </row>
    <row r="277" spans="1:12" ht="22.7" customHeight="1">
      <c r="A277" s="193" t="str">
        <f t="shared" si="8"/>
        <v/>
      </c>
      <c r="B277" s="194"/>
      <c r="C277" s="192" t="str">
        <f>IF(ISERROR(VLOOKUP(A277,'[1]Z04 支出决算表(财决04表)'!$A$10:$J$500,4,FALSE)),"",VLOOKUP(A277,'[1]Z04 支出决算表(财决04表)'!$A$10:$J$500,4,FALSE))</f>
        <v/>
      </c>
      <c r="D277" s="76" t="str">
        <f>IF(ISERROR(VLOOKUP(A277,'[1]Z04 支出决算表(财决04表)'!$A$10:$J$500,5,FALSE)),"",VLOOKUP(A277,'[1]Z04 支出决算表(财决04表)'!$A$10:$J$500,5,FALSE))</f>
        <v/>
      </c>
      <c r="E277" s="76" t="str">
        <f>IF(ISERROR(VLOOKUP(A277,'[1]Z04 支出决算表(财决04表)'!$A$10:$J$500,6,FALSE)),"",VLOOKUP(A277,'[1]Z04 支出决算表(财决04表)'!$A$10:$J$500,6,FALSE))</f>
        <v/>
      </c>
      <c r="F277" s="76" t="str">
        <f>IF(ISERROR(VLOOKUP(A277,'[1]Z04 支出决算表(财决04表)'!$A$10:$J$500,7,FALSE)),"",VLOOKUP(A277,'[1]Z04 支出决算表(财决04表)'!$A$10:$J$500,7,FALSE))</f>
        <v/>
      </c>
      <c r="G277" s="76" t="str">
        <f>IF(ISERROR(VLOOKUP(A277,'[1]Z04 支出决算表(财决04表)'!$A$10:$J$500,8,FALSE)),"",VLOOKUP(A277,'[1]Z04 支出决算表(财决04表)'!$A$10:$J$500,8,FALSE))</f>
        <v/>
      </c>
      <c r="H277" s="76" t="str">
        <f>IF(ISERROR(VLOOKUP(A277,'[1]Z04 支出决算表(财决04表)'!$A$10:$J$500,9,FALSE)),"",VLOOKUP(A277,'[1]Z04 支出决算表(财决04表)'!$A$10:$J$500,9,FALSE))</f>
        <v/>
      </c>
      <c r="I277" s="76" t="str">
        <f>IF(ISERROR(VLOOKUP(A277,'[1]Z04 支出决算表(财决04表)'!$A$10:$J$500,10,FALSE)),"",VLOOKUP(A277,'[1]Z04 支出决算表(财决04表)'!$A$10:$J$500,10,FALSE))</f>
        <v/>
      </c>
      <c r="J277" s="88">
        <f>'[1]Z04 支出决算表(财决04表)'!$A276</f>
        <v>0</v>
      </c>
      <c r="K277" s="74">
        <f>'[1]Z04 支出决算表(财决04表)'!$E276</f>
        <v>0</v>
      </c>
      <c r="L277" s="53" t="str">
        <f t="shared" si="9"/>
        <v/>
      </c>
    </row>
    <row r="278" spans="1:12" ht="22.7" customHeight="1">
      <c r="A278" s="193" t="str">
        <f t="shared" si="8"/>
        <v/>
      </c>
      <c r="B278" s="194"/>
      <c r="C278" s="192" t="str">
        <f>IF(ISERROR(VLOOKUP(A278,'[1]Z04 支出决算表(财决04表)'!$A$10:$J$500,4,FALSE)),"",VLOOKUP(A278,'[1]Z04 支出决算表(财决04表)'!$A$10:$J$500,4,FALSE))</f>
        <v/>
      </c>
      <c r="D278" s="76" t="str">
        <f>IF(ISERROR(VLOOKUP(A278,'[1]Z04 支出决算表(财决04表)'!$A$10:$J$500,5,FALSE)),"",VLOOKUP(A278,'[1]Z04 支出决算表(财决04表)'!$A$10:$J$500,5,FALSE))</f>
        <v/>
      </c>
      <c r="E278" s="76" t="str">
        <f>IF(ISERROR(VLOOKUP(A278,'[1]Z04 支出决算表(财决04表)'!$A$10:$J$500,6,FALSE)),"",VLOOKUP(A278,'[1]Z04 支出决算表(财决04表)'!$A$10:$J$500,6,FALSE))</f>
        <v/>
      </c>
      <c r="F278" s="76" t="str">
        <f>IF(ISERROR(VLOOKUP(A278,'[1]Z04 支出决算表(财决04表)'!$A$10:$J$500,7,FALSE)),"",VLOOKUP(A278,'[1]Z04 支出决算表(财决04表)'!$A$10:$J$500,7,FALSE))</f>
        <v/>
      </c>
      <c r="G278" s="76" t="str">
        <f>IF(ISERROR(VLOOKUP(A278,'[1]Z04 支出决算表(财决04表)'!$A$10:$J$500,8,FALSE)),"",VLOOKUP(A278,'[1]Z04 支出决算表(财决04表)'!$A$10:$J$500,8,FALSE))</f>
        <v/>
      </c>
      <c r="H278" s="76" t="str">
        <f>IF(ISERROR(VLOOKUP(A278,'[1]Z04 支出决算表(财决04表)'!$A$10:$J$500,9,FALSE)),"",VLOOKUP(A278,'[1]Z04 支出决算表(财决04表)'!$A$10:$J$500,9,FALSE))</f>
        <v/>
      </c>
      <c r="I278" s="76" t="str">
        <f>IF(ISERROR(VLOOKUP(A278,'[1]Z04 支出决算表(财决04表)'!$A$10:$J$500,10,FALSE)),"",VLOOKUP(A278,'[1]Z04 支出决算表(财决04表)'!$A$10:$J$500,10,FALSE))</f>
        <v/>
      </c>
      <c r="J278" s="88">
        <f>'[1]Z04 支出决算表(财决04表)'!$A277</f>
        <v>0</v>
      </c>
      <c r="K278" s="74">
        <f>'[1]Z04 支出决算表(财决04表)'!$E277</f>
        <v>0</v>
      </c>
      <c r="L278" s="53" t="str">
        <f t="shared" si="9"/>
        <v/>
      </c>
    </row>
    <row r="279" spans="1:12" ht="22.7" customHeight="1">
      <c r="A279" s="193" t="str">
        <f t="shared" si="8"/>
        <v/>
      </c>
      <c r="B279" s="194"/>
      <c r="C279" s="192" t="str">
        <f>IF(ISERROR(VLOOKUP(A279,'[1]Z04 支出决算表(财决04表)'!$A$10:$J$500,4,FALSE)),"",VLOOKUP(A279,'[1]Z04 支出决算表(财决04表)'!$A$10:$J$500,4,FALSE))</f>
        <v/>
      </c>
      <c r="D279" s="76" t="str">
        <f>IF(ISERROR(VLOOKUP(A279,'[1]Z04 支出决算表(财决04表)'!$A$10:$J$500,5,FALSE)),"",VLOOKUP(A279,'[1]Z04 支出决算表(财决04表)'!$A$10:$J$500,5,FALSE))</f>
        <v/>
      </c>
      <c r="E279" s="76" t="str">
        <f>IF(ISERROR(VLOOKUP(A279,'[1]Z04 支出决算表(财决04表)'!$A$10:$J$500,6,FALSE)),"",VLOOKUP(A279,'[1]Z04 支出决算表(财决04表)'!$A$10:$J$500,6,FALSE))</f>
        <v/>
      </c>
      <c r="F279" s="76" t="str">
        <f>IF(ISERROR(VLOOKUP(A279,'[1]Z04 支出决算表(财决04表)'!$A$10:$J$500,7,FALSE)),"",VLOOKUP(A279,'[1]Z04 支出决算表(财决04表)'!$A$10:$J$500,7,FALSE))</f>
        <v/>
      </c>
      <c r="G279" s="76" t="str">
        <f>IF(ISERROR(VLOOKUP(A279,'[1]Z04 支出决算表(财决04表)'!$A$10:$J$500,8,FALSE)),"",VLOOKUP(A279,'[1]Z04 支出决算表(财决04表)'!$A$10:$J$500,8,FALSE))</f>
        <v/>
      </c>
      <c r="H279" s="76" t="str">
        <f>IF(ISERROR(VLOOKUP(A279,'[1]Z04 支出决算表(财决04表)'!$A$10:$J$500,9,FALSE)),"",VLOOKUP(A279,'[1]Z04 支出决算表(财决04表)'!$A$10:$J$500,9,FALSE))</f>
        <v/>
      </c>
      <c r="I279" s="76" t="str">
        <f>IF(ISERROR(VLOOKUP(A279,'[1]Z04 支出决算表(财决04表)'!$A$10:$J$500,10,FALSE)),"",VLOOKUP(A279,'[1]Z04 支出决算表(财决04表)'!$A$10:$J$500,10,FALSE))</f>
        <v/>
      </c>
      <c r="J279" s="88">
        <f>'[1]Z04 支出决算表(财决04表)'!$A278</f>
        <v>0</v>
      </c>
      <c r="K279" s="74">
        <f>'[1]Z04 支出决算表(财决04表)'!$E278</f>
        <v>0</v>
      </c>
      <c r="L279" s="53" t="str">
        <f t="shared" si="9"/>
        <v/>
      </c>
    </row>
    <row r="280" spans="1:12" ht="22.7" customHeight="1">
      <c r="A280" s="193" t="str">
        <f t="shared" si="8"/>
        <v/>
      </c>
      <c r="B280" s="194"/>
      <c r="C280" s="192" t="str">
        <f>IF(ISERROR(VLOOKUP(A280,'[1]Z04 支出决算表(财决04表)'!$A$10:$J$500,4,FALSE)),"",VLOOKUP(A280,'[1]Z04 支出决算表(财决04表)'!$A$10:$J$500,4,FALSE))</f>
        <v/>
      </c>
      <c r="D280" s="76" t="str">
        <f>IF(ISERROR(VLOOKUP(A280,'[1]Z04 支出决算表(财决04表)'!$A$10:$J$500,5,FALSE)),"",VLOOKUP(A280,'[1]Z04 支出决算表(财决04表)'!$A$10:$J$500,5,FALSE))</f>
        <v/>
      </c>
      <c r="E280" s="76" t="str">
        <f>IF(ISERROR(VLOOKUP(A280,'[1]Z04 支出决算表(财决04表)'!$A$10:$J$500,6,FALSE)),"",VLOOKUP(A280,'[1]Z04 支出决算表(财决04表)'!$A$10:$J$500,6,FALSE))</f>
        <v/>
      </c>
      <c r="F280" s="76" t="str">
        <f>IF(ISERROR(VLOOKUP(A280,'[1]Z04 支出决算表(财决04表)'!$A$10:$J$500,7,FALSE)),"",VLOOKUP(A280,'[1]Z04 支出决算表(财决04表)'!$A$10:$J$500,7,FALSE))</f>
        <v/>
      </c>
      <c r="G280" s="76" t="str">
        <f>IF(ISERROR(VLOOKUP(A280,'[1]Z04 支出决算表(财决04表)'!$A$10:$J$500,8,FALSE)),"",VLOOKUP(A280,'[1]Z04 支出决算表(财决04表)'!$A$10:$J$500,8,FALSE))</f>
        <v/>
      </c>
      <c r="H280" s="76" t="str">
        <f>IF(ISERROR(VLOOKUP(A280,'[1]Z04 支出决算表(财决04表)'!$A$10:$J$500,9,FALSE)),"",VLOOKUP(A280,'[1]Z04 支出决算表(财决04表)'!$A$10:$J$500,9,FALSE))</f>
        <v/>
      </c>
      <c r="I280" s="76" t="str">
        <f>IF(ISERROR(VLOOKUP(A280,'[1]Z04 支出决算表(财决04表)'!$A$10:$J$500,10,FALSE)),"",VLOOKUP(A280,'[1]Z04 支出决算表(财决04表)'!$A$10:$J$500,10,FALSE))</f>
        <v/>
      </c>
      <c r="J280" s="88">
        <f>'[1]Z04 支出决算表(财决04表)'!$A279</f>
        <v>0</v>
      </c>
      <c r="K280" s="74">
        <f>'[1]Z04 支出决算表(财决04表)'!$E279</f>
        <v>0</v>
      </c>
      <c r="L280" s="53" t="str">
        <f t="shared" si="9"/>
        <v/>
      </c>
    </row>
    <row r="281" spans="1:12" ht="22.7" customHeight="1">
      <c r="A281" s="193" t="str">
        <f t="shared" si="8"/>
        <v/>
      </c>
      <c r="B281" s="194"/>
      <c r="C281" s="192" t="str">
        <f>IF(ISERROR(VLOOKUP(A281,'[1]Z04 支出决算表(财决04表)'!$A$10:$J$500,4,FALSE)),"",VLOOKUP(A281,'[1]Z04 支出决算表(财决04表)'!$A$10:$J$500,4,FALSE))</f>
        <v/>
      </c>
      <c r="D281" s="76" t="str">
        <f>IF(ISERROR(VLOOKUP(A281,'[1]Z04 支出决算表(财决04表)'!$A$10:$J$500,5,FALSE)),"",VLOOKUP(A281,'[1]Z04 支出决算表(财决04表)'!$A$10:$J$500,5,FALSE))</f>
        <v/>
      </c>
      <c r="E281" s="76" t="str">
        <f>IF(ISERROR(VLOOKUP(A281,'[1]Z04 支出决算表(财决04表)'!$A$10:$J$500,6,FALSE)),"",VLOOKUP(A281,'[1]Z04 支出决算表(财决04表)'!$A$10:$J$500,6,FALSE))</f>
        <v/>
      </c>
      <c r="F281" s="76" t="str">
        <f>IF(ISERROR(VLOOKUP(A281,'[1]Z04 支出决算表(财决04表)'!$A$10:$J$500,7,FALSE)),"",VLOOKUP(A281,'[1]Z04 支出决算表(财决04表)'!$A$10:$J$500,7,FALSE))</f>
        <v/>
      </c>
      <c r="G281" s="76" t="str">
        <f>IF(ISERROR(VLOOKUP(A281,'[1]Z04 支出决算表(财决04表)'!$A$10:$J$500,8,FALSE)),"",VLOOKUP(A281,'[1]Z04 支出决算表(财决04表)'!$A$10:$J$500,8,FALSE))</f>
        <v/>
      </c>
      <c r="H281" s="76" t="str">
        <f>IF(ISERROR(VLOOKUP(A281,'[1]Z04 支出决算表(财决04表)'!$A$10:$J$500,9,FALSE)),"",VLOOKUP(A281,'[1]Z04 支出决算表(财决04表)'!$A$10:$J$500,9,FALSE))</f>
        <v/>
      </c>
      <c r="I281" s="76" t="str">
        <f>IF(ISERROR(VLOOKUP(A281,'[1]Z04 支出决算表(财决04表)'!$A$10:$J$500,10,FALSE)),"",VLOOKUP(A281,'[1]Z04 支出决算表(财决04表)'!$A$10:$J$500,10,FALSE))</f>
        <v/>
      </c>
      <c r="J281" s="88">
        <f>'[1]Z04 支出决算表(财决04表)'!$A280</f>
        <v>0</v>
      </c>
      <c r="K281" s="74">
        <f>'[1]Z04 支出决算表(财决04表)'!$E280</f>
        <v>0</v>
      </c>
      <c r="L281" s="53" t="str">
        <f t="shared" si="9"/>
        <v/>
      </c>
    </row>
    <row r="282" spans="1:12" ht="22.7" customHeight="1">
      <c r="A282" s="193" t="str">
        <f t="shared" si="8"/>
        <v/>
      </c>
      <c r="B282" s="194"/>
      <c r="C282" s="192" t="str">
        <f>IF(ISERROR(VLOOKUP(A282,'[1]Z04 支出决算表(财决04表)'!$A$10:$J$500,4,FALSE)),"",VLOOKUP(A282,'[1]Z04 支出决算表(财决04表)'!$A$10:$J$500,4,FALSE))</f>
        <v/>
      </c>
      <c r="D282" s="76" t="str">
        <f>IF(ISERROR(VLOOKUP(A282,'[1]Z04 支出决算表(财决04表)'!$A$10:$J$500,5,FALSE)),"",VLOOKUP(A282,'[1]Z04 支出决算表(财决04表)'!$A$10:$J$500,5,FALSE))</f>
        <v/>
      </c>
      <c r="E282" s="76" t="str">
        <f>IF(ISERROR(VLOOKUP(A282,'[1]Z04 支出决算表(财决04表)'!$A$10:$J$500,6,FALSE)),"",VLOOKUP(A282,'[1]Z04 支出决算表(财决04表)'!$A$10:$J$500,6,FALSE))</f>
        <v/>
      </c>
      <c r="F282" s="76" t="str">
        <f>IF(ISERROR(VLOOKUP(A282,'[1]Z04 支出决算表(财决04表)'!$A$10:$J$500,7,FALSE)),"",VLOOKUP(A282,'[1]Z04 支出决算表(财决04表)'!$A$10:$J$500,7,FALSE))</f>
        <v/>
      </c>
      <c r="G282" s="76" t="str">
        <f>IF(ISERROR(VLOOKUP(A282,'[1]Z04 支出决算表(财决04表)'!$A$10:$J$500,8,FALSE)),"",VLOOKUP(A282,'[1]Z04 支出决算表(财决04表)'!$A$10:$J$500,8,FALSE))</f>
        <v/>
      </c>
      <c r="H282" s="76" t="str">
        <f>IF(ISERROR(VLOOKUP(A282,'[1]Z04 支出决算表(财决04表)'!$A$10:$J$500,9,FALSE)),"",VLOOKUP(A282,'[1]Z04 支出决算表(财决04表)'!$A$10:$J$500,9,FALSE))</f>
        <v/>
      </c>
      <c r="I282" s="76" t="str">
        <f>IF(ISERROR(VLOOKUP(A282,'[1]Z04 支出决算表(财决04表)'!$A$10:$J$500,10,FALSE)),"",VLOOKUP(A282,'[1]Z04 支出决算表(财决04表)'!$A$10:$J$500,10,FALSE))</f>
        <v/>
      </c>
      <c r="J282" s="88">
        <f>'[1]Z04 支出决算表(财决04表)'!$A281</f>
        <v>0</v>
      </c>
      <c r="K282" s="74">
        <f>'[1]Z04 支出决算表(财决04表)'!$E281</f>
        <v>0</v>
      </c>
      <c r="L282" s="53" t="str">
        <f t="shared" si="9"/>
        <v/>
      </c>
    </row>
    <row r="283" spans="1:12" ht="22.7" customHeight="1">
      <c r="A283" s="193" t="str">
        <f t="shared" si="8"/>
        <v/>
      </c>
      <c r="B283" s="194"/>
      <c r="C283" s="192" t="str">
        <f>IF(ISERROR(VLOOKUP(A283,'[1]Z04 支出决算表(财决04表)'!$A$10:$J$500,4,FALSE)),"",VLOOKUP(A283,'[1]Z04 支出决算表(财决04表)'!$A$10:$J$500,4,FALSE))</f>
        <v/>
      </c>
      <c r="D283" s="76" t="str">
        <f>IF(ISERROR(VLOOKUP(A283,'[1]Z04 支出决算表(财决04表)'!$A$10:$J$500,5,FALSE)),"",VLOOKUP(A283,'[1]Z04 支出决算表(财决04表)'!$A$10:$J$500,5,FALSE))</f>
        <v/>
      </c>
      <c r="E283" s="76" t="str">
        <f>IF(ISERROR(VLOOKUP(A283,'[1]Z04 支出决算表(财决04表)'!$A$10:$J$500,6,FALSE)),"",VLOOKUP(A283,'[1]Z04 支出决算表(财决04表)'!$A$10:$J$500,6,FALSE))</f>
        <v/>
      </c>
      <c r="F283" s="76" t="str">
        <f>IF(ISERROR(VLOOKUP(A283,'[1]Z04 支出决算表(财决04表)'!$A$10:$J$500,7,FALSE)),"",VLOOKUP(A283,'[1]Z04 支出决算表(财决04表)'!$A$10:$J$500,7,FALSE))</f>
        <v/>
      </c>
      <c r="G283" s="76" t="str">
        <f>IF(ISERROR(VLOOKUP(A283,'[1]Z04 支出决算表(财决04表)'!$A$10:$J$500,8,FALSE)),"",VLOOKUP(A283,'[1]Z04 支出决算表(财决04表)'!$A$10:$J$500,8,FALSE))</f>
        <v/>
      </c>
      <c r="H283" s="76" t="str">
        <f>IF(ISERROR(VLOOKUP(A283,'[1]Z04 支出决算表(财决04表)'!$A$10:$J$500,9,FALSE)),"",VLOOKUP(A283,'[1]Z04 支出决算表(财决04表)'!$A$10:$J$500,9,FALSE))</f>
        <v/>
      </c>
      <c r="I283" s="76" t="str">
        <f>IF(ISERROR(VLOOKUP(A283,'[1]Z04 支出决算表(财决04表)'!$A$10:$J$500,10,FALSE)),"",VLOOKUP(A283,'[1]Z04 支出决算表(财决04表)'!$A$10:$J$500,10,FALSE))</f>
        <v/>
      </c>
      <c r="J283" s="88">
        <f>'[1]Z04 支出决算表(财决04表)'!$A282</f>
        <v>0</v>
      </c>
      <c r="K283" s="74">
        <f>'[1]Z04 支出决算表(财决04表)'!$E282</f>
        <v>0</v>
      </c>
      <c r="L283" s="53" t="str">
        <f t="shared" si="9"/>
        <v/>
      </c>
    </row>
    <row r="284" spans="1:12" ht="22.7" customHeight="1">
      <c r="A284" s="193" t="str">
        <f t="shared" si="8"/>
        <v/>
      </c>
      <c r="B284" s="194"/>
      <c r="C284" s="192" t="str">
        <f>IF(ISERROR(VLOOKUP(A284,'[1]Z04 支出决算表(财决04表)'!$A$10:$J$500,4,FALSE)),"",VLOOKUP(A284,'[1]Z04 支出决算表(财决04表)'!$A$10:$J$500,4,FALSE))</f>
        <v/>
      </c>
      <c r="D284" s="76" t="str">
        <f>IF(ISERROR(VLOOKUP(A284,'[1]Z04 支出决算表(财决04表)'!$A$10:$J$500,5,FALSE)),"",VLOOKUP(A284,'[1]Z04 支出决算表(财决04表)'!$A$10:$J$500,5,FALSE))</f>
        <v/>
      </c>
      <c r="E284" s="76" t="str">
        <f>IF(ISERROR(VLOOKUP(A284,'[1]Z04 支出决算表(财决04表)'!$A$10:$J$500,6,FALSE)),"",VLOOKUP(A284,'[1]Z04 支出决算表(财决04表)'!$A$10:$J$500,6,FALSE))</f>
        <v/>
      </c>
      <c r="F284" s="76" t="str">
        <f>IF(ISERROR(VLOOKUP(A284,'[1]Z04 支出决算表(财决04表)'!$A$10:$J$500,7,FALSE)),"",VLOOKUP(A284,'[1]Z04 支出决算表(财决04表)'!$A$10:$J$500,7,FALSE))</f>
        <v/>
      </c>
      <c r="G284" s="76" t="str">
        <f>IF(ISERROR(VLOOKUP(A284,'[1]Z04 支出决算表(财决04表)'!$A$10:$J$500,8,FALSE)),"",VLOOKUP(A284,'[1]Z04 支出决算表(财决04表)'!$A$10:$J$500,8,FALSE))</f>
        <v/>
      </c>
      <c r="H284" s="76" t="str">
        <f>IF(ISERROR(VLOOKUP(A284,'[1]Z04 支出决算表(财决04表)'!$A$10:$J$500,9,FALSE)),"",VLOOKUP(A284,'[1]Z04 支出决算表(财决04表)'!$A$10:$J$500,9,FALSE))</f>
        <v/>
      </c>
      <c r="I284" s="76" t="str">
        <f>IF(ISERROR(VLOOKUP(A284,'[1]Z04 支出决算表(财决04表)'!$A$10:$J$500,10,FALSE)),"",VLOOKUP(A284,'[1]Z04 支出决算表(财决04表)'!$A$10:$J$500,10,FALSE))</f>
        <v/>
      </c>
      <c r="J284" s="88">
        <f>'[1]Z04 支出决算表(财决04表)'!$A283</f>
        <v>0</v>
      </c>
      <c r="K284" s="74">
        <f>'[1]Z04 支出决算表(财决04表)'!$E283</f>
        <v>0</v>
      </c>
      <c r="L284" s="53" t="str">
        <f t="shared" si="9"/>
        <v/>
      </c>
    </row>
    <row r="285" spans="1:12" ht="22.7" customHeight="1">
      <c r="A285" s="193" t="str">
        <f t="shared" si="8"/>
        <v/>
      </c>
      <c r="B285" s="194"/>
      <c r="C285" s="192" t="str">
        <f>IF(ISERROR(VLOOKUP(A285,'[1]Z04 支出决算表(财决04表)'!$A$10:$J$500,4,FALSE)),"",VLOOKUP(A285,'[1]Z04 支出决算表(财决04表)'!$A$10:$J$500,4,FALSE))</f>
        <v/>
      </c>
      <c r="D285" s="76" t="str">
        <f>IF(ISERROR(VLOOKUP(A285,'[1]Z04 支出决算表(财决04表)'!$A$10:$J$500,5,FALSE)),"",VLOOKUP(A285,'[1]Z04 支出决算表(财决04表)'!$A$10:$J$500,5,FALSE))</f>
        <v/>
      </c>
      <c r="E285" s="76" t="str">
        <f>IF(ISERROR(VLOOKUP(A285,'[1]Z04 支出决算表(财决04表)'!$A$10:$J$500,6,FALSE)),"",VLOOKUP(A285,'[1]Z04 支出决算表(财决04表)'!$A$10:$J$500,6,FALSE))</f>
        <v/>
      </c>
      <c r="F285" s="76" t="str">
        <f>IF(ISERROR(VLOOKUP(A285,'[1]Z04 支出决算表(财决04表)'!$A$10:$J$500,7,FALSE)),"",VLOOKUP(A285,'[1]Z04 支出决算表(财决04表)'!$A$10:$J$500,7,FALSE))</f>
        <v/>
      </c>
      <c r="G285" s="76" t="str">
        <f>IF(ISERROR(VLOOKUP(A285,'[1]Z04 支出决算表(财决04表)'!$A$10:$J$500,8,FALSE)),"",VLOOKUP(A285,'[1]Z04 支出决算表(财决04表)'!$A$10:$J$500,8,FALSE))</f>
        <v/>
      </c>
      <c r="H285" s="76" t="str">
        <f>IF(ISERROR(VLOOKUP(A285,'[1]Z04 支出决算表(财决04表)'!$A$10:$J$500,9,FALSE)),"",VLOOKUP(A285,'[1]Z04 支出决算表(财决04表)'!$A$10:$J$500,9,FALSE))</f>
        <v/>
      </c>
      <c r="I285" s="76" t="str">
        <f>IF(ISERROR(VLOOKUP(A285,'[1]Z04 支出决算表(财决04表)'!$A$10:$J$500,10,FALSE)),"",VLOOKUP(A285,'[1]Z04 支出决算表(财决04表)'!$A$10:$J$500,10,FALSE))</f>
        <v/>
      </c>
      <c r="J285" s="88">
        <f>'[1]Z04 支出决算表(财决04表)'!$A284</f>
        <v>0</v>
      </c>
      <c r="K285" s="74">
        <f>'[1]Z04 支出决算表(财决04表)'!$E284</f>
        <v>0</v>
      </c>
      <c r="L285" s="53" t="str">
        <f t="shared" si="9"/>
        <v/>
      </c>
    </row>
    <row r="286" spans="1:12" ht="22.7" customHeight="1">
      <c r="A286" s="193" t="str">
        <f t="shared" si="8"/>
        <v/>
      </c>
      <c r="B286" s="194"/>
      <c r="C286" s="192" t="str">
        <f>IF(ISERROR(VLOOKUP(A286,'[1]Z04 支出决算表(财决04表)'!$A$10:$J$500,4,FALSE)),"",VLOOKUP(A286,'[1]Z04 支出决算表(财决04表)'!$A$10:$J$500,4,FALSE))</f>
        <v/>
      </c>
      <c r="D286" s="76" t="str">
        <f>IF(ISERROR(VLOOKUP(A286,'[1]Z04 支出决算表(财决04表)'!$A$10:$J$500,5,FALSE)),"",VLOOKUP(A286,'[1]Z04 支出决算表(财决04表)'!$A$10:$J$500,5,FALSE))</f>
        <v/>
      </c>
      <c r="E286" s="76" t="str">
        <f>IF(ISERROR(VLOOKUP(A286,'[1]Z04 支出决算表(财决04表)'!$A$10:$J$500,6,FALSE)),"",VLOOKUP(A286,'[1]Z04 支出决算表(财决04表)'!$A$10:$J$500,6,FALSE))</f>
        <v/>
      </c>
      <c r="F286" s="76" t="str">
        <f>IF(ISERROR(VLOOKUP(A286,'[1]Z04 支出决算表(财决04表)'!$A$10:$J$500,7,FALSE)),"",VLOOKUP(A286,'[1]Z04 支出决算表(财决04表)'!$A$10:$J$500,7,FALSE))</f>
        <v/>
      </c>
      <c r="G286" s="76" t="str">
        <f>IF(ISERROR(VLOOKUP(A286,'[1]Z04 支出决算表(财决04表)'!$A$10:$J$500,8,FALSE)),"",VLOOKUP(A286,'[1]Z04 支出决算表(财决04表)'!$A$10:$J$500,8,FALSE))</f>
        <v/>
      </c>
      <c r="H286" s="76" t="str">
        <f>IF(ISERROR(VLOOKUP(A286,'[1]Z04 支出决算表(财决04表)'!$A$10:$J$500,9,FALSE)),"",VLOOKUP(A286,'[1]Z04 支出决算表(财决04表)'!$A$10:$J$500,9,FALSE))</f>
        <v/>
      </c>
      <c r="I286" s="76" t="str">
        <f>IF(ISERROR(VLOOKUP(A286,'[1]Z04 支出决算表(财决04表)'!$A$10:$J$500,10,FALSE)),"",VLOOKUP(A286,'[1]Z04 支出决算表(财决04表)'!$A$10:$J$500,10,FALSE))</f>
        <v/>
      </c>
      <c r="J286" s="88">
        <f>'[1]Z04 支出决算表(财决04表)'!$A285</f>
        <v>0</v>
      </c>
      <c r="K286" s="74">
        <f>'[1]Z04 支出决算表(财决04表)'!$E285</f>
        <v>0</v>
      </c>
      <c r="L286" s="53" t="str">
        <f t="shared" si="9"/>
        <v/>
      </c>
    </row>
    <row r="287" spans="1:12" ht="22.7" customHeight="1">
      <c r="A287" s="193" t="str">
        <f t="shared" si="8"/>
        <v/>
      </c>
      <c r="B287" s="194"/>
      <c r="C287" s="192" t="str">
        <f>IF(ISERROR(VLOOKUP(A287,'[1]Z04 支出决算表(财决04表)'!$A$10:$J$500,4,FALSE)),"",VLOOKUP(A287,'[1]Z04 支出决算表(财决04表)'!$A$10:$J$500,4,FALSE))</f>
        <v/>
      </c>
      <c r="D287" s="76" t="str">
        <f>IF(ISERROR(VLOOKUP(A287,'[1]Z04 支出决算表(财决04表)'!$A$10:$J$500,5,FALSE)),"",VLOOKUP(A287,'[1]Z04 支出决算表(财决04表)'!$A$10:$J$500,5,FALSE))</f>
        <v/>
      </c>
      <c r="E287" s="76" t="str">
        <f>IF(ISERROR(VLOOKUP(A287,'[1]Z04 支出决算表(财决04表)'!$A$10:$J$500,6,FALSE)),"",VLOOKUP(A287,'[1]Z04 支出决算表(财决04表)'!$A$10:$J$500,6,FALSE))</f>
        <v/>
      </c>
      <c r="F287" s="76" t="str">
        <f>IF(ISERROR(VLOOKUP(A287,'[1]Z04 支出决算表(财决04表)'!$A$10:$J$500,7,FALSE)),"",VLOOKUP(A287,'[1]Z04 支出决算表(财决04表)'!$A$10:$J$500,7,FALSE))</f>
        <v/>
      </c>
      <c r="G287" s="76" t="str">
        <f>IF(ISERROR(VLOOKUP(A287,'[1]Z04 支出决算表(财决04表)'!$A$10:$J$500,8,FALSE)),"",VLOOKUP(A287,'[1]Z04 支出决算表(财决04表)'!$A$10:$J$500,8,FALSE))</f>
        <v/>
      </c>
      <c r="H287" s="76" t="str">
        <f>IF(ISERROR(VLOOKUP(A287,'[1]Z04 支出决算表(财决04表)'!$A$10:$J$500,9,FALSE)),"",VLOOKUP(A287,'[1]Z04 支出决算表(财决04表)'!$A$10:$J$500,9,FALSE))</f>
        <v/>
      </c>
      <c r="I287" s="76" t="str">
        <f>IF(ISERROR(VLOOKUP(A287,'[1]Z04 支出决算表(财决04表)'!$A$10:$J$500,10,FALSE)),"",VLOOKUP(A287,'[1]Z04 支出决算表(财决04表)'!$A$10:$J$500,10,FALSE))</f>
        <v/>
      </c>
      <c r="J287" s="88">
        <f>'[1]Z04 支出决算表(财决04表)'!$A286</f>
        <v>0</v>
      </c>
      <c r="K287" s="74">
        <f>'[1]Z04 支出决算表(财决04表)'!$E286</f>
        <v>0</v>
      </c>
      <c r="L287" s="53" t="str">
        <f t="shared" si="9"/>
        <v/>
      </c>
    </row>
    <row r="288" spans="1:12" ht="22.7" customHeight="1">
      <c r="A288" s="193" t="str">
        <f t="shared" si="8"/>
        <v/>
      </c>
      <c r="B288" s="194"/>
      <c r="C288" s="192" t="str">
        <f>IF(ISERROR(VLOOKUP(A288,'[1]Z04 支出决算表(财决04表)'!$A$10:$J$500,4,FALSE)),"",VLOOKUP(A288,'[1]Z04 支出决算表(财决04表)'!$A$10:$J$500,4,FALSE))</f>
        <v/>
      </c>
      <c r="D288" s="76" t="str">
        <f>IF(ISERROR(VLOOKUP(A288,'[1]Z04 支出决算表(财决04表)'!$A$10:$J$500,5,FALSE)),"",VLOOKUP(A288,'[1]Z04 支出决算表(财决04表)'!$A$10:$J$500,5,FALSE))</f>
        <v/>
      </c>
      <c r="E288" s="76" t="str">
        <f>IF(ISERROR(VLOOKUP(A288,'[1]Z04 支出决算表(财决04表)'!$A$10:$J$500,6,FALSE)),"",VLOOKUP(A288,'[1]Z04 支出决算表(财决04表)'!$A$10:$J$500,6,FALSE))</f>
        <v/>
      </c>
      <c r="F288" s="76" t="str">
        <f>IF(ISERROR(VLOOKUP(A288,'[1]Z04 支出决算表(财决04表)'!$A$10:$J$500,7,FALSE)),"",VLOOKUP(A288,'[1]Z04 支出决算表(财决04表)'!$A$10:$J$500,7,FALSE))</f>
        <v/>
      </c>
      <c r="G288" s="76" t="str">
        <f>IF(ISERROR(VLOOKUP(A288,'[1]Z04 支出决算表(财决04表)'!$A$10:$J$500,8,FALSE)),"",VLOOKUP(A288,'[1]Z04 支出决算表(财决04表)'!$A$10:$J$500,8,FALSE))</f>
        <v/>
      </c>
      <c r="H288" s="76" t="str">
        <f>IF(ISERROR(VLOOKUP(A288,'[1]Z04 支出决算表(财决04表)'!$A$10:$J$500,9,FALSE)),"",VLOOKUP(A288,'[1]Z04 支出决算表(财决04表)'!$A$10:$J$500,9,FALSE))</f>
        <v/>
      </c>
      <c r="I288" s="76" t="str">
        <f>IF(ISERROR(VLOOKUP(A288,'[1]Z04 支出决算表(财决04表)'!$A$10:$J$500,10,FALSE)),"",VLOOKUP(A288,'[1]Z04 支出决算表(财决04表)'!$A$10:$J$500,10,FALSE))</f>
        <v/>
      </c>
      <c r="J288" s="88">
        <f>'[1]Z04 支出决算表(财决04表)'!$A287</f>
        <v>0</v>
      </c>
      <c r="K288" s="74">
        <f>'[1]Z04 支出决算表(财决04表)'!$E287</f>
        <v>0</v>
      </c>
      <c r="L288" s="53" t="str">
        <f t="shared" si="9"/>
        <v/>
      </c>
    </row>
    <row r="289" spans="1:12" ht="22.7" customHeight="1">
      <c r="A289" s="193" t="str">
        <f t="shared" si="8"/>
        <v/>
      </c>
      <c r="B289" s="194"/>
      <c r="C289" s="192" t="str">
        <f>IF(ISERROR(VLOOKUP(A289,'[1]Z04 支出决算表(财决04表)'!$A$10:$J$500,4,FALSE)),"",VLOOKUP(A289,'[1]Z04 支出决算表(财决04表)'!$A$10:$J$500,4,FALSE))</f>
        <v/>
      </c>
      <c r="D289" s="76" t="str">
        <f>IF(ISERROR(VLOOKUP(A289,'[1]Z04 支出决算表(财决04表)'!$A$10:$J$500,5,FALSE)),"",VLOOKUP(A289,'[1]Z04 支出决算表(财决04表)'!$A$10:$J$500,5,FALSE))</f>
        <v/>
      </c>
      <c r="E289" s="76" t="str">
        <f>IF(ISERROR(VLOOKUP(A289,'[1]Z04 支出决算表(财决04表)'!$A$10:$J$500,6,FALSE)),"",VLOOKUP(A289,'[1]Z04 支出决算表(财决04表)'!$A$10:$J$500,6,FALSE))</f>
        <v/>
      </c>
      <c r="F289" s="76" t="str">
        <f>IF(ISERROR(VLOOKUP(A289,'[1]Z04 支出决算表(财决04表)'!$A$10:$J$500,7,FALSE)),"",VLOOKUP(A289,'[1]Z04 支出决算表(财决04表)'!$A$10:$J$500,7,FALSE))</f>
        <v/>
      </c>
      <c r="G289" s="76" t="str">
        <f>IF(ISERROR(VLOOKUP(A289,'[1]Z04 支出决算表(财决04表)'!$A$10:$J$500,8,FALSE)),"",VLOOKUP(A289,'[1]Z04 支出决算表(财决04表)'!$A$10:$J$500,8,FALSE))</f>
        <v/>
      </c>
      <c r="H289" s="76" t="str">
        <f>IF(ISERROR(VLOOKUP(A289,'[1]Z04 支出决算表(财决04表)'!$A$10:$J$500,9,FALSE)),"",VLOOKUP(A289,'[1]Z04 支出决算表(财决04表)'!$A$10:$J$500,9,FALSE))</f>
        <v/>
      </c>
      <c r="I289" s="76" t="str">
        <f>IF(ISERROR(VLOOKUP(A289,'[1]Z04 支出决算表(财决04表)'!$A$10:$J$500,10,FALSE)),"",VLOOKUP(A289,'[1]Z04 支出决算表(财决04表)'!$A$10:$J$500,10,FALSE))</f>
        <v/>
      </c>
      <c r="J289" s="88">
        <f>'[1]Z04 支出决算表(财决04表)'!$A288</f>
        <v>0</v>
      </c>
      <c r="K289" s="74">
        <f>'[1]Z04 支出决算表(财决04表)'!$E288</f>
        <v>0</v>
      </c>
      <c r="L289" s="53" t="str">
        <f t="shared" si="9"/>
        <v/>
      </c>
    </row>
    <row r="290" spans="1:12" ht="22.7" customHeight="1">
      <c r="A290" s="193" t="str">
        <f t="shared" si="8"/>
        <v/>
      </c>
      <c r="B290" s="194"/>
      <c r="C290" s="192" t="str">
        <f>IF(ISERROR(VLOOKUP(A290,'[1]Z04 支出决算表(财决04表)'!$A$10:$J$500,4,FALSE)),"",VLOOKUP(A290,'[1]Z04 支出决算表(财决04表)'!$A$10:$J$500,4,FALSE))</f>
        <v/>
      </c>
      <c r="D290" s="76" t="str">
        <f>IF(ISERROR(VLOOKUP(A290,'[1]Z04 支出决算表(财决04表)'!$A$10:$J$500,5,FALSE)),"",VLOOKUP(A290,'[1]Z04 支出决算表(财决04表)'!$A$10:$J$500,5,FALSE))</f>
        <v/>
      </c>
      <c r="E290" s="76" t="str">
        <f>IF(ISERROR(VLOOKUP(A290,'[1]Z04 支出决算表(财决04表)'!$A$10:$J$500,6,FALSE)),"",VLOOKUP(A290,'[1]Z04 支出决算表(财决04表)'!$A$10:$J$500,6,FALSE))</f>
        <v/>
      </c>
      <c r="F290" s="76" t="str">
        <f>IF(ISERROR(VLOOKUP(A290,'[1]Z04 支出决算表(财决04表)'!$A$10:$J$500,7,FALSE)),"",VLOOKUP(A290,'[1]Z04 支出决算表(财决04表)'!$A$10:$J$500,7,FALSE))</f>
        <v/>
      </c>
      <c r="G290" s="76" t="str">
        <f>IF(ISERROR(VLOOKUP(A290,'[1]Z04 支出决算表(财决04表)'!$A$10:$J$500,8,FALSE)),"",VLOOKUP(A290,'[1]Z04 支出决算表(财决04表)'!$A$10:$J$500,8,FALSE))</f>
        <v/>
      </c>
      <c r="H290" s="76" t="str">
        <f>IF(ISERROR(VLOOKUP(A290,'[1]Z04 支出决算表(财决04表)'!$A$10:$J$500,9,FALSE)),"",VLOOKUP(A290,'[1]Z04 支出决算表(财决04表)'!$A$10:$J$500,9,FALSE))</f>
        <v/>
      </c>
      <c r="I290" s="76" t="str">
        <f>IF(ISERROR(VLOOKUP(A290,'[1]Z04 支出决算表(财决04表)'!$A$10:$J$500,10,FALSE)),"",VLOOKUP(A290,'[1]Z04 支出决算表(财决04表)'!$A$10:$J$500,10,FALSE))</f>
        <v/>
      </c>
      <c r="J290" s="88">
        <f>'[1]Z04 支出决算表(财决04表)'!$A289</f>
        <v>0</v>
      </c>
      <c r="K290" s="74">
        <f>'[1]Z04 支出决算表(财决04表)'!$E289</f>
        <v>0</v>
      </c>
      <c r="L290" s="53" t="str">
        <f t="shared" si="9"/>
        <v/>
      </c>
    </row>
    <row r="291" spans="1:12" ht="22.7" customHeight="1">
      <c r="A291" s="193" t="str">
        <f t="shared" si="8"/>
        <v/>
      </c>
      <c r="B291" s="194"/>
      <c r="C291" s="192" t="str">
        <f>IF(ISERROR(VLOOKUP(A291,'[1]Z04 支出决算表(财决04表)'!$A$10:$J$500,4,FALSE)),"",VLOOKUP(A291,'[1]Z04 支出决算表(财决04表)'!$A$10:$J$500,4,FALSE))</f>
        <v/>
      </c>
      <c r="D291" s="76" t="str">
        <f>IF(ISERROR(VLOOKUP(A291,'[1]Z04 支出决算表(财决04表)'!$A$10:$J$500,5,FALSE)),"",VLOOKUP(A291,'[1]Z04 支出决算表(财决04表)'!$A$10:$J$500,5,FALSE))</f>
        <v/>
      </c>
      <c r="E291" s="76" t="str">
        <f>IF(ISERROR(VLOOKUP(A291,'[1]Z04 支出决算表(财决04表)'!$A$10:$J$500,6,FALSE)),"",VLOOKUP(A291,'[1]Z04 支出决算表(财决04表)'!$A$10:$J$500,6,FALSE))</f>
        <v/>
      </c>
      <c r="F291" s="76" t="str">
        <f>IF(ISERROR(VLOOKUP(A291,'[1]Z04 支出决算表(财决04表)'!$A$10:$J$500,7,FALSE)),"",VLOOKUP(A291,'[1]Z04 支出决算表(财决04表)'!$A$10:$J$500,7,FALSE))</f>
        <v/>
      </c>
      <c r="G291" s="76" t="str">
        <f>IF(ISERROR(VLOOKUP(A291,'[1]Z04 支出决算表(财决04表)'!$A$10:$J$500,8,FALSE)),"",VLOOKUP(A291,'[1]Z04 支出决算表(财决04表)'!$A$10:$J$500,8,FALSE))</f>
        <v/>
      </c>
      <c r="H291" s="76" t="str">
        <f>IF(ISERROR(VLOOKUP(A291,'[1]Z04 支出决算表(财决04表)'!$A$10:$J$500,9,FALSE)),"",VLOOKUP(A291,'[1]Z04 支出决算表(财决04表)'!$A$10:$J$500,9,FALSE))</f>
        <v/>
      </c>
      <c r="I291" s="76" t="str">
        <f>IF(ISERROR(VLOOKUP(A291,'[1]Z04 支出决算表(财决04表)'!$A$10:$J$500,10,FALSE)),"",VLOOKUP(A291,'[1]Z04 支出决算表(财决04表)'!$A$10:$J$500,10,FALSE))</f>
        <v/>
      </c>
      <c r="J291" s="88">
        <f>'[1]Z04 支出决算表(财决04表)'!$A290</f>
        <v>0</v>
      </c>
      <c r="K291" s="74">
        <f>'[1]Z04 支出决算表(财决04表)'!$E290</f>
        <v>0</v>
      </c>
      <c r="L291" s="53" t="str">
        <f t="shared" si="9"/>
        <v/>
      </c>
    </row>
    <row r="292" spans="1:12" ht="22.7" customHeight="1">
      <c r="A292" s="193" t="str">
        <f t="shared" si="8"/>
        <v/>
      </c>
      <c r="B292" s="194"/>
      <c r="C292" s="192" t="str">
        <f>IF(ISERROR(VLOOKUP(A292,'[1]Z04 支出决算表(财决04表)'!$A$10:$J$500,4,FALSE)),"",VLOOKUP(A292,'[1]Z04 支出决算表(财决04表)'!$A$10:$J$500,4,FALSE))</f>
        <v/>
      </c>
      <c r="D292" s="76" t="str">
        <f>IF(ISERROR(VLOOKUP(A292,'[1]Z04 支出决算表(财决04表)'!$A$10:$J$500,5,FALSE)),"",VLOOKUP(A292,'[1]Z04 支出决算表(财决04表)'!$A$10:$J$500,5,FALSE))</f>
        <v/>
      </c>
      <c r="E292" s="76" t="str">
        <f>IF(ISERROR(VLOOKUP(A292,'[1]Z04 支出决算表(财决04表)'!$A$10:$J$500,6,FALSE)),"",VLOOKUP(A292,'[1]Z04 支出决算表(财决04表)'!$A$10:$J$500,6,FALSE))</f>
        <v/>
      </c>
      <c r="F292" s="76" t="str">
        <f>IF(ISERROR(VLOOKUP(A292,'[1]Z04 支出决算表(财决04表)'!$A$10:$J$500,7,FALSE)),"",VLOOKUP(A292,'[1]Z04 支出决算表(财决04表)'!$A$10:$J$500,7,FALSE))</f>
        <v/>
      </c>
      <c r="G292" s="76" t="str">
        <f>IF(ISERROR(VLOOKUP(A292,'[1]Z04 支出决算表(财决04表)'!$A$10:$J$500,8,FALSE)),"",VLOOKUP(A292,'[1]Z04 支出决算表(财决04表)'!$A$10:$J$500,8,FALSE))</f>
        <v/>
      </c>
      <c r="H292" s="76" t="str">
        <f>IF(ISERROR(VLOOKUP(A292,'[1]Z04 支出决算表(财决04表)'!$A$10:$J$500,9,FALSE)),"",VLOOKUP(A292,'[1]Z04 支出决算表(财决04表)'!$A$10:$J$500,9,FALSE))</f>
        <v/>
      </c>
      <c r="I292" s="76" t="str">
        <f>IF(ISERROR(VLOOKUP(A292,'[1]Z04 支出决算表(财决04表)'!$A$10:$J$500,10,FALSE)),"",VLOOKUP(A292,'[1]Z04 支出决算表(财决04表)'!$A$10:$J$500,10,FALSE))</f>
        <v/>
      </c>
      <c r="J292" s="88">
        <f>'[1]Z04 支出决算表(财决04表)'!$A291</f>
        <v>0</v>
      </c>
      <c r="K292" s="74">
        <f>'[1]Z04 支出决算表(财决04表)'!$E291</f>
        <v>0</v>
      </c>
      <c r="L292" s="53" t="str">
        <f t="shared" si="9"/>
        <v/>
      </c>
    </row>
    <row r="293" spans="1:12" ht="22.7" customHeight="1">
      <c r="A293" s="193" t="str">
        <f t="shared" si="8"/>
        <v/>
      </c>
      <c r="B293" s="194"/>
      <c r="C293" s="192" t="str">
        <f>IF(ISERROR(VLOOKUP(A293,'[1]Z04 支出决算表(财决04表)'!$A$10:$J$500,4,FALSE)),"",VLOOKUP(A293,'[1]Z04 支出决算表(财决04表)'!$A$10:$J$500,4,FALSE))</f>
        <v/>
      </c>
      <c r="D293" s="76" t="str">
        <f>IF(ISERROR(VLOOKUP(A293,'[1]Z04 支出决算表(财决04表)'!$A$10:$J$500,5,FALSE)),"",VLOOKUP(A293,'[1]Z04 支出决算表(财决04表)'!$A$10:$J$500,5,FALSE))</f>
        <v/>
      </c>
      <c r="E293" s="76" t="str">
        <f>IF(ISERROR(VLOOKUP(A293,'[1]Z04 支出决算表(财决04表)'!$A$10:$J$500,6,FALSE)),"",VLOOKUP(A293,'[1]Z04 支出决算表(财决04表)'!$A$10:$J$500,6,FALSE))</f>
        <v/>
      </c>
      <c r="F293" s="76" t="str">
        <f>IF(ISERROR(VLOOKUP(A293,'[1]Z04 支出决算表(财决04表)'!$A$10:$J$500,7,FALSE)),"",VLOOKUP(A293,'[1]Z04 支出决算表(财决04表)'!$A$10:$J$500,7,FALSE))</f>
        <v/>
      </c>
      <c r="G293" s="76" t="str">
        <f>IF(ISERROR(VLOOKUP(A293,'[1]Z04 支出决算表(财决04表)'!$A$10:$J$500,8,FALSE)),"",VLOOKUP(A293,'[1]Z04 支出决算表(财决04表)'!$A$10:$J$500,8,FALSE))</f>
        <v/>
      </c>
      <c r="H293" s="76" t="str">
        <f>IF(ISERROR(VLOOKUP(A293,'[1]Z04 支出决算表(财决04表)'!$A$10:$J$500,9,FALSE)),"",VLOOKUP(A293,'[1]Z04 支出决算表(财决04表)'!$A$10:$J$500,9,FALSE))</f>
        <v/>
      </c>
      <c r="I293" s="76" t="str">
        <f>IF(ISERROR(VLOOKUP(A293,'[1]Z04 支出决算表(财决04表)'!$A$10:$J$500,10,FALSE)),"",VLOOKUP(A293,'[1]Z04 支出决算表(财决04表)'!$A$10:$J$500,10,FALSE))</f>
        <v/>
      </c>
      <c r="J293" s="88">
        <f>'[1]Z04 支出决算表(财决04表)'!$A292</f>
        <v>0</v>
      </c>
      <c r="K293" s="74">
        <f>'[1]Z04 支出决算表(财决04表)'!$E292</f>
        <v>0</v>
      </c>
      <c r="L293" s="53" t="str">
        <f t="shared" si="9"/>
        <v/>
      </c>
    </row>
    <row r="294" spans="1:12" ht="22.7" customHeight="1">
      <c r="A294" s="193" t="str">
        <f t="shared" si="8"/>
        <v/>
      </c>
      <c r="B294" s="194"/>
      <c r="C294" s="192" t="str">
        <f>IF(ISERROR(VLOOKUP(A294,'[1]Z04 支出决算表(财决04表)'!$A$10:$J$500,4,FALSE)),"",VLOOKUP(A294,'[1]Z04 支出决算表(财决04表)'!$A$10:$J$500,4,FALSE))</f>
        <v/>
      </c>
      <c r="D294" s="76" t="str">
        <f>IF(ISERROR(VLOOKUP(A294,'[1]Z04 支出决算表(财决04表)'!$A$10:$J$500,5,FALSE)),"",VLOOKUP(A294,'[1]Z04 支出决算表(财决04表)'!$A$10:$J$500,5,FALSE))</f>
        <v/>
      </c>
      <c r="E294" s="76" t="str">
        <f>IF(ISERROR(VLOOKUP(A294,'[1]Z04 支出决算表(财决04表)'!$A$10:$J$500,6,FALSE)),"",VLOOKUP(A294,'[1]Z04 支出决算表(财决04表)'!$A$10:$J$500,6,FALSE))</f>
        <v/>
      </c>
      <c r="F294" s="76" t="str">
        <f>IF(ISERROR(VLOOKUP(A294,'[1]Z04 支出决算表(财决04表)'!$A$10:$J$500,7,FALSE)),"",VLOOKUP(A294,'[1]Z04 支出决算表(财决04表)'!$A$10:$J$500,7,FALSE))</f>
        <v/>
      </c>
      <c r="G294" s="76" t="str">
        <f>IF(ISERROR(VLOOKUP(A294,'[1]Z04 支出决算表(财决04表)'!$A$10:$J$500,8,FALSE)),"",VLOOKUP(A294,'[1]Z04 支出决算表(财决04表)'!$A$10:$J$500,8,FALSE))</f>
        <v/>
      </c>
      <c r="H294" s="76" t="str">
        <f>IF(ISERROR(VLOOKUP(A294,'[1]Z04 支出决算表(财决04表)'!$A$10:$J$500,9,FALSE)),"",VLOOKUP(A294,'[1]Z04 支出决算表(财决04表)'!$A$10:$J$500,9,FALSE))</f>
        <v/>
      </c>
      <c r="I294" s="76" t="str">
        <f>IF(ISERROR(VLOOKUP(A294,'[1]Z04 支出决算表(财决04表)'!$A$10:$J$500,10,FALSE)),"",VLOOKUP(A294,'[1]Z04 支出决算表(财决04表)'!$A$10:$J$500,10,FALSE))</f>
        <v/>
      </c>
      <c r="J294" s="88">
        <f>'[1]Z04 支出决算表(财决04表)'!$A293</f>
        <v>0</v>
      </c>
      <c r="K294" s="74">
        <f>'[1]Z04 支出决算表(财决04表)'!$E293</f>
        <v>0</v>
      </c>
      <c r="L294" s="53" t="str">
        <f t="shared" si="9"/>
        <v/>
      </c>
    </row>
    <row r="295" spans="1:12" ht="22.7" customHeight="1">
      <c r="A295" s="193" t="str">
        <f t="shared" si="8"/>
        <v/>
      </c>
      <c r="B295" s="194"/>
      <c r="C295" s="192" t="str">
        <f>IF(ISERROR(VLOOKUP(A295,'[1]Z04 支出决算表(财决04表)'!$A$10:$J$500,4,FALSE)),"",VLOOKUP(A295,'[1]Z04 支出决算表(财决04表)'!$A$10:$J$500,4,FALSE))</f>
        <v/>
      </c>
      <c r="D295" s="76" t="str">
        <f>IF(ISERROR(VLOOKUP(A295,'[1]Z04 支出决算表(财决04表)'!$A$10:$J$500,5,FALSE)),"",VLOOKUP(A295,'[1]Z04 支出决算表(财决04表)'!$A$10:$J$500,5,FALSE))</f>
        <v/>
      </c>
      <c r="E295" s="76" t="str">
        <f>IF(ISERROR(VLOOKUP(A295,'[1]Z04 支出决算表(财决04表)'!$A$10:$J$500,6,FALSE)),"",VLOOKUP(A295,'[1]Z04 支出决算表(财决04表)'!$A$10:$J$500,6,FALSE))</f>
        <v/>
      </c>
      <c r="F295" s="76" t="str">
        <f>IF(ISERROR(VLOOKUP(A295,'[1]Z04 支出决算表(财决04表)'!$A$10:$J$500,7,FALSE)),"",VLOOKUP(A295,'[1]Z04 支出决算表(财决04表)'!$A$10:$J$500,7,FALSE))</f>
        <v/>
      </c>
      <c r="G295" s="76" t="str">
        <f>IF(ISERROR(VLOOKUP(A295,'[1]Z04 支出决算表(财决04表)'!$A$10:$J$500,8,FALSE)),"",VLOOKUP(A295,'[1]Z04 支出决算表(财决04表)'!$A$10:$J$500,8,FALSE))</f>
        <v/>
      </c>
      <c r="H295" s="76" t="str">
        <f>IF(ISERROR(VLOOKUP(A295,'[1]Z04 支出决算表(财决04表)'!$A$10:$J$500,9,FALSE)),"",VLOOKUP(A295,'[1]Z04 支出决算表(财决04表)'!$A$10:$J$500,9,FALSE))</f>
        <v/>
      </c>
      <c r="I295" s="76" t="str">
        <f>IF(ISERROR(VLOOKUP(A295,'[1]Z04 支出决算表(财决04表)'!$A$10:$J$500,10,FALSE)),"",VLOOKUP(A295,'[1]Z04 支出决算表(财决04表)'!$A$10:$J$500,10,FALSE))</f>
        <v/>
      </c>
      <c r="J295" s="88">
        <f>'[1]Z04 支出决算表(财决04表)'!$A294</f>
        <v>0</v>
      </c>
      <c r="K295" s="74">
        <f>'[1]Z04 支出决算表(财决04表)'!$E294</f>
        <v>0</v>
      </c>
      <c r="L295" s="53" t="str">
        <f t="shared" si="9"/>
        <v/>
      </c>
    </row>
    <row r="296" spans="1:12" ht="22.7" customHeight="1">
      <c r="A296" s="193" t="str">
        <f t="shared" si="8"/>
        <v/>
      </c>
      <c r="B296" s="194"/>
      <c r="C296" s="192" t="str">
        <f>IF(ISERROR(VLOOKUP(A296,'[1]Z04 支出决算表(财决04表)'!$A$10:$J$500,4,FALSE)),"",VLOOKUP(A296,'[1]Z04 支出决算表(财决04表)'!$A$10:$J$500,4,FALSE))</f>
        <v/>
      </c>
      <c r="D296" s="76" t="str">
        <f>IF(ISERROR(VLOOKUP(A296,'[1]Z04 支出决算表(财决04表)'!$A$10:$J$500,5,FALSE)),"",VLOOKUP(A296,'[1]Z04 支出决算表(财决04表)'!$A$10:$J$500,5,FALSE))</f>
        <v/>
      </c>
      <c r="E296" s="76" t="str">
        <f>IF(ISERROR(VLOOKUP(A296,'[1]Z04 支出决算表(财决04表)'!$A$10:$J$500,6,FALSE)),"",VLOOKUP(A296,'[1]Z04 支出决算表(财决04表)'!$A$10:$J$500,6,FALSE))</f>
        <v/>
      </c>
      <c r="F296" s="76" t="str">
        <f>IF(ISERROR(VLOOKUP(A296,'[1]Z04 支出决算表(财决04表)'!$A$10:$J$500,7,FALSE)),"",VLOOKUP(A296,'[1]Z04 支出决算表(财决04表)'!$A$10:$J$500,7,FALSE))</f>
        <v/>
      </c>
      <c r="G296" s="76" t="str">
        <f>IF(ISERROR(VLOOKUP(A296,'[1]Z04 支出决算表(财决04表)'!$A$10:$J$500,8,FALSE)),"",VLOOKUP(A296,'[1]Z04 支出决算表(财决04表)'!$A$10:$J$500,8,FALSE))</f>
        <v/>
      </c>
      <c r="H296" s="76" t="str">
        <f>IF(ISERROR(VLOOKUP(A296,'[1]Z04 支出决算表(财决04表)'!$A$10:$J$500,9,FALSE)),"",VLOOKUP(A296,'[1]Z04 支出决算表(财决04表)'!$A$10:$J$500,9,FALSE))</f>
        <v/>
      </c>
      <c r="I296" s="76" t="str">
        <f>IF(ISERROR(VLOOKUP(A296,'[1]Z04 支出决算表(财决04表)'!$A$10:$J$500,10,FALSE)),"",VLOOKUP(A296,'[1]Z04 支出决算表(财决04表)'!$A$10:$J$500,10,FALSE))</f>
        <v/>
      </c>
      <c r="J296" s="88">
        <f>'[1]Z04 支出决算表(财决04表)'!$A295</f>
        <v>0</v>
      </c>
      <c r="K296" s="74">
        <f>'[1]Z04 支出决算表(财决04表)'!$E295</f>
        <v>0</v>
      </c>
      <c r="L296" s="53" t="str">
        <f t="shared" si="9"/>
        <v/>
      </c>
    </row>
    <row r="297" spans="1:12" ht="22.7" customHeight="1">
      <c r="A297" s="193" t="str">
        <f t="shared" si="8"/>
        <v/>
      </c>
      <c r="B297" s="194"/>
      <c r="C297" s="192" t="str">
        <f>IF(ISERROR(VLOOKUP(A297,'[1]Z04 支出决算表(财决04表)'!$A$10:$J$500,4,FALSE)),"",VLOOKUP(A297,'[1]Z04 支出决算表(财决04表)'!$A$10:$J$500,4,FALSE))</f>
        <v/>
      </c>
      <c r="D297" s="76" t="str">
        <f>IF(ISERROR(VLOOKUP(A297,'[1]Z04 支出决算表(财决04表)'!$A$10:$J$500,5,FALSE)),"",VLOOKUP(A297,'[1]Z04 支出决算表(财决04表)'!$A$10:$J$500,5,FALSE))</f>
        <v/>
      </c>
      <c r="E297" s="76" t="str">
        <f>IF(ISERROR(VLOOKUP(A297,'[1]Z04 支出决算表(财决04表)'!$A$10:$J$500,6,FALSE)),"",VLOOKUP(A297,'[1]Z04 支出决算表(财决04表)'!$A$10:$J$500,6,FALSE))</f>
        <v/>
      </c>
      <c r="F297" s="76" t="str">
        <f>IF(ISERROR(VLOOKUP(A297,'[1]Z04 支出决算表(财决04表)'!$A$10:$J$500,7,FALSE)),"",VLOOKUP(A297,'[1]Z04 支出决算表(财决04表)'!$A$10:$J$500,7,FALSE))</f>
        <v/>
      </c>
      <c r="G297" s="76" t="str">
        <f>IF(ISERROR(VLOOKUP(A297,'[1]Z04 支出决算表(财决04表)'!$A$10:$J$500,8,FALSE)),"",VLOOKUP(A297,'[1]Z04 支出决算表(财决04表)'!$A$10:$J$500,8,FALSE))</f>
        <v/>
      </c>
      <c r="H297" s="76" t="str">
        <f>IF(ISERROR(VLOOKUP(A297,'[1]Z04 支出决算表(财决04表)'!$A$10:$J$500,9,FALSE)),"",VLOOKUP(A297,'[1]Z04 支出决算表(财决04表)'!$A$10:$J$500,9,FALSE))</f>
        <v/>
      </c>
      <c r="I297" s="76" t="str">
        <f>IF(ISERROR(VLOOKUP(A297,'[1]Z04 支出决算表(财决04表)'!$A$10:$J$500,10,FALSE)),"",VLOOKUP(A297,'[1]Z04 支出决算表(财决04表)'!$A$10:$J$500,10,FALSE))</f>
        <v/>
      </c>
      <c r="J297" s="88">
        <f>'[1]Z04 支出决算表(财决04表)'!$A296</f>
        <v>0</v>
      </c>
      <c r="K297" s="74">
        <f>'[1]Z04 支出决算表(财决04表)'!$E296</f>
        <v>0</v>
      </c>
      <c r="L297" s="53" t="str">
        <f t="shared" si="9"/>
        <v/>
      </c>
    </row>
    <row r="298" spans="1:12" ht="22.7" customHeight="1">
      <c r="A298" s="193" t="str">
        <f t="shared" si="8"/>
        <v/>
      </c>
      <c r="B298" s="194"/>
      <c r="C298" s="192" t="str">
        <f>IF(ISERROR(VLOOKUP(A298,'[1]Z04 支出决算表(财决04表)'!$A$10:$J$500,4,FALSE)),"",VLOOKUP(A298,'[1]Z04 支出决算表(财决04表)'!$A$10:$J$500,4,FALSE))</f>
        <v/>
      </c>
      <c r="D298" s="76" t="str">
        <f>IF(ISERROR(VLOOKUP(A298,'[1]Z04 支出决算表(财决04表)'!$A$10:$J$500,5,FALSE)),"",VLOOKUP(A298,'[1]Z04 支出决算表(财决04表)'!$A$10:$J$500,5,FALSE))</f>
        <v/>
      </c>
      <c r="E298" s="76" t="str">
        <f>IF(ISERROR(VLOOKUP(A298,'[1]Z04 支出决算表(财决04表)'!$A$10:$J$500,6,FALSE)),"",VLOOKUP(A298,'[1]Z04 支出决算表(财决04表)'!$A$10:$J$500,6,FALSE))</f>
        <v/>
      </c>
      <c r="F298" s="76" t="str">
        <f>IF(ISERROR(VLOOKUP(A298,'[1]Z04 支出决算表(财决04表)'!$A$10:$J$500,7,FALSE)),"",VLOOKUP(A298,'[1]Z04 支出决算表(财决04表)'!$A$10:$J$500,7,FALSE))</f>
        <v/>
      </c>
      <c r="G298" s="76" t="str">
        <f>IF(ISERROR(VLOOKUP(A298,'[1]Z04 支出决算表(财决04表)'!$A$10:$J$500,8,FALSE)),"",VLOOKUP(A298,'[1]Z04 支出决算表(财决04表)'!$A$10:$J$500,8,FALSE))</f>
        <v/>
      </c>
      <c r="H298" s="76" t="str">
        <f>IF(ISERROR(VLOOKUP(A298,'[1]Z04 支出决算表(财决04表)'!$A$10:$J$500,9,FALSE)),"",VLOOKUP(A298,'[1]Z04 支出决算表(财决04表)'!$A$10:$J$500,9,FALSE))</f>
        <v/>
      </c>
      <c r="I298" s="76" t="str">
        <f>IF(ISERROR(VLOOKUP(A298,'[1]Z04 支出决算表(财决04表)'!$A$10:$J$500,10,FALSE)),"",VLOOKUP(A298,'[1]Z04 支出决算表(财决04表)'!$A$10:$J$500,10,FALSE))</f>
        <v/>
      </c>
      <c r="J298" s="88">
        <f>'[1]Z04 支出决算表(财决04表)'!$A297</f>
        <v>0</v>
      </c>
      <c r="K298" s="74">
        <f>'[1]Z04 支出决算表(财决04表)'!$E297</f>
        <v>0</v>
      </c>
      <c r="L298" s="53" t="str">
        <f t="shared" si="9"/>
        <v/>
      </c>
    </row>
    <row r="299" spans="1:12" ht="22.7" customHeight="1">
      <c r="A299" s="193" t="str">
        <f t="shared" si="8"/>
        <v/>
      </c>
      <c r="B299" s="194"/>
      <c r="C299" s="192" t="str">
        <f>IF(ISERROR(VLOOKUP(A299,'[1]Z04 支出决算表(财决04表)'!$A$10:$J$500,4,FALSE)),"",VLOOKUP(A299,'[1]Z04 支出决算表(财决04表)'!$A$10:$J$500,4,FALSE))</f>
        <v/>
      </c>
      <c r="D299" s="76" t="str">
        <f>IF(ISERROR(VLOOKUP(A299,'[1]Z04 支出决算表(财决04表)'!$A$10:$J$500,5,FALSE)),"",VLOOKUP(A299,'[1]Z04 支出决算表(财决04表)'!$A$10:$J$500,5,FALSE))</f>
        <v/>
      </c>
      <c r="E299" s="76" t="str">
        <f>IF(ISERROR(VLOOKUP(A299,'[1]Z04 支出决算表(财决04表)'!$A$10:$J$500,6,FALSE)),"",VLOOKUP(A299,'[1]Z04 支出决算表(财决04表)'!$A$10:$J$500,6,FALSE))</f>
        <v/>
      </c>
      <c r="F299" s="76" t="str">
        <f>IF(ISERROR(VLOOKUP(A299,'[1]Z04 支出决算表(财决04表)'!$A$10:$J$500,7,FALSE)),"",VLOOKUP(A299,'[1]Z04 支出决算表(财决04表)'!$A$10:$J$500,7,FALSE))</f>
        <v/>
      </c>
      <c r="G299" s="76" t="str">
        <f>IF(ISERROR(VLOOKUP(A299,'[1]Z04 支出决算表(财决04表)'!$A$10:$J$500,8,FALSE)),"",VLOOKUP(A299,'[1]Z04 支出决算表(财决04表)'!$A$10:$J$500,8,FALSE))</f>
        <v/>
      </c>
      <c r="H299" s="76" t="str">
        <f>IF(ISERROR(VLOOKUP(A299,'[1]Z04 支出决算表(财决04表)'!$A$10:$J$500,9,FALSE)),"",VLOOKUP(A299,'[1]Z04 支出决算表(财决04表)'!$A$10:$J$500,9,FALSE))</f>
        <v/>
      </c>
      <c r="I299" s="76" t="str">
        <f>IF(ISERROR(VLOOKUP(A299,'[1]Z04 支出决算表(财决04表)'!$A$10:$J$500,10,FALSE)),"",VLOOKUP(A299,'[1]Z04 支出决算表(财决04表)'!$A$10:$J$500,10,FALSE))</f>
        <v/>
      </c>
      <c r="J299" s="88">
        <f>'[1]Z04 支出决算表(财决04表)'!$A298</f>
        <v>0</v>
      </c>
      <c r="K299" s="74">
        <f>'[1]Z04 支出决算表(财决04表)'!$E298</f>
        <v>0</v>
      </c>
      <c r="L299" s="53" t="str">
        <f t="shared" si="9"/>
        <v/>
      </c>
    </row>
    <row r="300" spans="1:12" ht="22.7" customHeight="1">
      <c r="A300" s="193" t="str">
        <f t="shared" si="8"/>
        <v/>
      </c>
      <c r="B300" s="194"/>
      <c r="C300" s="192" t="str">
        <f>IF(ISERROR(VLOOKUP(A300,'[1]Z04 支出决算表(财决04表)'!$A$10:$J$500,4,FALSE)),"",VLOOKUP(A300,'[1]Z04 支出决算表(财决04表)'!$A$10:$J$500,4,FALSE))</f>
        <v/>
      </c>
      <c r="D300" s="76" t="str">
        <f>IF(ISERROR(VLOOKUP(A300,'[1]Z04 支出决算表(财决04表)'!$A$10:$J$500,5,FALSE)),"",VLOOKUP(A300,'[1]Z04 支出决算表(财决04表)'!$A$10:$J$500,5,FALSE))</f>
        <v/>
      </c>
      <c r="E300" s="76" t="str">
        <f>IF(ISERROR(VLOOKUP(A300,'[1]Z04 支出决算表(财决04表)'!$A$10:$J$500,6,FALSE)),"",VLOOKUP(A300,'[1]Z04 支出决算表(财决04表)'!$A$10:$J$500,6,FALSE))</f>
        <v/>
      </c>
      <c r="F300" s="76" t="str">
        <f>IF(ISERROR(VLOOKUP(A300,'[1]Z04 支出决算表(财决04表)'!$A$10:$J$500,7,FALSE)),"",VLOOKUP(A300,'[1]Z04 支出决算表(财决04表)'!$A$10:$J$500,7,FALSE))</f>
        <v/>
      </c>
      <c r="G300" s="76" t="str">
        <f>IF(ISERROR(VLOOKUP(A300,'[1]Z04 支出决算表(财决04表)'!$A$10:$J$500,8,FALSE)),"",VLOOKUP(A300,'[1]Z04 支出决算表(财决04表)'!$A$10:$J$500,8,FALSE))</f>
        <v/>
      </c>
      <c r="H300" s="76" t="str">
        <f>IF(ISERROR(VLOOKUP(A300,'[1]Z04 支出决算表(财决04表)'!$A$10:$J$500,9,FALSE)),"",VLOOKUP(A300,'[1]Z04 支出决算表(财决04表)'!$A$10:$J$500,9,FALSE))</f>
        <v/>
      </c>
      <c r="I300" s="76" t="str">
        <f>IF(ISERROR(VLOOKUP(A300,'[1]Z04 支出决算表(财决04表)'!$A$10:$J$500,10,FALSE)),"",VLOOKUP(A300,'[1]Z04 支出决算表(财决04表)'!$A$10:$J$500,10,FALSE))</f>
        <v/>
      </c>
      <c r="J300" s="88">
        <f>'[1]Z04 支出决算表(财决04表)'!$A299</f>
        <v>0</v>
      </c>
      <c r="K300" s="74">
        <f>'[1]Z04 支出决算表(财决04表)'!$E299</f>
        <v>0</v>
      </c>
      <c r="L300" s="53" t="str">
        <f t="shared" si="9"/>
        <v/>
      </c>
    </row>
    <row r="301" spans="1:12">
      <c r="J301" s="88">
        <f>'[1]Z04 支出决算表(财决04表)'!$A300</f>
        <v>0</v>
      </c>
      <c r="K301" s="74">
        <f>'[1]Z04 支出决算表(财决04表)'!$E300</f>
        <v>0</v>
      </c>
      <c r="L301" s="53" t="str">
        <f t="shared" si="9"/>
        <v/>
      </c>
    </row>
    <row r="302" spans="1:12">
      <c r="J302" s="88">
        <f>'[1]Z04 支出决算表(财决04表)'!$A301</f>
        <v>0</v>
      </c>
      <c r="K302" s="74">
        <f>'[1]Z04 支出决算表(财决04表)'!$E301</f>
        <v>0</v>
      </c>
      <c r="L302" s="53" t="str">
        <f t="shared" si="9"/>
        <v/>
      </c>
    </row>
    <row r="303" spans="1:12">
      <c r="J303" s="88">
        <f>'[1]Z04 支出决算表(财决04表)'!$A302</f>
        <v>0</v>
      </c>
      <c r="K303" s="74">
        <f>'[1]Z04 支出决算表(财决04表)'!$E302</f>
        <v>0</v>
      </c>
      <c r="L303" s="53" t="str">
        <f t="shared" si="9"/>
        <v/>
      </c>
    </row>
    <row r="304" spans="1:12">
      <c r="J304" s="88">
        <f>'[1]Z04 支出决算表(财决04表)'!$A303</f>
        <v>0</v>
      </c>
      <c r="K304" s="74">
        <f>'[1]Z04 支出决算表(财决04表)'!$E303</f>
        <v>0</v>
      </c>
      <c r="L304" s="53" t="str">
        <f t="shared" si="9"/>
        <v/>
      </c>
    </row>
    <row r="305" spans="10:12">
      <c r="J305" s="88">
        <f>'[1]Z04 支出决算表(财决04表)'!$A304</f>
        <v>0</v>
      </c>
      <c r="K305" s="74">
        <f>'[1]Z04 支出决算表(财决04表)'!$E304</f>
        <v>0</v>
      </c>
      <c r="L305" s="53" t="str">
        <f t="shared" si="9"/>
        <v/>
      </c>
    </row>
    <row r="306" spans="10:12">
      <c r="J306" s="88">
        <f>'[1]Z04 支出决算表(财决04表)'!$A305</f>
        <v>0</v>
      </c>
      <c r="K306" s="74">
        <f>'[1]Z04 支出决算表(财决04表)'!$E305</f>
        <v>0</v>
      </c>
      <c r="L306" s="53" t="str">
        <f t="shared" si="9"/>
        <v/>
      </c>
    </row>
    <row r="307" spans="10:12">
      <c r="J307" s="88">
        <f>'[1]Z04 支出决算表(财决04表)'!$A306</f>
        <v>0</v>
      </c>
      <c r="K307" s="74">
        <f>'[1]Z04 支出决算表(财决04表)'!$E306</f>
        <v>0</v>
      </c>
      <c r="L307" s="53" t="str">
        <f t="shared" si="9"/>
        <v/>
      </c>
    </row>
    <row r="308" spans="10:12">
      <c r="J308" s="88">
        <f>'[1]Z04 支出决算表(财决04表)'!$A307</f>
        <v>0</v>
      </c>
      <c r="K308" s="74">
        <f>'[1]Z04 支出决算表(财决04表)'!$E307</f>
        <v>0</v>
      </c>
      <c r="L308" s="53" t="str">
        <f t="shared" si="9"/>
        <v/>
      </c>
    </row>
    <row r="309" spans="10:12">
      <c r="J309" s="88">
        <f>'[1]Z04 支出决算表(财决04表)'!$A308</f>
        <v>0</v>
      </c>
      <c r="K309" s="74">
        <f>'[1]Z04 支出决算表(财决04表)'!$E308</f>
        <v>0</v>
      </c>
      <c r="L309" s="53" t="str">
        <f t="shared" si="9"/>
        <v/>
      </c>
    </row>
    <row r="310" spans="10:12">
      <c r="J310" s="88">
        <f>'[1]Z04 支出决算表(财决04表)'!$A309</f>
        <v>0</v>
      </c>
      <c r="K310" s="74">
        <f>'[1]Z04 支出决算表(财决04表)'!$E309</f>
        <v>0</v>
      </c>
      <c r="L310" s="53" t="str">
        <f t="shared" si="9"/>
        <v/>
      </c>
    </row>
    <row r="311" spans="10:12">
      <c r="J311" s="88">
        <f>'[1]Z04 支出决算表(财决04表)'!$A310</f>
        <v>0</v>
      </c>
      <c r="K311" s="74">
        <f>'[1]Z04 支出决算表(财决04表)'!$E310</f>
        <v>0</v>
      </c>
      <c r="L311" s="53" t="str">
        <f t="shared" si="9"/>
        <v/>
      </c>
    </row>
    <row r="312" spans="10:12">
      <c r="J312" s="88">
        <f>'[1]Z04 支出决算表(财决04表)'!$A311</f>
        <v>0</v>
      </c>
      <c r="K312" s="74">
        <f>'[1]Z04 支出决算表(财决04表)'!$E311</f>
        <v>0</v>
      </c>
      <c r="L312" s="53" t="str">
        <f t="shared" si="9"/>
        <v/>
      </c>
    </row>
    <row r="313" spans="10:12">
      <c r="J313" s="88">
        <f>'[1]Z04 支出决算表(财决04表)'!$A312</f>
        <v>0</v>
      </c>
      <c r="K313" s="74">
        <f>'[1]Z04 支出决算表(财决04表)'!$E312</f>
        <v>0</v>
      </c>
      <c r="L313" s="53" t="str">
        <f t="shared" si="9"/>
        <v/>
      </c>
    </row>
    <row r="314" spans="10:12">
      <c r="J314" s="88">
        <f>'[1]Z04 支出决算表(财决04表)'!$A313</f>
        <v>0</v>
      </c>
      <c r="K314" s="74">
        <f>'[1]Z04 支出决算表(财决04表)'!$E313</f>
        <v>0</v>
      </c>
      <c r="L314" s="53" t="str">
        <f t="shared" si="9"/>
        <v/>
      </c>
    </row>
    <row r="315" spans="10:12">
      <c r="J315" s="88">
        <f>'[1]Z04 支出决算表(财决04表)'!$A314</f>
        <v>0</v>
      </c>
      <c r="K315" s="74">
        <f>'[1]Z04 支出决算表(财决04表)'!$E314</f>
        <v>0</v>
      </c>
      <c r="L315" s="53" t="str">
        <f t="shared" si="9"/>
        <v/>
      </c>
    </row>
    <row r="316" spans="10:12">
      <c r="J316" s="88">
        <f>'[1]Z04 支出决算表(财决04表)'!$A315</f>
        <v>0</v>
      </c>
      <c r="K316" s="74">
        <f>'[1]Z04 支出决算表(财决04表)'!$E315</f>
        <v>0</v>
      </c>
      <c r="L316" s="53" t="str">
        <f t="shared" si="9"/>
        <v/>
      </c>
    </row>
    <row r="317" spans="10:12">
      <c r="J317" s="88">
        <f>'[1]Z04 支出决算表(财决04表)'!$A316</f>
        <v>0</v>
      </c>
      <c r="K317" s="74">
        <f>'[1]Z04 支出决算表(财决04表)'!$E316</f>
        <v>0</v>
      </c>
      <c r="L317" s="53" t="str">
        <f t="shared" si="9"/>
        <v/>
      </c>
    </row>
    <row r="318" spans="10:12">
      <c r="J318" s="88">
        <f>'[1]Z04 支出决算表(财决04表)'!$A317</f>
        <v>0</v>
      </c>
      <c r="K318" s="74">
        <f>'[1]Z04 支出决算表(财决04表)'!$E317</f>
        <v>0</v>
      </c>
      <c r="L318" s="53" t="str">
        <f t="shared" si="9"/>
        <v/>
      </c>
    </row>
    <row r="319" spans="10:12">
      <c r="J319" s="88">
        <f>'[1]Z04 支出决算表(财决04表)'!$A318</f>
        <v>0</v>
      </c>
      <c r="K319" s="74">
        <f>'[1]Z04 支出决算表(财决04表)'!$E318</f>
        <v>0</v>
      </c>
      <c r="L319" s="53" t="str">
        <f t="shared" si="9"/>
        <v/>
      </c>
    </row>
    <row r="320" spans="10:12">
      <c r="J320" s="88">
        <f>'[1]Z04 支出决算表(财决04表)'!$A319</f>
        <v>0</v>
      </c>
      <c r="K320" s="74">
        <f>'[1]Z04 支出决算表(财决04表)'!$E319</f>
        <v>0</v>
      </c>
      <c r="L320" s="53" t="str">
        <f t="shared" si="9"/>
        <v/>
      </c>
    </row>
    <row r="321" spans="10:12">
      <c r="J321" s="88">
        <f>'[1]Z04 支出决算表(财决04表)'!$A320</f>
        <v>0</v>
      </c>
      <c r="K321" s="74">
        <f>'[1]Z04 支出决算表(财决04表)'!$E320</f>
        <v>0</v>
      </c>
      <c r="L321" s="53" t="str">
        <f t="shared" si="9"/>
        <v/>
      </c>
    </row>
    <row r="322" spans="10:12">
      <c r="J322" s="88">
        <f>'[1]Z04 支出决算表(财决04表)'!$A321</f>
        <v>0</v>
      </c>
      <c r="K322" s="74">
        <f>'[1]Z04 支出决算表(财决04表)'!$E321</f>
        <v>0</v>
      </c>
      <c r="L322" s="53" t="str">
        <f t="shared" si="9"/>
        <v/>
      </c>
    </row>
    <row r="323" spans="10:12">
      <c r="J323" s="88">
        <f>'[1]Z04 支出决算表(财决04表)'!$A322</f>
        <v>0</v>
      </c>
      <c r="K323" s="74">
        <f>'[1]Z04 支出决算表(财决04表)'!$E322</f>
        <v>0</v>
      </c>
      <c r="L323" s="53" t="str">
        <f t="shared" si="9"/>
        <v/>
      </c>
    </row>
    <row r="324" spans="10:12">
      <c r="J324" s="88">
        <f>'[1]Z04 支出决算表(财决04表)'!$A323</f>
        <v>0</v>
      </c>
      <c r="K324" s="74">
        <f>'[1]Z04 支出决算表(财决04表)'!$E323</f>
        <v>0</v>
      </c>
      <c r="L324" s="53" t="str">
        <f t="shared" si="9"/>
        <v/>
      </c>
    </row>
    <row r="325" spans="10:12">
      <c r="J325" s="88">
        <f>'[1]Z04 支出决算表(财决04表)'!$A324</f>
        <v>0</v>
      </c>
      <c r="K325" s="74">
        <f>'[1]Z04 支出决算表(财决04表)'!$E324</f>
        <v>0</v>
      </c>
      <c r="L325" s="53" t="str">
        <f t="shared" si="9"/>
        <v/>
      </c>
    </row>
    <row r="326" spans="10:12">
      <c r="J326" s="88">
        <f>'[1]Z04 支出决算表(财决04表)'!$A325</f>
        <v>0</v>
      </c>
      <c r="K326" s="74">
        <f>'[1]Z04 支出决算表(财决04表)'!$E325</f>
        <v>0</v>
      </c>
      <c r="L326" s="53" t="str">
        <f t="shared" si="9"/>
        <v/>
      </c>
    </row>
    <row r="327" spans="10:12">
      <c r="J327" s="88">
        <f>'[1]Z04 支出决算表(财决04表)'!$A326</f>
        <v>0</v>
      </c>
      <c r="K327" s="74">
        <f>'[1]Z04 支出决算表(财决04表)'!$E326</f>
        <v>0</v>
      </c>
      <c r="L327" s="53" t="str">
        <f t="shared" si="9"/>
        <v/>
      </c>
    </row>
    <row r="328" spans="10:12">
      <c r="J328" s="88">
        <f>'[1]Z04 支出决算表(财决04表)'!$A327</f>
        <v>0</v>
      </c>
      <c r="K328" s="74">
        <f>'[1]Z04 支出决算表(财决04表)'!$E327</f>
        <v>0</v>
      </c>
      <c r="L328" s="53" t="str">
        <f t="shared" si="9"/>
        <v/>
      </c>
    </row>
    <row r="329" spans="10:12">
      <c r="J329" s="88">
        <f>'[1]Z04 支出决算表(财决04表)'!$A328</f>
        <v>0</v>
      </c>
      <c r="K329" s="74">
        <f>'[1]Z04 支出决算表(财决04表)'!$E328</f>
        <v>0</v>
      </c>
      <c r="L329" s="53" t="str">
        <f t="shared" si="9"/>
        <v/>
      </c>
    </row>
    <row r="330" spans="10:12">
      <c r="J330" s="88">
        <f>'[1]Z04 支出决算表(财决04表)'!$A329</f>
        <v>0</v>
      </c>
      <c r="K330" s="74">
        <f>'[1]Z04 支出决算表(财决04表)'!$E329</f>
        <v>0</v>
      </c>
      <c r="L330" s="53" t="str">
        <f t="shared" si="9"/>
        <v/>
      </c>
    </row>
    <row r="331" spans="10:12">
      <c r="J331" s="88">
        <f>'[1]Z04 支出决算表(财决04表)'!$A330</f>
        <v>0</v>
      </c>
      <c r="K331" s="74">
        <f>'[1]Z04 支出决算表(财决04表)'!$E330</f>
        <v>0</v>
      </c>
      <c r="L331" s="53" t="str">
        <f t="shared" si="9"/>
        <v/>
      </c>
    </row>
    <row r="332" spans="10:12">
      <c r="J332" s="88">
        <f>'[1]Z04 支出决算表(财决04表)'!$A331</f>
        <v>0</v>
      </c>
      <c r="K332" s="74">
        <f>'[1]Z04 支出决算表(财决04表)'!$E331</f>
        <v>0</v>
      </c>
      <c r="L332" s="53" t="str">
        <f t="shared" ref="L332:L395" si="10">IF(C332&lt;&gt;"",ROW(),"")</f>
        <v/>
      </c>
    </row>
    <row r="333" spans="10:12">
      <c r="J333" s="88">
        <f>'[1]Z04 支出决算表(财决04表)'!$A332</f>
        <v>0</v>
      </c>
      <c r="K333" s="74">
        <f>'[1]Z04 支出决算表(财决04表)'!$E332</f>
        <v>0</v>
      </c>
      <c r="L333" s="53" t="str">
        <f t="shared" si="10"/>
        <v/>
      </c>
    </row>
    <row r="334" spans="10:12">
      <c r="J334" s="88">
        <f>'[1]Z04 支出决算表(财决04表)'!$A333</f>
        <v>0</v>
      </c>
      <c r="K334" s="74">
        <f>'[1]Z04 支出决算表(财决04表)'!$E333</f>
        <v>0</v>
      </c>
      <c r="L334" s="53" t="str">
        <f t="shared" si="10"/>
        <v/>
      </c>
    </row>
    <row r="335" spans="10:12">
      <c r="J335" s="88">
        <f>'[1]Z04 支出决算表(财决04表)'!$A334</f>
        <v>0</v>
      </c>
      <c r="K335" s="74">
        <f>'[1]Z04 支出决算表(财决04表)'!$E334</f>
        <v>0</v>
      </c>
      <c r="L335" s="53" t="str">
        <f t="shared" si="10"/>
        <v/>
      </c>
    </row>
    <row r="336" spans="10:12">
      <c r="J336" s="88">
        <f>'[1]Z04 支出决算表(财决04表)'!$A335</f>
        <v>0</v>
      </c>
      <c r="K336" s="74">
        <f>'[1]Z04 支出决算表(财决04表)'!$E335</f>
        <v>0</v>
      </c>
      <c r="L336" s="53" t="str">
        <f t="shared" si="10"/>
        <v/>
      </c>
    </row>
    <row r="337" spans="10:12">
      <c r="J337" s="88">
        <f>'[1]Z04 支出决算表(财决04表)'!$A336</f>
        <v>0</v>
      </c>
      <c r="K337" s="74">
        <f>'[1]Z04 支出决算表(财决04表)'!$E336</f>
        <v>0</v>
      </c>
      <c r="L337" s="53" t="str">
        <f t="shared" si="10"/>
        <v/>
      </c>
    </row>
    <row r="338" spans="10:12">
      <c r="J338" s="88">
        <f>'[1]Z04 支出决算表(财决04表)'!$A337</f>
        <v>0</v>
      </c>
      <c r="K338" s="74">
        <f>'[1]Z04 支出决算表(财决04表)'!$E337</f>
        <v>0</v>
      </c>
      <c r="L338" s="53" t="str">
        <f t="shared" si="10"/>
        <v/>
      </c>
    </row>
    <row r="339" spans="10:12">
      <c r="J339" s="88">
        <f>'[1]Z04 支出决算表(财决04表)'!$A338</f>
        <v>0</v>
      </c>
      <c r="K339" s="74">
        <f>'[1]Z04 支出决算表(财决04表)'!$E338</f>
        <v>0</v>
      </c>
      <c r="L339" s="53" t="str">
        <f t="shared" si="10"/>
        <v/>
      </c>
    </row>
    <row r="340" spans="10:12">
      <c r="J340" s="88">
        <f>'[1]Z04 支出决算表(财决04表)'!$A339</f>
        <v>0</v>
      </c>
      <c r="K340" s="74">
        <f>'[1]Z04 支出决算表(财决04表)'!$E339</f>
        <v>0</v>
      </c>
      <c r="L340" s="53" t="str">
        <f t="shared" si="10"/>
        <v/>
      </c>
    </row>
    <row r="341" spans="10:12">
      <c r="J341" s="88">
        <f>'[1]Z04 支出决算表(财决04表)'!$A340</f>
        <v>0</v>
      </c>
      <c r="K341" s="74">
        <f>'[1]Z04 支出决算表(财决04表)'!$E340</f>
        <v>0</v>
      </c>
      <c r="L341" s="53" t="str">
        <f t="shared" si="10"/>
        <v/>
      </c>
    </row>
    <row r="342" spans="10:12">
      <c r="J342" s="88">
        <f>'[1]Z04 支出决算表(财决04表)'!$A341</f>
        <v>0</v>
      </c>
      <c r="K342" s="74">
        <f>'[1]Z04 支出决算表(财决04表)'!$E341</f>
        <v>0</v>
      </c>
      <c r="L342" s="53" t="str">
        <f t="shared" si="10"/>
        <v/>
      </c>
    </row>
    <row r="343" spans="10:12">
      <c r="J343" s="88">
        <f>'[1]Z04 支出决算表(财决04表)'!$A342</f>
        <v>0</v>
      </c>
      <c r="K343" s="74">
        <f>'[1]Z04 支出决算表(财决04表)'!$E342</f>
        <v>0</v>
      </c>
      <c r="L343" s="53" t="str">
        <f t="shared" si="10"/>
        <v/>
      </c>
    </row>
    <row r="344" spans="10:12">
      <c r="J344" s="88">
        <f>'[1]Z04 支出决算表(财决04表)'!$A343</f>
        <v>0</v>
      </c>
      <c r="K344" s="74">
        <f>'[1]Z04 支出决算表(财决04表)'!$E343</f>
        <v>0</v>
      </c>
      <c r="L344" s="53" t="str">
        <f t="shared" si="10"/>
        <v/>
      </c>
    </row>
    <row r="345" spans="10:12">
      <c r="J345" s="88">
        <f>'[1]Z04 支出决算表(财决04表)'!$A344</f>
        <v>0</v>
      </c>
      <c r="K345" s="74">
        <f>'[1]Z04 支出决算表(财决04表)'!$E344</f>
        <v>0</v>
      </c>
      <c r="L345" s="53" t="str">
        <f t="shared" si="10"/>
        <v/>
      </c>
    </row>
    <row r="346" spans="10:12">
      <c r="J346" s="88">
        <f>'[1]Z04 支出决算表(财决04表)'!$A345</f>
        <v>0</v>
      </c>
      <c r="K346" s="74">
        <f>'[1]Z04 支出决算表(财决04表)'!$E345</f>
        <v>0</v>
      </c>
      <c r="L346" s="53" t="str">
        <f t="shared" si="10"/>
        <v/>
      </c>
    </row>
    <row r="347" spans="10:12">
      <c r="J347" s="88">
        <f>'[1]Z04 支出决算表(财决04表)'!$A346</f>
        <v>0</v>
      </c>
      <c r="K347" s="74">
        <f>'[1]Z04 支出决算表(财决04表)'!$E346</f>
        <v>0</v>
      </c>
      <c r="L347" s="53" t="str">
        <f t="shared" si="10"/>
        <v/>
      </c>
    </row>
    <row r="348" spans="10:12">
      <c r="J348" s="88">
        <f>'[1]Z04 支出决算表(财决04表)'!$A347</f>
        <v>0</v>
      </c>
      <c r="K348" s="74">
        <f>'[1]Z04 支出决算表(财决04表)'!$E347</f>
        <v>0</v>
      </c>
      <c r="L348" s="53" t="str">
        <f t="shared" si="10"/>
        <v/>
      </c>
    </row>
    <row r="349" spans="10:12">
      <c r="J349" s="88">
        <f>'[1]Z04 支出决算表(财决04表)'!$A348</f>
        <v>0</v>
      </c>
      <c r="K349" s="74">
        <f>'[1]Z04 支出决算表(财决04表)'!$E348</f>
        <v>0</v>
      </c>
      <c r="L349" s="53" t="str">
        <f t="shared" si="10"/>
        <v/>
      </c>
    </row>
    <row r="350" spans="10:12">
      <c r="J350" s="88">
        <f>'[1]Z04 支出决算表(财决04表)'!$A349</f>
        <v>0</v>
      </c>
      <c r="K350" s="74">
        <f>'[1]Z04 支出决算表(财决04表)'!$E349</f>
        <v>0</v>
      </c>
      <c r="L350" s="53" t="str">
        <f t="shared" si="10"/>
        <v/>
      </c>
    </row>
    <row r="351" spans="10:12">
      <c r="J351" s="88">
        <f>'[1]Z04 支出决算表(财决04表)'!$A350</f>
        <v>0</v>
      </c>
      <c r="K351" s="74">
        <f>'[1]Z04 支出决算表(财决04表)'!$E350</f>
        <v>0</v>
      </c>
      <c r="L351" s="53" t="str">
        <f t="shared" si="10"/>
        <v/>
      </c>
    </row>
    <row r="352" spans="10:12">
      <c r="J352" s="88">
        <f>'[1]Z04 支出决算表(财决04表)'!$A351</f>
        <v>0</v>
      </c>
      <c r="K352" s="74">
        <f>'[1]Z04 支出决算表(财决04表)'!$E351</f>
        <v>0</v>
      </c>
      <c r="L352" s="53" t="str">
        <f t="shared" si="10"/>
        <v/>
      </c>
    </row>
    <row r="353" spans="10:12">
      <c r="J353" s="88">
        <f>'[1]Z04 支出决算表(财决04表)'!$A352</f>
        <v>0</v>
      </c>
      <c r="K353" s="74">
        <f>'[1]Z04 支出决算表(财决04表)'!$E352</f>
        <v>0</v>
      </c>
      <c r="L353" s="53" t="str">
        <f t="shared" si="10"/>
        <v/>
      </c>
    </row>
    <row r="354" spans="10:12">
      <c r="J354" s="88">
        <f>'[1]Z04 支出决算表(财决04表)'!$A353</f>
        <v>0</v>
      </c>
      <c r="K354" s="74">
        <f>'[1]Z04 支出决算表(财决04表)'!$E353</f>
        <v>0</v>
      </c>
      <c r="L354" s="53" t="str">
        <f t="shared" si="10"/>
        <v/>
      </c>
    </row>
    <row r="355" spans="10:12">
      <c r="J355" s="88">
        <f>'[1]Z04 支出决算表(财决04表)'!$A354</f>
        <v>0</v>
      </c>
      <c r="K355" s="74">
        <f>'[1]Z04 支出决算表(财决04表)'!$E354</f>
        <v>0</v>
      </c>
      <c r="L355" s="53" t="str">
        <f t="shared" si="10"/>
        <v/>
      </c>
    </row>
    <row r="356" spans="10:12">
      <c r="J356" s="88">
        <f>'[1]Z04 支出决算表(财决04表)'!$A355</f>
        <v>0</v>
      </c>
      <c r="K356" s="74">
        <f>'[1]Z04 支出决算表(财决04表)'!$E355</f>
        <v>0</v>
      </c>
      <c r="L356" s="53" t="str">
        <f t="shared" si="10"/>
        <v/>
      </c>
    </row>
    <row r="357" spans="10:12">
      <c r="J357" s="88">
        <f>'[1]Z04 支出决算表(财决04表)'!$A356</f>
        <v>0</v>
      </c>
      <c r="K357" s="74">
        <f>'[1]Z04 支出决算表(财决04表)'!$E356</f>
        <v>0</v>
      </c>
      <c r="L357" s="53" t="str">
        <f t="shared" si="10"/>
        <v/>
      </c>
    </row>
    <row r="358" spans="10:12">
      <c r="J358" s="88">
        <f>'[1]Z04 支出决算表(财决04表)'!$A357</f>
        <v>0</v>
      </c>
      <c r="K358" s="74">
        <f>'[1]Z04 支出决算表(财决04表)'!$E357</f>
        <v>0</v>
      </c>
      <c r="L358" s="53" t="str">
        <f t="shared" si="10"/>
        <v/>
      </c>
    </row>
    <row r="359" spans="10:12">
      <c r="J359" s="88">
        <f>'[1]Z04 支出决算表(财决04表)'!$A358</f>
        <v>0</v>
      </c>
      <c r="K359" s="74">
        <f>'[1]Z04 支出决算表(财决04表)'!$E358</f>
        <v>0</v>
      </c>
      <c r="L359" s="53" t="str">
        <f t="shared" si="10"/>
        <v/>
      </c>
    </row>
    <row r="360" spans="10:12">
      <c r="J360" s="88">
        <f>'[1]Z04 支出决算表(财决04表)'!$A359</f>
        <v>0</v>
      </c>
      <c r="K360" s="74">
        <f>'[1]Z04 支出决算表(财决04表)'!$E359</f>
        <v>0</v>
      </c>
      <c r="L360" s="53" t="str">
        <f t="shared" si="10"/>
        <v/>
      </c>
    </row>
    <row r="361" spans="10:12">
      <c r="J361" s="88">
        <f>'[1]Z04 支出决算表(财决04表)'!$A360</f>
        <v>0</v>
      </c>
      <c r="K361" s="74">
        <f>'[1]Z04 支出决算表(财决04表)'!$E360</f>
        <v>0</v>
      </c>
      <c r="L361" s="53" t="str">
        <f t="shared" si="10"/>
        <v/>
      </c>
    </row>
    <row r="362" spans="10:12">
      <c r="J362" s="88">
        <f>'[1]Z04 支出决算表(财决04表)'!$A361</f>
        <v>0</v>
      </c>
      <c r="K362" s="74">
        <f>'[1]Z04 支出决算表(财决04表)'!$E361</f>
        <v>0</v>
      </c>
      <c r="L362" s="53" t="str">
        <f t="shared" si="10"/>
        <v/>
      </c>
    </row>
    <row r="363" spans="10:12">
      <c r="J363" s="88">
        <f>'[1]Z04 支出决算表(财决04表)'!$A362</f>
        <v>0</v>
      </c>
      <c r="K363" s="74">
        <f>'[1]Z04 支出决算表(财决04表)'!$E362</f>
        <v>0</v>
      </c>
      <c r="L363" s="53" t="str">
        <f t="shared" si="10"/>
        <v/>
      </c>
    </row>
    <row r="364" spans="10:12">
      <c r="J364" s="88">
        <f>'[1]Z04 支出决算表(财决04表)'!$A363</f>
        <v>0</v>
      </c>
      <c r="K364" s="74">
        <f>'[1]Z04 支出决算表(财决04表)'!$E363</f>
        <v>0</v>
      </c>
      <c r="L364" s="53" t="str">
        <f t="shared" si="10"/>
        <v/>
      </c>
    </row>
    <row r="365" spans="10:12">
      <c r="J365" s="88">
        <f>'[1]Z04 支出决算表(财决04表)'!$A364</f>
        <v>0</v>
      </c>
      <c r="K365" s="74">
        <f>'[1]Z04 支出决算表(财决04表)'!$E364</f>
        <v>0</v>
      </c>
      <c r="L365" s="53" t="str">
        <f t="shared" si="10"/>
        <v/>
      </c>
    </row>
    <row r="366" spans="10:12">
      <c r="J366" s="88">
        <f>'[1]Z04 支出决算表(财决04表)'!$A365</f>
        <v>0</v>
      </c>
      <c r="K366" s="74">
        <f>'[1]Z04 支出决算表(财决04表)'!$E365</f>
        <v>0</v>
      </c>
      <c r="L366" s="53" t="str">
        <f t="shared" si="10"/>
        <v/>
      </c>
    </row>
    <row r="367" spans="10:12">
      <c r="J367" s="88">
        <f>'[1]Z04 支出决算表(财决04表)'!$A366</f>
        <v>0</v>
      </c>
      <c r="K367" s="74">
        <f>'[1]Z04 支出决算表(财决04表)'!$E366</f>
        <v>0</v>
      </c>
      <c r="L367" s="53" t="str">
        <f t="shared" si="10"/>
        <v/>
      </c>
    </row>
    <row r="368" spans="10:12">
      <c r="J368" s="88">
        <f>'[1]Z04 支出决算表(财决04表)'!$A367</f>
        <v>0</v>
      </c>
      <c r="K368" s="74">
        <f>'[1]Z04 支出决算表(财决04表)'!$E367</f>
        <v>0</v>
      </c>
      <c r="L368" s="53" t="str">
        <f t="shared" si="10"/>
        <v/>
      </c>
    </row>
    <row r="369" spans="10:12">
      <c r="J369" s="88">
        <f>'[1]Z04 支出决算表(财决04表)'!$A368</f>
        <v>0</v>
      </c>
      <c r="K369" s="74">
        <f>'[1]Z04 支出决算表(财决04表)'!$E368</f>
        <v>0</v>
      </c>
      <c r="L369" s="53" t="str">
        <f t="shared" si="10"/>
        <v/>
      </c>
    </row>
    <row r="370" spans="10:12">
      <c r="J370" s="88">
        <f>'[1]Z04 支出决算表(财决04表)'!$A369</f>
        <v>0</v>
      </c>
      <c r="K370" s="74">
        <f>'[1]Z04 支出决算表(财决04表)'!$E369</f>
        <v>0</v>
      </c>
      <c r="L370" s="53" t="str">
        <f t="shared" si="10"/>
        <v/>
      </c>
    </row>
    <row r="371" spans="10:12">
      <c r="J371" s="88">
        <f>'[1]Z04 支出决算表(财决04表)'!$A370</f>
        <v>0</v>
      </c>
      <c r="K371" s="74">
        <f>'[1]Z04 支出决算表(财决04表)'!$E370</f>
        <v>0</v>
      </c>
      <c r="L371" s="53" t="str">
        <f t="shared" si="10"/>
        <v/>
      </c>
    </row>
    <row r="372" spans="10:12">
      <c r="J372" s="88">
        <f>'[1]Z04 支出决算表(财决04表)'!$A371</f>
        <v>0</v>
      </c>
      <c r="K372" s="74">
        <f>'[1]Z04 支出决算表(财决04表)'!$E371</f>
        <v>0</v>
      </c>
      <c r="L372" s="53" t="str">
        <f t="shared" si="10"/>
        <v/>
      </c>
    </row>
    <row r="373" spans="10:12">
      <c r="J373" s="88">
        <f>'[1]Z04 支出决算表(财决04表)'!$A372</f>
        <v>0</v>
      </c>
      <c r="K373" s="74">
        <f>'[1]Z04 支出决算表(财决04表)'!$E372</f>
        <v>0</v>
      </c>
      <c r="L373" s="53" t="str">
        <f t="shared" si="10"/>
        <v/>
      </c>
    </row>
    <row r="374" spans="10:12">
      <c r="J374" s="88">
        <f>'[1]Z04 支出决算表(财决04表)'!$A373</f>
        <v>0</v>
      </c>
      <c r="K374" s="74">
        <f>'[1]Z04 支出决算表(财决04表)'!$E373</f>
        <v>0</v>
      </c>
      <c r="L374" s="53" t="str">
        <f t="shared" si="10"/>
        <v/>
      </c>
    </row>
    <row r="375" spans="10:12">
      <c r="J375" s="88">
        <f>'[1]Z04 支出决算表(财决04表)'!$A374</f>
        <v>0</v>
      </c>
      <c r="K375" s="74">
        <f>'[1]Z04 支出决算表(财决04表)'!$E374</f>
        <v>0</v>
      </c>
      <c r="L375" s="53" t="str">
        <f t="shared" si="10"/>
        <v/>
      </c>
    </row>
    <row r="376" spans="10:12">
      <c r="J376" s="88">
        <f>'[1]Z04 支出决算表(财决04表)'!$A375</f>
        <v>0</v>
      </c>
      <c r="K376" s="74">
        <f>'[1]Z04 支出决算表(财决04表)'!$E375</f>
        <v>0</v>
      </c>
      <c r="L376" s="53" t="str">
        <f t="shared" si="10"/>
        <v/>
      </c>
    </row>
    <row r="377" spans="10:12">
      <c r="J377" s="88">
        <f>'[1]Z04 支出决算表(财决04表)'!$A376</f>
        <v>0</v>
      </c>
      <c r="K377" s="74">
        <f>'[1]Z04 支出决算表(财决04表)'!$E376</f>
        <v>0</v>
      </c>
      <c r="L377" s="53" t="str">
        <f t="shared" si="10"/>
        <v/>
      </c>
    </row>
    <row r="378" spans="10:12">
      <c r="J378" s="88">
        <f>'[1]Z04 支出决算表(财决04表)'!$A377</f>
        <v>0</v>
      </c>
      <c r="K378" s="74">
        <f>'[1]Z04 支出决算表(财决04表)'!$E377</f>
        <v>0</v>
      </c>
      <c r="L378" s="53" t="str">
        <f t="shared" si="10"/>
        <v/>
      </c>
    </row>
    <row r="379" spans="10:12">
      <c r="J379" s="88">
        <f>'[1]Z04 支出决算表(财决04表)'!$A378</f>
        <v>0</v>
      </c>
      <c r="K379" s="74">
        <f>'[1]Z04 支出决算表(财决04表)'!$E378</f>
        <v>0</v>
      </c>
      <c r="L379" s="53" t="str">
        <f t="shared" si="10"/>
        <v/>
      </c>
    </row>
    <row r="380" spans="10:12">
      <c r="J380" s="88">
        <f>'[1]Z04 支出决算表(财决04表)'!$A379</f>
        <v>0</v>
      </c>
      <c r="K380" s="74">
        <f>'[1]Z04 支出决算表(财决04表)'!$E379</f>
        <v>0</v>
      </c>
      <c r="L380" s="53" t="str">
        <f t="shared" si="10"/>
        <v/>
      </c>
    </row>
    <row r="381" spans="10:12">
      <c r="J381" s="88">
        <f>'[1]Z04 支出决算表(财决04表)'!$A380</f>
        <v>0</v>
      </c>
      <c r="K381" s="74">
        <f>'[1]Z04 支出决算表(财决04表)'!$E380</f>
        <v>0</v>
      </c>
      <c r="L381" s="53" t="str">
        <f t="shared" si="10"/>
        <v/>
      </c>
    </row>
    <row r="382" spans="10:12">
      <c r="J382" s="88">
        <f>'[1]Z04 支出决算表(财决04表)'!$A381</f>
        <v>0</v>
      </c>
      <c r="K382" s="74">
        <f>'[1]Z04 支出决算表(财决04表)'!$E381</f>
        <v>0</v>
      </c>
      <c r="L382" s="53" t="str">
        <f t="shared" si="10"/>
        <v/>
      </c>
    </row>
    <row r="383" spans="10:12">
      <c r="J383" s="88">
        <f>'[1]Z04 支出决算表(财决04表)'!$A382</f>
        <v>0</v>
      </c>
      <c r="K383" s="74">
        <f>'[1]Z04 支出决算表(财决04表)'!$E382</f>
        <v>0</v>
      </c>
      <c r="L383" s="53" t="str">
        <f t="shared" si="10"/>
        <v/>
      </c>
    </row>
    <row r="384" spans="10:12">
      <c r="J384" s="88">
        <f>'[1]Z04 支出决算表(财决04表)'!$A383</f>
        <v>0</v>
      </c>
      <c r="K384" s="74">
        <f>'[1]Z04 支出决算表(财决04表)'!$E383</f>
        <v>0</v>
      </c>
      <c r="L384" s="53" t="str">
        <f t="shared" si="10"/>
        <v/>
      </c>
    </row>
    <row r="385" spans="10:12">
      <c r="J385" s="88">
        <f>'[1]Z04 支出决算表(财决04表)'!$A384</f>
        <v>0</v>
      </c>
      <c r="K385" s="74">
        <f>'[1]Z04 支出决算表(财决04表)'!$E384</f>
        <v>0</v>
      </c>
      <c r="L385" s="53" t="str">
        <f t="shared" si="10"/>
        <v/>
      </c>
    </row>
    <row r="386" spans="10:12">
      <c r="J386" s="88">
        <f>'[1]Z04 支出决算表(财决04表)'!$A385</f>
        <v>0</v>
      </c>
      <c r="K386" s="74">
        <f>'[1]Z04 支出决算表(财决04表)'!$E385</f>
        <v>0</v>
      </c>
      <c r="L386" s="53" t="str">
        <f t="shared" si="10"/>
        <v/>
      </c>
    </row>
    <row r="387" spans="10:12">
      <c r="J387" s="88">
        <f>'[1]Z04 支出决算表(财决04表)'!$A386</f>
        <v>0</v>
      </c>
      <c r="K387" s="74">
        <f>'[1]Z04 支出决算表(财决04表)'!$E386</f>
        <v>0</v>
      </c>
      <c r="L387" s="53" t="str">
        <f t="shared" si="10"/>
        <v/>
      </c>
    </row>
    <row r="388" spans="10:12">
      <c r="J388" s="88">
        <f>'[1]Z04 支出决算表(财决04表)'!$A387</f>
        <v>0</v>
      </c>
      <c r="K388" s="74">
        <f>'[1]Z04 支出决算表(财决04表)'!$E387</f>
        <v>0</v>
      </c>
      <c r="L388" s="53" t="str">
        <f t="shared" si="10"/>
        <v/>
      </c>
    </row>
    <row r="389" spans="10:12">
      <c r="J389" s="88">
        <f>'[1]Z04 支出决算表(财决04表)'!$A388</f>
        <v>0</v>
      </c>
      <c r="K389" s="74">
        <f>'[1]Z04 支出决算表(财决04表)'!$E388</f>
        <v>0</v>
      </c>
      <c r="L389" s="53" t="str">
        <f t="shared" si="10"/>
        <v/>
      </c>
    </row>
    <row r="390" spans="10:12">
      <c r="J390" s="88">
        <f>'[1]Z04 支出决算表(财决04表)'!$A389</f>
        <v>0</v>
      </c>
      <c r="K390" s="74">
        <f>'[1]Z04 支出决算表(财决04表)'!$E389</f>
        <v>0</v>
      </c>
      <c r="L390" s="53" t="str">
        <f t="shared" si="10"/>
        <v/>
      </c>
    </row>
    <row r="391" spans="10:12">
      <c r="J391" s="88">
        <f>'[1]Z04 支出决算表(财决04表)'!$A390</f>
        <v>0</v>
      </c>
      <c r="K391" s="74">
        <f>'[1]Z04 支出决算表(财决04表)'!$E390</f>
        <v>0</v>
      </c>
      <c r="L391" s="53" t="str">
        <f t="shared" si="10"/>
        <v/>
      </c>
    </row>
    <row r="392" spans="10:12">
      <c r="J392" s="88">
        <f>'[1]Z04 支出决算表(财决04表)'!$A391</f>
        <v>0</v>
      </c>
      <c r="K392" s="74">
        <f>'[1]Z04 支出决算表(财决04表)'!$E391</f>
        <v>0</v>
      </c>
      <c r="L392" s="53" t="str">
        <f t="shared" si="10"/>
        <v/>
      </c>
    </row>
    <row r="393" spans="10:12">
      <c r="J393" s="88">
        <f>'[1]Z04 支出决算表(财决04表)'!$A392</f>
        <v>0</v>
      </c>
      <c r="K393" s="74">
        <f>'[1]Z04 支出决算表(财决04表)'!$E392</f>
        <v>0</v>
      </c>
      <c r="L393" s="53" t="str">
        <f t="shared" si="10"/>
        <v/>
      </c>
    </row>
    <row r="394" spans="10:12">
      <c r="J394" s="88">
        <f>'[1]Z04 支出决算表(财决04表)'!$A393</f>
        <v>0</v>
      </c>
      <c r="K394" s="74">
        <f>'[1]Z04 支出决算表(财决04表)'!$E393</f>
        <v>0</v>
      </c>
      <c r="L394" s="53" t="str">
        <f t="shared" si="10"/>
        <v/>
      </c>
    </row>
    <row r="395" spans="10:12">
      <c r="J395" s="88">
        <f>'[1]Z04 支出决算表(财决04表)'!$A394</f>
        <v>0</v>
      </c>
      <c r="K395" s="74">
        <f>'[1]Z04 支出决算表(财决04表)'!$E394</f>
        <v>0</v>
      </c>
      <c r="L395" s="53" t="str">
        <f t="shared" si="10"/>
        <v/>
      </c>
    </row>
    <row r="396" spans="10:12">
      <c r="J396" s="88">
        <f>'[1]Z04 支出决算表(财决04表)'!$A395</f>
        <v>0</v>
      </c>
      <c r="K396" s="74">
        <f>'[1]Z04 支出决算表(财决04表)'!$E395</f>
        <v>0</v>
      </c>
      <c r="L396" s="53" t="str">
        <f t="shared" ref="L396:L459" si="11">IF(C396&lt;&gt;"",ROW(),"")</f>
        <v/>
      </c>
    </row>
    <row r="397" spans="10:12">
      <c r="J397" s="88">
        <f>'[1]Z04 支出决算表(财决04表)'!$A396</f>
        <v>0</v>
      </c>
      <c r="K397" s="74">
        <f>'[1]Z04 支出决算表(财决04表)'!$E396</f>
        <v>0</v>
      </c>
      <c r="L397" s="53" t="str">
        <f t="shared" si="11"/>
        <v/>
      </c>
    </row>
    <row r="398" spans="10:12">
      <c r="J398" s="88">
        <f>'[1]Z04 支出决算表(财决04表)'!$A397</f>
        <v>0</v>
      </c>
      <c r="K398" s="74">
        <f>'[1]Z04 支出决算表(财决04表)'!$E397</f>
        <v>0</v>
      </c>
      <c r="L398" s="53" t="str">
        <f t="shared" si="11"/>
        <v/>
      </c>
    </row>
    <row r="399" spans="10:12">
      <c r="J399" s="88">
        <f>'[1]Z04 支出决算表(财决04表)'!$A398</f>
        <v>0</v>
      </c>
      <c r="K399" s="74">
        <f>'[1]Z04 支出决算表(财决04表)'!$E398</f>
        <v>0</v>
      </c>
      <c r="L399" s="53" t="str">
        <f t="shared" si="11"/>
        <v/>
      </c>
    </row>
    <row r="400" spans="10:12">
      <c r="J400" s="88">
        <f>'[1]Z04 支出决算表(财决04表)'!$A399</f>
        <v>0</v>
      </c>
      <c r="K400" s="74">
        <f>'[1]Z04 支出决算表(财决04表)'!$E399</f>
        <v>0</v>
      </c>
      <c r="L400" s="53" t="str">
        <f t="shared" si="11"/>
        <v/>
      </c>
    </row>
    <row r="401" spans="10:12">
      <c r="J401" s="88">
        <f>'[1]Z04 支出决算表(财决04表)'!$A400</f>
        <v>0</v>
      </c>
      <c r="K401" s="74">
        <f>'[1]Z04 支出决算表(财决04表)'!$E400</f>
        <v>0</v>
      </c>
      <c r="L401" s="53" t="str">
        <f t="shared" si="11"/>
        <v/>
      </c>
    </row>
    <row r="402" spans="10:12">
      <c r="J402" s="88">
        <f>'[1]Z04 支出决算表(财决04表)'!$A401</f>
        <v>0</v>
      </c>
      <c r="K402" s="74">
        <f>'[1]Z04 支出决算表(财决04表)'!$E401</f>
        <v>0</v>
      </c>
      <c r="L402" s="53" t="str">
        <f t="shared" si="11"/>
        <v/>
      </c>
    </row>
    <row r="403" spans="10:12">
      <c r="J403" s="88">
        <f>'[1]Z04 支出决算表(财决04表)'!$A402</f>
        <v>0</v>
      </c>
      <c r="K403" s="74">
        <f>'[1]Z04 支出决算表(财决04表)'!$E402</f>
        <v>0</v>
      </c>
      <c r="L403" s="53" t="str">
        <f t="shared" si="11"/>
        <v/>
      </c>
    </row>
    <row r="404" spans="10:12">
      <c r="J404" s="88">
        <f>'[1]Z04 支出决算表(财决04表)'!$A403</f>
        <v>0</v>
      </c>
      <c r="K404" s="74">
        <f>'[1]Z04 支出决算表(财决04表)'!$E403</f>
        <v>0</v>
      </c>
      <c r="L404" s="53" t="str">
        <f t="shared" si="11"/>
        <v/>
      </c>
    </row>
    <row r="405" spans="10:12">
      <c r="J405" s="88">
        <f>'[1]Z04 支出决算表(财决04表)'!$A404</f>
        <v>0</v>
      </c>
      <c r="K405" s="74">
        <f>'[1]Z04 支出决算表(财决04表)'!$E404</f>
        <v>0</v>
      </c>
      <c r="L405" s="53" t="str">
        <f t="shared" si="11"/>
        <v/>
      </c>
    </row>
    <row r="406" spans="10:12">
      <c r="J406" s="88">
        <f>'[1]Z04 支出决算表(财决04表)'!$A405</f>
        <v>0</v>
      </c>
      <c r="K406" s="74">
        <f>'[1]Z04 支出决算表(财决04表)'!$E405</f>
        <v>0</v>
      </c>
      <c r="L406" s="53" t="str">
        <f t="shared" si="11"/>
        <v/>
      </c>
    </row>
    <row r="407" spans="10:12">
      <c r="J407" s="88">
        <f>'[1]Z04 支出决算表(财决04表)'!$A406</f>
        <v>0</v>
      </c>
      <c r="K407" s="74">
        <f>'[1]Z04 支出决算表(财决04表)'!$E406</f>
        <v>0</v>
      </c>
      <c r="L407" s="53" t="str">
        <f t="shared" si="11"/>
        <v/>
      </c>
    </row>
    <row r="408" spans="10:12">
      <c r="J408" s="88">
        <f>'[1]Z04 支出决算表(财决04表)'!$A407</f>
        <v>0</v>
      </c>
      <c r="K408" s="74">
        <f>'[1]Z04 支出决算表(财决04表)'!$E407</f>
        <v>0</v>
      </c>
      <c r="L408" s="53" t="str">
        <f t="shared" si="11"/>
        <v/>
      </c>
    </row>
    <row r="409" spans="10:12">
      <c r="J409" s="88">
        <f>'[1]Z04 支出决算表(财决04表)'!$A408</f>
        <v>0</v>
      </c>
      <c r="K409" s="74">
        <f>'[1]Z04 支出决算表(财决04表)'!$E408</f>
        <v>0</v>
      </c>
      <c r="L409" s="53" t="str">
        <f t="shared" si="11"/>
        <v/>
      </c>
    </row>
    <row r="410" spans="10:12">
      <c r="J410" s="88">
        <f>'[1]Z04 支出决算表(财决04表)'!$A409</f>
        <v>0</v>
      </c>
      <c r="K410" s="74">
        <f>'[1]Z04 支出决算表(财决04表)'!$E409</f>
        <v>0</v>
      </c>
      <c r="L410" s="53" t="str">
        <f t="shared" si="11"/>
        <v/>
      </c>
    </row>
    <row r="411" spans="10:12">
      <c r="J411" s="88">
        <f>'[1]Z04 支出决算表(财决04表)'!$A410</f>
        <v>0</v>
      </c>
      <c r="K411" s="74">
        <f>'[1]Z04 支出决算表(财决04表)'!$E410</f>
        <v>0</v>
      </c>
      <c r="L411" s="53" t="str">
        <f t="shared" si="11"/>
        <v/>
      </c>
    </row>
    <row r="412" spans="10:12">
      <c r="J412" s="88">
        <f>'[1]Z04 支出决算表(财决04表)'!$A411</f>
        <v>0</v>
      </c>
      <c r="K412" s="74">
        <f>'[1]Z04 支出决算表(财决04表)'!$E411</f>
        <v>0</v>
      </c>
      <c r="L412" s="53" t="str">
        <f t="shared" si="11"/>
        <v/>
      </c>
    </row>
    <row r="413" spans="10:12">
      <c r="J413" s="88">
        <f>'[1]Z04 支出决算表(财决04表)'!$A412</f>
        <v>0</v>
      </c>
      <c r="K413" s="74">
        <f>'[1]Z04 支出决算表(财决04表)'!$E412</f>
        <v>0</v>
      </c>
      <c r="L413" s="53" t="str">
        <f t="shared" si="11"/>
        <v/>
      </c>
    </row>
    <row r="414" spans="10:12">
      <c r="J414" s="88">
        <f>'[1]Z04 支出决算表(财决04表)'!$A413</f>
        <v>0</v>
      </c>
      <c r="K414" s="74">
        <f>'[1]Z04 支出决算表(财决04表)'!$E413</f>
        <v>0</v>
      </c>
      <c r="L414" s="53" t="str">
        <f t="shared" si="11"/>
        <v/>
      </c>
    </row>
    <row r="415" spans="10:12">
      <c r="J415" s="88">
        <f>'[1]Z04 支出决算表(财决04表)'!$A414</f>
        <v>0</v>
      </c>
      <c r="K415" s="74">
        <f>'[1]Z04 支出决算表(财决04表)'!$E414</f>
        <v>0</v>
      </c>
      <c r="L415" s="53" t="str">
        <f t="shared" si="11"/>
        <v/>
      </c>
    </row>
    <row r="416" spans="10:12">
      <c r="J416" s="88">
        <f>'[1]Z04 支出决算表(财决04表)'!$A415</f>
        <v>0</v>
      </c>
      <c r="K416" s="74">
        <f>'[1]Z04 支出决算表(财决04表)'!$E415</f>
        <v>0</v>
      </c>
      <c r="L416" s="53" t="str">
        <f t="shared" si="11"/>
        <v/>
      </c>
    </row>
    <row r="417" spans="10:12">
      <c r="J417" s="88">
        <f>'[1]Z04 支出决算表(财决04表)'!$A416</f>
        <v>0</v>
      </c>
      <c r="K417" s="74">
        <f>'[1]Z04 支出决算表(财决04表)'!$E416</f>
        <v>0</v>
      </c>
      <c r="L417" s="53" t="str">
        <f t="shared" si="11"/>
        <v/>
      </c>
    </row>
    <row r="418" spans="10:12">
      <c r="J418" s="88">
        <f>'[1]Z04 支出决算表(财决04表)'!$A417</f>
        <v>0</v>
      </c>
      <c r="K418" s="74">
        <f>'[1]Z04 支出决算表(财决04表)'!$E417</f>
        <v>0</v>
      </c>
      <c r="L418" s="53" t="str">
        <f t="shared" si="11"/>
        <v/>
      </c>
    </row>
    <row r="419" spans="10:12">
      <c r="J419" s="88">
        <f>'[1]Z04 支出决算表(财决04表)'!$A418</f>
        <v>0</v>
      </c>
      <c r="K419" s="74">
        <f>'[1]Z04 支出决算表(财决04表)'!$E418</f>
        <v>0</v>
      </c>
      <c r="L419" s="53" t="str">
        <f t="shared" si="11"/>
        <v/>
      </c>
    </row>
    <row r="420" spans="10:12">
      <c r="J420" s="88">
        <f>'[1]Z04 支出决算表(财决04表)'!$A419</f>
        <v>0</v>
      </c>
      <c r="K420" s="74">
        <f>'[1]Z04 支出决算表(财决04表)'!$E419</f>
        <v>0</v>
      </c>
      <c r="L420" s="53" t="str">
        <f t="shared" si="11"/>
        <v/>
      </c>
    </row>
    <row r="421" spans="10:12">
      <c r="J421" s="88">
        <f>'[1]Z04 支出决算表(财决04表)'!$A420</f>
        <v>0</v>
      </c>
      <c r="K421" s="74">
        <f>'[1]Z04 支出决算表(财决04表)'!$E420</f>
        <v>0</v>
      </c>
      <c r="L421" s="53" t="str">
        <f t="shared" si="11"/>
        <v/>
      </c>
    </row>
    <row r="422" spans="10:12">
      <c r="J422" s="88">
        <f>'[1]Z04 支出决算表(财决04表)'!$A421</f>
        <v>0</v>
      </c>
      <c r="K422" s="74">
        <f>'[1]Z04 支出决算表(财决04表)'!$E421</f>
        <v>0</v>
      </c>
      <c r="L422" s="53" t="str">
        <f t="shared" si="11"/>
        <v/>
      </c>
    </row>
    <row r="423" spans="10:12">
      <c r="J423" s="88">
        <f>'[1]Z04 支出决算表(财决04表)'!$A422</f>
        <v>0</v>
      </c>
      <c r="K423" s="74">
        <f>'[1]Z04 支出决算表(财决04表)'!$E422</f>
        <v>0</v>
      </c>
      <c r="L423" s="53" t="str">
        <f t="shared" si="11"/>
        <v/>
      </c>
    </row>
    <row r="424" spans="10:12">
      <c r="J424" s="88">
        <f>'[1]Z04 支出决算表(财决04表)'!$A423</f>
        <v>0</v>
      </c>
      <c r="K424" s="74">
        <f>'[1]Z04 支出决算表(财决04表)'!$E423</f>
        <v>0</v>
      </c>
      <c r="L424" s="53" t="str">
        <f t="shared" si="11"/>
        <v/>
      </c>
    </row>
    <row r="425" spans="10:12">
      <c r="J425" s="88">
        <f>'[1]Z04 支出决算表(财决04表)'!$A424</f>
        <v>0</v>
      </c>
      <c r="K425" s="74">
        <f>'[1]Z04 支出决算表(财决04表)'!$E424</f>
        <v>0</v>
      </c>
      <c r="L425" s="53" t="str">
        <f t="shared" si="11"/>
        <v/>
      </c>
    </row>
    <row r="426" spans="10:12">
      <c r="J426" s="88">
        <f>'[1]Z04 支出决算表(财决04表)'!$A425</f>
        <v>0</v>
      </c>
      <c r="K426" s="74">
        <f>'[1]Z04 支出决算表(财决04表)'!$E425</f>
        <v>0</v>
      </c>
      <c r="L426" s="53" t="str">
        <f t="shared" si="11"/>
        <v/>
      </c>
    </row>
    <row r="427" spans="10:12">
      <c r="J427" s="88">
        <f>'[1]Z04 支出决算表(财决04表)'!$A426</f>
        <v>0</v>
      </c>
      <c r="K427" s="74">
        <f>'[1]Z04 支出决算表(财决04表)'!$E426</f>
        <v>0</v>
      </c>
      <c r="L427" s="53" t="str">
        <f t="shared" si="11"/>
        <v/>
      </c>
    </row>
    <row r="428" spans="10:12">
      <c r="J428" s="88">
        <f>'[1]Z04 支出决算表(财决04表)'!$A427</f>
        <v>0</v>
      </c>
      <c r="K428" s="74">
        <f>'[1]Z04 支出决算表(财决04表)'!$E427</f>
        <v>0</v>
      </c>
      <c r="L428" s="53" t="str">
        <f t="shared" si="11"/>
        <v/>
      </c>
    </row>
    <row r="429" spans="10:12">
      <c r="J429" s="88">
        <f>'[1]Z04 支出决算表(财决04表)'!$A428</f>
        <v>0</v>
      </c>
      <c r="K429" s="74">
        <f>'[1]Z04 支出决算表(财决04表)'!$E428</f>
        <v>0</v>
      </c>
      <c r="L429" s="53" t="str">
        <f t="shared" si="11"/>
        <v/>
      </c>
    </row>
    <row r="430" spans="10:12">
      <c r="J430" s="88">
        <f>'[1]Z04 支出决算表(财决04表)'!$A429</f>
        <v>0</v>
      </c>
      <c r="K430" s="74">
        <f>'[1]Z04 支出决算表(财决04表)'!$E429</f>
        <v>0</v>
      </c>
      <c r="L430" s="53" t="str">
        <f t="shared" si="11"/>
        <v/>
      </c>
    </row>
    <row r="431" spans="10:12">
      <c r="J431" s="88">
        <f>'[1]Z04 支出决算表(财决04表)'!$A430</f>
        <v>0</v>
      </c>
      <c r="K431" s="74">
        <f>'[1]Z04 支出决算表(财决04表)'!$E430</f>
        <v>0</v>
      </c>
      <c r="L431" s="53" t="str">
        <f t="shared" si="11"/>
        <v/>
      </c>
    </row>
    <row r="432" spans="10:12">
      <c r="J432" s="88">
        <f>'[1]Z04 支出决算表(财决04表)'!$A431</f>
        <v>0</v>
      </c>
      <c r="K432" s="74">
        <f>'[1]Z04 支出决算表(财决04表)'!$E431</f>
        <v>0</v>
      </c>
      <c r="L432" s="53" t="str">
        <f t="shared" si="11"/>
        <v/>
      </c>
    </row>
    <row r="433" spans="10:12">
      <c r="J433" s="88">
        <f>'[1]Z04 支出决算表(财决04表)'!$A432</f>
        <v>0</v>
      </c>
      <c r="K433" s="74">
        <f>'[1]Z04 支出决算表(财决04表)'!$E432</f>
        <v>0</v>
      </c>
      <c r="L433" s="53" t="str">
        <f t="shared" si="11"/>
        <v/>
      </c>
    </row>
    <row r="434" spans="10:12">
      <c r="J434" s="88">
        <f>'[1]Z04 支出决算表(财决04表)'!$A433</f>
        <v>0</v>
      </c>
      <c r="K434" s="74">
        <f>'[1]Z04 支出决算表(财决04表)'!$E433</f>
        <v>0</v>
      </c>
      <c r="L434" s="53" t="str">
        <f t="shared" si="11"/>
        <v/>
      </c>
    </row>
    <row r="435" spans="10:12">
      <c r="J435" s="88">
        <f>'[1]Z04 支出决算表(财决04表)'!$A434</f>
        <v>0</v>
      </c>
      <c r="K435" s="74">
        <f>'[1]Z04 支出决算表(财决04表)'!$E434</f>
        <v>0</v>
      </c>
      <c r="L435" s="53" t="str">
        <f t="shared" si="11"/>
        <v/>
      </c>
    </row>
    <row r="436" spans="10:12">
      <c r="J436" s="88">
        <f>'[1]Z04 支出决算表(财决04表)'!$A435</f>
        <v>0</v>
      </c>
      <c r="K436" s="74">
        <f>'[1]Z04 支出决算表(财决04表)'!$E435</f>
        <v>0</v>
      </c>
      <c r="L436" s="53" t="str">
        <f t="shared" si="11"/>
        <v/>
      </c>
    </row>
    <row r="437" spans="10:12">
      <c r="J437" s="88">
        <f>'[1]Z04 支出决算表(财决04表)'!$A436</f>
        <v>0</v>
      </c>
      <c r="K437" s="74">
        <f>'[1]Z04 支出决算表(财决04表)'!$E436</f>
        <v>0</v>
      </c>
      <c r="L437" s="53" t="str">
        <f t="shared" si="11"/>
        <v/>
      </c>
    </row>
    <row r="438" spans="10:12">
      <c r="J438" s="88">
        <f>'[1]Z04 支出决算表(财决04表)'!$A437</f>
        <v>0</v>
      </c>
      <c r="K438" s="74">
        <f>'[1]Z04 支出决算表(财决04表)'!$E437</f>
        <v>0</v>
      </c>
      <c r="L438" s="53" t="str">
        <f t="shared" si="11"/>
        <v/>
      </c>
    </row>
    <row r="439" spans="10:12">
      <c r="J439" s="88">
        <f>'[1]Z04 支出决算表(财决04表)'!$A438</f>
        <v>0</v>
      </c>
      <c r="K439" s="74">
        <f>'[1]Z04 支出决算表(财决04表)'!$E438</f>
        <v>0</v>
      </c>
      <c r="L439" s="53" t="str">
        <f t="shared" si="11"/>
        <v/>
      </c>
    </row>
    <row r="440" spans="10:12">
      <c r="J440" s="88">
        <f>'[1]Z04 支出决算表(财决04表)'!$A439</f>
        <v>0</v>
      </c>
      <c r="K440" s="74">
        <f>'[1]Z04 支出决算表(财决04表)'!$E439</f>
        <v>0</v>
      </c>
      <c r="L440" s="53" t="str">
        <f t="shared" si="11"/>
        <v/>
      </c>
    </row>
    <row r="441" spans="10:12">
      <c r="J441" s="88">
        <f>'[1]Z04 支出决算表(财决04表)'!$A440</f>
        <v>0</v>
      </c>
      <c r="K441" s="74">
        <f>'[1]Z04 支出决算表(财决04表)'!$E440</f>
        <v>0</v>
      </c>
      <c r="L441" s="53" t="str">
        <f t="shared" si="11"/>
        <v/>
      </c>
    </row>
    <row r="442" spans="10:12">
      <c r="J442" s="88">
        <f>'[1]Z04 支出决算表(财决04表)'!$A441</f>
        <v>0</v>
      </c>
      <c r="K442" s="74">
        <f>'[1]Z04 支出决算表(财决04表)'!$E441</f>
        <v>0</v>
      </c>
      <c r="L442" s="53" t="str">
        <f t="shared" si="11"/>
        <v/>
      </c>
    </row>
    <row r="443" spans="10:12">
      <c r="J443" s="88">
        <f>'[1]Z04 支出决算表(财决04表)'!$A442</f>
        <v>0</v>
      </c>
      <c r="K443" s="74">
        <f>'[1]Z04 支出决算表(财决04表)'!$E442</f>
        <v>0</v>
      </c>
      <c r="L443" s="53" t="str">
        <f t="shared" si="11"/>
        <v/>
      </c>
    </row>
    <row r="444" spans="10:12">
      <c r="J444" s="88">
        <f>'[1]Z04 支出决算表(财决04表)'!$A443</f>
        <v>0</v>
      </c>
      <c r="K444" s="74">
        <f>'[1]Z04 支出决算表(财决04表)'!$E443</f>
        <v>0</v>
      </c>
      <c r="L444" s="53" t="str">
        <f t="shared" si="11"/>
        <v/>
      </c>
    </row>
    <row r="445" spans="10:12">
      <c r="J445" s="88">
        <f>'[1]Z04 支出决算表(财决04表)'!$A444</f>
        <v>0</v>
      </c>
      <c r="K445" s="74">
        <f>'[1]Z04 支出决算表(财决04表)'!$E444</f>
        <v>0</v>
      </c>
      <c r="L445" s="53" t="str">
        <f t="shared" si="11"/>
        <v/>
      </c>
    </row>
    <row r="446" spans="10:12">
      <c r="J446" s="88">
        <f>'[1]Z04 支出决算表(财决04表)'!$A445</f>
        <v>0</v>
      </c>
      <c r="K446" s="74">
        <f>'[1]Z04 支出决算表(财决04表)'!$E445</f>
        <v>0</v>
      </c>
      <c r="L446" s="53" t="str">
        <f t="shared" si="11"/>
        <v/>
      </c>
    </row>
    <row r="447" spans="10:12">
      <c r="J447" s="88">
        <f>'[1]Z04 支出决算表(财决04表)'!$A446</f>
        <v>0</v>
      </c>
      <c r="K447" s="74">
        <f>'[1]Z04 支出决算表(财决04表)'!$E446</f>
        <v>0</v>
      </c>
      <c r="L447" s="53" t="str">
        <f t="shared" si="11"/>
        <v/>
      </c>
    </row>
    <row r="448" spans="10:12">
      <c r="J448" s="88">
        <f>'[1]Z04 支出决算表(财决04表)'!$A447</f>
        <v>0</v>
      </c>
      <c r="K448" s="74">
        <f>'[1]Z04 支出决算表(财决04表)'!$E447</f>
        <v>0</v>
      </c>
      <c r="L448" s="53" t="str">
        <f t="shared" si="11"/>
        <v/>
      </c>
    </row>
    <row r="449" spans="10:12">
      <c r="J449" s="88">
        <f>'[1]Z04 支出决算表(财决04表)'!$A448</f>
        <v>0</v>
      </c>
      <c r="K449" s="74">
        <f>'[1]Z04 支出决算表(财决04表)'!$E448</f>
        <v>0</v>
      </c>
      <c r="L449" s="53" t="str">
        <f t="shared" si="11"/>
        <v/>
      </c>
    </row>
    <row r="450" spans="10:12">
      <c r="J450" s="88">
        <f>'[1]Z04 支出决算表(财决04表)'!$A449</f>
        <v>0</v>
      </c>
      <c r="K450" s="74">
        <f>'[1]Z04 支出决算表(财决04表)'!$E449</f>
        <v>0</v>
      </c>
      <c r="L450" s="53" t="str">
        <f t="shared" si="11"/>
        <v/>
      </c>
    </row>
    <row r="451" spans="10:12">
      <c r="J451" s="88">
        <f>'[1]Z04 支出决算表(财决04表)'!$A450</f>
        <v>0</v>
      </c>
      <c r="K451" s="74">
        <f>'[1]Z04 支出决算表(财决04表)'!$E450</f>
        <v>0</v>
      </c>
      <c r="L451" s="53" t="str">
        <f t="shared" si="11"/>
        <v/>
      </c>
    </row>
    <row r="452" spans="10:12">
      <c r="J452" s="88">
        <f>'[1]Z04 支出决算表(财决04表)'!$A451</f>
        <v>0</v>
      </c>
      <c r="K452" s="74">
        <f>'[1]Z04 支出决算表(财决04表)'!$E451</f>
        <v>0</v>
      </c>
      <c r="L452" s="53" t="str">
        <f t="shared" si="11"/>
        <v/>
      </c>
    </row>
    <row r="453" spans="10:12">
      <c r="J453" s="88">
        <f>'[1]Z04 支出决算表(财决04表)'!$A452</f>
        <v>0</v>
      </c>
      <c r="K453" s="74">
        <f>'[1]Z04 支出决算表(财决04表)'!$E452</f>
        <v>0</v>
      </c>
      <c r="L453" s="53" t="str">
        <f t="shared" si="11"/>
        <v/>
      </c>
    </row>
    <row r="454" spans="10:12">
      <c r="J454" s="88">
        <f>'[1]Z04 支出决算表(财决04表)'!$A453</f>
        <v>0</v>
      </c>
      <c r="K454" s="74">
        <f>'[1]Z04 支出决算表(财决04表)'!$E453</f>
        <v>0</v>
      </c>
      <c r="L454" s="53" t="str">
        <f t="shared" si="11"/>
        <v/>
      </c>
    </row>
    <row r="455" spans="10:12">
      <c r="J455" s="88">
        <f>'[1]Z04 支出决算表(财决04表)'!$A454</f>
        <v>0</v>
      </c>
      <c r="K455" s="74">
        <f>'[1]Z04 支出决算表(财决04表)'!$E454</f>
        <v>0</v>
      </c>
      <c r="L455" s="53" t="str">
        <f t="shared" si="11"/>
        <v/>
      </c>
    </row>
    <row r="456" spans="10:12">
      <c r="J456" s="88">
        <f>'[1]Z04 支出决算表(财决04表)'!$A455</f>
        <v>0</v>
      </c>
      <c r="K456" s="74">
        <f>'[1]Z04 支出决算表(财决04表)'!$E455</f>
        <v>0</v>
      </c>
      <c r="L456" s="53" t="str">
        <f t="shared" si="11"/>
        <v/>
      </c>
    </row>
    <row r="457" spans="10:12">
      <c r="J457" s="88">
        <f>'[1]Z04 支出决算表(财决04表)'!$A456</f>
        <v>0</v>
      </c>
      <c r="K457" s="74">
        <f>'[1]Z04 支出决算表(财决04表)'!$E456</f>
        <v>0</v>
      </c>
      <c r="L457" s="53" t="str">
        <f t="shared" si="11"/>
        <v/>
      </c>
    </row>
    <row r="458" spans="10:12">
      <c r="J458" s="88">
        <f>'[1]Z04 支出决算表(财决04表)'!$A457</f>
        <v>0</v>
      </c>
      <c r="K458" s="74">
        <f>'[1]Z04 支出决算表(财决04表)'!$E457</f>
        <v>0</v>
      </c>
      <c r="L458" s="53" t="str">
        <f t="shared" si="11"/>
        <v/>
      </c>
    </row>
    <row r="459" spans="10:12">
      <c r="J459" s="88">
        <f>'[1]Z04 支出决算表(财决04表)'!$A458</f>
        <v>0</v>
      </c>
      <c r="K459" s="74">
        <f>'[1]Z04 支出决算表(财决04表)'!$E458</f>
        <v>0</v>
      </c>
      <c r="L459" s="53" t="str">
        <f t="shared" si="11"/>
        <v/>
      </c>
    </row>
    <row r="460" spans="10:12">
      <c r="J460" s="88">
        <f>'[1]Z04 支出决算表(财决04表)'!$A459</f>
        <v>0</v>
      </c>
      <c r="K460" s="74">
        <f>'[1]Z04 支出决算表(财决04表)'!$E459</f>
        <v>0</v>
      </c>
      <c r="L460" s="53" t="str">
        <f t="shared" ref="L460:L500" si="12">IF(C460&lt;&gt;"",ROW(),"")</f>
        <v/>
      </c>
    </row>
    <row r="461" spans="10:12">
      <c r="J461" s="88">
        <f>'[1]Z04 支出决算表(财决04表)'!$A460</f>
        <v>0</v>
      </c>
      <c r="K461" s="74">
        <f>'[1]Z04 支出决算表(财决04表)'!$E460</f>
        <v>0</v>
      </c>
      <c r="L461" s="53" t="str">
        <f t="shared" si="12"/>
        <v/>
      </c>
    </row>
    <row r="462" spans="10:12">
      <c r="J462" s="88">
        <f>'[1]Z04 支出决算表(财决04表)'!$A461</f>
        <v>0</v>
      </c>
      <c r="K462" s="74">
        <f>'[1]Z04 支出决算表(财决04表)'!$E461</f>
        <v>0</v>
      </c>
      <c r="L462" s="53" t="str">
        <f t="shared" si="12"/>
        <v/>
      </c>
    </row>
    <row r="463" spans="10:12">
      <c r="J463" s="88">
        <f>'[1]Z04 支出决算表(财决04表)'!$A462</f>
        <v>0</v>
      </c>
      <c r="K463" s="74">
        <f>'[1]Z04 支出决算表(财决04表)'!$E462</f>
        <v>0</v>
      </c>
      <c r="L463" s="53" t="str">
        <f t="shared" si="12"/>
        <v/>
      </c>
    </row>
    <row r="464" spans="10:12">
      <c r="J464" s="88">
        <f>'[1]Z04 支出决算表(财决04表)'!$A463</f>
        <v>0</v>
      </c>
      <c r="K464" s="74">
        <f>'[1]Z04 支出决算表(财决04表)'!$E463</f>
        <v>0</v>
      </c>
      <c r="L464" s="53" t="str">
        <f t="shared" si="12"/>
        <v/>
      </c>
    </row>
    <row r="465" spans="10:12">
      <c r="J465" s="88">
        <f>'[1]Z04 支出决算表(财决04表)'!$A464</f>
        <v>0</v>
      </c>
      <c r="K465" s="74">
        <f>'[1]Z04 支出决算表(财决04表)'!$E464</f>
        <v>0</v>
      </c>
      <c r="L465" s="53" t="str">
        <f t="shared" si="12"/>
        <v/>
      </c>
    </row>
    <row r="466" spans="10:12">
      <c r="J466" s="88">
        <f>'[1]Z04 支出决算表(财决04表)'!$A465</f>
        <v>0</v>
      </c>
      <c r="K466" s="74">
        <f>'[1]Z04 支出决算表(财决04表)'!$E465</f>
        <v>0</v>
      </c>
      <c r="L466" s="53" t="str">
        <f t="shared" si="12"/>
        <v/>
      </c>
    </row>
    <row r="467" spans="10:12">
      <c r="J467" s="88">
        <f>'[1]Z04 支出决算表(财决04表)'!$A466</f>
        <v>0</v>
      </c>
      <c r="K467" s="74">
        <f>'[1]Z04 支出决算表(财决04表)'!$E466</f>
        <v>0</v>
      </c>
      <c r="L467" s="53" t="str">
        <f t="shared" si="12"/>
        <v/>
      </c>
    </row>
    <row r="468" spans="10:12">
      <c r="J468" s="88">
        <f>'[1]Z04 支出决算表(财决04表)'!$A467</f>
        <v>0</v>
      </c>
      <c r="K468" s="74">
        <f>'[1]Z04 支出决算表(财决04表)'!$E467</f>
        <v>0</v>
      </c>
      <c r="L468" s="53" t="str">
        <f t="shared" si="12"/>
        <v/>
      </c>
    </row>
    <row r="469" spans="10:12">
      <c r="J469" s="88">
        <f>'[1]Z04 支出决算表(财决04表)'!$A468</f>
        <v>0</v>
      </c>
      <c r="K469" s="74">
        <f>'[1]Z04 支出决算表(财决04表)'!$E468</f>
        <v>0</v>
      </c>
      <c r="L469" s="53" t="str">
        <f t="shared" si="12"/>
        <v/>
      </c>
    </row>
    <row r="470" spans="10:12">
      <c r="J470" s="88">
        <f>'[1]Z04 支出决算表(财决04表)'!$A469</f>
        <v>0</v>
      </c>
      <c r="K470" s="74">
        <f>'[1]Z04 支出决算表(财决04表)'!$E469</f>
        <v>0</v>
      </c>
      <c r="L470" s="53" t="str">
        <f t="shared" si="12"/>
        <v/>
      </c>
    </row>
    <row r="471" spans="10:12">
      <c r="J471" s="88">
        <f>'[1]Z04 支出决算表(财决04表)'!$A470</f>
        <v>0</v>
      </c>
      <c r="K471" s="74">
        <f>'[1]Z04 支出决算表(财决04表)'!$E470</f>
        <v>0</v>
      </c>
      <c r="L471" s="53" t="str">
        <f t="shared" si="12"/>
        <v/>
      </c>
    </row>
    <row r="472" spans="10:12">
      <c r="J472" s="88">
        <f>'[1]Z04 支出决算表(财决04表)'!$A471</f>
        <v>0</v>
      </c>
      <c r="K472" s="74">
        <f>'[1]Z04 支出决算表(财决04表)'!$E471</f>
        <v>0</v>
      </c>
      <c r="L472" s="53" t="str">
        <f t="shared" si="12"/>
        <v/>
      </c>
    </row>
    <row r="473" spans="10:12">
      <c r="J473" s="88">
        <f>'[1]Z04 支出决算表(财决04表)'!$A472</f>
        <v>0</v>
      </c>
      <c r="K473" s="74">
        <f>'[1]Z04 支出决算表(财决04表)'!$E472</f>
        <v>0</v>
      </c>
      <c r="L473" s="53" t="str">
        <f t="shared" si="12"/>
        <v/>
      </c>
    </row>
    <row r="474" spans="10:12">
      <c r="J474" s="88">
        <f>'[1]Z04 支出决算表(财决04表)'!$A473</f>
        <v>0</v>
      </c>
      <c r="K474" s="74">
        <f>'[1]Z04 支出决算表(财决04表)'!$E473</f>
        <v>0</v>
      </c>
      <c r="L474" s="53" t="str">
        <f t="shared" si="12"/>
        <v/>
      </c>
    </row>
    <row r="475" spans="10:12">
      <c r="J475" s="88">
        <f>'[1]Z04 支出决算表(财决04表)'!$A474</f>
        <v>0</v>
      </c>
      <c r="K475" s="74">
        <f>'[1]Z04 支出决算表(财决04表)'!$E474</f>
        <v>0</v>
      </c>
      <c r="L475" s="53" t="str">
        <f t="shared" si="12"/>
        <v/>
      </c>
    </row>
    <row r="476" spans="10:12">
      <c r="J476" s="88">
        <f>'[1]Z04 支出决算表(财决04表)'!$A475</f>
        <v>0</v>
      </c>
      <c r="K476" s="74">
        <f>'[1]Z04 支出决算表(财决04表)'!$E475</f>
        <v>0</v>
      </c>
      <c r="L476" s="53" t="str">
        <f t="shared" si="12"/>
        <v/>
      </c>
    </row>
    <row r="477" spans="10:12">
      <c r="J477" s="88">
        <f>'[1]Z04 支出决算表(财决04表)'!$A476</f>
        <v>0</v>
      </c>
      <c r="K477" s="74">
        <f>'[1]Z04 支出决算表(财决04表)'!$E476</f>
        <v>0</v>
      </c>
      <c r="L477" s="53" t="str">
        <f t="shared" si="12"/>
        <v/>
      </c>
    </row>
    <row r="478" spans="10:12">
      <c r="J478" s="88">
        <f>'[1]Z04 支出决算表(财决04表)'!$A477</f>
        <v>0</v>
      </c>
      <c r="K478" s="74">
        <f>'[1]Z04 支出决算表(财决04表)'!$E477</f>
        <v>0</v>
      </c>
      <c r="L478" s="53" t="str">
        <f t="shared" si="12"/>
        <v/>
      </c>
    </row>
    <row r="479" spans="10:12">
      <c r="J479" s="88">
        <f>'[1]Z04 支出决算表(财决04表)'!$A478</f>
        <v>0</v>
      </c>
      <c r="K479" s="74">
        <f>'[1]Z04 支出决算表(财决04表)'!$E478</f>
        <v>0</v>
      </c>
      <c r="L479" s="53" t="str">
        <f t="shared" si="12"/>
        <v/>
      </c>
    </row>
    <row r="480" spans="10:12">
      <c r="J480" s="88">
        <f>'[1]Z04 支出决算表(财决04表)'!$A479</f>
        <v>0</v>
      </c>
      <c r="K480" s="74">
        <f>'[1]Z04 支出决算表(财决04表)'!$E479</f>
        <v>0</v>
      </c>
      <c r="L480" s="53" t="str">
        <f t="shared" si="12"/>
        <v/>
      </c>
    </row>
    <row r="481" spans="10:12">
      <c r="J481" s="88">
        <f>'[1]Z04 支出决算表(财决04表)'!$A480</f>
        <v>0</v>
      </c>
      <c r="K481" s="74">
        <f>'[1]Z04 支出决算表(财决04表)'!$E480</f>
        <v>0</v>
      </c>
      <c r="L481" s="53" t="str">
        <f t="shared" si="12"/>
        <v/>
      </c>
    </row>
    <row r="482" spans="10:12">
      <c r="J482" s="88">
        <f>'[1]Z04 支出决算表(财决04表)'!$A481</f>
        <v>0</v>
      </c>
      <c r="K482" s="74">
        <f>'[1]Z04 支出决算表(财决04表)'!$E481</f>
        <v>0</v>
      </c>
      <c r="L482" s="53" t="str">
        <f t="shared" si="12"/>
        <v/>
      </c>
    </row>
    <row r="483" spans="10:12">
      <c r="J483" s="88">
        <f>'[1]Z04 支出决算表(财决04表)'!$A482</f>
        <v>0</v>
      </c>
      <c r="K483" s="74">
        <f>'[1]Z04 支出决算表(财决04表)'!$E482</f>
        <v>0</v>
      </c>
      <c r="L483" s="53" t="str">
        <f t="shared" si="12"/>
        <v/>
      </c>
    </row>
    <row r="484" spans="10:12">
      <c r="J484" s="88">
        <f>'[1]Z04 支出决算表(财决04表)'!$A483</f>
        <v>0</v>
      </c>
      <c r="K484" s="74">
        <f>'[1]Z04 支出决算表(财决04表)'!$E483</f>
        <v>0</v>
      </c>
      <c r="L484" s="53" t="str">
        <f t="shared" si="12"/>
        <v/>
      </c>
    </row>
    <row r="485" spans="10:12">
      <c r="J485" s="88">
        <f>'[1]Z04 支出决算表(财决04表)'!$A484</f>
        <v>0</v>
      </c>
      <c r="K485" s="74">
        <f>'[1]Z04 支出决算表(财决04表)'!$E484</f>
        <v>0</v>
      </c>
      <c r="L485" s="53" t="str">
        <f t="shared" si="12"/>
        <v/>
      </c>
    </row>
    <row r="486" spans="10:12">
      <c r="J486" s="88">
        <f>'[1]Z04 支出决算表(财决04表)'!$A485</f>
        <v>0</v>
      </c>
      <c r="K486" s="74">
        <f>'[1]Z04 支出决算表(财决04表)'!$E485</f>
        <v>0</v>
      </c>
      <c r="L486" s="53" t="str">
        <f t="shared" si="12"/>
        <v/>
      </c>
    </row>
    <row r="487" spans="10:12">
      <c r="J487" s="88">
        <f>'[1]Z04 支出决算表(财决04表)'!$A486</f>
        <v>0</v>
      </c>
      <c r="K487" s="74">
        <f>'[1]Z04 支出决算表(财决04表)'!$E486</f>
        <v>0</v>
      </c>
      <c r="L487" s="53" t="str">
        <f t="shared" si="12"/>
        <v/>
      </c>
    </row>
    <row r="488" spans="10:12">
      <c r="J488" s="88">
        <f>'[1]Z04 支出决算表(财决04表)'!$A487</f>
        <v>0</v>
      </c>
      <c r="K488" s="74">
        <f>'[1]Z04 支出决算表(财决04表)'!$E487</f>
        <v>0</v>
      </c>
      <c r="L488" s="53" t="str">
        <f t="shared" si="12"/>
        <v/>
      </c>
    </row>
    <row r="489" spans="10:12">
      <c r="J489" s="88">
        <f>'[1]Z04 支出决算表(财决04表)'!$A488</f>
        <v>0</v>
      </c>
      <c r="K489" s="74">
        <f>'[1]Z04 支出决算表(财决04表)'!$E488</f>
        <v>0</v>
      </c>
      <c r="L489" s="53" t="str">
        <f t="shared" si="12"/>
        <v/>
      </c>
    </row>
    <row r="490" spans="10:12">
      <c r="J490" s="88">
        <f>'[1]Z04 支出决算表(财决04表)'!$A489</f>
        <v>0</v>
      </c>
      <c r="K490" s="74">
        <f>'[1]Z04 支出决算表(财决04表)'!$E489</f>
        <v>0</v>
      </c>
      <c r="L490" s="53" t="str">
        <f t="shared" si="12"/>
        <v/>
      </c>
    </row>
    <row r="491" spans="10:12">
      <c r="J491" s="88">
        <f>'[1]Z04 支出决算表(财决04表)'!$A490</f>
        <v>0</v>
      </c>
      <c r="K491" s="74">
        <f>'[1]Z04 支出决算表(财决04表)'!$E490</f>
        <v>0</v>
      </c>
      <c r="L491" s="53" t="str">
        <f t="shared" si="12"/>
        <v/>
      </c>
    </row>
    <row r="492" spans="10:12">
      <c r="J492" s="88">
        <f>'[1]Z04 支出决算表(财决04表)'!$A491</f>
        <v>0</v>
      </c>
      <c r="K492" s="74">
        <f>'[1]Z04 支出决算表(财决04表)'!$E491</f>
        <v>0</v>
      </c>
      <c r="L492" s="53" t="str">
        <f t="shared" si="12"/>
        <v/>
      </c>
    </row>
    <row r="493" spans="10:12">
      <c r="J493" s="88">
        <f>'[1]Z04 支出决算表(财决04表)'!$A492</f>
        <v>0</v>
      </c>
      <c r="K493" s="74">
        <f>'[1]Z04 支出决算表(财决04表)'!$E492</f>
        <v>0</v>
      </c>
      <c r="L493" s="53" t="str">
        <f t="shared" si="12"/>
        <v/>
      </c>
    </row>
    <row r="494" spans="10:12">
      <c r="J494" s="88">
        <f>'[1]Z04 支出决算表(财决04表)'!$A493</f>
        <v>0</v>
      </c>
      <c r="K494" s="74">
        <f>'[1]Z04 支出决算表(财决04表)'!$E493</f>
        <v>0</v>
      </c>
      <c r="L494" s="53" t="str">
        <f t="shared" si="12"/>
        <v/>
      </c>
    </row>
    <row r="495" spans="10:12">
      <c r="J495" s="88">
        <f>'[1]Z04 支出决算表(财决04表)'!$A494</f>
        <v>0</v>
      </c>
      <c r="K495" s="74">
        <f>'[1]Z04 支出决算表(财决04表)'!$E494</f>
        <v>0</v>
      </c>
      <c r="L495" s="53" t="str">
        <f t="shared" si="12"/>
        <v/>
      </c>
    </row>
    <row r="496" spans="10:12">
      <c r="J496" s="88">
        <f>'[1]Z04 支出决算表(财决04表)'!$A495</f>
        <v>0</v>
      </c>
      <c r="K496" s="74">
        <f>'[1]Z04 支出决算表(财决04表)'!$E495</f>
        <v>0</v>
      </c>
      <c r="L496" s="53" t="str">
        <f t="shared" si="12"/>
        <v/>
      </c>
    </row>
    <row r="497" spans="10:12">
      <c r="J497" s="88">
        <f>'[1]Z04 支出决算表(财决04表)'!$A496</f>
        <v>0</v>
      </c>
      <c r="K497" s="74">
        <f>'[1]Z04 支出决算表(财决04表)'!$E496</f>
        <v>0</v>
      </c>
      <c r="L497" s="53" t="str">
        <f t="shared" si="12"/>
        <v/>
      </c>
    </row>
    <row r="498" spans="10:12">
      <c r="J498" s="88">
        <f>'[1]Z04 支出决算表(财决04表)'!$A497</f>
        <v>0</v>
      </c>
      <c r="K498" s="74">
        <f>'[1]Z04 支出决算表(财决04表)'!$E497</f>
        <v>0</v>
      </c>
      <c r="L498" s="53" t="str">
        <f t="shared" si="12"/>
        <v/>
      </c>
    </row>
    <row r="499" spans="10:12">
      <c r="J499" s="88">
        <f>'[1]Z04 支出决算表(财决04表)'!$A498</f>
        <v>0</v>
      </c>
      <c r="K499" s="74">
        <f>'[1]Z04 支出决算表(财决04表)'!$E498</f>
        <v>0</v>
      </c>
      <c r="L499" s="53" t="str">
        <f t="shared" si="12"/>
        <v/>
      </c>
    </row>
    <row r="500" spans="10:12">
      <c r="J500" s="88">
        <f>'[1]Z04 支出决算表(财决04表)'!$A499</f>
        <v>0</v>
      </c>
      <c r="K500" s="74">
        <f>'[1]Z04 支出决算表(财决04表)'!$E499</f>
        <v>0</v>
      </c>
      <c r="L500" s="53" t="str">
        <f t="shared" si="12"/>
        <v/>
      </c>
    </row>
    <row r="501" spans="10:12">
      <c r="J501" s="88"/>
    </row>
    <row r="502" spans="10:12">
      <c r="J502" s="88"/>
    </row>
    <row r="503" spans="10:12">
      <c r="J503" s="88"/>
    </row>
  </sheetData>
  <mergeCells count="12">
    <mergeCell ref="A10:C10"/>
    <mergeCell ref="A1:I1"/>
    <mergeCell ref="G6:G8"/>
    <mergeCell ref="H6:H8"/>
    <mergeCell ref="I6:I8"/>
    <mergeCell ref="A7:B8"/>
    <mergeCell ref="C7:C8"/>
    <mergeCell ref="A6:C6"/>
    <mergeCell ref="D6:D8"/>
    <mergeCell ref="E6:E8"/>
    <mergeCell ref="F6:F8"/>
    <mergeCell ref="A9:C9"/>
  </mergeCells>
  <phoneticPr fontId="2"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ignoredErrors>
    <ignoredError sqref="D9:I9" numberStoredAsText="1"/>
  </ignoredErrors>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activeCell="H11" sqref="H11"/>
    </sheetView>
  </sheetViews>
  <sheetFormatPr defaultRowHeight="14.25"/>
  <cols>
    <col min="1" max="1" width="30" style="16" customWidth="1"/>
    <col min="2" max="2" width="4" style="16" customWidth="1"/>
    <col min="3" max="3" width="12.625" style="16" customWidth="1"/>
    <col min="4" max="4" width="34.25" style="16" customWidth="1"/>
    <col min="5" max="5" width="3.625" style="16" customWidth="1"/>
    <col min="6" max="8" width="12.625" style="16" customWidth="1"/>
    <col min="9" max="10" width="9" style="15"/>
    <col min="11" max="16384" width="9" style="16"/>
  </cols>
  <sheetData>
    <row r="1" spans="1:10" s="11" customFormat="1" ht="18" customHeight="1">
      <c r="A1" s="203" t="s">
        <v>334</v>
      </c>
      <c r="B1" s="203"/>
      <c r="C1" s="203"/>
      <c r="D1" s="203"/>
      <c r="E1" s="203"/>
      <c r="F1" s="203"/>
      <c r="G1" s="203"/>
      <c r="H1" s="203"/>
      <c r="I1" s="10"/>
      <c r="J1" s="10"/>
    </row>
    <row r="2" spans="1:10" ht="9.9499999999999993" customHeight="1">
      <c r="A2" s="12"/>
      <c r="B2" s="12"/>
      <c r="C2" s="12"/>
      <c r="D2" s="12"/>
      <c r="E2" s="12"/>
      <c r="F2" s="12"/>
      <c r="G2" s="12"/>
      <c r="H2" s="14" t="s">
        <v>335</v>
      </c>
    </row>
    <row r="3" spans="1:10" ht="15" customHeight="1">
      <c r="A3" s="51" t="str">
        <f>'01收入支出决算总表'!A3</f>
        <v>部门：益阳市供销合作社</v>
      </c>
      <c r="B3" s="12"/>
      <c r="C3" s="12"/>
      <c r="D3" s="12"/>
      <c r="E3" s="12"/>
      <c r="F3" s="12"/>
      <c r="G3" s="12"/>
      <c r="H3" s="14" t="s">
        <v>49</v>
      </c>
    </row>
    <row r="4" spans="1:10" s="20" customFormat="1" ht="15.75" customHeight="1">
      <c r="A4" s="204" t="s">
        <v>0</v>
      </c>
      <c r="B4" s="204"/>
      <c r="C4" s="204"/>
      <c r="D4" s="204" t="s">
        <v>1</v>
      </c>
      <c r="E4" s="204"/>
      <c r="F4" s="204"/>
      <c r="G4" s="204"/>
      <c r="H4" s="204"/>
      <c r="I4" s="19"/>
      <c r="J4" s="19"/>
    </row>
    <row r="5" spans="1:10" s="20" customFormat="1" ht="27" customHeight="1">
      <c r="A5" s="90" t="s">
        <v>31</v>
      </c>
      <c r="B5" s="91" t="s">
        <v>2</v>
      </c>
      <c r="C5" s="92" t="s">
        <v>81</v>
      </c>
      <c r="D5" s="91" t="s">
        <v>31</v>
      </c>
      <c r="E5" s="91" t="s">
        <v>2</v>
      </c>
      <c r="F5" s="92" t="s">
        <v>48</v>
      </c>
      <c r="G5" s="93" t="s">
        <v>82</v>
      </c>
      <c r="H5" s="93" t="s">
        <v>83</v>
      </c>
      <c r="I5" s="19"/>
      <c r="J5" s="19"/>
    </row>
    <row r="6" spans="1:10" s="20" customFormat="1" ht="12" customHeight="1">
      <c r="A6" s="18" t="s">
        <v>84</v>
      </c>
      <c r="B6" s="22"/>
      <c r="C6" s="18" t="s">
        <v>3</v>
      </c>
      <c r="D6" s="18" t="s">
        <v>84</v>
      </c>
      <c r="E6" s="22"/>
      <c r="F6" s="94">
        <v>2</v>
      </c>
      <c r="G6" s="94">
        <v>3</v>
      </c>
      <c r="H6" s="94">
        <v>4</v>
      </c>
      <c r="I6" s="19"/>
      <c r="J6" s="19"/>
    </row>
    <row r="7" spans="1:10" s="20" customFormat="1" ht="12" customHeight="1">
      <c r="A7" s="25" t="s">
        <v>85</v>
      </c>
      <c r="B7" s="26" t="s">
        <v>3</v>
      </c>
      <c r="C7" s="95">
        <f>'[1]Z01_1 财政拨款收入支出决算总表(财决01-1表)'!$E$8</f>
        <v>528.41</v>
      </c>
      <c r="D7" s="28" t="str">
        <f t="array" ref="D7">INDEX('[1]Z01_1 财政拨款收入支出决算总表(财决01-1表)'!F$1:F$65536,SMALL(IF('[1]Z01_1 财政拨款收入支出决算总表(财决01-1表)'!$N$8:$N$30&gt;0,ROW($7:$29),4^8),ROW('[1]Z01_1 财政拨款收入支出决算总表(财决01-1表)'!F1)))&amp;""</f>
        <v>栏    次</v>
      </c>
      <c r="E7" s="96">
        <v>31</v>
      </c>
      <c r="F7" s="97" t="str">
        <f>IF(ISERROR(VLOOKUP(D7,'[1]Z01_1 财政拨款收入支出决算总表(财决01-1表)'!$F$8:$P$30,9,FALSE)),"",VLOOKUP(D7,'[1]Z01_1 财政拨款收入支出决算总表(财决01-1表)'!$F$8:$P$30,9,FALSE))</f>
        <v/>
      </c>
      <c r="G7" s="97" t="str">
        <f>IF(ISERROR(VLOOKUP(D7,'[1]Z01_1 财政拨款收入支出决算总表(财决01-1表)'!$F$8:$P$30,10,FALSE)),"",VLOOKUP(D7,'[1]Z01_1 财政拨款收入支出决算总表(财决01-1表)'!$F$8:$P$30,10,FALSE))</f>
        <v/>
      </c>
      <c r="H7" s="27" t="str">
        <f>IF(ISERROR(VLOOKUP(D7,'[1]Z01_1 财政拨款收入支出决算总表(财决01-1表)'!$F$8:$P$30,11,FALSE)),"",VLOOKUP(D7,'[1]Z01_1 财政拨款收入支出决算总表(财决01-1表)'!$F$8:$P$30,11,FALSE))</f>
        <v/>
      </c>
      <c r="I7" s="19"/>
      <c r="J7" s="19"/>
    </row>
    <row r="8" spans="1:10" s="20" customFormat="1" ht="12" customHeight="1">
      <c r="A8" s="28" t="s">
        <v>59</v>
      </c>
      <c r="B8" s="26" t="s">
        <v>4</v>
      </c>
      <c r="C8" s="95">
        <f>'[1]Z01_1 财政拨款收入支出决算总表(财决01-1表)'!$E$9</f>
        <v>0</v>
      </c>
      <c r="D8" s="28" t="str">
        <f t="array" ref="D8">INDEX('[1]Z01_1 财政拨款收入支出决算总表(财决01-1表)'!F$1:F$65536,SMALL(IF('[1]Z01_1 财政拨款收入支出决算总表(财决01-1表)'!$N$8:$N$30&gt;0,ROW($8:$30),4^8),ROW('[1]Z01_1 财政拨款收入支出决算总表(财决01-1表)'!F1)))&amp;""</f>
        <v>一、一般公共服务支出</v>
      </c>
      <c r="E8" s="96">
        <v>32</v>
      </c>
      <c r="F8" s="97">
        <f>IF(ISERROR(VLOOKUP(D8,'[1]Z01_1 财政拨款收入支出决算总表(财决01-1表)'!$F$8:$P$30,9,FALSE)),"",VLOOKUP(D8,'[1]Z01_1 财政拨款收入支出决算总表(财决01-1表)'!$F$8:$P$30,9,FALSE))</f>
        <v>23.2</v>
      </c>
      <c r="G8" s="97">
        <f>IF(ISERROR(VLOOKUP(D8,'[1]Z01_1 财政拨款收入支出决算总表(财决01-1表)'!$F$8:$P$30,10,FALSE)),"",VLOOKUP(D8,'[1]Z01_1 财政拨款收入支出决算总表(财决01-1表)'!$F$8:$P$30,10,FALSE))</f>
        <v>23.2</v>
      </c>
      <c r="H8" s="27">
        <f>IF(ISERROR(VLOOKUP(D8,'[1]Z01_1 财政拨款收入支出决算总表(财决01-1表)'!$F$8:$P$30,11,FALSE)),"",VLOOKUP(D8,'[1]Z01_1 财政拨款收入支出决算总表(财决01-1表)'!$F$8:$P$30,11,FALSE))</f>
        <v>0</v>
      </c>
      <c r="I8" s="19"/>
      <c r="J8" s="19"/>
    </row>
    <row r="9" spans="1:10" s="20" customFormat="1" ht="12" customHeight="1">
      <c r="A9" s="28"/>
      <c r="B9" s="26" t="s">
        <v>5</v>
      </c>
      <c r="C9" s="95"/>
      <c r="D9" s="28" t="str">
        <f t="array" ref="D9">INDEX('[1]Z01_1 财政拨款收入支出决算总表(财决01-1表)'!F$1:F$65536,SMALL(IF('[1]Z01_1 财政拨款收入支出决算总表(财决01-1表)'!$N$8:$N$30&gt;0,ROW($8:$30),4^8),ROW('[1]Z01_1 财政拨款收入支出决算总表(财决01-1表)'!F2)))&amp;""</f>
        <v>八、社会保障和就业支出</v>
      </c>
      <c r="E9" s="96">
        <v>33</v>
      </c>
      <c r="F9" s="97">
        <f>IF(ISERROR(VLOOKUP(D9,'[1]Z01_1 财政拨款收入支出决算总表(财决01-1表)'!$F$8:$P$30,9,FALSE)),"",VLOOKUP(D9,'[1]Z01_1 财政拨款收入支出决算总表(财决01-1表)'!$F$8:$P$30,9,FALSE))</f>
        <v>13.93</v>
      </c>
      <c r="G9" s="97">
        <f>IF(ISERROR(VLOOKUP(D9,'[1]Z01_1 财政拨款收入支出决算总表(财决01-1表)'!$F$8:$P$30,10,FALSE)),"",VLOOKUP(D9,'[1]Z01_1 财政拨款收入支出决算总表(财决01-1表)'!$F$8:$P$30,10,FALSE))</f>
        <v>13.93</v>
      </c>
      <c r="H9" s="27">
        <f>IF(ISERROR(VLOOKUP(D9,'[1]Z01_1 财政拨款收入支出决算总表(财决01-1表)'!$F$8:$P$30,11,FALSE)),"",VLOOKUP(D9,'[1]Z01_1 财政拨款收入支出决算总表(财决01-1表)'!$F$8:$P$30,11,FALSE))</f>
        <v>0</v>
      </c>
      <c r="I9" s="19"/>
      <c r="J9" s="19"/>
    </row>
    <row r="10" spans="1:10" s="20" customFormat="1" ht="12" customHeight="1">
      <c r="A10" s="28"/>
      <c r="B10" s="26" t="s">
        <v>6</v>
      </c>
      <c r="C10" s="95"/>
      <c r="D10" s="28" t="str">
        <f t="array" ref="D10">INDEX('[1]Z01_1 财政拨款收入支出决算总表(财决01-1表)'!F$1:F$65536,SMALL(IF('[1]Z01_1 财政拨款收入支出决算总表(财决01-1表)'!$N$8:$N$30&gt;0,ROW($8:$30),4^8),ROW('[1]Z01_1 财政拨款收入支出决算总表(财决01-1表)'!F3)))&amp;""</f>
        <v>十二、农林水支出</v>
      </c>
      <c r="E10" s="96">
        <v>34</v>
      </c>
      <c r="F10" s="97">
        <f>IF(ISERROR(VLOOKUP(D10,'[1]Z01_1 财政拨款收入支出决算总表(财决01-1表)'!$F$8:$P$30,9,FALSE)),"",VLOOKUP(D10,'[1]Z01_1 财政拨款收入支出决算总表(财决01-1表)'!$F$8:$P$30,9,FALSE))</f>
        <v>22.99</v>
      </c>
      <c r="G10" s="97">
        <f>IF(ISERROR(VLOOKUP(D10,'[1]Z01_1 财政拨款收入支出决算总表(财决01-1表)'!$F$8:$P$30,10,FALSE)),"",VLOOKUP(D10,'[1]Z01_1 财政拨款收入支出决算总表(财决01-1表)'!$F$8:$P$30,10,FALSE))</f>
        <v>22.99</v>
      </c>
      <c r="H10" s="27">
        <f>IF(ISERROR(VLOOKUP(D10,'[1]Z01_1 财政拨款收入支出决算总表(财决01-1表)'!$F$8:$P$30,11,FALSE)),"",VLOOKUP(D10,'[1]Z01_1 财政拨款收入支出决算总表(财决01-1表)'!$F$8:$P$30,11,FALSE))</f>
        <v>0</v>
      </c>
      <c r="I10" s="19"/>
      <c r="J10" s="19"/>
    </row>
    <row r="11" spans="1:10" s="20" customFormat="1" ht="12" customHeight="1">
      <c r="A11" s="28"/>
      <c r="B11" s="26" t="s">
        <v>7</v>
      </c>
      <c r="C11" s="95"/>
      <c r="D11" s="28" t="str">
        <f t="array" ref="D11">INDEX('[1]Z01_1 财政拨款收入支出决算总表(财决01-1表)'!F$1:F$65536,SMALL(IF('[1]Z01_1 财政拨款收入支出决算总表(财决01-1表)'!$N$8:$N$30&gt;0,ROW($8:$30),4^8),ROW('[1]Z01_1 财政拨款收入支出决算总表(财决01-1表)'!F4)))&amp;""</f>
        <v>十四、资源勘探信息等支出</v>
      </c>
      <c r="E11" s="96">
        <v>35</v>
      </c>
      <c r="F11" s="97">
        <f>IF(ISERROR(VLOOKUP(D11,'[1]Z01_1 财政拨款收入支出决算总表(财决01-1表)'!$F$8:$P$30,9,FALSE)),"",VLOOKUP(D11,'[1]Z01_1 财政拨款收入支出决算总表(财决01-1表)'!$F$8:$P$30,9,FALSE))</f>
        <v>1</v>
      </c>
      <c r="G11" s="97">
        <f>IF(ISERROR(VLOOKUP(D11,'[1]Z01_1 财政拨款收入支出决算总表(财决01-1表)'!$F$8:$P$30,10,FALSE)),"",VLOOKUP(D11,'[1]Z01_1 财政拨款收入支出决算总表(财决01-1表)'!$F$8:$P$30,10,FALSE))</f>
        <v>1</v>
      </c>
      <c r="H11" s="27">
        <f>IF(ISERROR(VLOOKUP(D11,'[1]Z01_1 财政拨款收入支出决算总表(财决01-1表)'!$F$8:$P$30,11,FALSE)),"",VLOOKUP(D11,'[1]Z01_1 财政拨款收入支出决算总表(财决01-1表)'!$F$8:$P$30,11,FALSE))</f>
        <v>0</v>
      </c>
      <c r="I11" s="19"/>
      <c r="J11" s="19"/>
    </row>
    <row r="12" spans="1:10" s="20" customFormat="1" ht="12" customHeight="1">
      <c r="A12" s="28"/>
      <c r="B12" s="26" t="s">
        <v>8</v>
      </c>
      <c r="C12" s="95"/>
      <c r="D12" s="28" t="str">
        <f t="array" ref="D12">INDEX('[1]Z01_1 财政拨款收入支出决算总表(财决01-1表)'!F$1:F$65536,SMALL(IF('[1]Z01_1 财政拨款收入支出决算总表(财决01-1表)'!$N$8:$N$30&gt;0,ROW($8:$30),4^8),ROW('[1]Z01_1 财政拨款收入支出决算总表(财决01-1表)'!F5)))&amp;""</f>
        <v>十五、商业服务业等支出</v>
      </c>
      <c r="E12" s="96">
        <v>36</v>
      </c>
      <c r="F12" s="97">
        <f>IF(ISERROR(VLOOKUP(D12,'[1]Z01_1 财政拨款收入支出决算总表(财决01-1表)'!$F$8:$P$30,9,FALSE)),"",VLOOKUP(D12,'[1]Z01_1 财政拨款收入支出决算总表(财决01-1表)'!$F$8:$P$30,9,FALSE))</f>
        <v>422.24</v>
      </c>
      <c r="G12" s="97">
        <f>IF(ISERROR(VLOOKUP(D12,'[1]Z01_1 财政拨款收入支出决算总表(财决01-1表)'!$F$8:$P$30,10,FALSE)),"",VLOOKUP(D12,'[1]Z01_1 财政拨款收入支出决算总表(财决01-1表)'!$F$8:$P$30,10,FALSE))</f>
        <v>422.24</v>
      </c>
      <c r="H12" s="27">
        <f>IF(ISERROR(VLOOKUP(D12,'[1]Z01_1 财政拨款收入支出决算总表(财决01-1表)'!$F$8:$P$30,11,FALSE)),"",VLOOKUP(D12,'[1]Z01_1 财政拨款收入支出决算总表(财决01-1表)'!$F$8:$P$30,11,FALSE))</f>
        <v>0</v>
      </c>
      <c r="I12" s="19"/>
      <c r="J12" s="19"/>
    </row>
    <row r="13" spans="1:10" s="20" customFormat="1" ht="12" customHeight="1">
      <c r="A13" s="28"/>
      <c r="B13" s="26" t="s">
        <v>9</v>
      </c>
      <c r="C13" s="95"/>
      <c r="D13" s="28" t="str">
        <f t="array" ref="D13">INDEX('[1]Z01_1 财政拨款收入支出决算总表(财决01-1表)'!F$1:F$65536,SMALL(IF('[1]Z01_1 财政拨款收入支出决算总表(财决01-1表)'!$N$8:$N$30&gt;0,ROW($8:$30),4^8),ROW('[1]Z01_1 财政拨款收入支出决算总表(财决01-1表)'!F6)))&amp;""</f>
        <v/>
      </c>
      <c r="E13" s="96">
        <v>37</v>
      </c>
      <c r="F13" s="97" t="str">
        <f>IF(ISERROR(VLOOKUP(D13,'[1]Z01_1 财政拨款收入支出决算总表(财决01-1表)'!$F$8:$P$30,9,FALSE)),"",VLOOKUP(D13,'[1]Z01_1 财政拨款收入支出决算总表(财决01-1表)'!$F$8:$P$30,9,FALSE))</f>
        <v/>
      </c>
      <c r="G13" s="97" t="str">
        <f>IF(ISERROR(VLOOKUP(D13,'[1]Z01_1 财政拨款收入支出决算总表(财决01-1表)'!$F$8:$P$30,10,FALSE)),"",VLOOKUP(D13,'[1]Z01_1 财政拨款收入支出决算总表(财决01-1表)'!$F$8:$P$30,10,FALSE))</f>
        <v/>
      </c>
      <c r="H13" s="27" t="str">
        <f>IF(ISERROR(VLOOKUP(D13,'[1]Z01_1 财政拨款收入支出决算总表(财决01-1表)'!$F$8:$P$30,11,FALSE)),"",VLOOKUP(D13,'[1]Z01_1 财政拨款收入支出决算总表(财决01-1表)'!$F$8:$P$30,11,FALSE))</f>
        <v/>
      </c>
      <c r="I13" s="19"/>
      <c r="J13" s="19"/>
    </row>
    <row r="14" spans="1:10" s="20" customFormat="1" ht="12" customHeight="1">
      <c r="A14" s="28"/>
      <c r="B14" s="26" t="s">
        <v>10</v>
      </c>
      <c r="C14" s="95"/>
      <c r="D14" s="28" t="str">
        <f t="array" ref="D14">INDEX('[1]Z01_1 财政拨款收入支出决算总表(财决01-1表)'!F$1:F$65536,SMALL(IF('[1]Z01_1 财政拨款收入支出决算总表(财决01-1表)'!$N$8:$N$30&gt;0,ROW($8:$30),4^8),ROW('[1]Z01_1 财政拨款收入支出决算总表(财决01-1表)'!F7)))&amp;""</f>
        <v/>
      </c>
      <c r="E14" s="96">
        <v>38</v>
      </c>
      <c r="F14" s="97" t="str">
        <f>IF(ISERROR(VLOOKUP(D14,'[1]Z01_1 财政拨款收入支出决算总表(财决01-1表)'!$F$8:$P$30,9,FALSE)),"",VLOOKUP(D14,'[1]Z01_1 财政拨款收入支出决算总表(财决01-1表)'!$F$8:$P$30,9,FALSE))</f>
        <v/>
      </c>
      <c r="G14" s="97" t="str">
        <f>IF(ISERROR(VLOOKUP(D14,'[1]Z01_1 财政拨款收入支出决算总表(财决01-1表)'!$F$8:$P$30,10,FALSE)),"",VLOOKUP(D14,'[1]Z01_1 财政拨款收入支出决算总表(财决01-1表)'!$F$8:$P$30,10,FALSE))</f>
        <v/>
      </c>
      <c r="H14" s="27" t="str">
        <f>IF(ISERROR(VLOOKUP(D14,'[1]Z01_1 财政拨款收入支出决算总表(财决01-1表)'!$F$8:$P$30,11,FALSE)),"",VLOOKUP(D14,'[1]Z01_1 财政拨款收入支出决算总表(财决01-1表)'!$F$8:$P$30,11,FALSE))</f>
        <v/>
      </c>
      <c r="I14" s="19"/>
      <c r="J14" s="19"/>
    </row>
    <row r="15" spans="1:10" s="20" customFormat="1" ht="12" customHeight="1">
      <c r="A15" s="28"/>
      <c r="B15" s="26" t="s">
        <v>11</v>
      </c>
      <c r="C15" s="95"/>
      <c r="D15" s="28" t="str">
        <f t="array" ref="D15">INDEX('[1]Z01_1 财政拨款收入支出决算总表(财决01-1表)'!F$1:F$65536,SMALL(IF('[1]Z01_1 财政拨款收入支出决算总表(财决01-1表)'!$N$8:$N$30&gt;0,ROW($8:$30),4^8),ROW('[1]Z01_1 财政拨款收入支出决算总表(财决01-1表)'!F8)))&amp;""</f>
        <v/>
      </c>
      <c r="E15" s="96">
        <v>39</v>
      </c>
      <c r="F15" s="97" t="str">
        <f>IF(ISERROR(VLOOKUP(D15,'[1]Z01_1 财政拨款收入支出决算总表(财决01-1表)'!$F$8:$P$30,9,FALSE)),"",VLOOKUP(D15,'[1]Z01_1 财政拨款收入支出决算总表(财决01-1表)'!$F$8:$P$30,9,FALSE))</f>
        <v/>
      </c>
      <c r="G15" s="97" t="str">
        <f>IF(ISERROR(VLOOKUP(D15,'[1]Z01_1 财政拨款收入支出决算总表(财决01-1表)'!$F$8:$P$30,10,FALSE)),"",VLOOKUP(D15,'[1]Z01_1 财政拨款收入支出决算总表(财决01-1表)'!$F$8:$P$30,10,FALSE))</f>
        <v/>
      </c>
      <c r="H15" s="27" t="str">
        <f>IF(ISERROR(VLOOKUP(D15,'[1]Z01_1 财政拨款收入支出决算总表(财决01-1表)'!$F$8:$P$30,11,FALSE)),"",VLOOKUP(D15,'[1]Z01_1 财政拨款收入支出决算总表(财决01-1表)'!$F$8:$P$30,11,FALSE))</f>
        <v/>
      </c>
      <c r="I15" s="19"/>
      <c r="J15" s="19"/>
    </row>
    <row r="16" spans="1:10" s="20" customFormat="1" ht="12" customHeight="1">
      <c r="A16" s="28"/>
      <c r="B16" s="26" t="s">
        <v>12</v>
      </c>
      <c r="C16" s="95"/>
      <c r="D16" s="28" t="str">
        <f t="array" ref="D16">INDEX('[1]Z01_1 财政拨款收入支出决算总表(财决01-1表)'!F$1:F$65536,SMALL(IF('[1]Z01_1 财政拨款收入支出决算总表(财决01-1表)'!$N$8:$N$30&gt;0,ROW($8:$30),4^8),ROW('[1]Z01_1 财政拨款收入支出决算总表(财决01-1表)'!F9)))&amp;""</f>
        <v/>
      </c>
      <c r="E16" s="96">
        <v>40</v>
      </c>
      <c r="F16" s="97" t="str">
        <f>IF(ISERROR(VLOOKUP(D16,'[1]Z01_1 财政拨款收入支出决算总表(财决01-1表)'!$F$8:$P$30,9,FALSE)),"",VLOOKUP(D16,'[1]Z01_1 财政拨款收入支出决算总表(财决01-1表)'!$F$8:$P$30,9,FALSE))</f>
        <v/>
      </c>
      <c r="G16" s="97" t="str">
        <f>IF(ISERROR(VLOOKUP(D16,'[1]Z01_1 财政拨款收入支出决算总表(财决01-1表)'!$F$8:$P$30,10,FALSE)),"",VLOOKUP(D16,'[1]Z01_1 财政拨款收入支出决算总表(财决01-1表)'!$F$8:$P$30,10,FALSE))</f>
        <v/>
      </c>
      <c r="H16" s="27" t="str">
        <f>IF(ISERROR(VLOOKUP(D16,'[1]Z01_1 财政拨款收入支出决算总表(财决01-1表)'!$F$8:$P$30,11,FALSE)),"",VLOOKUP(D16,'[1]Z01_1 财政拨款收入支出决算总表(财决01-1表)'!$F$8:$P$30,11,FALSE))</f>
        <v/>
      </c>
      <c r="I16" s="19"/>
      <c r="J16" s="19"/>
    </row>
    <row r="17" spans="1:10" s="20" customFormat="1" ht="12" customHeight="1">
      <c r="A17" s="28"/>
      <c r="B17" s="26" t="s">
        <v>13</v>
      </c>
      <c r="C17" s="95"/>
      <c r="D17" s="28" t="str">
        <f t="array" ref="D17">INDEX('[1]Z01_1 财政拨款收入支出决算总表(财决01-1表)'!F$1:F$65536,SMALL(IF('[1]Z01_1 财政拨款收入支出决算总表(财决01-1表)'!$N$8:$N$30&gt;0,ROW($8:$30),4^8),ROW('[1]Z01_1 财政拨款收入支出决算总表(财决01-1表)'!F10)))&amp;""</f>
        <v/>
      </c>
      <c r="E17" s="96">
        <v>41</v>
      </c>
      <c r="F17" s="97" t="str">
        <f>IF(ISERROR(VLOOKUP(D17,'[1]Z01_1 财政拨款收入支出决算总表(财决01-1表)'!$F$8:$P$30,9,FALSE)),"",VLOOKUP(D17,'[1]Z01_1 财政拨款收入支出决算总表(财决01-1表)'!$F$8:$P$30,9,FALSE))</f>
        <v/>
      </c>
      <c r="G17" s="97" t="str">
        <f>IF(ISERROR(VLOOKUP(D17,'[1]Z01_1 财政拨款收入支出决算总表(财决01-1表)'!$F$8:$P$30,10,FALSE)),"",VLOOKUP(D17,'[1]Z01_1 财政拨款收入支出决算总表(财决01-1表)'!$F$8:$P$30,10,FALSE))</f>
        <v/>
      </c>
      <c r="H17" s="27" t="str">
        <f>IF(ISERROR(VLOOKUP(D17,'[1]Z01_1 财政拨款收入支出决算总表(财决01-1表)'!$F$8:$P$30,11,FALSE)),"",VLOOKUP(D17,'[1]Z01_1 财政拨款收入支出决算总表(财决01-1表)'!$F$8:$P$30,11,FALSE))</f>
        <v/>
      </c>
      <c r="I17" s="19"/>
      <c r="J17" s="19"/>
    </row>
    <row r="18" spans="1:10" s="20" customFormat="1" ht="12" customHeight="1">
      <c r="A18" s="28"/>
      <c r="B18" s="26" t="s">
        <v>14</v>
      </c>
      <c r="C18" s="95"/>
      <c r="D18" s="28" t="str">
        <f t="array" ref="D18">INDEX('[1]Z01_1 财政拨款收入支出决算总表(财决01-1表)'!F$1:F$65536,SMALL(IF('[1]Z01_1 财政拨款收入支出决算总表(财决01-1表)'!$N$8:$N$30&gt;0,ROW($8:$30),4^8),ROW('[1]Z01_1 财政拨款收入支出决算总表(财决01-1表)'!F11)))&amp;""</f>
        <v/>
      </c>
      <c r="E18" s="96">
        <v>42</v>
      </c>
      <c r="F18" s="97" t="str">
        <f>IF(ISERROR(VLOOKUP(D18,'[1]Z01_1 财政拨款收入支出决算总表(财决01-1表)'!$F$8:$P$30,9,FALSE)),"",VLOOKUP(D18,'[1]Z01_1 财政拨款收入支出决算总表(财决01-1表)'!$F$8:$P$30,9,FALSE))</f>
        <v/>
      </c>
      <c r="G18" s="97" t="str">
        <f>IF(ISERROR(VLOOKUP(D18,'[1]Z01_1 财政拨款收入支出决算总表(财决01-1表)'!$F$8:$P$30,10,FALSE)),"",VLOOKUP(D18,'[1]Z01_1 财政拨款收入支出决算总表(财决01-1表)'!$F$8:$P$30,10,FALSE))</f>
        <v/>
      </c>
      <c r="H18" s="27" t="str">
        <f>IF(ISERROR(VLOOKUP(D18,'[1]Z01_1 财政拨款收入支出决算总表(财决01-1表)'!$F$8:$P$30,11,FALSE)),"",VLOOKUP(D18,'[1]Z01_1 财政拨款收入支出决算总表(财决01-1表)'!$F$8:$P$30,11,FALSE))</f>
        <v/>
      </c>
      <c r="I18" s="19"/>
      <c r="J18" s="19"/>
    </row>
    <row r="19" spans="1:10" s="20" customFormat="1" ht="12" customHeight="1">
      <c r="A19" s="28"/>
      <c r="B19" s="26" t="s">
        <v>15</v>
      </c>
      <c r="C19" s="95"/>
      <c r="D19" s="28" t="str">
        <f t="array" ref="D19">INDEX('[1]Z01_1 财政拨款收入支出决算总表(财决01-1表)'!F$1:F$65536,SMALL(IF('[1]Z01_1 财政拨款收入支出决算总表(财决01-1表)'!$N$8:$N$30&gt;0,ROW($8:$30),4^8),ROW('[1]Z01_1 财政拨款收入支出决算总表(财决01-1表)'!F12)))&amp;""</f>
        <v/>
      </c>
      <c r="E19" s="96">
        <v>43</v>
      </c>
      <c r="F19" s="97" t="str">
        <f>IF(ISERROR(VLOOKUP(D19,'[1]Z01_1 财政拨款收入支出决算总表(财决01-1表)'!$F$8:$P$30,9,FALSE)),"",VLOOKUP(D19,'[1]Z01_1 财政拨款收入支出决算总表(财决01-1表)'!$F$8:$P$30,9,FALSE))</f>
        <v/>
      </c>
      <c r="G19" s="97" t="str">
        <f>IF(ISERROR(VLOOKUP(D19,'[1]Z01_1 财政拨款收入支出决算总表(财决01-1表)'!$F$8:$P$30,10,FALSE)),"",VLOOKUP(D19,'[1]Z01_1 财政拨款收入支出决算总表(财决01-1表)'!$F$8:$P$30,10,FALSE))</f>
        <v/>
      </c>
      <c r="H19" s="27" t="str">
        <f>IF(ISERROR(VLOOKUP(D19,'[1]Z01_1 财政拨款收入支出决算总表(财决01-1表)'!$F$8:$P$30,11,FALSE)),"",VLOOKUP(D19,'[1]Z01_1 财政拨款收入支出决算总表(财决01-1表)'!$F$8:$P$30,11,FALSE))</f>
        <v/>
      </c>
      <c r="I19" s="19"/>
      <c r="J19" s="19"/>
    </row>
    <row r="20" spans="1:10" s="20" customFormat="1" ht="12" customHeight="1">
      <c r="A20" s="28"/>
      <c r="B20" s="26" t="s">
        <v>16</v>
      </c>
      <c r="C20" s="95"/>
      <c r="D20" s="28" t="str">
        <f t="array" ref="D20">INDEX('[1]Z01_1 财政拨款收入支出决算总表(财决01-1表)'!F$1:F$65536,SMALL(IF('[1]Z01_1 财政拨款收入支出决算总表(财决01-1表)'!$N$8:$N$30&gt;0,ROW($8:$30),4^8),ROW('[1]Z01_1 财政拨款收入支出决算总表(财决01-1表)'!F13)))&amp;""</f>
        <v/>
      </c>
      <c r="E20" s="96">
        <v>44</v>
      </c>
      <c r="F20" s="97" t="str">
        <f>IF(ISERROR(VLOOKUP(D20,'[1]Z01_1 财政拨款收入支出决算总表(财决01-1表)'!$F$8:$P$30,9,FALSE)),"",VLOOKUP(D20,'[1]Z01_1 财政拨款收入支出决算总表(财决01-1表)'!$F$8:$P$30,9,FALSE))</f>
        <v/>
      </c>
      <c r="G20" s="97" t="str">
        <f>IF(ISERROR(VLOOKUP(D20,'[1]Z01_1 财政拨款收入支出决算总表(财决01-1表)'!$F$8:$P$30,10,FALSE)),"",VLOOKUP(D20,'[1]Z01_1 财政拨款收入支出决算总表(财决01-1表)'!$F$8:$P$30,10,FALSE))</f>
        <v/>
      </c>
      <c r="H20" s="27" t="str">
        <f>IF(ISERROR(VLOOKUP(D20,'[1]Z01_1 财政拨款收入支出决算总表(财决01-1表)'!$F$8:$P$30,11,FALSE)),"",VLOOKUP(D20,'[1]Z01_1 财政拨款收入支出决算总表(财决01-1表)'!$F$8:$P$30,11,FALSE))</f>
        <v/>
      </c>
      <c r="I20" s="19"/>
      <c r="J20" s="19"/>
    </row>
    <row r="21" spans="1:10" s="20" customFormat="1" ht="12" customHeight="1">
      <c r="A21" s="28"/>
      <c r="B21" s="26" t="s">
        <v>110</v>
      </c>
      <c r="C21" s="95"/>
      <c r="D21" s="28" t="str">
        <f t="array" ref="D21">INDEX('[1]Z01_1 财政拨款收入支出决算总表(财决01-1表)'!F$1:F$65536,SMALL(IF('[1]Z01_1 财政拨款收入支出决算总表(财决01-1表)'!$N$8:$N$30&gt;0,ROW($8:$30),4^8),ROW('[1]Z01_1 财政拨款收入支出决算总表(财决01-1表)'!F14)))&amp;""</f>
        <v/>
      </c>
      <c r="E21" s="96">
        <v>45</v>
      </c>
      <c r="F21" s="97" t="str">
        <f>IF(ISERROR(VLOOKUP(D21,'[1]Z01_1 财政拨款收入支出决算总表(财决01-1表)'!$F$8:$P$30,9,FALSE)),"",VLOOKUP(D21,'[1]Z01_1 财政拨款收入支出决算总表(财决01-1表)'!$F$8:$P$30,9,FALSE))</f>
        <v/>
      </c>
      <c r="G21" s="97" t="str">
        <f>IF(ISERROR(VLOOKUP(D21,'[1]Z01_1 财政拨款收入支出决算总表(财决01-1表)'!$F$8:$P$30,10,FALSE)),"",VLOOKUP(D21,'[1]Z01_1 财政拨款收入支出决算总表(财决01-1表)'!$F$8:$P$30,10,FALSE))</f>
        <v/>
      </c>
      <c r="H21" s="27" t="str">
        <f>IF(ISERROR(VLOOKUP(D21,'[1]Z01_1 财政拨款收入支出决算总表(财决01-1表)'!$F$8:$P$30,11,FALSE)),"",VLOOKUP(D21,'[1]Z01_1 财政拨款收入支出决算总表(财决01-1表)'!$F$8:$P$30,11,FALSE))</f>
        <v/>
      </c>
      <c r="I21" s="19"/>
      <c r="J21" s="19"/>
    </row>
    <row r="22" spans="1:10" s="20" customFormat="1" ht="12" customHeight="1">
      <c r="A22" s="28"/>
      <c r="B22" s="26" t="s">
        <v>17</v>
      </c>
      <c r="C22" s="95"/>
      <c r="D22" s="28" t="str">
        <f t="array" ref="D22">INDEX('[1]Z01_1 财政拨款收入支出决算总表(财决01-1表)'!F$1:F$65536,SMALL(IF('[1]Z01_1 财政拨款收入支出决算总表(财决01-1表)'!$N$8:$N$30&gt;0,ROW($8:$30),4^8),ROW('[1]Z01_1 财政拨款收入支出决算总表(财决01-1表)'!F15)))&amp;""</f>
        <v/>
      </c>
      <c r="E22" s="96">
        <v>46</v>
      </c>
      <c r="F22" s="97" t="str">
        <f>IF(ISERROR(VLOOKUP(D22,'[1]Z01_1 财政拨款收入支出决算总表(财决01-1表)'!$F$8:$P$30,9,FALSE)),"",VLOOKUP(D22,'[1]Z01_1 财政拨款收入支出决算总表(财决01-1表)'!$F$8:$P$30,9,FALSE))</f>
        <v/>
      </c>
      <c r="G22" s="97" t="str">
        <f>IF(ISERROR(VLOOKUP(D22,'[1]Z01_1 财政拨款收入支出决算总表(财决01-1表)'!$F$8:$P$30,10,FALSE)),"",VLOOKUP(D22,'[1]Z01_1 财政拨款收入支出决算总表(财决01-1表)'!$F$8:$P$30,10,FALSE))</f>
        <v/>
      </c>
      <c r="H22" s="27" t="str">
        <f>IF(ISERROR(VLOOKUP(D22,'[1]Z01_1 财政拨款收入支出决算总表(财决01-1表)'!$F$8:$P$30,11,FALSE)),"",VLOOKUP(D22,'[1]Z01_1 财政拨款收入支出决算总表(财决01-1表)'!$F$8:$P$30,11,FALSE))</f>
        <v/>
      </c>
      <c r="I22" s="19"/>
      <c r="J22" s="19"/>
    </row>
    <row r="23" spans="1:10" s="20" customFormat="1" ht="12" customHeight="1">
      <c r="A23" s="28"/>
      <c r="B23" s="26" t="s">
        <v>18</v>
      </c>
      <c r="C23" s="95"/>
      <c r="D23" s="28" t="str">
        <f t="array" ref="D23">INDEX('[1]Z01_1 财政拨款收入支出决算总表(财决01-1表)'!F$1:F$65536,SMALL(IF('[1]Z01_1 财政拨款收入支出决算总表(财决01-1表)'!$N$8:$N$30&gt;0,ROW($8:$30),4^8),ROW('[1]Z01_1 财政拨款收入支出决算总表(财决01-1表)'!F16)))&amp;""</f>
        <v/>
      </c>
      <c r="E23" s="96">
        <v>47</v>
      </c>
      <c r="F23" s="97" t="str">
        <f>IF(ISERROR(VLOOKUP(D23,'[1]Z01_1 财政拨款收入支出决算总表(财决01-1表)'!$F$8:$P$30,9,FALSE)),"",VLOOKUP(D23,'[1]Z01_1 财政拨款收入支出决算总表(财决01-1表)'!$F$8:$P$30,9,FALSE))</f>
        <v/>
      </c>
      <c r="G23" s="97" t="str">
        <f>IF(ISERROR(VLOOKUP(D23,'[1]Z01_1 财政拨款收入支出决算总表(财决01-1表)'!$F$8:$P$30,10,FALSE)),"",VLOOKUP(D23,'[1]Z01_1 财政拨款收入支出决算总表(财决01-1表)'!$F$8:$P$30,10,FALSE))</f>
        <v/>
      </c>
      <c r="H23" s="27" t="str">
        <f>IF(ISERROR(VLOOKUP(D23,'[1]Z01_1 财政拨款收入支出决算总表(财决01-1表)'!$F$8:$P$30,11,FALSE)),"",VLOOKUP(D23,'[1]Z01_1 财政拨款收入支出决算总表(财决01-1表)'!$F$8:$P$30,11,FALSE))</f>
        <v/>
      </c>
      <c r="I23" s="19"/>
      <c r="J23" s="19"/>
    </row>
    <row r="24" spans="1:10" s="20" customFormat="1" ht="12" customHeight="1">
      <c r="A24" s="28"/>
      <c r="B24" s="26" t="s">
        <v>19</v>
      </c>
      <c r="C24" s="95"/>
      <c r="D24" s="28" t="str">
        <f t="array" ref="D24">INDEX('[1]Z01_1 财政拨款收入支出决算总表(财决01-1表)'!F$1:F$65536,SMALL(IF('[1]Z01_1 财政拨款收入支出决算总表(财决01-1表)'!$N$8:$N$30&gt;0,ROW($8:$30),4^8),ROW('[1]Z01_1 财政拨款收入支出决算总表(财决01-1表)'!F17)))&amp;""</f>
        <v/>
      </c>
      <c r="E24" s="96">
        <v>48</v>
      </c>
      <c r="F24" s="97" t="str">
        <f>IF(ISERROR(VLOOKUP(D24,'[1]Z01_1 财政拨款收入支出决算总表(财决01-1表)'!$F$8:$P$30,9,FALSE)),"",VLOOKUP(D24,'[1]Z01_1 财政拨款收入支出决算总表(财决01-1表)'!$F$8:$P$30,9,FALSE))</f>
        <v/>
      </c>
      <c r="G24" s="97" t="str">
        <f>IF(ISERROR(VLOOKUP(D24,'[1]Z01_1 财政拨款收入支出决算总表(财决01-1表)'!$F$8:$P$30,10,FALSE)),"",VLOOKUP(D24,'[1]Z01_1 财政拨款收入支出决算总表(财决01-1表)'!$F$8:$P$30,10,FALSE))</f>
        <v/>
      </c>
      <c r="H24" s="27" t="str">
        <f>IF(ISERROR(VLOOKUP(D24,'[1]Z01_1 财政拨款收入支出决算总表(财决01-1表)'!$F$8:$P$30,11,FALSE)),"",VLOOKUP(D24,'[1]Z01_1 财政拨款收入支出决算总表(财决01-1表)'!$F$8:$P$30,11,FALSE))</f>
        <v/>
      </c>
      <c r="I24" s="19"/>
      <c r="J24" s="19"/>
    </row>
    <row r="25" spans="1:10" s="20" customFormat="1" ht="12" customHeight="1">
      <c r="A25" s="28"/>
      <c r="B25" s="26" t="s">
        <v>20</v>
      </c>
      <c r="C25" s="95"/>
      <c r="D25" s="28" t="str">
        <f t="array" ref="D25">INDEX('[1]Z01_1 财政拨款收入支出决算总表(财决01-1表)'!F$1:F$65536,SMALL(IF('[1]Z01_1 财政拨款收入支出决算总表(财决01-1表)'!$N$8:$N$30&gt;0,ROW($8:$30),4^8),ROW('[1]Z01_1 财政拨款收入支出决算总表(财决01-1表)'!F18)))&amp;""</f>
        <v/>
      </c>
      <c r="E25" s="96">
        <v>49</v>
      </c>
      <c r="F25" s="97" t="str">
        <f>IF(ISERROR(VLOOKUP(D25,'[1]Z01_1 财政拨款收入支出决算总表(财决01-1表)'!$F$8:$P$30,9,FALSE)),"",VLOOKUP(D25,'[1]Z01_1 财政拨款收入支出决算总表(财决01-1表)'!$F$8:$P$30,9,FALSE))</f>
        <v/>
      </c>
      <c r="G25" s="97" t="str">
        <f>IF(ISERROR(VLOOKUP(D25,'[1]Z01_1 财政拨款收入支出决算总表(财决01-1表)'!$F$8:$P$30,10,FALSE)),"",VLOOKUP(D25,'[1]Z01_1 财政拨款收入支出决算总表(财决01-1表)'!$F$8:$P$30,10,FALSE))</f>
        <v/>
      </c>
      <c r="H25" s="27" t="str">
        <f>IF(ISERROR(VLOOKUP(D25,'[1]Z01_1 财政拨款收入支出决算总表(财决01-1表)'!$F$8:$P$30,11,FALSE)),"",VLOOKUP(D25,'[1]Z01_1 财政拨款收入支出决算总表(财决01-1表)'!$F$8:$P$30,11,FALSE))</f>
        <v/>
      </c>
      <c r="I25" s="19"/>
      <c r="J25" s="19"/>
    </row>
    <row r="26" spans="1:10" s="20" customFormat="1" ht="12" customHeight="1">
      <c r="A26" s="98"/>
      <c r="B26" s="26" t="s">
        <v>21</v>
      </c>
      <c r="C26" s="95"/>
      <c r="D26" s="28" t="str">
        <f t="array" ref="D26">INDEX('[1]Z01_1 财政拨款收入支出决算总表(财决01-1表)'!F$1:F$65536,SMALL(IF('[1]Z01_1 财政拨款收入支出决算总表(财决01-1表)'!$N$8:$N$30&gt;0,ROW($8:$30),4^8),ROW('[1]Z01_1 财政拨款收入支出决算总表(财决01-1表)'!F19)))&amp;""</f>
        <v/>
      </c>
      <c r="E26" s="96">
        <v>50</v>
      </c>
      <c r="F26" s="97" t="str">
        <f>IF(ISERROR(VLOOKUP(D26,'[1]Z01_1 财政拨款收入支出决算总表(财决01-1表)'!$F$8:$P$30,9,FALSE)),"",VLOOKUP(D26,'[1]Z01_1 财政拨款收入支出决算总表(财决01-1表)'!$F$8:$P$30,9,FALSE))</f>
        <v/>
      </c>
      <c r="G26" s="97" t="str">
        <f>IF(ISERROR(VLOOKUP(D26,'[1]Z01_1 财政拨款收入支出决算总表(财决01-1表)'!$F$8:$P$30,10,FALSE)),"",VLOOKUP(D26,'[1]Z01_1 财政拨款收入支出决算总表(财决01-1表)'!$F$8:$P$30,10,FALSE))</f>
        <v/>
      </c>
      <c r="H26" s="27" t="str">
        <f>IF(ISERROR(VLOOKUP(D26,'[1]Z01_1 财政拨款收入支出决算总表(财决01-1表)'!$F$8:$P$30,11,FALSE)),"",VLOOKUP(D26,'[1]Z01_1 财政拨款收入支出决算总表(财决01-1表)'!$F$8:$P$30,11,FALSE))</f>
        <v/>
      </c>
      <c r="I26" s="19"/>
      <c r="J26" s="19"/>
    </row>
    <row r="27" spans="1:10" s="20" customFormat="1" ht="12" customHeight="1">
      <c r="A27" s="98"/>
      <c r="B27" s="26" t="s">
        <v>22</v>
      </c>
      <c r="C27" s="95"/>
      <c r="D27" s="28" t="str">
        <f t="array" ref="D27">INDEX('[1]Z01_1 财政拨款收入支出决算总表(财决01-1表)'!F$1:F$65536,SMALL(IF('[1]Z01_1 财政拨款收入支出决算总表(财决01-1表)'!$N$8:$N$30&gt;0,ROW($8:$30),4^8),ROW('[1]Z01_1 财政拨款收入支出决算总表(财决01-1表)'!F20)))&amp;""</f>
        <v/>
      </c>
      <c r="E27" s="96">
        <v>51</v>
      </c>
      <c r="F27" s="97" t="str">
        <f>IF(ISERROR(VLOOKUP(D27,'[1]Z01_1 财政拨款收入支出决算总表(财决01-1表)'!$F$8:$P$30,9,FALSE)),"",VLOOKUP(D27,'[1]Z01_1 财政拨款收入支出决算总表(财决01-1表)'!$F$8:$P$30,9,FALSE))</f>
        <v/>
      </c>
      <c r="G27" s="97" t="str">
        <f>IF(ISERROR(VLOOKUP(D27,'[1]Z01_1 财政拨款收入支出决算总表(财决01-1表)'!$F$8:$P$30,10,FALSE)),"",VLOOKUP(D27,'[1]Z01_1 财政拨款收入支出决算总表(财决01-1表)'!$F$8:$P$30,10,FALSE))</f>
        <v/>
      </c>
      <c r="H27" s="27" t="str">
        <f>IF(ISERROR(VLOOKUP(D27,'[1]Z01_1 财政拨款收入支出决算总表(财决01-1表)'!$F$8:$P$30,11,FALSE)),"",VLOOKUP(D27,'[1]Z01_1 财政拨款收入支出决算总表(财决01-1表)'!$F$8:$P$30,11,FALSE))</f>
        <v/>
      </c>
      <c r="I27" s="19"/>
      <c r="J27" s="19"/>
    </row>
    <row r="28" spans="1:10" s="20" customFormat="1" ht="12" customHeight="1">
      <c r="A28" s="34"/>
      <c r="B28" s="26" t="s">
        <v>23</v>
      </c>
      <c r="C28" s="99"/>
      <c r="D28" s="28" t="str">
        <f t="array" ref="D28">INDEX('[1]Z01_1 财政拨款收入支出决算总表(财决01-1表)'!F$1:F$65536,SMALL(IF('[1]Z01_1 财政拨款收入支出决算总表(财决01-1表)'!$N$8:$N$30&gt;0,ROW($8:$30),4^8),ROW('[1]Z01_1 财政拨款收入支出决算总表(财决01-1表)'!F21)))&amp;""</f>
        <v/>
      </c>
      <c r="E28" s="96">
        <v>52</v>
      </c>
      <c r="F28" s="97" t="str">
        <f>IF(ISERROR(VLOOKUP(D28,'[1]Z01_1 财政拨款收入支出决算总表(财决01-1表)'!$F$8:$P$30,9,FALSE)),"",VLOOKUP(D28,'[1]Z01_1 财政拨款收入支出决算总表(财决01-1表)'!$F$8:$P$30,9,FALSE))</f>
        <v/>
      </c>
      <c r="G28" s="97" t="str">
        <f>IF(ISERROR(VLOOKUP(D28,'[1]Z01_1 财政拨款收入支出决算总表(财决01-1表)'!$F$8:$P$30,10,FALSE)),"",VLOOKUP(D28,'[1]Z01_1 财政拨款收入支出决算总表(财决01-1表)'!$F$8:$P$30,10,FALSE))</f>
        <v/>
      </c>
      <c r="H28" s="27" t="str">
        <f>IF(ISERROR(VLOOKUP(D28,'[1]Z01_1 财政拨款收入支出决算总表(财决01-1表)'!$F$8:$P$30,11,FALSE)),"",VLOOKUP(D28,'[1]Z01_1 财政拨款收入支出决算总表(财决01-1表)'!$F$8:$P$30,11,FALSE))</f>
        <v/>
      </c>
      <c r="I28" s="19"/>
      <c r="J28" s="19"/>
    </row>
    <row r="29" spans="1:10" s="20" customFormat="1" ht="12" customHeight="1">
      <c r="A29" s="28"/>
      <c r="B29" s="26" t="s">
        <v>24</v>
      </c>
      <c r="C29" s="95"/>
      <c r="D29" s="28" t="str">
        <f t="array" ref="D29">INDEX('[1]Z01_1 财政拨款收入支出决算总表(财决01-1表)'!F$1:F$65536,SMALL(IF('[1]Z01_1 财政拨款收入支出决算总表(财决01-1表)'!$N$8:$N$30&gt;0,ROW($8:$30),4^8),ROW('[1]Z01_1 财政拨款收入支出决算总表(财决01-1表)'!F22)))&amp;""</f>
        <v/>
      </c>
      <c r="E29" s="96">
        <v>53</v>
      </c>
      <c r="F29" s="97" t="str">
        <f>IF(ISERROR(VLOOKUP(D29,'[1]Z01_1 财政拨款收入支出决算总表(财决01-1表)'!$F$8:$P$30,9,FALSE)),"",VLOOKUP(D29,'[1]Z01_1 财政拨款收入支出决算总表(财决01-1表)'!$F$8:$P$30,9,FALSE))</f>
        <v/>
      </c>
      <c r="G29" s="97" t="str">
        <f>IF(ISERROR(VLOOKUP(D29,'[1]Z01_1 财政拨款收入支出决算总表(财决01-1表)'!$F$8:$P$30,10,FALSE)),"",VLOOKUP(D29,'[1]Z01_1 财政拨款收入支出决算总表(财决01-1表)'!$F$8:$P$30,10,FALSE))</f>
        <v/>
      </c>
      <c r="H29" s="27" t="str">
        <f>IF(ISERROR(VLOOKUP(D29,'[1]Z01_1 财政拨款收入支出决算总表(财决01-1表)'!$F$8:$P$30,11,FALSE)),"",VLOOKUP(D29,'[1]Z01_1 财政拨款收入支出决算总表(财决01-1表)'!$F$8:$P$30,11,FALSE))</f>
        <v/>
      </c>
      <c r="I29" s="19"/>
      <c r="J29" s="19"/>
    </row>
    <row r="30" spans="1:10" s="20" customFormat="1" ht="12" customHeight="1">
      <c r="A30" s="100" t="s">
        <v>25</v>
      </c>
      <c r="B30" s="26" t="s">
        <v>26</v>
      </c>
      <c r="C30" s="101">
        <f>'[1]Z01_1 财政拨款收入支出决算总表(财决01-1表)'!$E$31</f>
        <v>528.41</v>
      </c>
      <c r="D30" s="100" t="s">
        <v>27</v>
      </c>
      <c r="E30" s="96">
        <v>54</v>
      </c>
      <c r="F30" s="102">
        <f>'[1]Z01_1 财政拨款收入支出决算总表(财决01-1表)'!$Y$31</f>
        <v>483.36</v>
      </c>
      <c r="G30" s="102">
        <f>'[1]Z01_1 财政拨款收入支出决算总表(财决01-1表)'!$Z$31</f>
        <v>483.36</v>
      </c>
      <c r="H30" s="103">
        <f>'[1]Z01_1 财政拨款收入支出决算总表(财决01-1表)'!$AA$31</f>
        <v>0</v>
      </c>
      <c r="I30" s="19"/>
      <c r="J30" s="19"/>
    </row>
    <row r="31" spans="1:10" s="20" customFormat="1" ht="12" customHeight="1">
      <c r="A31" s="100"/>
      <c r="B31" s="26" t="s">
        <v>28</v>
      </c>
      <c r="C31" s="95"/>
      <c r="D31" s="100"/>
      <c r="E31" s="96">
        <v>55</v>
      </c>
      <c r="F31" s="97"/>
      <c r="G31" s="97"/>
      <c r="H31" s="103"/>
      <c r="I31" s="19"/>
      <c r="J31" s="19"/>
    </row>
    <row r="32" spans="1:10" s="20" customFormat="1" ht="12" customHeight="1">
      <c r="A32" s="104" t="s">
        <v>60</v>
      </c>
      <c r="B32" s="26" t="s">
        <v>29</v>
      </c>
      <c r="C32" s="95">
        <f>'[1]Z01_1 财政拨款收入支出决算总表(财决01-1表)'!$E$33</f>
        <v>0</v>
      </c>
      <c r="D32" s="104" t="s">
        <v>86</v>
      </c>
      <c r="E32" s="96">
        <v>56</v>
      </c>
      <c r="F32" s="102">
        <f>'[1]Z01_1 财政拨款收入支出决算总表(财决01-1表)'!$Y$33</f>
        <v>45.05</v>
      </c>
      <c r="G32" s="102">
        <f>'[1]Z01_1 财政拨款收入支出决算总表(财决01-1表)'!$Z$33</f>
        <v>45.05</v>
      </c>
      <c r="H32" s="103">
        <f>'[1]Z01_1 财政拨款收入支出决算总表(财决01-1表)'!$AA$33</f>
        <v>0</v>
      </c>
      <c r="I32" s="19"/>
      <c r="J32" s="19"/>
    </row>
    <row r="33" spans="1:10" s="20" customFormat="1" ht="12" customHeight="1">
      <c r="A33" s="104" t="s">
        <v>87</v>
      </c>
      <c r="B33" s="26" t="s">
        <v>111</v>
      </c>
      <c r="C33" s="95">
        <f>'[1]Z01_1 财政拨款收入支出决算总表(财决01-1表)'!$E$34</f>
        <v>0</v>
      </c>
      <c r="D33" s="34"/>
      <c r="E33" s="96">
        <v>57</v>
      </c>
      <c r="F33" s="97"/>
      <c r="G33" s="97"/>
      <c r="H33" s="105"/>
      <c r="I33" s="19"/>
      <c r="J33" s="19"/>
    </row>
    <row r="34" spans="1:10" s="20" customFormat="1" ht="12" customHeight="1">
      <c r="A34" s="104" t="s">
        <v>88</v>
      </c>
      <c r="B34" s="26" t="s">
        <v>112</v>
      </c>
      <c r="C34" s="95">
        <f>'[1]Z01_1 财政拨款收入支出决算总表(财决01-1表)'!$E$35</f>
        <v>0</v>
      </c>
      <c r="D34" s="34"/>
      <c r="E34" s="96">
        <v>58</v>
      </c>
      <c r="F34" s="97"/>
      <c r="G34" s="97"/>
      <c r="H34" s="105"/>
      <c r="I34" s="19"/>
      <c r="J34" s="19"/>
    </row>
    <row r="35" spans="1:10" s="20" customFormat="1" ht="12" customHeight="1">
      <c r="A35" s="104"/>
      <c r="B35" s="26" t="s">
        <v>113</v>
      </c>
      <c r="C35" s="95"/>
      <c r="D35" s="34"/>
      <c r="E35" s="96">
        <v>59</v>
      </c>
      <c r="F35" s="97"/>
      <c r="G35" s="97"/>
      <c r="H35" s="105"/>
      <c r="I35" s="19"/>
      <c r="J35" s="19"/>
    </row>
    <row r="36" spans="1:10" ht="12" customHeight="1">
      <c r="A36" s="36" t="s">
        <v>30</v>
      </c>
      <c r="B36" s="26" t="s">
        <v>114</v>
      </c>
      <c r="C36" s="95">
        <f>'[1]Z01_1 财政拨款收入支出决算总表(财决01-1表)'!$E$37</f>
        <v>528.41</v>
      </c>
      <c r="D36" s="36" t="s">
        <v>30</v>
      </c>
      <c r="E36" s="96">
        <v>60</v>
      </c>
      <c r="F36" s="102">
        <f>'[1]Z01_1 财政拨款收入支出决算总表(财决01-1表)'!$Y$37</f>
        <v>528.41</v>
      </c>
      <c r="G36" s="102">
        <f>'[1]Z01_1 财政拨款收入支出决算总表(财决01-1表)'!$Z$37</f>
        <v>528.41</v>
      </c>
      <c r="H36" s="103">
        <f>'[1]Z01_1 财政拨款收入支出决算总表(财决01-1表)'!$AA$37</f>
        <v>0</v>
      </c>
    </row>
    <row r="37" spans="1:10" s="54" customFormat="1" ht="12" customHeight="1">
      <c r="A37" s="56" t="s">
        <v>209</v>
      </c>
    </row>
    <row r="38" spans="1:10" ht="12" customHeight="1">
      <c r="A38" s="45" t="s">
        <v>210</v>
      </c>
    </row>
    <row r="39" spans="1:10" ht="12" customHeight="1">
      <c r="A39" s="106" t="s">
        <v>211</v>
      </c>
    </row>
  </sheetData>
  <mergeCells count="3">
    <mergeCell ref="A1:H1"/>
    <mergeCell ref="A4:C4"/>
    <mergeCell ref="D4:H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G16" sqref="G16"/>
    </sheetView>
  </sheetViews>
  <sheetFormatPr defaultRowHeight="14.25"/>
  <cols>
    <col min="1" max="2" width="6.625" style="123" customWidth="1"/>
    <col min="3" max="3" width="30.25" style="130" customWidth="1"/>
    <col min="4" max="6" width="22.625" style="123" customWidth="1"/>
    <col min="7" max="7" width="9" style="190"/>
    <col min="8" max="8" width="9.5" style="190" bestFit="1" customWidth="1"/>
    <col min="9" max="13" width="9" style="190"/>
    <col min="14" max="14" width="9" style="187"/>
    <col min="15" max="16384" width="9" style="123"/>
  </cols>
  <sheetData>
    <row r="1" spans="1:24" s="109" customFormat="1" ht="30" customHeight="1">
      <c r="A1" s="217" t="s">
        <v>336</v>
      </c>
      <c r="B1" s="217"/>
      <c r="C1" s="217"/>
      <c r="D1" s="217"/>
      <c r="E1" s="217"/>
      <c r="F1" s="217"/>
      <c r="G1" s="107"/>
      <c r="H1" s="108"/>
      <c r="I1" s="108"/>
      <c r="J1" s="108"/>
      <c r="K1" s="108"/>
      <c r="L1" s="108"/>
      <c r="M1" s="108" t="str">
        <f>"a1:"&amp;"f"&amp;MAX(L11:L500)</f>
        <v>a1:f31</v>
      </c>
      <c r="N1" s="183"/>
    </row>
    <row r="2" spans="1:24" s="112" customFormat="1" ht="14.25" customHeight="1">
      <c r="A2" s="51" t="str">
        <f>'01收入支出决算总表'!A3</f>
        <v>部门：益阳市供销合作社</v>
      </c>
      <c r="B2" s="110"/>
      <c r="C2" s="111"/>
      <c r="F2" s="14" t="s">
        <v>337</v>
      </c>
      <c r="G2" s="188"/>
      <c r="H2" s="113"/>
      <c r="I2" s="113"/>
      <c r="J2" s="113"/>
      <c r="K2" s="113"/>
      <c r="L2" s="113"/>
      <c r="M2" s="113"/>
      <c r="N2" s="184"/>
    </row>
    <row r="3" spans="1:24" s="112" customFormat="1" ht="15" customHeight="1">
      <c r="A3" s="51"/>
      <c r="B3" s="110"/>
      <c r="C3" s="111"/>
      <c r="D3" s="114"/>
      <c r="E3" s="114"/>
      <c r="F3" s="14" t="s">
        <v>49</v>
      </c>
      <c r="G3" s="188"/>
      <c r="H3" s="113"/>
      <c r="I3" s="113"/>
      <c r="J3" s="113"/>
      <c r="K3" s="113"/>
      <c r="L3" s="113"/>
      <c r="M3" s="131" t="s">
        <v>327</v>
      </c>
      <c r="N3" s="184"/>
    </row>
    <row r="4" spans="1:24" s="112" customFormat="1" ht="15" customHeight="1">
      <c r="A4" s="79" t="s">
        <v>217</v>
      </c>
      <c r="B4" s="110"/>
      <c r="C4" s="111"/>
      <c r="D4" s="114"/>
      <c r="E4" s="114" t="s">
        <v>215</v>
      </c>
      <c r="F4" s="14"/>
      <c r="G4" s="188"/>
      <c r="H4" s="113"/>
      <c r="I4" s="113"/>
      <c r="J4" s="113"/>
      <c r="K4" s="113"/>
      <c r="L4" s="113"/>
      <c r="M4" s="113"/>
      <c r="N4" s="184"/>
    </row>
    <row r="5" spans="1:24" s="112" customFormat="1" ht="15" customHeight="1">
      <c r="A5" s="115" t="s">
        <v>216</v>
      </c>
      <c r="B5" s="110"/>
      <c r="C5" s="111"/>
      <c r="D5" s="114"/>
      <c r="E5" s="116" t="s">
        <v>218</v>
      </c>
      <c r="F5" s="14"/>
      <c r="G5" s="188"/>
      <c r="H5" s="113"/>
      <c r="I5" s="113"/>
      <c r="J5" s="113"/>
      <c r="K5" s="113"/>
      <c r="L5" s="113"/>
      <c r="M5" s="113"/>
      <c r="N5" s="184"/>
    </row>
    <row r="6" spans="1:24" s="119" customFormat="1" ht="20.25" customHeight="1">
      <c r="A6" s="214" t="s">
        <v>46</v>
      </c>
      <c r="B6" s="214"/>
      <c r="C6" s="214"/>
      <c r="D6" s="220" t="s">
        <v>57</v>
      </c>
      <c r="E6" s="216" t="s">
        <v>47</v>
      </c>
      <c r="F6" s="216" t="s">
        <v>39</v>
      </c>
      <c r="G6" s="189"/>
      <c r="H6" s="189"/>
      <c r="I6" s="189"/>
      <c r="J6" s="189"/>
      <c r="K6" s="189"/>
      <c r="L6" s="189"/>
      <c r="M6" s="189"/>
      <c r="N6" s="185"/>
    </row>
    <row r="7" spans="1:24" s="119" customFormat="1" ht="9.9499999999999993" customHeight="1">
      <c r="A7" s="214" t="s">
        <v>219</v>
      </c>
      <c r="B7" s="218"/>
      <c r="C7" s="219" t="s">
        <v>36</v>
      </c>
      <c r="D7" s="216"/>
      <c r="E7" s="216"/>
      <c r="F7" s="216"/>
      <c r="G7" s="189"/>
      <c r="H7" s="189"/>
      <c r="I7" s="189"/>
      <c r="J7" s="189"/>
      <c r="K7" s="189"/>
      <c r="L7" s="189"/>
      <c r="M7" s="215"/>
      <c r="N7" s="215"/>
      <c r="O7" s="215"/>
      <c r="P7" s="215"/>
      <c r="Q7" s="215"/>
      <c r="R7" s="215"/>
      <c r="S7" s="215"/>
      <c r="T7" s="215"/>
      <c r="U7" s="215"/>
      <c r="V7" s="215"/>
      <c r="W7" s="215"/>
      <c r="X7" s="215"/>
    </row>
    <row r="8" spans="1:24" s="119" customFormat="1" ht="9.9499999999999993" customHeight="1">
      <c r="A8" s="218"/>
      <c r="B8" s="218"/>
      <c r="C8" s="219"/>
      <c r="D8" s="216"/>
      <c r="E8" s="216"/>
      <c r="F8" s="216"/>
      <c r="G8" s="189"/>
      <c r="H8" s="189"/>
      <c r="I8" s="189"/>
      <c r="J8" s="189"/>
      <c r="K8" s="189"/>
      <c r="L8" s="189"/>
      <c r="M8" s="120"/>
      <c r="N8" s="186"/>
      <c r="O8" s="121"/>
      <c r="P8" s="121"/>
      <c r="Q8" s="121"/>
      <c r="R8" s="121"/>
      <c r="S8" s="121"/>
      <c r="T8" s="121"/>
      <c r="U8" s="121"/>
      <c r="V8" s="121"/>
      <c r="W8" s="121"/>
      <c r="X8" s="121"/>
    </row>
    <row r="9" spans="1:24" s="119" customFormat="1" ht="9.9499999999999993" customHeight="1">
      <c r="A9" s="218"/>
      <c r="B9" s="218"/>
      <c r="C9" s="219"/>
      <c r="D9" s="216"/>
      <c r="E9" s="216"/>
      <c r="F9" s="216"/>
      <c r="G9" s="189"/>
      <c r="H9" s="189"/>
      <c r="I9" s="189"/>
      <c r="J9" s="189"/>
      <c r="K9" s="189"/>
      <c r="L9" s="189"/>
      <c r="M9" s="120"/>
      <c r="N9" s="186"/>
      <c r="O9" s="121"/>
      <c r="P9" s="121"/>
      <c r="Q9" s="121"/>
      <c r="R9" s="121"/>
      <c r="S9" s="121"/>
      <c r="T9" s="121"/>
      <c r="U9" s="121"/>
      <c r="V9" s="121"/>
      <c r="W9" s="121"/>
      <c r="X9" s="121"/>
    </row>
    <row r="10" spans="1:24" s="119" customFormat="1" ht="20.100000000000001" customHeight="1">
      <c r="A10" s="214" t="s">
        <v>37</v>
      </c>
      <c r="B10" s="214"/>
      <c r="C10" s="214"/>
      <c r="D10" s="117">
        <v>1</v>
      </c>
      <c r="E10" s="117">
        <v>2</v>
      </c>
      <c r="F10" s="117">
        <v>3</v>
      </c>
      <c r="G10" s="189"/>
      <c r="H10" s="189"/>
      <c r="I10" s="189"/>
      <c r="J10" s="189"/>
      <c r="K10" s="189"/>
      <c r="L10" s="189"/>
      <c r="M10" s="190"/>
      <c r="N10" s="187"/>
      <c r="O10" s="123"/>
      <c r="P10" s="123"/>
      <c r="Q10" s="123"/>
      <c r="R10" s="123"/>
      <c r="S10" s="123"/>
      <c r="T10" s="123"/>
      <c r="U10" s="123"/>
      <c r="V10" s="123"/>
      <c r="W10" s="123"/>
      <c r="X10" s="123"/>
    </row>
    <row r="11" spans="1:24" s="119" customFormat="1" ht="20.100000000000001" customHeight="1">
      <c r="A11" s="214" t="s">
        <v>48</v>
      </c>
      <c r="B11" s="214"/>
      <c r="C11" s="214"/>
      <c r="D11" s="124">
        <f>'[1]Z07 一般公共预算财政拨款收入支出决算表(财决07表)'!K9</f>
        <v>483.36</v>
      </c>
      <c r="E11" s="124">
        <f>'[1]Z07 一般公共预算财政拨款收入支出决算表(财决07表)'!L9</f>
        <v>362.9</v>
      </c>
      <c r="F11" s="124">
        <f>'[1]Z07 一般公共预算财政拨款收入支出决算表(财决07表)'!O9</f>
        <v>120.46</v>
      </c>
      <c r="G11" s="189"/>
      <c r="H11" s="189"/>
      <c r="I11" s="189"/>
      <c r="J11" s="189"/>
      <c r="K11" s="189"/>
      <c r="L11" s="189">
        <f>ROW()</f>
        <v>11</v>
      </c>
      <c r="M11" s="189"/>
      <c r="N11" s="185"/>
    </row>
    <row r="12" spans="1:24" s="128" customFormat="1" ht="20.100000000000001" customHeight="1">
      <c r="A12" s="125" t="str">
        <f t="array" ref="A12">INDEX(G:G,SMALL(IF($K$12:$K$500=2,ROW($12:$500),4^8),ROW(G1)))&amp;""</f>
        <v>201</v>
      </c>
      <c r="B12" s="126"/>
      <c r="C12" s="195" t="str">
        <f>IF(ISERROR(VLOOKUP(A12,'[1]Z07 一般公共预算财政拨款收入支出决算表(财决07表)'!$A$10:$T$500,4,FALSE)),"",VLOOKUP(A12,'[1]Z07 一般公共预算财政拨款收入支出决算表(财决07表)'!$A$10:$T$500,4,FALSE))</f>
        <v>一般公共服务支出</v>
      </c>
      <c r="D12" s="127">
        <f>IF(ISERROR(VLOOKUP(A12,'[1]Z07 一般公共预算财政拨款收入支出决算表(财决07表)'!$A$10:$T$500,11,FALSE)),"",VLOOKUP(A12,'[1]Z07 一般公共预算财政拨款收入支出决算表(财决07表)'!$A$10:$T$500,11,FALSE))</f>
        <v>23.2</v>
      </c>
      <c r="E12" s="127">
        <f>IF(ISERROR(VLOOKUP(A12,'[1]Z07 一般公共预算财政拨款收入支出决算表(财决07表)'!$A$10:$T$500,12,FALSE)),"",VLOOKUP(A12,'[1]Z07 一般公共预算财政拨款收入支出决算表(财决07表)'!$A$10:$T$500,12,FALSE))</f>
        <v>10</v>
      </c>
      <c r="F12" s="127">
        <f>IF(ISERROR(VLOOKUP(A12,'[1]Z07 一般公共预算财政拨款收入支出决算表(财决07表)'!$A$10:$T$500,15,FALSE)),"",VLOOKUP(A12,'[1]Z07 一般公共预算财政拨款收入支出决算表(财决07表)'!$A$10:$T$500,15,FALSE))</f>
        <v>13.2</v>
      </c>
      <c r="G12" s="190" t="str">
        <f>'[1]Z07 一般公共预算财政拨款收入支出决算表(财决07表)'!A10</f>
        <v>201</v>
      </c>
      <c r="H12" s="191">
        <f>'[1]Z07 一般公共预算财政拨款收入支出决算表(财决07表)'!$K10</f>
        <v>23.2</v>
      </c>
      <c r="I12" s="190" t="str">
        <f>IF(G12&gt;0,"1","2")</f>
        <v>1</v>
      </c>
      <c r="J12" s="190" t="str">
        <f>IF(H12&gt;0,"1","2")</f>
        <v>1</v>
      </c>
      <c r="K12" s="190">
        <f>I12+J12</f>
        <v>2</v>
      </c>
      <c r="L12" s="190">
        <f>IF(C12&lt;&gt;"",ROW(),"")</f>
        <v>12</v>
      </c>
      <c r="M12" s="190"/>
      <c r="N12" s="187"/>
    </row>
    <row r="13" spans="1:24" s="128" customFormat="1" ht="20.100000000000001" customHeight="1">
      <c r="A13" s="125" t="str">
        <f t="array" ref="A13">INDEX(G:G,SMALL(IF($K$12:$K$500=2,ROW($12:$500),4^8),ROW(G2)))&amp;""</f>
        <v>20103</v>
      </c>
      <c r="B13" s="126"/>
      <c r="C13" s="195" t="str">
        <f>IF(ISERROR(VLOOKUP(A13,'[1]Z07 一般公共预算财政拨款收入支出决算表(财决07表)'!$A$10:$T$500,4,FALSE)),"",VLOOKUP(A13,'[1]Z07 一般公共预算财政拨款收入支出决算表(财决07表)'!$A$10:$T$500,4,FALSE))</f>
        <v>政府办公厅（室）及相关机构事务</v>
      </c>
      <c r="D13" s="127">
        <f>IF(ISERROR(VLOOKUP(A13,'[1]Z07 一般公共预算财政拨款收入支出决算表(财决07表)'!$A$10:$T$500,11,FALSE)),"",VLOOKUP(A13,'[1]Z07 一般公共预算财政拨款收入支出决算表(财决07表)'!$A$10:$T$500,11,FALSE))</f>
        <v>3.2</v>
      </c>
      <c r="E13" s="127">
        <f>IF(ISERROR(VLOOKUP(A13,'[1]Z07 一般公共预算财政拨款收入支出决算表(财决07表)'!$A$10:$T$500,12,FALSE)),"",VLOOKUP(A13,'[1]Z07 一般公共预算财政拨款收入支出决算表(财决07表)'!$A$10:$T$500,12,FALSE))</f>
        <v>0</v>
      </c>
      <c r="F13" s="127">
        <f>IF(ISERROR(VLOOKUP(A13,'[1]Z07 一般公共预算财政拨款收入支出决算表(财决07表)'!$A$10:$T$500,15,FALSE)),"",VLOOKUP(A13,'[1]Z07 一般公共预算财政拨款收入支出决算表(财决07表)'!$A$10:$T$500,15,FALSE))</f>
        <v>3.2</v>
      </c>
      <c r="G13" s="190" t="str">
        <f>'[1]Z07 一般公共预算财政拨款收入支出决算表(财决07表)'!A11</f>
        <v>20103</v>
      </c>
      <c r="H13" s="191">
        <f>'[1]Z07 一般公共预算财政拨款收入支出决算表(财决07表)'!$K11</f>
        <v>3.2</v>
      </c>
      <c r="I13" s="190" t="str">
        <f t="shared" ref="I13:I76" si="0">IF(G13&gt;0,"1","2")</f>
        <v>1</v>
      </c>
      <c r="J13" s="190" t="str">
        <f t="shared" ref="J13:J76" si="1">IF(H13&gt;0,"1","2")</f>
        <v>1</v>
      </c>
      <c r="K13" s="190">
        <f t="shared" ref="K13:K76" si="2">I13+J13</f>
        <v>2</v>
      </c>
      <c r="L13" s="190">
        <f t="shared" ref="L13:L76" si="3">IF(C13&lt;&gt;"",ROW(),"")</f>
        <v>13</v>
      </c>
      <c r="M13" s="190"/>
      <c r="N13" s="187"/>
    </row>
    <row r="14" spans="1:24" s="128" customFormat="1" ht="20.100000000000001" customHeight="1">
      <c r="A14" s="125" t="str">
        <f t="array" ref="A14">INDEX(G:G,SMALL(IF($K$12:$K$500=2,ROW($12:$500),4^8),ROW(G3)))&amp;""</f>
        <v>2010302</v>
      </c>
      <c r="B14" s="126"/>
      <c r="C14" s="195" t="str">
        <f>IF(ISERROR(VLOOKUP(A14,'[1]Z07 一般公共预算财政拨款收入支出决算表(财决07表)'!$A$10:$T$500,4,FALSE)),"",VLOOKUP(A14,'[1]Z07 一般公共预算财政拨款收入支出决算表(财决07表)'!$A$10:$T$500,4,FALSE))</f>
        <v xml:space="preserve">  一般行政管理事务</v>
      </c>
      <c r="D14" s="127">
        <f>IF(ISERROR(VLOOKUP(A14,'[1]Z07 一般公共预算财政拨款收入支出决算表(财决07表)'!$A$10:$T$500,11,FALSE)),"",VLOOKUP(A14,'[1]Z07 一般公共预算财政拨款收入支出决算表(财决07表)'!$A$10:$T$500,11,FALSE))</f>
        <v>3.2</v>
      </c>
      <c r="E14" s="127">
        <f>IF(ISERROR(VLOOKUP(A14,'[1]Z07 一般公共预算财政拨款收入支出决算表(财决07表)'!$A$10:$T$500,12,FALSE)),"",VLOOKUP(A14,'[1]Z07 一般公共预算财政拨款收入支出决算表(财决07表)'!$A$10:$T$500,12,FALSE))</f>
        <v>0</v>
      </c>
      <c r="F14" s="127">
        <f>IF(ISERROR(VLOOKUP(A14,'[1]Z07 一般公共预算财政拨款收入支出决算表(财决07表)'!$A$10:$T$500,15,FALSE)),"",VLOOKUP(A14,'[1]Z07 一般公共预算财政拨款收入支出决算表(财决07表)'!$A$10:$T$500,15,FALSE))</f>
        <v>3.2</v>
      </c>
      <c r="G14" s="190" t="str">
        <f>'[1]Z07 一般公共预算财政拨款收入支出决算表(财决07表)'!A12</f>
        <v>2010302</v>
      </c>
      <c r="H14" s="191">
        <f>'[1]Z07 一般公共预算财政拨款收入支出决算表(财决07表)'!$K12</f>
        <v>3.2</v>
      </c>
      <c r="I14" s="190" t="str">
        <f t="shared" si="0"/>
        <v>1</v>
      </c>
      <c r="J14" s="190" t="str">
        <f t="shared" si="1"/>
        <v>1</v>
      </c>
      <c r="K14" s="190">
        <f t="shared" si="2"/>
        <v>2</v>
      </c>
      <c r="L14" s="190">
        <f t="shared" si="3"/>
        <v>14</v>
      </c>
      <c r="M14" s="190"/>
      <c r="N14" s="187"/>
    </row>
    <row r="15" spans="1:24" s="128" customFormat="1" ht="20.100000000000001" customHeight="1">
      <c r="A15" s="125" t="str">
        <f t="array" ref="A15">INDEX(G:G,SMALL(IF($K$12:$K$500=2,ROW($12:$500),4^8),ROW(G4)))&amp;""</f>
        <v>20113</v>
      </c>
      <c r="B15" s="126"/>
      <c r="C15" s="195" t="str">
        <f>IF(ISERROR(VLOOKUP(A15,'[1]Z07 一般公共预算财政拨款收入支出决算表(财决07表)'!$A$10:$T$500,4,FALSE)),"",VLOOKUP(A15,'[1]Z07 一般公共预算财政拨款收入支出决算表(财决07表)'!$A$10:$T$500,4,FALSE))</f>
        <v>商贸事务</v>
      </c>
      <c r="D15" s="127">
        <f>IF(ISERROR(VLOOKUP(A15,'[1]Z07 一般公共预算财政拨款收入支出决算表(财决07表)'!$A$10:$T$500,11,FALSE)),"",VLOOKUP(A15,'[1]Z07 一般公共预算财政拨款收入支出决算表(财决07表)'!$A$10:$T$500,11,FALSE))</f>
        <v>20</v>
      </c>
      <c r="E15" s="127">
        <f>IF(ISERROR(VLOOKUP(A15,'[1]Z07 一般公共预算财政拨款收入支出决算表(财决07表)'!$A$10:$T$500,12,FALSE)),"",VLOOKUP(A15,'[1]Z07 一般公共预算财政拨款收入支出决算表(财决07表)'!$A$10:$T$500,12,FALSE))</f>
        <v>10</v>
      </c>
      <c r="F15" s="127">
        <f>IF(ISERROR(VLOOKUP(A15,'[1]Z07 一般公共预算财政拨款收入支出决算表(财决07表)'!$A$10:$T$500,15,FALSE)),"",VLOOKUP(A15,'[1]Z07 一般公共预算财政拨款收入支出决算表(财决07表)'!$A$10:$T$500,15,FALSE))</f>
        <v>10</v>
      </c>
      <c r="G15" s="190" t="str">
        <f>'[1]Z07 一般公共预算财政拨款收入支出决算表(财决07表)'!A13</f>
        <v>20113</v>
      </c>
      <c r="H15" s="191">
        <f>'[1]Z07 一般公共预算财政拨款收入支出决算表(财决07表)'!$K13</f>
        <v>20</v>
      </c>
      <c r="I15" s="190" t="str">
        <f t="shared" si="0"/>
        <v>1</v>
      </c>
      <c r="J15" s="190" t="str">
        <f t="shared" si="1"/>
        <v>1</v>
      </c>
      <c r="K15" s="190">
        <f t="shared" si="2"/>
        <v>2</v>
      </c>
      <c r="L15" s="190">
        <f t="shared" si="3"/>
        <v>15</v>
      </c>
      <c r="M15" s="190"/>
      <c r="N15" s="187"/>
    </row>
    <row r="16" spans="1:24" s="128" customFormat="1" ht="20.100000000000001" customHeight="1">
      <c r="A16" s="125" t="str">
        <f t="array" ref="A16">INDEX(G:G,SMALL(IF($K$12:$K$500=2,ROW($12:$500),4^8),ROW(G5)))&amp;""</f>
        <v>2011308</v>
      </c>
      <c r="B16" s="126"/>
      <c r="C16" s="195" t="str">
        <f>IF(ISERROR(VLOOKUP(A16,'[1]Z07 一般公共预算财政拨款收入支出决算表(财决07表)'!$A$10:$T$500,4,FALSE)),"",VLOOKUP(A16,'[1]Z07 一般公共预算财政拨款收入支出决算表(财决07表)'!$A$10:$T$500,4,FALSE))</f>
        <v xml:space="preserve">  招商引资</v>
      </c>
      <c r="D16" s="127">
        <f>IF(ISERROR(VLOOKUP(A16,'[1]Z07 一般公共预算财政拨款收入支出决算表(财决07表)'!$A$10:$T$500,11,FALSE)),"",VLOOKUP(A16,'[1]Z07 一般公共预算财政拨款收入支出决算表(财决07表)'!$A$10:$T$500,11,FALSE))</f>
        <v>20</v>
      </c>
      <c r="E16" s="127">
        <f>IF(ISERROR(VLOOKUP(A16,'[1]Z07 一般公共预算财政拨款收入支出决算表(财决07表)'!$A$10:$T$500,12,FALSE)),"",VLOOKUP(A16,'[1]Z07 一般公共预算财政拨款收入支出决算表(财决07表)'!$A$10:$T$500,12,FALSE))</f>
        <v>10</v>
      </c>
      <c r="F16" s="127">
        <f>IF(ISERROR(VLOOKUP(A16,'[1]Z07 一般公共预算财政拨款收入支出决算表(财决07表)'!$A$10:$T$500,15,FALSE)),"",VLOOKUP(A16,'[1]Z07 一般公共预算财政拨款收入支出决算表(财决07表)'!$A$10:$T$500,15,FALSE))</f>
        <v>10</v>
      </c>
      <c r="G16" s="190" t="str">
        <f>'[1]Z07 一般公共预算财政拨款收入支出决算表(财决07表)'!A14</f>
        <v>2011308</v>
      </c>
      <c r="H16" s="191">
        <f>'[1]Z07 一般公共预算财政拨款收入支出决算表(财决07表)'!$K14</f>
        <v>20</v>
      </c>
      <c r="I16" s="190" t="str">
        <f t="shared" si="0"/>
        <v>1</v>
      </c>
      <c r="J16" s="190" t="str">
        <f t="shared" si="1"/>
        <v>1</v>
      </c>
      <c r="K16" s="190">
        <f t="shared" si="2"/>
        <v>2</v>
      </c>
      <c r="L16" s="190">
        <f t="shared" si="3"/>
        <v>16</v>
      </c>
      <c r="M16" s="190"/>
      <c r="N16" s="187"/>
    </row>
    <row r="17" spans="1:14" s="128" customFormat="1" ht="20.100000000000001" customHeight="1">
      <c r="A17" s="125" t="str">
        <f t="array" ref="A17">INDEX(G:G,SMALL(IF($K$12:$K$500=2,ROW($12:$500),4^8),ROW(G6)))&amp;""</f>
        <v>208</v>
      </c>
      <c r="B17" s="126"/>
      <c r="C17" s="195" t="str">
        <f>IF(ISERROR(VLOOKUP(A17,'[1]Z07 一般公共预算财政拨款收入支出决算表(财决07表)'!$A$10:$T$500,4,FALSE)),"",VLOOKUP(A17,'[1]Z07 一般公共预算财政拨款收入支出决算表(财决07表)'!$A$10:$T$500,4,FALSE))</f>
        <v>社会保障和就业支出</v>
      </c>
      <c r="D17" s="127">
        <f>IF(ISERROR(VLOOKUP(A17,'[1]Z07 一般公共预算财政拨款收入支出决算表(财决07表)'!$A$10:$T$500,11,FALSE)),"",VLOOKUP(A17,'[1]Z07 一般公共预算财政拨款收入支出决算表(财决07表)'!$A$10:$T$500,11,FALSE))</f>
        <v>13.93</v>
      </c>
      <c r="E17" s="127">
        <f>IF(ISERROR(VLOOKUP(A17,'[1]Z07 一般公共预算财政拨款收入支出决算表(财决07表)'!$A$10:$T$500,12,FALSE)),"",VLOOKUP(A17,'[1]Z07 一般公共预算财政拨款收入支出决算表(财决07表)'!$A$10:$T$500,12,FALSE))</f>
        <v>13.93</v>
      </c>
      <c r="F17" s="127">
        <f>IF(ISERROR(VLOOKUP(A17,'[1]Z07 一般公共预算财政拨款收入支出决算表(财决07表)'!$A$10:$T$500,15,FALSE)),"",VLOOKUP(A17,'[1]Z07 一般公共预算财政拨款收入支出决算表(财决07表)'!$A$10:$T$500,15,FALSE))</f>
        <v>0</v>
      </c>
      <c r="G17" s="190" t="str">
        <f>'[1]Z07 一般公共预算财政拨款收入支出决算表(财决07表)'!A15</f>
        <v>208</v>
      </c>
      <c r="H17" s="191">
        <f>'[1]Z07 一般公共预算财政拨款收入支出决算表(财决07表)'!$K15</f>
        <v>13.93</v>
      </c>
      <c r="I17" s="190" t="str">
        <f t="shared" si="0"/>
        <v>1</v>
      </c>
      <c r="J17" s="190" t="str">
        <f t="shared" si="1"/>
        <v>1</v>
      </c>
      <c r="K17" s="190">
        <f t="shared" si="2"/>
        <v>2</v>
      </c>
      <c r="L17" s="190">
        <f t="shared" si="3"/>
        <v>17</v>
      </c>
      <c r="M17" s="190"/>
      <c r="N17" s="187"/>
    </row>
    <row r="18" spans="1:14" s="128" customFormat="1" ht="20.100000000000001" customHeight="1">
      <c r="A18" s="125" t="str">
        <f t="array" ref="A18">INDEX(G:G,SMALL(IF($K$12:$K$500=2,ROW($12:$500),4^8),ROW(G7)))&amp;""</f>
        <v>20805</v>
      </c>
      <c r="B18" s="126"/>
      <c r="C18" s="195" t="str">
        <f>IF(ISERROR(VLOOKUP(A18,'[1]Z07 一般公共预算财政拨款收入支出决算表(财决07表)'!$A$10:$T$500,4,FALSE)),"",VLOOKUP(A18,'[1]Z07 一般公共预算财政拨款收入支出决算表(财决07表)'!$A$10:$T$500,4,FALSE))</f>
        <v>行政事业单位离退休</v>
      </c>
      <c r="D18" s="127">
        <f>IF(ISERROR(VLOOKUP(A18,'[1]Z07 一般公共预算财政拨款收入支出决算表(财决07表)'!$A$10:$T$500,11,FALSE)),"",VLOOKUP(A18,'[1]Z07 一般公共预算财政拨款收入支出决算表(财决07表)'!$A$10:$T$500,11,FALSE))</f>
        <v>11.76</v>
      </c>
      <c r="E18" s="127">
        <f>IF(ISERROR(VLOOKUP(A18,'[1]Z07 一般公共预算财政拨款收入支出决算表(财决07表)'!$A$10:$T$500,12,FALSE)),"",VLOOKUP(A18,'[1]Z07 一般公共预算财政拨款收入支出决算表(财决07表)'!$A$10:$T$500,12,FALSE))</f>
        <v>11.76</v>
      </c>
      <c r="F18" s="127">
        <f>IF(ISERROR(VLOOKUP(A18,'[1]Z07 一般公共预算财政拨款收入支出决算表(财决07表)'!$A$10:$T$500,15,FALSE)),"",VLOOKUP(A18,'[1]Z07 一般公共预算财政拨款收入支出决算表(财决07表)'!$A$10:$T$500,15,FALSE))</f>
        <v>0</v>
      </c>
      <c r="G18" s="190" t="str">
        <f>'[1]Z07 一般公共预算财政拨款收入支出决算表(财决07表)'!A16</f>
        <v>20805</v>
      </c>
      <c r="H18" s="191">
        <f>'[1]Z07 一般公共预算财政拨款收入支出决算表(财决07表)'!$K16</f>
        <v>11.76</v>
      </c>
      <c r="I18" s="190" t="str">
        <f t="shared" si="0"/>
        <v>1</v>
      </c>
      <c r="J18" s="190" t="str">
        <f t="shared" si="1"/>
        <v>1</v>
      </c>
      <c r="K18" s="190">
        <f t="shared" si="2"/>
        <v>2</v>
      </c>
      <c r="L18" s="190">
        <f t="shared" si="3"/>
        <v>18</v>
      </c>
      <c r="M18" s="190"/>
      <c r="N18" s="187"/>
    </row>
    <row r="19" spans="1:14" s="128" customFormat="1" ht="20.100000000000001" customHeight="1">
      <c r="A19" s="125" t="str">
        <f t="array" ref="A19">INDEX(G:G,SMALL(IF($K$12:$K$500=2,ROW($12:$500),4^8),ROW(G8)))&amp;""</f>
        <v>2080501</v>
      </c>
      <c r="B19" s="126"/>
      <c r="C19" s="195" t="str">
        <f>IF(ISERROR(VLOOKUP(A19,'[1]Z07 一般公共预算财政拨款收入支出决算表(财决07表)'!$A$10:$T$500,4,FALSE)),"",VLOOKUP(A19,'[1]Z07 一般公共预算财政拨款收入支出决算表(财决07表)'!$A$10:$T$500,4,FALSE))</f>
        <v xml:space="preserve">  归口管理的行政单位离退休</v>
      </c>
      <c r="D19" s="127">
        <f>IF(ISERROR(VLOOKUP(A19,'[1]Z07 一般公共预算财政拨款收入支出决算表(财决07表)'!$A$10:$T$500,11,FALSE)),"",VLOOKUP(A19,'[1]Z07 一般公共预算财政拨款收入支出决算表(财决07表)'!$A$10:$T$500,11,FALSE))</f>
        <v>11.76</v>
      </c>
      <c r="E19" s="127">
        <f>IF(ISERROR(VLOOKUP(A19,'[1]Z07 一般公共预算财政拨款收入支出决算表(财决07表)'!$A$10:$T$500,12,FALSE)),"",VLOOKUP(A19,'[1]Z07 一般公共预算财政拨款收入支出决算表(财决07表)'!$A$10:$T$500,12,FALSE))</f>
        <v>11.76</v>
      </c>
      <c r="F19" s="127">
        <f>IF(ISERROR(VLOOKUP(A19,'[1]Z07 一般公共预算财政拨款收入支出决算表(财决07表)'!$A$10:$T$500,15,FALSE)),"",VLOOKUP(A19,'[1]Z07 一般公共预算财政拨款收入支出决算表(财决07表)'!$A$10:$T$500,15,FALSE))</f>
        <v>0</v>
      </c>
      <c r="G19" s="190" t="str">
        <f>'[1]Z07 一般公共预算财政拨款收入支出决算表(财决07表)'!A17</f>
        <v>2080501</v>
      </c>
      <c r="H19" s="191">
        <f>'[1]Z07 一般公共预算财政拨款收入支出决算表(财决07表)'!$K17</f>
        <v>11.76</v>
      </c>
      <c r="I19" s="190" t="str">
        <f t="shared" si="0"/>
        <v>1</v>
      </c>
      <c r="J19" s="190" t="str">
        <f t="shared" si="1"/>
        <v>1</v>
      </c>
      <c r="K19" s="190">
        <f t="shared" si="2"/>
        <v>2</v>
      </c>
      <c r="L19" s="190">
        <f t="shared" si="3"/>
        <v>19</v>
      </c>
      <c r="M19" s="190"/>
      <c r="N19" s="187"/>
    </row>
    <row r="20" spans="1:14" s="128" customFormat="1" ht="20.100000000000001" customHeight="1">
      <c r="A20" s="125" t="str">
        <f t="array" ref="A20">INDEX(G:G,SMALL(IF($K$12:$K$500=2,ROW($12:$500),4^8),ROW(G9)))&amp;""</f>
        <v>20807</v>
      </c>
      <c r="B20" s="126"/>
      <c r="C20" s="195" t="str">
        <f>IF(ISERROR(VLOOKUP(A20,'[1]Z07 一般公共预算财政拨款收入支出决算表(财决07表)'!$A$10:$T$500,4,FALSE)),"",VLOOKUP(A20,'[1]Z07 一般公共预算财政拨款收入支出决算表(财决07表)'!$A$10:$T$500,4,FALSE))</f>
        <v>就业补助</v>
      </c>
      <c r="D20" s="127">
        <f>IF(ISERROR(VLOOKUP(A20,'[1]Z07 一般公共预算财政拨款收入支出决算表(财决07表)'!$A$10:$T$500,11,FALSE)),"",VLOOKUP(A20,'[1]Z07 一般公共预算财政拨款收入支出决算表(财决07表)'!$A$10:$T$500,11,FALSE))</f>
        <v>2.17</v>
      </c>
      <c r="E20" s="127">
        <f>IF(ISERROR(VLOOKUP(A20,'[1]Z07 一般公共预算财政拨款收入支出决算表(财决07表)'!$A$10:$T$500,12,FALSE)),"",VLOOKUP(A20,'[1]Z07 一般公共预算财政拨款收入支出决算表(财决07表)'!$A$10:$T$500,12,FALSE))</f>
        <v>2.17</v>
      </c>
      <c r="F20" s="127">
        <f>IF(ISERROR(VLOOKUP(A20,'[1]Z07 一般公共预算财政拨款收入支出决算表(财决07表)'!$A$10:$T$500,15,FALSE)),"",VLOOKUP(A20,'[1]Z07 一般公共预算财政拨款收入支出决算表(财决07表)'!$A$10:$T$500,15,FALSE))</f>
        <v>0</v>
      </c>
      <c r="G20" s="190" t="str">
        <f>'[1]Z07 一般公共预算财政拨款收入支出决算表(财决07表)'!A18</f>
        <v>20807</v>
      </c>
      <c r="H20" s="191">
        <f>'[1]Z07 一般公共预算财政拨款收入支出决算表(财决07表)'!$K18</f>
        <v>2.17</v>
      </c>
      <c r="I20" s="190" t="str">
        <f t="shared" si="0"/>
        <v>1</v>
      </c>
      <c r="J20" s="190" t="str">
        <f t="shared" si="1"/>
        <v>1</v>
      </c>
      <c r="K20" s="190">
        <f t="shared" si="2"/>
        <v>2</v>
      </c>
      <c r="L20" s="190">
        <f t="shared" si="3"/>
        <v>20</v>
      </c>
      <c r="M20" s="190"/>
      <c r="N20" s="187"/>
    </row>
    <row r="21" spans="1:14" s="128" customFormat="1" ht="20.100000000000001" customHeight="1">
      <c r="A21" s="125" t="str">
        <f t="array" ref="A21">INDEX(G:G,SMALL(IF($K$12:$K$500=2,ROW($12:$500),4^8),ROW(G10)))&amp;""</f>
        <v>2080799</v>
      </c>
      <c r="B21" s="126"/>
      <c r="C21" s="195" t="str">
        <f>IF(ISERROR(VLOOKUP(A21,'[1]Z07 一般公共预算财政拨款收入支出决算表(财决07表)'!$A$10:$T$500,4,FALSE)),"",VLOOKUP(A21,'[1]Z07 一般公共预算财政拨款收入支出决算表(财决07表)'!$A$10:$T$500,4,FALSE))</f>
        <v xml:space="preserve">  其他就业补助支出★</v>
      </c>
      <c r="D21" s="127">
        <f>IF(ISERROR(VLOOKUP(A21,'[1]Z07 一般公共预算财政拨款收入支出决算表(财决07表)'!$A$10:$T$500,11,FALSE)),"",VLOOKUP(A21,'[1]Z07 一般公共预算财政拨款收入支出决算表(财决07表)'!$A$10:$T$500,11,FALSE))</f>
        <v>2.17</v>
      </c>
      <c r="E21" s="127">
        <f>IF(ISERROR(VLOOKUP(A21,'[1]Z07 一般公共预算财政拨款收入支出决算表(财决07表)'!$A$10:$T$500,12,FALSE)),"",VLOOKUP(A21,'[1]Z07 一般公共预算财政拨款收入支出决算表(财决07表)'!$A$10:$T$500,12,FALSE))</f>
        <v>2.17</v>
      </c>
      <c r="F21" s="127">
        <f>IF(ISERROR(VLOOKUP(A21,'[1]Z07 一般公共预算财政拨款收入支出决算表(财决07表)'!$A$10:$T$500,15,FALSE)),"",VLOOKUP(A21,'[1]Z07 一般公共预算财政拨款收入支出决算表(财决07表)'!$A$10:$T$500,15,FALSE))</f>
        <v>0</v>
      </c>
      <c r="G21" s="190" t="str">
        <f>'[1]Z07 一般公共预算财政拨款收入支出决算表(财决07表)'!A19</f>
        <v>2080799</v>
      </c>
      <c r="H21" s="191">
        <f>'[1]Z07 一般公共预算财政拨款收入支出决算表(财决07表)'!$K19</f>
        <v>2.17</v>
      </c>
      <c r="I21" s="190" t="str">
        <f t="shared" si="0"/>
        <v>1</v>
      </c>
      <c r="J21" s="190" t="str">
        <f t="shared" si="1"/>
        <v>1</v>
      </c>
      <c r="K21" s="190">
        <f t="shared" si="2"/>
        <v>2</v>
      </c>
      <c r="L21" s="190">
        <f t="shared" si="3"/>
        <v>21</v>
      </c>
      <c r="M21" s="190"/>
      <c r="N21" s="187"/>
    </row>
    <row r="22" spans="1:14" s="128" customFormat="1" ht="20.100000000000001" customHeight="1">
      <c r="A22" s="125" t="str">
        <f t="array" ref="A22">INDEX(G:G,SMALL(IF($K$12:$K$500=2,ROW($12:$500),4^8),ROW(G11)))&amp;""</f>
        <v>213</v>
      </c>
      <c r="B22" s="126"/>
      <c r="C22" s="195" t="str">
        <f>IF(ISERROR(VLOOKUP(A22,'[1]Z07 一般公共预算财政拨款收入支出决算表(财决07表)'!$A$10:$T$500,4,FALSE)),"",VLOOKUP(A22,'[1]Z07 一般公共预算财政拨款收入支出决算表(财决07表)'!$A$10:$T$500,4,FALSE))</f>
        <v>农林水支出</v>
      </c>
      <c r="D22" s="127">
        <f>IF(ISERROR(VLOOKUP(A22,'[1]Z07 一般公共预算财政拨款收入支出决算表(财决07表)'!$A$10:$T$500,11,FALSE)),"",VLOOKUP(A22,'[1]Z07 一般公共预算财政拨款收入支出决算表(财决07表)'!$A$10:$T$500,11,FALSE))</f>
        <v>22.99</v>
      </c>
      <c r="E22" s="127">
        <f>IF(ISERROR(VLOOKUP(A22,'[1]Z07 一般公共预算财政拨款收入支出决算表(财决07表)'!$A$10:$T$500,12,FALSE)),"",VLOOKUP(A22,'[1]Z07 一般公共预算财政拨款收入支出决算表(财决07表)'!$A$10:$T$500,12,FALSE))</f>
        <v>0</v>
      </c>
      <c r="F22" s="127">
        <f>IF(ISERROR(VLOOKUP(A22,'[1]Z07 一般公共预算财政拨款收入支出决算表(财决07表)'!$A$10:$T$500,15,FALSE)),"",VLOOKUP(A22,'[1]Z07 一般公共预算财政拨款收入支出决算表(财决07表)'!$A$10:$T$500,15,FALSE))</f>
        <v>22.99</v>
      </c>
      <c r="G22" s="190" t="str">
        <f>'[1]Z07 一般公共预算财政拨款收入支出决算表(财决07表)'!A20</f>
        <v>213</v>
      </c>
      <c r="H22" s="191">
        <f>'[1]Z07 一般公共预算财政拨款收入支出决算表(财决07表)'!$K20</f>
        <v>22.99</v>
      </c>
      <c r="I22" s="190" t="str">
        <f t="shared" si="0"/>
        <v>1</v>
      </c>
      <c r="J22" s="190" t="str">
        <f t="shared" si="1"/>
        <v>1</v>
      </c>
      <c r="K22" s="190">
        <f t="shared" si="2"/>
        <v>2</v>
      </c>
      <c r="L22" s="190">
        <f t="shared" si="3"/>
        <v>22</v>
      </c>
      <c r="M22" s="190"/>
      <c r="N22" s="187"/>
    </row>
    <row r="23" spans="1:14" s="128" customFormat="1" ht="20.100000000000001" customHeight="1">
      <c r="A23" s="125" t="str">
        <f t="array" ref="A23">INDEX(G:G,SMALL(IF($K$12:$K$500=2,ROW($12:$500),4^8),ROW(G12)))&amp;""</f>
        <v>21301</v>
      </c>
      <c r="B23" s="126"/>
      <c r="C23" s="195" t="str">
        <f>IF(ISERROR(VLOOKUP(A23,'[1]Z07 一般公共预算财政拨款收入支出决算表(财决07表)'!$A$10:$T$500,4,FALSE)),"",VLOOKUP(A23,'[1]Z07 一般公共预算财政拨款收入支出决算表(财决07表)'!$A$10:$T$500,4,FALSE))</f>
        <v>农业</v>
      </c>
      <c r="D23" s="127">
        <f>IF(ISERROR(VLOOKUP(A23,'[1]Z07 一般公共预算财政拨款收入支出决算表(财决07表)'!$A$10:$T$500,11,FALSE)),"",VLOOKUP(A23,'[1]Z07 一般公共预算财政拨款收入支出决算表(财决07表)'!$A$10:$T$500,11,FALSE))</f>
        <v>22.99</v>
      </c>
      <c r="E23" s="127">
        <f>IF(ISERROR(VLOOKUP(A23,'[1]Z07 一般公共预算财政拨款收入支出决算表(财决07表)'!$A$10:$T$500,12,FALSE)),"",VLOOKUP(A23,'[1]Z07 一般公共预算财政拨款收入支出决算表(财决07表)'!$A$10:$T$500,12,FALSE))</f>
        <v>0</v>
      </c>
      <c r="F23" s="127">
        <f>IF(ISERROR(VLOOKUP(A23,'[1]Z07 一般公共预算财政拨款收入支出决算表(财决07表)'!$A$10:$T$500,15,FALSE)),"",VLOOKUP(A23,'[1]Z07 一般公共预算财政拨款收入支出决算表(财决07表)'!$A$10:$T$500,15,FALSE))</f>
        <v>22.99</v>
      </c>
      <c r="G23" s="190" t="str">
        <f>'[1]Z07 一般公共预算财政拨款收入支出决算表(财决07表)'!A21</f>
        <v>21301</v>
      </c>
      <c r="H23" s="191">
        <f>'[1]Z07 一般公共预算财政拨款收入支出决算表(财决07表)'!$K21</f>
        <v>22.99</v>
      </c>
      <c r="I23" s="190" t="str">
        <f t="shared" si="0"/>
        <v>1</v>
      </c>
      <c r="J23" s="190" t="str">
        <f t="shared" si="1"/>
        <v>1</v>
      </c>
      <c r="K23" s="190">
        <f t="shared" si="2"/>
        <v>2</v>
      </c>
      <c r="L23" s="190">
        <f t="shared" si="3"/>
        <v>23</v>
      </c>
      <c r="M23" s="190"/>
      <c r="N23" s="187"/>
    </row>
    <row r="24" spans="1:14" s="128" customFormat="1" ht="20.100000000000001" customHeight="1">
      <c r="A24" s="125" t="str">
        <f t="array" ref="A24">INDEX(G:G,SMALL(IF($K$12:$K$500=2,ROW($12:$500),4^8),ROW(G13)))&amp;""</f>
        <v>2130199</v>
      </c>
      <c r="B24" s="126"/>
      <c r="C24" s="195" t="str">
        <f>IF(ISERROR(VLOOKUP(A24,'[1]Z07 一般公共预算财政拨款收入支出决算表(财决07表)'!$A$10:$T$500,4,FALSE)),"",VLOOKUP(A24,'[1]Z07 一般公共预算财政拨款收入支出决算表(财决07表)'!$A$10:$T$500,4,FALSE))</f>
        <v xml:space="preserve">  其他农业支出</v>
      </c>
      <c r="D24" s="127">
        <f>IF(ISERROR(VLOOKUP(A24,'[1]Z07 一般公共预算财政拨款收入支出决算表(财决07表)'!$A$10:$T$500,11,FALSE)),"",VLOOKUP(A24,'[1]Z07 一般公共预算财政拨款收入支出决算表(财决07表)'!$A$10:$T$500,11,FALSE))</f>
        <v>22.99</v>
      </c>
      <c r="E24" s="127">
        <f>IF(ISERROR(VLOOKUP(A24,'[1]Z07 一般公共预算财政拨款收入支出决算表(财决07表)'!$A$10:$T$500,12,FALSE)),"",VLOOKUP(A24,'[1]Z07 一般公共预算财政拨款收入支出决算表(财决07表)'!$A$10:$T$500,12,FALSE))</f>
        <v>0</v>
      </c>
      <c r="F24" s="127">
        <f>IF(ISERROR(VLOOKUP(A24,'[1]Z07 一般公共预算财政拨款收入支出决算表(财决07表)'!$A$10:$T$500,15,FALSE)),"",VLOOKUP(A24,'[1]Z07 一般公共预算财政拨款收入支出决算表(财决07表)'!$A$10:$T$500,15,FALSE))</f>
        <v>22.99</v>
      </c>
      <c r="G24" s="190" t="str">
        <f>'[1]Z07 一般公共预算财政拨款收入支出决算表(财决07表)'!A22</f>
        <v>2130199</v>
      </c>
      <c r="H24" s="191">
        <f>'[1]Z07 一般公共预算财政拨款收入支出决算表(财决07表)'!$K22</f>
        <v>22.99</v>
      </c>
      <c r="I24" s="190" t="str">
        <f t="shared" si="0"/>
        <v>1</v>
      </c>
      <c r="J24" s="190" t="str">
        <f t="shared" si="1"/>
        <v>1</v>
      </c>
      <c r="K24" s="190">
        <f t="shared" si="2"/>
        <v>2</v>
      </c>
      <c r="L24" s="190">
        <f t="shared" si="3"/>
        <v>24</v>
      </c>
      <c r="M24" s="190"/>
      <c r="N24" s="187"/>
    </row>
    <row r="25" spans="1:14" s="128" customFormat="1" ht="20.100000000000001" customHeight="1">
      <c r="A25" s="125" t="str">
        <f t="array" ref="A25">INDEX(G:G,SMALL(IF($K$12:$K$500=2,ROW($12:$500),4^8),ROW(G14)))&amp;""</f>
        <v>215</v>
      </c>
      <c r="B25" s="126"/>
      <c r="C25" s="195" t="str">
        <f>IF(ISERROR(VLOOKUP(A25,'[1]Z07 一般公共预算财政拨款收入支出决算表(财决07表)'!$A$10:$T$500,4,FALSE)),"",VLOOKUP(A25,'[1]Z07 一般公共预算财政拨款收入支出决算表(财决07表)'!$A$10:$T$500,4,FALSE))</f>
        <v>资源勘探信息等支出</v>
      </c>
      <c r="D25" s="127">
        <f>IF(ISERROR(VLOOKUP(A25,'[1]Z07 一般公共预算财政拨款收入支出决算表(财决07表)'!$A$10:$T$500,11,FALSE)),"",VLOOKUP(A25,'[1]Z07 一般公共预算财政拨款收入支出决算表(财决07表)'!$A$10:$T$500,11,FALSE))</f>
        <v>1</v>
      </c>
      <c r="E25" s="127">
        <f>IF(ISERROR(VLOOKUP(A25,'[1]Z07 一般公共预算财政拨款收入支出决算表(财决07表)'!$A$10:$T$500,12,FALSE)),"",VLOOKUP(A25,'[1]Z07 一般公共预算财政拨款收入支出决算表(财决07表)'!$A$10:$T$500,12,FALSE))</f>
        <v>0</v>
      </c>
      <c r="F25" s="127">
        <f>IF(ISERROR(VLOOKUP(A25,'[1]Z07 一般公共预算财政拨款收入支出决算表(财决07表)'!$A$10:$T$500,15,FALSE)),"",VLOOKUP(A25,'[1]Z07 一般公共预算财政拨款收入支出决算表(财决07表)'!$A$10:$T$500,15,FALSE))</f>
        <v>1</v>
      </c>
      <c r="G25" s="190" t="str">
        <f>'[1]Z07 一般公共预算财政拨款收入支出决算表(财决07表)'!A23</f>
        <v>215</v>
      </c>
      <c r="H25" s="191">
        <f>'[1]Z07 一般公共预算财政拨款收入支出决算表(财决07表)'!$K23</f>
        <v>1</v>
      </c>
      <c r="I25" s="190" t="str">
        <f t="shared" si="0"/>
        <v>1</v>
      </c>
      <c r="J25" s="190" t="str">
        <f t="shared" si="1"/>
        <v>1</v>
      </c>
      <c r="K25" s="190">
        <f t="shared" si="2"/>
        <v>2</v>
      </c>
      <c r="L25" s="190">
        <f t="shared" si="3"/>
        <v>25</v>
      </c>
      <c r="M25" s="190"/>
      <c r="N25" s="187"/>
    </row>
    <row r="26" spans="1:14" s="128" customFormat="1" ht="20.100000000000001" customHeight="1">
      <c r="A26" s="125" t="str">
        <f t="array" ref="A26">INDEX(G:G,SMALL(IF($K$12:$K$500=2,ROW($12:$500),4^8),ROW(G15)))&amp;""</f>
        <v>21506</v>
      </c>
      <c r="B26" s="126"/>
      <c r="C26" s="195" t="str">
        <f>IF(ISERROR(VLOOKUP(A26,'[1]Z07 一般公共预算财政拨款收入支出决算表(财决07表)'!$A$10:$T$500,4,FALSE)),"",VLOOKUP(A26,'[1]Z07 一般公共预算财政拨款收入支出决算表(财决07表)'!$A$10:$T$500,4,FALSE))</f>
        <v>安全生产监管</v>
      </c>
      <c r="D26" s="127">
        <f>IF(ISERROR(VLOOKUP(A26,'[1]Z07 一般公共预算财政拨款收入支出决算表(财决07表)'!$A$10:$T$500,11,FALSE)),"",VLOOKUP(A26,'[1]Z07 一般公共预算财政拨款收入支出决算表(财决07表)'!$A$10:$T$500,11,FALSE))</f>
        <v>1</v>
      </c>
      <c r="E26" s="127">
        <f>IF(ISERROR(VLOOKUP(A26,'[1]Z07 一般公共预算财政拨款收入支出决算表(财决07表)'!$A$10:$T$500,12,FALSE)),"",VLOOKUP(A26,'[1]Z07 一般公共预算财政拨款收入支出决算表(财决07表)'!$A$10:$T$500,12,FALSE))</f>
        <v>0</v>
      </c>
      <c r="F26" s="127">
        <f>IF(ISERROR(VLOOKUP(A26,'[1]Z07 一般公共预算财政拨款收入支出决算表(财决07表)'!$A$10:$T$500,15,FALSE)),"",VLOOKUP(A26,'[1]Z07 一般公共预算财政拨款收入支出决算表(财决07表)'!$A$10:$T$500,15,FALSE))</f>
        <v>1</v>
      </c>
      <c r="G26" s="190" t="str">
        <f>'[1]Z07 一般公共预算财政拨款收入支出决算表(财决07表)'!A24</f>
        <v>21506</v>
      </c>
      <c r="H26" s="191">
        <f>'[1]Z07 一般公共预算财政拨款收入支出决算表(财决07表)'!$K24</f>
        <v>1</v>
      </c>
      <c r="I26" s="190" t="str">
        <f t="shared" si="0"/>
        <v>1</v>
      </c>
      <c r="J26" s="190" t="str">
        <f t="shared" si="1"/>
        <v>1</v>
      </c>
      <c r="K26" s="190">
        <f t="shared" si="2"/>
        <v>2</v>
      </c>
      <c r="L26" s="190">
        <f t="shared" si="3"/>
        <v>26</v>
      </c>
      <c r="M26" s="190"/>
      <c r="N26" s="187"/>
    </row>
    <row r="27" spans="1:14" s="128" customFormat="1" ht="20.100000000000001" customHeight="1">
      <c r="A27" s="125" t="str">
        <f t="array" ref="A27">INDEX(G:G,SMALL(IF($K$12:$K$500=2,ROW($12:$500),4^8),ROW(G16)))&amp;""</f>
        <v>2150602</v>
      </c>
      <c r="B27" s="126"/>
      <c r="C27" s="195" t="str">
        <f>IF(ISERROR(VLOOKUP(A27,'[1]Z07 一般公共预算财政拨款收入支出决算表(财决07表)'!$A$10:$T$500,4,FALSE)),"",VLOOKUP(A27,'[1]Z07 一般公共预算财政拨款收入支出决算表(财决07表)'!$A$10:$T$500,4,FALSE))</f>
        <v xml:space="preserve">  一般行政管理事务</v>
      </c>
      <c r="D27" s="127">
        <f>IF(ISERROR(VLOOKUP(A27,'[1]Z07 一般公共预算财政拨款收入支出决算表(财决07表)'!$A$10:$T$500,11,FALSE)),"",VLOOKUP(A27,'[1]Z07 一般公共预算财政拨款收入支出决算表(财决07表)'!$A$10:$T$500,11,FALSE))</f>
        <v>1</v>
      </c>
      <c r="E27" s="127">
        <f>IF(ISERROR(VLOOKUP(A27,'[1]Z07 一般公共预算财政拨款收入支出决算表(财决07表)'!$A$10:$T$500,12,FALSE)),"",VLOOKUP(A27,'[1]Z07 一般公共预算财政拨款收入支出决算表(财决07表)'!$A$10:$T$500,12,FALSE))</f>
        <v>0</v>
      </c>
      <c r="F27" s="127">
        <f>IF(ISERROR(VLOOKUP(A27,'[1]Z07 一般公共预算财政拨款收入支出决算表(财决07表)'!$A$10:$T$500,15,FALSE)),"",VLOOKUP(A27,'[1]Z07 一般公共预算财政拨款收入支出决算表(财决07表)'!$A$10:$T$500,15,FALSE))</f>
        <v>1</v>
      </c>
      <c r="G27" s="190" t="str">
        <f>'[1]Z07 一般公共预算财政拨款收入支出决算表(财决07表)'!A25</f>
        <v>2150602</v>
      </c>
      <c r="H27" s="191">
        <f>'[1]Z07 一般公共预算财政拨款收入支出决算表(财决07表)'!$K25</f>
        <v>1</v>
      </c>
      <c r="I27" s="190" t="str">
        <f t="shared" si="0"/>
        <v>1</v>
      </c>
      <c r="J27" s="190" t="str">
        <f t="shared" si="1"/>
        <v>1</v>
      </c>
      <c r="K27" s="190">
        <f t="shared" si="2"/>
        <v>2</v>
      </c>
      <c r="L27" s="190">
        <f t="shared" si="3"/>
        <v>27</v>
      </c>
      <c r="M27" s="190"/>
      <c r="N27" s="187"/>
    </row>
    <row r="28" spans="1:14" s="128" customFormat="1" ht="20.100000000000001" customHeight="1">
      <c r="A28" s="125" t="str">
        <f t="array" ref="A28">INDEX(G:G,SMALL(IF($K$12:$K$500=2,ROW($12:$500),4^8),ROW(G17)))&amp;""</f>
        <v>216</v>
      </c>
      <c r="B28" s="126"/>
      <c r="C28" s="195" t="str">
        <f>IF(ISERROR(VLOOKUP(A28,'[1]Z07 一般公共预算财政拨款收入支出决算表(财决07表)'!$A$10:$T$500,4,FALSE)),"",VLOOKUP(A28,'[1]Z07 一般公共预算财政拨款收入支出决算表(财决07表)'!$A$10:$T$500,4,FALSE))</f>
        <v>商业服务业等支出</v>
      </c>
      <c r="D28" s="127">
        <f>IF(ISERROR(VLOOKUP(A28,'[1]Z07 一般公共预算财政拨款收入支出决算表(财决07表)'!$A$10:$T$500,11,FALSE)),"",VLOOKUP(A28,'[1]Z07 一般公共预算财政拨款收入支出决算表(财决07表)'!$A$10:$T$500,11,FALSE))</f>
        <v>422.24</v>
      </c>
      <c r="E28" s="127">
        <f>IF(ISERROR(VLOOKUP(A28,'[1]Z07 一般公共预算财政拨款收入支出决算表(财决07表)'!$A$10:$T$500,12,FALSE)),"",VLOOKUP(A28,'[1]Z07 一般公共预算财政拨款收入支出决算表(财决07表)'!$A$10:$T$500,12,FALSE))</f>
        <v>338.98</v>
      </c>
      <c r="F28" s="127">
        <f>IF(ISERROR(VLOOKUP(A28,'[1]Z07 一般公共预算财政拨款收入支出决算表(财决07表)'!$A$10:$T$500,15,FALSE)),"",VLOOKUP(A28,'[1]Z07 一般公共预算财政拨款收入支出决算表(财决07表)'!$A$10:$T$500,15,FALSE))</f>
        <v>83.27</v>
      </c>
      <c r="G28" s="190" t="str">
        <f>'[1]Z07 一般公共预算财政拨款收入支出决算表(财决07表)'!A26</f>
        <v>216</v>
      </c>
      <c r="H28" s="191">
        <f>'[1]Z07 一般公共预算财政拨款收入支出决算表(财决07表)'!$K26</f>
        <v>422.24</v>
      </c>
      <c r="I28" s="190" t="str">
        <f t="shared" si="0"/>
        <v>1</v>
      </c>
      <c r="J28" s="190" t="str">
        <f t="shared" si="1"/>
        <v>1</v>
      </c>
      <c r="K28" s="190">
        <f t="shared" si="2"/>
        <v>2</v>
      </c>
      <c r="L28" s="190">
        <f t="shared" si="3"/>
        <v>28</v>
      </c>
      <c r="M28" s="190"/>
      <c r="N28" s="187"/>
    </row>
    <row r="29" spans="1:14" s="128" customFormat="1" ht="20.100000000000001" customHeight="1">
      <c r="A29" s="125" t="str">
        <f t="array" ref="A29">INDEX(G:G,SMALL(IF($K$12:$K$500=2,ROW($12:$500),4^8),ROW(G18)))&amp;""</f>
        <v>21602</v>
      </c>
      <c r="B29" s="126"/>
      <c r="C29" s="195" t="str">
        <f>IF(ISERROR(VLOOKUP(A29,'[1]Z07 一般公共预算财政拨款收入支出决算表(财决07表)'!$A$10:$T$500,4,FALSE)),"",VLOOKUP(A29,'[1]Z07 一般公共预算财政拨款收入支出决算表(财决07表)'!$A$10:$T$500,4,FALSE))</f>
        <v>商业流通事务</v>
      </c>
      <c r="D29" s="127">
        <f>IF(ISERROR(VLOOKUP(A29,'[1]Z07 一般公共预算财政拨款收入支出决算表(财决07表)'!$A$10:$T$500,11,FALSE)),"",VLOOKUP(A29,'[1]Z07 一般公共预算财政拨款收入支出决算表(财决07表)'!$A$10:$T$500,11,FALSE))</f>
        <v>422.24</v>
      </c>
      <c r="E29" s="127">
        <f>IF(ISERROR(VLOOKUP(A29,'[1]Z07 一般公共预算财政拨款收入支出决算表(财决07表)'!$A$10:$T$500,12,FALSE)),"",VLOOKUP(A29,'[1]Z07 一般公共预算财政拨款收入支出决算表(财决07表)'!$A$10:$T$500,12,FALSE))</f>
        <v>338.98</v>
      </c>
      <c r="F29" s="127">
        <f>IF(ISERROR(VLOOKUP(A29,'[1]Z07 一般公共预算财政拨款收入支出决算表(财决07表)'!$A$10:$T$500,15,FALSE)),"",VLOOKUP(A29,'[1]Z07 一般公共预算财政拨款收入支出决算表(财决07表)'!$A$10:$T$500,15,FALSE))</f>
        <v>83.27</v>
      </c>
      <c r="G29" s="190" t="str">
        <f>'[1]Z07 一般公共预算财政拨款收入支出决算表(财决07表)'!A27</f>
        <v>21602</v>
      </c>
      <c r="H29" s="191">
        <f>'[1]Z07 一般公共预算财政拨款收入支出决算表(财决07表)'!$K27</f>
        <v>422.24</v>
      </c>
      <c r="I29" s="190" t="str">
        <f t="shared" si="0"/>
        <v>1</v>
      </c>
      <c r="J29" s="190" t="str">
        <f t="shared" si="1"/>
        <v>1</v>
      </c>
      <c r="K29" s="190">
        <f t="shared" si="2"/>
        <v>2</v>
      </c>
      <c r="L29" s="190">
        <f t="shared" si="3"/>
        <v>29</v>
      </c>
      <c r="M29" s="190"/>
      <c r="N29" s="187"/>
    </row>
    <row r="30" spans="1:14" s="128" customFormat="1" ht="20.100000000000001" customHeight="1">
      <c r="A30" s="125" t="str">
        <f t="array" ref="A30">INDEX(G:G,SMALL(IF($K$12:$K$500=2,ROW($12:$500),4^8),ROW(G19)))&amp;""</f>
        <v>2160201</v>
      </c>
      <c r="B30" s="126"/>
      <c r="C30" s="195" t="str">
        <f>IF(ISERROR(VLOOKUP(A30,'[1]Z07 一般公共预算财政拨款收入支出决算表(财决07表)'!$A$10:$T$500,4,FALSE)),"",VLOOKUP(A30,'[1]Z07 一般公共预算财政拨款收入支出决算表(财决07表)'!$A$10:$T$500,4,FALSE))</f>
        <v xml:space="preserve">  行政运行</v>
      </c>
      <c r="D30" s="127">
        <f>IF(ISERROR(VLOOKUP(A30,'[1]Z07 一般公共预算财政拨款收入支出决算表(财决07表)'!$A$10:$T$500,11,FALSE)),"",VLOOKUP(A30,'[1]Z07 一般公共预算财政拨款收入支出决算表(财决07表)'!$A$10:$T$500,11,FALSE))</f>
        <v>338.98</v>
      </c>
      <c r="E30" s="127">
        <f>IF(ISERROR(VLOOKUP(A30,'[1]Z07 一般公共预算财政拨款收入支出决算表(财决07表)'!$A$10:$T$500,12,FALSE)),"",VLOOKUP(A30,'[1]Z07 一般公共预算财政拨款收入支出决算表(财决07表)'!$A$10:$T$500,12,FALSE))</f>
        <v>338.98</v>
      </c>
      <c r="F30" s="127">
        <f>IF(ISERROR(VLOOKUP(A30,'[1]Z07 一般公共预算财政拨款收入支出决算表(财决07表)'!$A$10:$T$500,15,FALSE)),"",VLOOKUP(A30,'[1]Z07 一般公共预算财政拨款收入支出决算表(财决07表)'!$A$10:$T$500,15,FALSE))</f>
        <v>0</v>
      </c>
      <c r="G30" s="190" t="str">
        <f>'[1]Z07 一般公共预算财政拨款收入支出决算表(财决07表)'!A28</f>
        <v>2160201</v>
      </c>
      <c r="H30" s="191">
        <f>'[1]Z07 一般公共预算财政拨款收入支出决算表(财决07表)'!$K28</f>
        <v>338.98</v>
      </c>
      <c r="I30" s="190" t="str">
        <f t="shared" si="0"/>
        <v>1</v>
      </c>
      <c r="J30" s="190" t="str">
        <f t="shared" si="1"/>
        <v>1</v>
      </c>
      <c r="K30" s="190">
        <f t="shared" si="2"/>
        <v>2</v>
      </c>
      <c r="L30" s="190">
        <f t="shared" si="3"/>
        <v>30</v>
      </c>
      <c r="M30" s="190"/>
      <c r="N30" s="187"/>
    </row>
    <row r="31" spans="1:14" s="128" customFormat="1" ht="20.100000000000001" customHeight="1">
      <c r="A31" s="125" t="str">
        <f t="array" ref="A31">INDEX(G:G,SMALL(IF($K$12:$K$500=2,ROW($12:$500),4^8),ROW(G20)))&amp;""</f>
        <v>2160202</v>
      </c>
      <c r="B31" s="126"/>
      <c r="C31" s="195" t="str">
        <f>IF(ISERROR(VLOOKUP(A31,'[1]Z07 一般公共预算财政拨款收入支出决算表(财决07表)'!$A$10:$T$500,4,FALSE)),"",VLOOKUP(A31,'[1]Z07 一般公共预算财政拨款收入支出决算表(财决07表)'!$A$10:$T$500,4,FALSE))</f>
        <v xml:space="preserve">  一般行政管理事务</v>
      </c>
      <c r="D31" s="127">
        <f>IF(ISERROR(VLOOKUP(A31,'[1]Z07 一般公共预算财政拨款收入支出决算表(财决07表)'!$A$10:$T$500,11,FALSE)),"",VLOOKUP(A31,'[1]Z07 一般公共预算财政拨款收入支出决算表(财决07表)'!$A$10:$T$500,11,FALSE))</f>
        <v>83.27</v>
      </c>
      <c r="E31" s="127">
        <f>IF(ISERROR(VLOOKUP(A31,'[1]Z07 一般公共预算财政拨款收入支出决算表(财决07表)'!$A$10:$T$500,12,FALSE)),"",VLOOKUP(A31,'[1]Z07 一般公共预算财政拨款收入支出决算表(财决07表)'!$A$10:$T$500,12,FALSE))</f>
        <v>0</v>
      </c>
      <c r="F31" s="127">
        <f>IF(ISERROR(VLOOKUP(A31,'[1]Z07 一般公共预算财政拨款收入支出决算表(财决07表)'!$A$10:$T$500,15,FALSE)),"",VLOOKUP(A31,'[1]Z07 一般公共预算财政拨款收入支出决算表(财决07表)'!$A$10:$T$500,15,FALSE))</f>
        <v>83.27</v>
      </c>
      <c r="G31" s="190" t="str">
        <f>'[1]Z07 一般公共预算财政拨款收入支出决算表(财决07表)'!A29</f>
        <v>2160202</v>
      </c>
      <c r="H31" s="191">
        <f>'[1]Z07 一般公共预算财政拨款收入支出决算表(财决07表)'!$K29</f>
        <v>83.27</v>
      </c>
      <c r="I31" s="190" t="str">
        <f t="shared" si="0"/>
        <v>1</v>
      </c>
      <c r="J31" s="190" t="str">
        <f t="shared" si="1"/>
        <v>1</v>
      </c>
      <c r="K31" s="190">
        <f t="shared" si="2"/>
        <v>2</v>
      </c>
      <c r="L31" s="190">
        <f t="shared" si="3"/>
        <v>31</v>
      </c>
      <c r="M31" s="190"/>
      <c r="N31" s="187"/>
    </row>
    <row r="32" spans="1:14" s="128" customFormat="1" ht="20.100000000000001" customHeight="1">
      <c r="A32" s="125" t="str">
        <f t="array" ref="A32">INDEX(G:G,SMALL(IF($K$12:$K$500=2,ROW($12:$500),4^8),ROW(G21)))&amp;""</f>
        <v/>
      </c>
      <c r="B32" s="126"/>
      <c r="C32" s="195" t="str">
        <f>IF(ISERROR(VLOOKUP(A32,'[1]Z07 一般公共预算财政拨款收入支出决算表(财决07表)'!$A$10:$T$500,4,FALSE)),"",VLOOKUP(A32,'[1]Z07 一般公共预算财政拨款收入支出决算表(财决07表)'!$A$10:$T$500,4,FALSE))</f>
        <v/>
      </c>
      <c r="D32" s="127" t="str">
        <f>IF(ISERROR(VLOOKUP(A32,'[1]Z07 一般公共预算财政拨款收入支出决算表(财决07表)'!$A$10:$T$500,11,FALSE)),"",VLOOKUP(A32,'[1]Z07 一般公共预算财政拨款收入支出决算表(财决07表)'!$A$10:$T$500,11,FALSE))</f>
        <v/>
      </c>
      <c r="E32" s="127" t="str">
        <f>IF(ISERROR(VLOOKUP(A32,'[1]Z07 一般公共预算财政拨款收入支出决算表(财决07表)'!$A$10:$T$500,12,FALSE)),"",VLOOKUP(A32,'[1]Z07 一般公共预算财政拨款收入支出决算表(财决07表)'!$A$10:$T$500,12,FALSE))</f>
        <v/>
      </c>
      <c r="F32" s="127" t="str">
        <f>IF(ISERROR(VLOOKUP(A32,'[1]Z07 一般公共预算财政拨款收入支出决算表(财决07表)'!$A$10:$T$500,15,FALSE)),"",VLOOKUP(A32,'[1]Z07 一般公共预算财政拨款收入支出决算表(财决07表)'!$A$10:$T$500,15,FALSE))</f>
        <v/>
      </c>
      <c r="G32" s="190">
        <f>'[1]Z07 一般公共预算财政拨款收入支出决算表(财决07表)'!A30</f>
        <v>0</v>
      </c>
      <c r="H32" s="191">
        <f>'[1]Z07 一般公共预算财政拨款收入支出决算表(财决07表)'!$K30</f>
        <v>0</v>
      </c>
      <c r="I32" s="190" t="str">
        <f t="shared" si="0"/>
        <v>2</v>
      </c>
      <c r="J32" s="190" t="str">
        <f t="shared" si="1"/>
        <v>2</v>
      </c>
      <c r="K32" s="190">
        <f t="shared" si="2"/>
        <v>4</v>
      </c>
      <c r="L32" s="190" t="str">
        <f t="shared" si="3"/>
        <v/>
      </c>
      <c r="M32" s="190"/>
      <c r="N32" s="187"/>
    </row>
    <row r="33" spans="1:14" s="128" customFormat="1" ht="20.100000000000001" customHeight="1">
      <c r="A33" s="125" t="str">
        <f t="array" ref="A33">INDEX(G:G,SMALL(IF($K$12:$K$500=2,ROW($12:$500),4^8),ROW(G22)))&amp;""</f>
        <v/>
      </c>
      <c r="B33" s="126"/>
      <c r="C33" s="195" t="str">
        <f>IF(ISERROR(VLOOKUP(A33,'[1]Z07 一般公共预算财政拨款收入支出决算表(财决07表)'!$A$10:$T$500,4,FALSE)),"",VLOOKUP(A33,'[1]Z07 一般公共预算财政拨款收入支出决算表(财决07表)'!$A$10:$T$500,4,FALSE))</f>
        <v/>
      </c>
      <c r="D33" s="127" t="str">
        <f>IF(ISERROR(VLOOKUP(A33,'[1]Z07 一般公共预算财政拨款收入支出决算表(财决07表)'!$A$10:$T$500,11,FALSE)),"",VLOOKUP(A33,'[1]Z07 一般公共预算财政拨款收入支出决算表(财决07表)'!$A$10:$T$500,11,FALSE))</f>
        <v/>
      </c>
      <c r="E33" s="127" t="str">
        <f>IF(ISERROR(VLOOKUP(A33,'[1]Z07 一般公共预算财政拨款收入支出决算表(财决07表)'!$A$10:$T$500,12,FALSE)),"",VLOOKUP(A33,'[1]Z07 一般公共预算财政拨款收入支出决算表(财决07表)'!$A$10:$T$500,12,FALSE))</f>
        <v/>
      </c>
      <c r="F33" s="127" t="str">
        <f>IF(ISERROR(VLOOKUP(A33,'[1]Z07 一般公共预算财政拨款收入支出决算表(财决07表)'!$A$10:$T$500,15,FALSE)),"",VLOOKUP(A33,'[1]Z07 一般公共预算财政拨款收入支出决算表(财决07表)'!$A$10:$T$500,15,FALSE))</f>
        <v/>
      </c>
      <c r="G33" s="190">
        <f>'[1]Z07 一般公共预算财政拨款收入支出决算表(财决07表)'!A31</f>
        <v>0</v>
      </c>
      <c r="H33" s="191" t="str">
        <f>'[1]Z07 一般公共预算财政拨款收入支出决算表(财决07表)'!$K31</f>
        <v>— 12.%d —</v>
      </c>
      <c r="I33" s="190" t="str">
        <f t="shared" si="0"/>
        <v>2</v>
      </c>
      <c r="J33" s="190" t="str">
        <f t="shared" si="1"/>
        <v>1</v>
      </c>
      <c r="K33" s="190">
        <f t="shared" si="2"/>
        <v>3</v>
      </c>
      <c r="L33" s="190" t="str">
        <f t="shared" si="3"/>
        <v/>
      </c>
      <c r="M33" s="190"/>
      <c r="N33" s="187"/>
    </row>
    <row r="34" spans="1:14" s="128" customFormat="1" ht="20.100000000000001" customHeight="1">
      <c r="A34" s="125" t="str">
        <f t="array" ref="A34">INDEX(G:G,SMALL(IF($K$12:$K$500=2,ROW($12:$500),4^8),ROW(G23)))&amp;""</f>
        <v/>
      </c>
      <c r="B34" s="126"/>
      <c r="C34" s="195" t="str">
        <f>IF(ISERROR(VLOOKUP(A34,'[1]Z07 一般公共预算财政拨款收入支出决算表(财决07表)'!$A$10:$T$500,4,FALSE)),"",VLOOKUP(A34,'[1]Z07 一般公共预算财政拨款收入支出决算表(财决07表)'!$A$10:$T$500,4,FALSE))</f>
        <v/>
      </c>
      <c r="D34" s="127" t="str">
        <f>IF(ISERROR(VLOOKUP(A34,'[1]Z07 一般公共预算财政拨款收入支出决算表(财决07表)'!$A$10:$T$500,11,FALSE)),"",VLOOKUP(A34,'[1]Z07 一般公共预算财政拨款收入支出决算表(财决07表)'!$A$10:$T$500,11,FALSE))</f>
        <v/>
      </c>
      <c r="E34" s="127" t="str">
        <f>IF(ISERROR(VLOOKUP(A34,'[1]Z07 一般公共预算财政拨款收入支出决算表(财决07表)'!$A$10:$T$500,12,FALSE)),"",VLOOKUP(A34,'[1]Z07 一般公共预算财政拨款收入支出决算表(财决07表)'!$A$10:$T$500,12,FALSE))</f>
        <v/>
      </c>
      <c r="F34" s="127" t="str">
        <f>IF(ISERROR(VLOOKUP(A34,'[1]Z07 一般公共预算财政拨款收入支出决算表(财决07表)'!$A$10:$T$500,15,FALSE)),"",VLOOKUP(A34,'[1]Z07 一般公共预算财政拨款收入支出决算表(财决07表)'!$A$10:$T$500,15,FALSE))</f>
        <v/>
      </c>
      <c r="G34" s="190">
        <f>'[1]Z07 一般公共预算财政拨款收入支出决算表(财决07表)'!A32</f>
        <v>0</v>
      </c>
      <c r="H34" s="191">
        <f>'[1]Z07 一般公共预算财政拨款收入支出决算表(财决07表)'!$K32</f>
        <v>0</v>
      </c>
      <c r="I34" s="190" t="str">
        <f t="shared" si="0"/>
        <v>2</v>
      </c>
      <c r="J34" s="190" t="str">
        <f t="shared" si="1"/>
        <v>2</v>
      </c>
      <c r="K34" s="190">
        <f t="shared" si="2"/>
        <v>4</v>
      </c>
      <c r="L34" s="190" t="str">
        <f t="shared" si="3"/>
        <v/>
      </c>
      <c r="M34" s="190"/>
      <c r="N34" s="187"/>
    </row>
    <row r="35" spans="1:14" s="128" customFormat="1" ht="20.100000000000001" customHeight="1">
      <c r="A35" s="125" t="str">
        <f t="array" ref="A35">INDEX(G:G,SMALL(IF($K$12:$K$500=2,ROW($12:$500),4^8),ROW(G24)))&amp;""</f>
        <v/>
      </c>
      <c r="B35" s="126"/>
      <c r="C35" s="195" t="str">
        <f>IF(ISERROR(VLOOKUP(A35,'[1]Z07 一般公共预算财政拨款收入支出决算表(财决07表)'!$A$10:$T$500,4,FALSE)),"",VLOOKUP(A35,'[1]Z07 一般公共预算财政拨款收入支出决算表(财决07表)'!$A$10:$T$500,4,FALSE))</f>
        <v/>
      </c>
      <c r="D35" s="127" t="str">
        <f>IF(ISERROR(VLOOKUP(A35,'[1]Z07 一般公共预算财政拨款收入支出决算表(财决07表)'!$A$10:$T$500,11,FALSE)),"",VLOOKUP(A35,'[1]Z07 一般公共预算财政拨款收入支出决算表(财决07表)'!$A$10:$T$500,11,FALSE))</f>
        <v/>
      </c>
      <c r="E35" s="127" t="str">
        <f>IF(ISERROR(VLOOKUP(A35,'[1]Z07 一般公共预算财政拨款收入支出决算表(财决07表)'!$A$10:$T$500,12,FALSE)),"",VLOOKUP(A35,'[1]Z07 一般公共预算财政拨款收入支出决算表(财决07表)'!$A$10:$T$500,12,FALSE))</f>
        <v/>
      </c>
      <c r="F35" s="127" t="str">
        <f>IF(ISERROR(VLOOKUP(A35,'[1]Z07 一般公共预算财政拨款收入支出决算表(财决07表)'!$A$10:$T$500,15,FALSE)),"",VLOOKUP(A35,'[1]Z07 一般公共预算财政拨款收入支出决算表(财决07表)'!$A$10:$T$500,15,FALSE))</f>
        <v/>
      </c>
      <c r="G35" s="190">
        <f>'[1]Z07 一般公共预算财政拨款收入支出决算表(财决07表)'!A33</f>
        <v>0</v>
      </c>
      <c r="H35" s="191">
        <f>'[1]Z07 一般公共预算财政拨款收入支出决算表(财决07表)'!$K33</f>
        <v>0</v>
      </c>
      <c r="I35" s="190" t="str">
        <f t="shared" si="0"/>
        <v>2</v>
      </c>
      <c r="J35" s="190" t="str">
        <f t="shared" si="1"/>
        <v>2</v>
      </c>
      <c r="K35" s="190">
        <f t="shared" si="2"/>
        <v>4</v>
      </c>
      <c r="L35" s="190" t="str">
        <f t="shared" si="3"/>
        <v/>
      </c>
      <c r="M35" s="190"/>
      <c r="N35" s="187"/>
    </row>
    <row r="36" spans="1:14" s="128" customFormat="1" ht="20.100000000000001" customHeight="1">
      <c r="A36" s="125" t="str">
        <f t="array" ref="A36">INDEX(G:G,SMALL(IF($K$12:$K$500=2,ROW($12:$500),4^8),ROW(G25)))&amp;""</f>
        <v/>
      </c>
      <c r="B36" s="126"/>
      <c r="C36" s="195" t="str">
        <f>IF(ISERROR(VLOOKUP(A36,'[1]Z07 一般公共预算财政拨款收入支出决算表(财决07表)'!$A$10:$T$500,4,FALSE)),"",VLOOKUP(A36,'[1]Z07 一般公共预算财政拨款收入支出决算表(财决07表)'!$A$10:$T$500,4,FALSE))</f>
        <v/>
      </c>
      <c r="D36" s="127" t="str">
        <f>IF(ISERROR(VLOOKUP(A36,'[1]Z07 一般公共预算财政拨款收入支出决算表(财决07表)'!$A$10:$T$500,11,FALSE)),"",VLOOKUP(A36,'[1]Z07 一般公共预算财政拨款收入支出决算表(财决07表)'!$A$10:$T$500,11,FALSE))</f>
        <v/>
      </c>
      <c r="E36" s="127" t="str">
        <f>IF(ISERROR(VLOOKUP(A36,'[1]Z07 一般公共预算财政拨款收入支出决算表(财决07表)'!$A$10:$T$500,12,FALSE)),"",VLOOKUP(A36,'[1]Z07 一般公共预算财政拨款收入支出决算表(财决07表)'!$A$10:$T$500,12,FALSE))</f>
        <v/>
      </c>
      <c r="F36" s="127" t="str">
        <f>IF(ISERROR(VLOOKUP(A36,'[1]Z07 一般公共预算财政拨款收入支出决算表(财决07表)'!$A$10:$T$500,15,FALSE)),"",VLOOKUP(A36,'[1]Z07 一般公共预算财政拨款收入支出决算表(财决07表)'!$A$10:$T$500,15,FALSE))</f>
        <v/>
      </c>
      <c r="G36" s="190">
        <f>'[1]Z07 一般公共预算财政拨款收入支出决算表(财决07表)'!A34</f>
        <v>0</v>
      </c>
      <c r="H36" s="191">
        <f>'[1]Z07 一般公共预算财政拨款收入支出决算表(财决07表)'!$K34</f>
        <v>0</v>
      </c>
      <c r="I36" s="190" t="str">
        <f t="shared" si="0"/>
        <v>2</v>
      </c>
      <c r="J36" s="190" t="str">
        <f t="shared" si="1"/>
        <v>2</v>
      </c>
      <c r="K36" s="190">
        <f t="shared" si="2"/>
        <v>4</v>
      </c>
      <c r="L36" s="190" t="str">
        <f t="shared" si="3"/>
        <v/>
      </c>
      <c r="M36" s="190"/>
      <c r="N36" s="187"/>
    </row>
    <row r="37" spans="1:14" s="128" customFormat="1" ht="20.100000000000001" customHeight="1">
      <c r="A37" s="125" t="str">
        <f t="array" ref="A37">INDEX(G:G,SMALL(IF($K$12:$K$500=2,ROW($12:$500),4^8),ROW(G26)))&amp;""</f>
        <v/>
      </c>
      <c r="B37" s="126"/>
      <c r="C37" s="195" t="str">
        <f>IF(ISERROR(VLOOKUP(A37,'[1]Z07 一般公共预算财政拨款收入支出决算表(财决07表)'!$A$10:$T$500,4,FALSE)),"",VLOOKUP(A37,'[1]Z07 一般公共预算财政拨款收入支出决算表(财决07表)'!$A$10:$T$500,4,FALSE))</f>
        <v/>
      </c>
      <c r="D37" s="127" t="str">
        <f>IF(ISERROR(VLOOKUP(A37,'[1]Z07 一般公共预算财政拨款收入支出决算表(财决07表)'!$A$10:$T$500,11,FALSE)),"",VLOOKUP(A37,'[1]Z07 一般公共预算财政拨款收入支出决算表(财决07表)'!$A$10:$T$500,11,FALSE))</f>
        <v/>
      </c>
      <c r="E37" s="127" t="str">
        <f>IF(ISERROR(VLOOKUP(A37,'[1]Z07 一般公共预算财政拨款收入支出决算表(财决07表)'!$A$10:$T$500,12,FALSE)),"",VLOOKUP(A37,'[1]Z07 一般公共预算财政拨款收入支出决算表(财决07表)'!$A$10:$T$500,12,FALSE))</f>
        <v/>
      </c>
      <c r="F37" s="127" t="str">
        <f>IF(ISERROR(VLOOKUP(A37,'[1]Z07 一般公共预算财政拨款收入支出决算表(财决07表)'!$A$10:$T$500,15,FALSE)),"",VLOOKUP(A37,'[1]Z07 一般公共预算财政拨款收入支出决算表(财决07表)'!$A$10:$T$500,15,FALSE))</f>
        <v/>
      </c>
      <c r="G37" s="190">
        <f>'[1]Z07 一般公共预算财政拨款收入支出决算表(财决07表)'!A35</f>
        <v>0</v>
      </c>
      <c r="H37" s="191">
        <f>'[1]Z07 一般公共预算财政拨款收入支出决算表(财决07表)'!$K35</f>
        <v>0</v>
      </c>
      <c r="I37" s="190" t="str">
        <f t="shared" si="0"/>
        <v>2</v>
      </c>
      <c r="J37" s="190" t="str">
        <f t="shared" si="1"/>
        <v>2</v>
      </c>
      <c r="K37" s="190">
        <f t="shared" si="2"/>
        <v>4</v>
      </c>
      <c r="L37" s="190" t="str">
        <f t="shared" si="3"/>
        <v/>
      </c>
      <c r="M37" s="190"/>
      <c r="N37" s="187"/>
    </row>
    <row r="38" spans="1:14" s="128" customFormat="1" ht="20.100000000000001" customHeight="1">
      <c r="A38" s="125" t="str">
        <f t="array" ref="A38">INDEX(G:G,SMALL(IF($K$12:$K$500=2,ROW($12:$500),4^8),ROW(G27)))&amp;""</f>
        <v/>
      </c>
      <c r="B38" s="126"/>
      <c r="C38" s="195" t="str">
        <f>IF(ISERROR(VLOOKUP(A38,'[1]Z07 一般公共预算财政拨款收入支出决算表(财决07表)'!$A$10:$T$500,4,FALSE)),"",VLOOKUP(A38,'[1]Z07 一般公共预算财政拨款收入支出决算表(财决07表)'!$A$10:$T$500,4,FALSE))</f>
        <v/>
      </c>
      <c r="D38" s="127" t="str">
        <f>IF(ISERROR(VLOOKUP(A38,'[1]Z07 一般公共预算财政拨款收入支出决算表(财决07表)'!$A$10:$T$500,11,FALSE)),"",VLOOKUP(A38,'[1]Z07 一般公共预算财政拨款收入支出决算表(财决07表)'!$A$10:$T$500,11,FALSE))</f>
        <v/>
      </c>
      <c r="E38" s="127" t="str">
        <f>IF(ISERROR(VLOOKUP(A38,'[1]Z07 一般公共预算财政拨款收入支出决算表(财决07表)'!$A$10:$T$500,12,FALSE)),"",VLOOKUP(A38,'[1]Z07 一般公共预算财政拨款收入支出决算表(财决07表)'!$A$10:$T$500,12,FALSE))</f>
        <v/>
      </c>
      <c r="F38" s="127" t="str">
        <f>IF(ISERROR(VLOOKUP(A38,'[1]Z07 一般公共预算财政拨款收入支出决算表(财决07表)'!$A$10:$T$500,15,FALSE)),"",VLOOKUP(A38,'[1]Z07 一般公共预算财政拨款收入支出决算表(财决07表)'!$A$10:$T$500,15,FALSE))</f>
        <v/>
      </c>
      <c r="G38" s="190">
        <f>'[1]Z07 一般公共预算财政拨款收入支出决算表(财决07表)'!A36</f>
        <v>0</v>
      </c>
      <c r="H38" s="191">
        <f>'[1]Z07 一般公共预算财政拨款收入支出决算表(财决07表)'!$K36</f>
        <v>0</v>
      </c>
      <c r="I38" s="190" t="str">
        <f t="shared" si="0"/>
        <v>2</v>
      </c>
      <c r="J38" s="190" t="str">
        <f t="shared" si="1"/>
        <v>2</v>
      </c>
      <c r="K38" s="190">
        <f t="shared" si="2"/>
        <v>4</v>
      </c>
      <c r="L38" s="190" t="str">
        <f t="shared" si="3"/>
        <v/>
      </c>
      <c r="M38" s="190"/>
      <c r="N38" s="187"/>
    </row>
    <row r="39" spans="1:14" s="128" customFormat="1" ht="20.100000000000001" customHeight="1">
      <c r="A39" s="125" t="str">
        <f t="array" ref="A39">INDEX(G:G,SMALL(IF($K$12:$K$500=2,ROW($12:$500),4^8),ROW(G28)))&amp;""</f>
        <v/>
      </c>
      <c r="B39" s="126"/>
      <c r="C39" s="195" t="str">
        <f>IF(ISERROR(VLOOKUP(A39,'[1]Z07 一般公共预算财政拨款收入支出决算表(财决07表)'!$A$10:$T$500,4,FALSE)),"",VLOOKUP(A39,'[1]Z07 一般公共预算财政拨款收入支出决算表(财决07表)'!$A$10:$T$500,4,FALSE))</f>
        <v/>
      </c>
      <c r="D39" s="127" t="str">
        <f>IF(ISERROR(VLOOKUP(A39,'[1]Z07 一般公共预算财政拨款收入支出决算表(财决07表)'!$A$10:$T$500,11,FALSE)),"",VLOOKUP(A39,'[1]Z07 一般公共预算财政拨款收入支出决算表(财决07表)'!$A$10:$T$500,11,FALSE))</f>
        <v/>
      </c>
      <c r="E39" s="127" t="str">
        <f>IF(ISERROR(VLOOKUP(A39,'[1]Z07 一般公共预算财政拨款收入支出决算表(财决07表)'!$A$10:$T$500,12,FALSE)),"",VLOOKUP(A39,'[1]Z07 一般公共预算财政拨款收入支出决算表(财决07表)'!$A$10:$T$500,12,FALSE))</f>
        <v/>
      </c>
      <c r="F39" s="127" t="str">
        <f>IF(ISERROR(VLOOKUP(A39,'[1]Z07 一般公共预算财政拨款收入支出决算表(财决07表)'!$A$10:$T$500,15,FALSE)),"",VLOOKUP(A39,'[1]Z07 一般公共预算财政拨款收入支出决算表(财决07表)'!$A$10:$T$500,15,FALSE))</f>
        <v/>
      </c>
      <c r="G39" s="190">
        <f>'[1]Z07 一般公共预算财政拨款收入支出决算表(财决07表)'!A37</f>
        <v>0</v>
      </c>
      <c r="H39" s="191">
        <f>'[1]Z07 一般公共预算财政拨款收入支出决算表(财决07表)'!$K37</f>
        <v>0</v>
      </c>
      <c r="I39" s="190" t="str">
        <f t="shared" si="0"/>
        <v>2</v>
      </c>
      <c r="J39" s="190" t="str">
        <f t="shared" si="1"/>
        <v>2</v>
      </c>
      <c r="K39" s="190">
        <f t="shared" si="2"/>
        <v>4</v>
      </c>
      <c r="L39" s="190" t="str">
        <f t="shared" si="3"/>
        <v/>
      </c>
      <c r="M39" s="190"/>
      <c r="N39" s="187"/>
    </row>
    <row r="40" spans="1:14" s="128" customFormat="1" ht="20.100000000000001" customHeight="1">
      <c r="A40" s="125" t="str">
        <f t="array" ref="A40">INDEX(G:G,SMALL(IF($K$12:$K$500=2,ROW($12:$500),4^8),ROW(G29)))&amp;""</f>
        <v/>
      </c>
      <c r="B40" s="126"/>
      <c r="C40" s="195" t="str">
        <f>IF(ISERROR(VLOOKUP(A40,'[1]Z07 一般公共预算财政拨款收入支出决算表(财决07表)'!$A$10:$T$500,4,FALSE)),"",VLOOKUP(A40,'[1]Z07 一般公共预算财政拨款收入支出决算表(财决07表)'!$A$10:$T$500,4,FALSE))</f>
        <v/>
      </c>
      <c r="D40" s="127" t="str">
        <f>IF(ISERROR(VLOOKUP(A40,'[1]Z07 一般公共预算财政拨款收入支出决算表(财决07表)'!$A$10:$T$500,11,FALSE)),"",VLOOKUP(A40,'[1]Z07 一般公共预算财政拨款收入支出决算表(财决07表)'!$A$10:$T$500,11,FALSE))</f>
        <v/>
      </c>
      <c r="E40" s="127" t="str">
        <f>IF(ISERROR(VLOOKUP(A40,'[1]Z07 一般公共预算财政拨款收入支出决算表(财决07表)'!$A$10:$T$500,12,FALSE)),"",VLOOKUP(A40,'[1]Z07 一般公共预算财政拨款收入支出决算表(财决07表)'!$A$10:$T$500,12,FALSE))</f>
        <v/>
      </c>
      <c r="F40" s="127" t="str">
        <f>IF(ISERROR(VLOOKUP(A40,'[1]Z07 一般公共预算财政拨款收入支出决算表(财决07表)'!$A$10:$T$500,15,FALSE)),"",VLOOKUP(A40,'[1]Z07 一般公共预算财政拨款收入支出决算表(财决07表)'!$A$10:$T$500,15,FALSE))</f>
        <v/>
      </c>
      <c r="G40" s="190">
        <f>'[1]Z07 一般公共预算财政拨款收入支出决算表(财决07表)'!A38</f>
        <v>0</v>
      </c>
      <c r="H40" s="191">
        <f>'[1]Z07 一般公共预算财政拨款收入支出决算表(财决07表)'!$K38</f>
        <v>0</v>
      </c>
      <c r="I40" s="190" t="str">
        <f t="shared" si="0"/>
        <v>2</v>
      </c>
      <c r="J40" s="190" t="str">
        <f t="shared" si="1"/>
        <v>2</v>
      </c>
      <c r="K40" s="190">
        <f t="shared" si="2"/>
        <v>4</v>
      </c>
      <c r="L40" s="190" t="str">
        <f t="shared" si="3"/>
        <v/>
      </c>
      <c r="M40" s="190"/>
      <c r="N40" s="187"/>
    </row>
    <row r="41" spans="1:14" s="128" customFormat="1" ht="20.100000000000001" customHeight="1">
      <c r="A41" s="125" t="str">
        <f t="array" ref="A41">INDEX(G:G,SMALL(IF($K$12:$K$500=2,ROW($12:$500),4^8),ROW(G30)))&amp;""</f>
        <v/>
      </c>
      <c r="B41" s="126"/>
      <c r="C41" s="195" t="str">
        <f>IF(ISERROR(VLOOKUP(A41,'[1]Z07 一般公共预算财政拨款收入支出决算表(财决07表)'!$A$10:$T$500,4,FALSE)),"",VLOOKUP(A41,'[1]Z07 一般公共预算财政拨款收入支出决算表(财决07表)'!$A$10:$T$500,4,FALSE))</f>
        <v/>
      </c>
      <c r="D41" s="127" t="str">
        <f>IF(ISERROR(VLOOKUP(A41,'[1]Z07 一般公共预算财政拨款收入支出决算表(财决07表)'!$A$10:$T$500,11,FALSE)),"",VLOOKUP(A41,'[1]Z07 一般公共预算财政拨款收入支出决算表(财决07表)'!$A$10:$T$500,11,FALSE))</f>
        <v/>
      </c>
      <c r="E41" s="127" t="str">
        <f>IF(ISERROR(VLOOKUP(A41,'[1]Z07 一般公共预算财政拨款收入支出决算表(财决07表)'!$A$10:$T$500,12,FALSE)),"",VLOOKUP(A41,'[1]Z07 一般公共预算财政拨款收入支出决算表(财决07表)'!$A$10:$T$500,12,FALSE))</f>
        <v/>
      </c>
      <c r="F41" s="127" t="str">
        <f>IF(ISERROR(VLOOKUP(A41,'[1]Z07 一般公共预算财政拨款收入支出决算表(财决07表)'!$A$10:$T$500,15,FALSE)),"",VLOOKUP(A41,'[1]Z07 一般公共预算财政拨款收入支出决算表(财决07表)'!$A$10:$T$500,15,FALSE))</f>
        <v/>
      </c>
      <c r="G41" s="190">
        <f>'[1]Z07 一般公共预算财政拨款收入支出决算表(财决07表)'!A39</f>
        <v>0</v>
      </c>
      <c r="H41" s="191">
        <f>'[1]Z07 一般公共预算财政拨款收入支出决算表(财决07表)'!$K39</f>
        <v>0</v>
      </c>
      <c r="I41" s="190" t="str">
        <f t="shared" si="0"/>
        <v>2</v>
      </c>
      <c r="J41" s="190" t="str">
        <f t="shared" si="1"/>
        <v>2</v>
      </c>
      <c r="K41" s="190">
        <f t="shared" si="2"/>
        <v>4</v>
      </c>
      <c r="L41" s="190" t="str">
        <f t="shared" si="3"/>
        <v/>
      </c>
      <c r="M41" s="190"/>
      <c r="N41" s="187"/>
    </row>
    <row r="42" spans="1:14" s="128" customFormat="1" ht="20.100000000000001" customHeight="1">
      <c r="A42" s="125" t="str">
        <f t="array" ref="A42">INDEX(G:G,SMALL(IF($K$12:$K$500=2,ROW($12:$500),4^8),ROW(G31)))&amp;""</f>
        <v/>
      </c>
      <c r="B42" s="126"/>
      <c r="C42" s="195" t="str">
        <f>IF(ISERROR(VLOOKUP(A42,'[1]Z07 一般公共预算财政拨款收入支出决算表(财决07表)'!$A$10:$T$500,4,FALSE)),"",VLOOKUP(A42,'[1]Z07 一般公共预算财政拨款收入支出决算表(财决07表)'!$A$10:$T$500,4,FALSE))</f>
        <v/>
      </c>
      <c r="D42" s="127" t="str">
        <f>IF(ISERROR(VLOOKUP(A42,'[1]Z07 一般公共预算财政拨款收入支出决算表(财决07表)'!$A$10:$T$500,11,FALSE)),"",VLOOKUP(A42,'[1]Z07 一般公共预算财政拨款收入支出决算表(财决07表)'!$A$10:$T$500,11,FALSE))</f>
        <v/>
      </c>
      <c r="E42" s="127" t="str">
        <f>IF(ISERROR(VLOOKUP(A42,'[1]Z07 一般公共预算财政拨款收入支出决算表(财决07表)'!$A$10:$T$500,12,FALSE)),"",VLOOKUP(A42,'[1]Z07 一般公共预算财政拨款收入支出决算表(财决07表)'!$A$10:$T$500,12,FALSE))</f>
        <v/>
      </c>
      <c r="F42" s="127" t="str">
        <f>IF(ISERROR(VLOOKUP(A42,'[1]Z07 一般公共预算财政拨款收入支出决算表(财决07表)'!$A$10:$T$500,15,FALSE)),"",VLOOKUP(A42,'[1]Z07 一般公共预算财政拨款收入支出决算表(财决07表)'!$A$10:$T$500,15,FALSE))</f>
        <v/>
      </c>
      <c r="G42" s="190">
        <f>'[1]Z07 一般公共预算财政拨款收入支出决算表(财决07表)'!A40</f>
        <v>0</v>
      </c>
      <c r="H42" s="191">
        <f>'[1]Z07 一般公共预算财政拨款收入支出决算表(财决07表)'!$K40</f>
        <v>0</v>
      </c>
      <c r="I42" s="190" t="str">
        <f t="shared" si="0"/>
        <v>2</v>
      </c>
      <c r="J42" s="190" t="str">
        <f t="shared" si="1"/>
        <v>2</v>
      </c>
      <c r="K42" s="190">
        <f t="shared" si="2"/>
        <v>4</v>
      </c>
      <c r="L42" s="190" t="str">
        <f t="shared" si="3"/>
        <v/>
      </c>
      <c r="M42" s="190"/>
      <c r="N42" s="187"/>
    </row>
    <row r="43" spans="1:14" s="128" customFormat="1" ht="20.100000000000001" customHeight="1">
      <c r="A43" s="125" t="str">
        <f t="array" ref="A43">INDEX(G:G,SMALL(IF($K$12:$K$500=2,ROW($12:$500),4^8),ROW(G32)))&amp;""</f>
        <v/>
      </c>
      <c r="B43" s="126"/>
      <c r="C43" s="195" t="str">
        <f>IF(ISERROR(VLOOKUP(A43,'[1]Z07 一般公共预算财政拨款收入支出决算表(财决07表)'!$A$10:$T$500,4,FALSE)),"",VLOOKUP(A43,'[1]Z07 一般公共预算财政拨款收入支出决算表(财决07表)'!$A$10:$T$500,4,FALSE))</f>
        <v/>
      </c>
      <c r="D43" s="127" t="str">
        <f>IF(ISERROR(VLOOKUP(A43,'[1]Z07 一般公共预算财政拨款收入支出决算表(财决07表)'!$A$10:$T$500,11,FALSE)),"",VLOOKUP(A43,'[1]Z07 一般公共预算财政拨款收入支出决算表(财决07表)'!$A$10:$T$500,11,FALSE))</f>
        <v/>
      </c>
      <c r="E43" s="127" t="str">
        <f>IF(ISERROR(VLOOKUP(A43,'[1]Z07 一般公共预算财政拨款收入支出决算表(财决07表)'!$A$10:$T$500,12,FALSE)),"",VLOOKUP(A43,'[1]Z07 一般公共预算财政拨款收入支出决算表(财决07表)'!$A$10:$T$500,12,FALSE))</f>
        <v/>
      </c>
      <c r="F43" s="127" t="str">
        <f>IF(ISERROR(VLOOKUP(A43,'[1]Z07 一般公共预算财政拨款收入支出决算表(财决07表)'!$A$10:$T$500,15,FALSE)),"",VLOOKUP(A43,'[1]Z07 一般公共预算财政拨款收入支出决算表(财决07表)'!$A$10:$T$500,15,FALSE))</f>
        <v/>
      </c>
      <c r="G43" s="190">
        <f>'[1]Z07 一般公共预算财政拨款收入支出决算表(财决07表)'!A41</f>
        <v>0</v>
      </c>
      <c r="H43" s="191">
        <f>'[1]Z07 一般公共预算财政拨款收入支出决算表(财决07表)'!$K41</f>
        <v>0</v>
      </c>
      <c r="I43" s="190" t="str">
        <f t="shared" si="0"/>
        <v>2</v>
      </c>
      <c r="J43" s="190" t="str">
        <f t="shared" si="1"/>
        <v>2</v>
      </c>
      <c r="K43" s="190">
        <f t="shared" si="2"/>
        <v>4</v>
      </c>
      <c r="L43" s="190" t="str">
        <f t="shared" si="3"/>
        <v/>
      </c>
      <c r="M43" s="190"/>
      <c r="N43" s="187"/>
    </row>
    <row r="44" spans="1:14" s="128" customFormat="1" ht="20.100000000000001" customHeight="1">
      <c r="A44" s="125" t="str">
        <f t="array" ref="A44">INDEX(G:G,SMALL(IF($K$12:$K$500=2,ROW($12:$500),4^8),ROW(G33)))&amp;""</f>
        <v/>
      </c>
      <c r="B44" s="126"/>
      <c r="C44" s="195" t="str">
        <f>IF(ISERROR(VLOOKUP(A44,'[1]Z07 一般公共预算财政拨款收入支出决算表(财决07表)'!$A$10:$T$500,4,FALSE)),"",VLOOKUP(A44,'[1]Z07 一般公共预算财政拨款收入支出决算表(财决07表)'!$A$10:$T$500,4,FALSE))</f>
        <v/>
      </c>
      <c r="D44" s="127" t="str">
        <f>IF(ISERROR(VLOOKUP(A44,'[1]Z07 一般公共预算财政拨款收入支出决算表(财决07表)'!$A$10:$T$500,11,FALSE)),"",VLOOKUP(A44,'[1]Z07 一般公共预算财政拨款收入支出决算表(财决07表)'!$A$10:$T$500,11,FALSE))</f>
        <v/>
      </c>
      <c r="E44" s="127" t="str">
        <f>IF(ISERROR(VLOOKUP(A44,'[1]Z07 一般公共预算财政拨款收入支出决算表(财决07表)'!$A$10:$T$500,12,FALSE)),"",VLOOKUP(A44,'[1]Z07 一般公共预算财政拨款收入支出决算表(财决07表)'!$A$10:$T$500,12,FALSE))</f>
        <v/>
      </c>
      <c r="F44" s="127" t="str">
        <f>IF(ISERROR(VLOOKUP(A44,'[1]Z07 一般公共预算财政拨款收入支出决算表(财决07表)'!$A$10:$T$500,15,FALSE)),"",VLOOKUP(A44,'[1]Z07 一般公共预算财政拨款收入支出决算表(财决07表)'!$A$10:$T$500,15,FALSE))</f>
        <v/>
      </c>
      <c r="G44" s="190">
        <f>'[1]Z07 一般公共预算财政拨款收入支出决算表(财决07表)'!A42</f>
        <v>0</v>
      </c>
      <c r="H44" s="191">
        <f>'[1]Z07 一般公共预算财政拨款收入支出决算表(财决07表)'!$K42</f>
        <v>0</v>
      </c>
      <c r="I44" s="190" t="str">
        <f t="shared" si="0"/>
        <v>2</v>
      </c>
      <c r="J44" s="190" t="str">
        <f t="shared" si="1"/>
        <v>2</v>
      </c>
      <c r="K44" s="190">
        <f t="shared" si="2"/>
        <v>4</v>
      </c>
      <c r="L44" s="190" t="str">
        <f t="shared" si="3"/>
        <v/>
      </c>
      <c r="M44" s="190"/>
      <c r="N44" s="187"/>
    </row>
    <row r="45" spans="1:14" s="128" customFormat="1" ht="20.100000000000001" customHeight="1">
      <c r="A45" s="125" t="str">
        <f t="array" ref="A45">INDEX(G:G,SMALL(IF($K$12:$K$500=2,ROW($12:$500),4^8),ROW(G34)))&amp;""</f>
        <v/>
      </c>
      <c r="B45" s="126"/>
      <c r="C45" s="195" t="str">
        <f>IF(ISERROR(VLOOKUP(A45,'[1]Z07 一般公共预算财政拨款收入支出决算表(财决07表)'!$A$10:$T$500,4,FALSE)),"",VLOOKUP(A45,'[1]Z07 一般公共预算财政拨款收入支出决算表(财决07表)'!$A$10:$T$500,4,FALSE))</f>
        <v/>
      </c>
      <c r="D45" s="127" t="str">
        <f>IF(ISERROR(VLOOKUP(A45,'[1]Z07 一般公共预算财政拨款收入支出决算表(财决07表)'!$A$10:$T$500,11,FALSE)),"",VLOOKUP(A45,'[1]Z07 一般公共预算财政拨款收入支出决算表(财决07表)'!$A$10:$T$500,11,FALSE))</f>
        <v/>
      </c>
      <c r="E45" s="127" t="str">
        <f>IF(ISERROR(VLOOKUP(A45,'[1]Z07 一般公共预算财政拨款收入支出决算表(财决07表)'!$A$10:$T$500,12,FALSE)),"",VLOOKUP(A45,'[1]Z07 一般公共预算财政拨款收入支出决算表(财决07表)'!$A$10:$T$500,12,FALSE))</f>
        <v/>
      </c>
      <c r="F45" s="127" t="str">
        <f>IF(ISERROR(VLOOKUP(A45,'[1]Z07 一般公共预算财政拨款收入支出决算表(财决07表)'!$A$10:$T$500,15,FALSE)),"",VLOOKUP(A45,'[1]Z07 一般公共预算财政拨款收入支出决算表(财决07表)'!$A$10:$T$500,15,FALSE))</f>
        <v/>
      </c>
      <c r="G45" s="190">
        <f>'[1]Z07 一般公共预算财政拨款收入支出决算表(财决07表)'!A43</f>
        <v>0</v>
      </c>
      <c r="H45" s="191">
        <f>'[1]Z07 一般公共预算财政拨款收入支出决算表(财决07表)'!$K43</f>
        <v>0</v>
      </c>
      <c r="I45" s="190" t="str">
        <f t="shared" si="0"/>
        <v>2</v>
      </c>
      <c r="J45" s="190" t="str">
        <f t="shared" si="1"/>
        <v>2</v>
      </c>
      <c r="K45" s="190">
        <f t="shared" si="2"/>
        <v>4</v>
      </c>
      <c r="L45" s="190" t="str">
        <f t="shared" si="3"/>
        <v/>
      </c>
      <c r="M45" s="190"/>
      <c r="N45" s="187"/>
    </row>
    <row r="46" spans="1:14" s="128" customFormat="1" ht="20.100000000000001" customHeight="1">
      <c r="A46" s="125" t="str">
        <f t="array" ref="A46">INDEX(G:G,SMALL(IF($K$12:$K$500=2,ROW($12:$500),4^8),ROW(G35)))&amp;""</f>
        <v/>
      </c>
      <c r="B46" s="126"/>
      <c r="C46" s="195" t="str">
        <f>IF(ISERROR(VLOOKUP(A46,'[1]Z07 一般公共预算财政拨款收入支出决算表(财决07表)'!$A$10:$T$500,4,FALSE)),"",VLOOKUP(A46,'[1]Z07 一般公共预算财政拨款收入支出决算表(财决07表)'!$A$10:$T$500,4,FALSE))</f>
        <v/>
      </c>
      <c r="D46" s="127" t="str">
        <f>IF(ISERROR(VLOOKUP(A46,'[1]Z07 一般公共预算财政拨款收入支出决算表(财决07表)'!$A$10:$T$500,11,FALSE)),"",VLOOKUP(A46,'[1]Z07 一般公共预算财政拨款收入支出决算表(财决07表)'!$A$10:$T$500,11,FALSE))</f>
        <v/>
      </c>
      <c r="E46" s="127" t="str">
        <f>IF(ISERROR(VLOOKUP(A46,'[1]Z07 一般公共预算财政拨款收入支出决算表(财决07表)'!$A$10:$T$500,12,FALSE)),"",VLOOKUP(A46,'[1]Z07 一般公共预算财政拨款收入支出决算表(财决07表)'!$A$10:$T$500,12,FALSE))</f>
        <v/>
      </c>
      <c r="F46" s="127" t="str">
        <f>IF(ISERROR(VLOOKUP(A46,'[1]Z07 一般公共预算财政拨款收入支出决算表(财决07表)'!$A$10:$T$500,15,FALSE)),"",VLOOKUP(A46,'[1]Z07 一般公共预算财政拨款收入支出决算表(财决07表)'!$A$10:$T$500,15,FALSE))</f>
        <v/>
      </c>
      <c r="G46" s="190">
        <f>'[1]Z07 一般公共预算财政拨款收入支出决算表(财决07表)'!A44</f>
        <v>0</v>
      </c>
      <c r="H46" s="191">
        <f>'[1]Z07 一般公共预算财政拨款收入支出决算表(财决07表)'!$K44</f>
        <v>0</v>
      </c>
      <c r="I46" s="190" t="str">
        <f t="shared" si="0"/>
        <v>2</v>
      </c>
      <c r="J46" s="190" t="str">
        <f t="shared" si="1"/>
        <v>2</v>
      </c>
      <c r="K46" s="190">
        <f t="shared" si="2"/>
        <v>4</v>
      </c>
      <c r="L46" s="190" t="str">
        <f t="shared" si="3"/>
        <v/>
      </c>
      <c r="M46" s="190"/>
      <c r="N46" s="187"/>
    </row>
    <row r="47" spans="1:14" s="128" customFormat="1" ht="20.100000000000001" customHeight="1">
      <c r="A47" s="125" t="str">
        <f t="array" ref="A47">INDEX(G:G,SMALL(IF($K$12:$K$500=2,ROW($12:$500),4^8),ROW(G36)))&amp;""</f>
        <v/>
      </c>
      <c r="B47" s="126"/>
      <c r="C47" s="195" t="str">
        <f>IF(ISERROR(VLOOKUP(A47,'[1]Z07 一般公共预算财政拨款收入支出决算表(财决07表)'!$A$10:$T$500,4,FALSE)),"",VLOOKUP(A47,'[1]Z07 一般公共预算财政拨款收入支出决算表(财决07表)'!$A$10:$T$500,4,FALSE))</f>
        <v/>
      </c>
      <c r="D47" s="127" t="str">
        <f>IF(ISERROR(VLOOKUP(A47,'[1]Z07 一般公共预算财政拨款收入支出决算表(财决07表)'!$A$10:$T$500,11,FALSE)),"",VLOOKUP(A47,'[1]Z07 一般公共预算财政拨款收入支出决算表(财决07表)'!$A$10:$T$500,11,FALSE))</f>
        <v/>
      </c>
      <c r="E47" s="127" t="str">
        <f>IF(ISERROR(VLOOKUP(A47,'[1]Z07 一般公共预算财政拨款收入支出决算表(财决07表)'!$A$10:$T$500,12,FALSE)),"",VLOOKUP(A47,'[1]Z07 一般公共预算财政拨款收入支出决算表(财决07表)'!$A$10:$T$500,12,FALSE))</f>
        <v/>
      </c>
      <c r="F47" s="127" t="str">
        <f>IF(ISERROR(VLOOKUP(A47,'[1]Z07 一般公共预算财政拨款收入支出决算表(财决07表)'!$A$10:$T$500,15,FALSE)),"",VLOOKUP(A47,'[1]Z07 一般公共预算财政拨款收入支出决算表(财决07表)'!$A$10:$T$500,15,FALSE))</f>
        <v/>
      </c>
      <c r="G47" s="190">
        <f>'[1]Z07 一般公共预算财政拨款收入支出决算表(财决07表)'!A45</f>
        <v>0</v>
      </c>
      <c r="H47" s="191">
        <f>'[1]Z07 一般公共预算财政拨款收入支出决算表(财决07表)'!$K45</f>
        <v>0</v>
      </c>
      <c r="I47" s="190" t="str">
        <f t="shared" si="0"/>
        <v>2</v>
      </c>
      <c r="J47" s="190" t="str">
        <f t="shared" si="1"/>
        <v>2</v>
      </c>
      <c r="K47" s="190">
        <f t="shared" si="2"/>
        <v>4</v>
      </c>
      <c r="L47" s="190" t="str">
        <f t="shared" si="3"/>
        <v/>
      </c>
      <c r="M47" s="190"/>
      <c r="N47" s="187"/>
    </row>
    <row r="48" spans="1:14" s="128" customFormat="1" ht="20.100000000000001" customHeight="1">
      <c r="A48" s="125" t="str">
        <f t="array" ref="A48">INDEX(G:G,SMALL(IF($K$12:$K$500=2,ROW($12:$500),4^8),ROW(G37)))&amp;""</f>
        <v/>
      </c>
      <c r="B48" s="126"/>
      <c r="C48" s="195" t="str">
        <f>IF(ISERROR(VLOOKUP(A48,'[1]Z07 一般公共预算财政拨款收入支出决算表(财决07表)'!$A$10:$T$500,4,FALSE)),"",VLOOKUP(A48,'[1]Z07 一般公共预算财政拨款收入支出决算表(财决07表)'!$A$10:$T$500,4,FALSE))</f>
        <v/>
      </c>
      <c r="D48" s="127" t="str">
        <f>IF(ISERROR(VLOOKUP(A48,'[1]Z07 一般公共预算财政拨款收入支出决算表(财决07表)'!$A$10:$T$500,11,FALSE)),"",VLOOKUP(A48,'[1]Z07 一般公共预算财政拨款收入支出决算表(财决07表)'!$A$10:$T$500,11,FALSE))</f>
        <v/>
      </c>
      <c r="E48" s="127" t="str">
        <f>IF(ISERROR(VLOOKUP(A48,'[1]Z07 一般公共预算财政拨款收入支出决算表(财决07表)'!$A$10:$T$500,12,FALSE)),"",VLOOKUP(A48,'[1]Z07 一般公共预算财政拨款收入支出决算表(财决07表)'!$A$10:$T$500,12,FALSE))</f>
        <v/>
      </c>
      <c r="F48" s="127" t="str">
        <f>IF(ISERROR(VLOOKUP(A48,'[1]Z07 一般公共预算财政拨款收入支出决算表(财决07表)'!$A$10:$T$500,15,FALSE)),"",VLOOKUP(A48,'[1]Z07 一般公共预算财政拨款收入支出决算表(财决07表)'!$A$10:$T$500,15,FALSE))</f>
        <v/>
      </c>
      <c r="G48" s="190">
        <f>'[1]Z07 一般公共预算财政拨款收入支出决算表(财决07表)'!A46</f>
        <v>0</v>
      </c>
      <c r="H48" s="191">
        <f>'[1]Z07 一般公共预算财政拨款收入支出决算表(财决07表)'!$K46</f>
        <v>0</v>
      </c>
      <c r="I48" s="190" t="str">
        <f t="shared" si="0"/>
        <v>2</v>
      </c>
      <c r="J48" s="190" t="str">
        <f t="shared" si="1"/>
        <v>2</v>
      </c>
      <c r="K48" s="190">
        <f t="shared" si="2"/>
        <v>4</v>
      </c>
      <c r="L48" s="190" t="str">
        <f t="shared" si="3"/>
        <v/>
      </c>
      <c r="M48" s="190"/>
      <c r="N48" s="187"/>
    </row>
    <row r="49" spans="1:14" s="128" customFormat="1" ht="20.100000000000001" customHeight="1">
      <c r="A49" s="125" t="str">
        <f t="array" ref="A49">INDEX(G:G,SMALL(IF($K$12:$K$500=2,ROW($12:$500),4^8),ROW(G38)))&amp;""</f>
        <v/>
      </c>
      <c r="B49" s="126"/>
      <c r="C49" s="195" t="str">
        <f>IF(ISERROR(VLOOKUP(A49,'[1]Z07 一般公共预算财政拨款收入支出决算表(财决07表)'!$A$10:$T$500,4,FALSE)),"",VLOOKUP(A49,'[1]Z07 一般公共预算财政拨款收入支出决算表(财决07表)'!$A$10:$T$500,4,FALSE))</f>
        <v/>
      </c>
      <c r="D49" s="127" t="str">
        <f>IF(ISERROR(VLOOKUP(A49,'[1]Z07 一般公共预算财政拨款收入支出决算表(财决07表)'!$A$10:$T$500,11,FALSE)),"",VLOOKUP(A49,'[1]Z07 一般公共预算财政拨款收入支出决算表(财决07表)'!$A$10:$T$500,11,FALSE))</f>
        <v/>
      </c>
      <c r="E49" s="127" t="str">
        <f>IF(ISERROR(VLOOKUP(A49,'[1]Z07 一般公共预算财政拨款收入支出决算表(财决07表)'!$A$10:$T$500,12,FALSE)),"",VLOOKUP(A49,'[1]Z07 一般公共预算财政拨款收入支出决算表(财决07表)'!$A$10:$T$500,12,FALSE))</f>
        <v/>
      </c>
      <c r="F49" s="127" t="str">
        <f>IF(ISERROR(VLOOKUP(A49,'[1]Z07 一般公共预算财政拨款收入支出决算表(财决07表)'!$A$10:$T$500,15,FALSE)),"",VLOOKUP(A49,'[1]Z07 一般公共预算财政拨款收入支出决算表(财决07表)'!$A$10:$T$500,15,FALSE))</f>
        <v/>
      </c>
      <c r="G49" s="190">
        <f>'[1]Z07 一般公共预算财政拨款收入支出决算表(财决07表)'!A47</f>
        <v>0</v>
      </c>
      <c r="H49" s="191">
        <f>'[1]Z07 一般公共预算财政拨款收入支出决算表(财决07表)'!$K47</f>
        <v>0</v>
      </c>
      <c r="I49" s="190" t="str">
        <f t="shared" si="0"/>
        <v>2</v>
      </c>
      <c r="J49" s="190" t="str">
        <f t="shared" si="1"/>
        <v>2</v>
      </c>
      <c r="K49" s="190">
        <f t="shared" si="2"/>
        <v>4</v>
      </c>
      <c r="L49" s="190" t="str">
        <f t="shared" si="3"/>
        <v/>
      </c>
      <c r="M49" s="190"/>
      <c r="N49" s="187"/>
    </row>
    <row r="50" spans="1:14" s="128" customFormat="1" ht="20.100000000000001" customHeight="1">
      <c r="A50" s="125" t="str">
        <f t="array" ref="A50">INDEX(G:G,SMALL(IF($K$12:$K$500=2,ROW($12:$500),4^8),ROW(G39)))&amp;""</f>
        <v/>
      </c>
      <c r="B50" s="126"/>
      <c r="C50" s="195" t="str">
        <f>IF(ISERROR(VLOOKUP(A50,'[1]Z07 一般公共预算财政拨款收入支出决算表(财决07表)'!$A$10:$T$500,4,FALSE)),"",VLOOKUP(A50,'[1]Z07 一般公共预算财政拨款收入支出决算表(财决07表)'!$A$10:$T$500,4,FALSE))</f>
        <v/>
      </c>
      <c r="D50" s="127" t="str">
        <f>IF(ISERROR(VLOOKUP(A50,'[1]Z07 一般公共预算财政拨款收入支出决算表(财决07表)'!$A$10:$T$500,11,FALSE)),"",VLOOKUP(A50,'[1]Z07 一般公共预算财政拨款收入支出决算表(财决07表)'!$A$10:$T$500,11,FALSE))</f>
        <v/>
      </c>
      <c r="E50" s="127" t="str">
        <f>IF(ISERROR(VLOOKUP(A50,'[1]Z07 一般公共预算财政拨款收入支出决算表(财决07表)'!$A$10:$T$500,12,FALSE)),"",VLOOKUP(A50,'[1]Z07 一般公共预算财政拨款收入支出决算表(财决07表)'!$A$10:$T$500,12,FALSE))</f>
        <v/>
      </c>
      <c r="F50" s="127" t="str">
        <f>IF(ISERROR(VLOOKUP(A50,'[1]Z07 一般公共预算财政拨款收入支出决算表(财决07表)'!$A$10:$T$500,15,FALSE)),"",VLOOKUP(A50,'[1]Z07 一般公共预算财政拨款收入支出决算表(财决07表)'!$A$10:$T$500,15,FALSE))</f>
        <v/>
      </c>
      <c r="G50" s="190">
        <f>'[1]Z07 一般公共预算财政拨款收入支出决算表(财决07表)'!A48</f>
        <v>0</v>
      </c>
      <c r="H50" s="191">
        <f>'[1]Z07 一般公共预算财政拨款收入支出决算表(财决07表)'!$K48</f>
        <v>0</v>
      </c>
      <c r="I50" s="190" t="str">
        <f t="shared" si="0"/>
        <v>2</v>
      </c>
      <c r="J50" s="190" t="str">
        <f t="shared" si="1"/>
        <v>2</v>
      </c>
      <c r="K50" s="190">
        <f t="shared" si="2"/>
        <v>4</v>
      </c>
      <c r="L50" s="190" t="str">
        <f t="shared" si="3"/>
        <v/>
      </c>
      <c r="M50" s="190"/>
      <c r="N50" s="187"/>
    </row>
    <row r="51" spans="1:14" s="128" customFormat="1" ht="20.100000000000001" customHeight="1">
      <c r="A51" s="125" t="str">
        <f t="array" ref="A51">INDEX(G:G,SMALL(IF($K$12:$K$500=2,ROW($12:$500),4^8),ROW(G40)))&amp;""</f>
        <v/>
      </c>
      <c r="B51" s="126"/>
      <c r="C51" s="195" t="str">
        <f>IF(ISERROR(VLOOKUP(A51,'[1]Z07 一般公共预算财政拨款收入支出决算表(财决07表)'!$A$10:$T$500,4,FALSE)),"",VLOOKUP(A51,'[1]Z07 一般公共预算财政拨款收入支出决算表(财决07表)'!$A$10:$T$500,4,FALSE))</f>
        <v/>
      </c>
      <c r="D51" s="127" t="str">
        <f>IF(ISERROR(VLOOKUP(A51,'[1]Z07 一般公共预算财政拨款收入支出决算表(财决07表)'!$A$10:$T$500,11,FALSE)),"",VLOOKUP(A51,'[1]Z07 一般公共预算财政拨款收入支出决算表(财决07表)'!$A$10:$T$500,11,FALSE))</f>
        <v/>
      </c>
      <c r="E51" s="127" t="str">
        <f>IF(ISERROR(VLOOKUP(A51,'[1]Z07 一般公共预算财政拨款收入支出决算表(财决07表)'!$A$10:$T$500,12,FALSE)),"",VLOOKUP(A51,'[1]Z07 一般公共预算财政拨款收入支出决算表(财决07表)'!$A$10:$T$500,12,FALSE))</f>
        <v/>
      </c>
      <c r="F51" s="127" t="str">
        <f>IF(ISERROR(VLOOKUP(A51,'[1]Z07 一般公共预算财政拨款收入支出决算表(财决07表)'!$A$10:$T$500,15,FALSE)),"",VLOOKUP(A51,'[1]Z07 一般公共预算财政拨款收入支出决算表(财决07表)'!$A$10:$T$500,15,FALSE))</f>
        <v/>
      </c>
      <c r="G51" s="190">
        <f>'[1]Z07 一般公共预算财政拨款收入支出决算表(财决07表)'!A49</f>
        <v>0</v>
      </c>
      <c r="H51" s="191">
        <f>'[1]Z07 一般公共预算财政拨款收入支出决算表(财决07表)'!$K49</f>
        <v>0</v>
      </c>
      <c r="I51" s="190" t="str">
        <f t="shared" si="0"/>
        <v>2</v>
      </c>
      <c r="J51" s="190" t="str">
        <f t="shared" si="1"/>
        <v>2</v>
      </c>
      <c r="K51" s="190">
        <f t="shared" si="2"/>
        <v>4</v>
      </c>
      <c r="L51" s="190" t="str">
        <f t="shared" si="3"/>
        <v/>
      </c>
      <c r="M51" s="190"/>
      <c r="N51" s="187"/>
    </row>
    <row r="52" spans="1:14" s="128" customFormat="1" ht="20.100000000000001" customHeight="1">
      <c r="A52" s="125" t="str">
        <f t="array" ref="A52">INDEX(G:G,SMALL(IF($K$12:$K$500=2,ROW($12:$500),4^8),ROW(G41)))&amp;""</f>
        <v/>
      </c>
      <c r="B52" s="126"/>
      <c r="C52" s="195" t="str">
        <f>IF(ISERROR(VLOOKUP(A52,'[1]Z07 一般公共预算财政拨款收入支出决算表(财决07表)'!$A$10:$T$500,4,FALSE)),"",VLOOKUP(A52,'[1]Z07 一般公共预算财政拨款收入支出决算表(财决07表)'!$A$10:$T$500,4,FALSE))</f>
        <v/>
      </c>
      <c r="D52" s="127" t="str">
        <f>IF(ISERROR(VLOOKUP(A52,'[1]Z07 一般公共预算财政拨款收入支出决算表(财决07表)'!$A$10:$T$500,11,FALSE)),"",VLOOKUP(A52,'[1]Z07 一般公共预算财政拨款收入支出决算表(财决07表)'!$A$10:$T$500,11,FALSE))</f>
        <v/>
      </c>
      <c r="E52" s="127" t="str">
        <f>IF(ISERROR(VLOOKUP(A52,'[1]Z07 一般公共预算财政拨款收入支出决算表(财决07表)'!$A$10:$T$500,12,FALSE)),"",VLOOKUP(A52,'[1]Z07 一般公共预算财政拨款收入支出决算表(财决07表)'!$A$10:$T$500,12,FALSE))</f>
        <v/>
      </c>
      <c r="F52" s="127" t="str">
        <f>IF(ISERROR(VLOOKUP(A52,'[1]Z07 一般公共预算财政拨款收入支出决算表(财决07表)'!$A$10:$T$500,15,FALSE)),"",VLOOKUP(A52,'[1]Z07 一般公共预算财政拨款收入支出决算表(财决07表)'!$A$10:$T$500,15,FALSE))</f>
        <v/>
      </c>
      <c r="G52" s="190">
        <f>'[1]Z07 一般公共预算财政拨款收入支出决算表(财决07表)'!A50</f>
        <v>0</v>
      </c>
      <c r="H52" s="191">
        <f>'[1]Z07 一般公共预算财政拨款收入支出决算表(财决07表)'!$K50</f>
        <v>0</v>
      </c>
      <c r="I52" s="190" t="str">
        <f t="shared" si="0"/>
        <v>2</v>
      </c>
      <c r="J52" s="190" t="str">
        <f t="shared" si="1"/>
        <v>2</v>
      </c>
      <c r="K52" s="190">
        <f t="shared" si="2"/>
        <v>4</v>
      </c>
      <c r="L52" s="190" t="str">
        <f t="shared" si="3"/>
        <v/>
      </c>
      <c r="M52" s="190"/>
      <c r="N52" s="187"/>
    </row>
    <row r="53" spans="1:14" s="128" customFormat="1" ht="20.100000000000001" customHeight="1">
      <c r="A53" s="125" t="str">
        <f t="array" ref="A53">INDEX(G:G,SMALL(IF($K$12:$K$500=2,ROW($12:$500),4^8),ROW(G42)))&amp;""</f>
        <v/>
      </c>
      <c r="B53" s="126"/>
      <c r="C53" s="195" t="str">
        <f>IF(ISERROR(VLOOKUP(A53,'[1]Z07 一般公共预算财政拨款收入支出决算表(财决07表)'!$A$10:$T$500,4,FALSE)),"",VLOOKUP(A53,'[1]Z07 一般公共预算财政拨款收入支出决算表(财决07表)'!$A$10:$T$500,4,FALSE))</f>
        <v/>
      </c>
      <c r="D53" s="127" t="str">
        <f>IF(ISERROR(VLOOKUP(A53,'[1]Z07 一般公共预算财政拨款收入支出决算表(财决07表)'!$A$10:$T$500,11,FALSE)),"",VLOOKUP(A53,'[1]Z07 一般公共预算财政拨款收入支出决算表(财决07表)'!$A$10:$T$500,11,FALSE))</f>
        <v/>
      </c>
      <c r="E53" s="127" t="str">
        <f>IF(ISERROR(VLOOKUP(A53,'[1]Z07 一般公共预算财政拨款收入支出决算表(财决07表)'!$A$10:$T$500,12,FALSE)),"",VLOOKUP(A53,'[1]Z07 一般公共预算财政拨款收入支出决算表(财决07表)'!$A$10:$T$500,12,FALSE))</f>
        <v/>
      </c>
      <c r="F53" s="127" t="str">
        <f>IF(ISERROR(VLOOKUP(A53,'[1]Z07 一般公共预算财政拨款收入支出决算表(财决07表)'!$A$10:$T$500,15,FALSE)),"",VLOOKUP(A53,'[1]Z07 一般公共预算财政拨款收入支出决算表(财决07表)'!$A$10:$T$500,15,FALSE))</f>
        <v/>
      </c>
      <c r="G53" s="190">
        <f>'[1]Z07 一般公共预算财政拨款收入支出决算表(财决07表)'!A51</f>
        <v>0</v>
      </c>
      <c r="H53" s="191">
        <f>'[1]Z07 一般公共预算财政拨款收入支出决算表(财决07表)'!$K51</f>
        <v>0</v>
      </c>
      <c r="I53" s="190" t="str">
        <f t="shared" si="0"/>
        <v>2</v>
      </c>
      <c r="J53" s="190" t="str">
        <f t="shared" si="1"/>
        <v>2</v>
      </c>
      <c r="K53" s="190">
        <f t="shared" si="2"/>
        <v>4</v>
      </c>
      <c r="L53" s="190" t="str">
        <f t="shared" si="3"/>
        <v/>
      </c>
      <c r="M53" s="190"/>
      <c r="N53" s="187"/>
    </row>
    <row r="54" spans="1:14" s="128" customFormat="1" ht="20.100000000000001" customHeight="1">
      <c r="A54" s="125" t="str">
        <f t="array" ref="A54">INDEX(G:G,SMALL(IF($K$12:$K$500=2,ROW($12:$500),4^8),ROW(G43)))&amp;""</f>
        <v/>
      </c>
      <c r="B54" s="126"/>
      <c r="C54" s="195" t="str">
        <f>IF(ISERROR(VLOOKUP(A54,'[1]Z07 一般公共预算财政拨款收入支出决算表(财决07表)'!$A$10:$T$500,4,FALSE)),"",VLOOKUP(A54,'[1]Z07 一般公共预算财政拨款收入支出决算表(财决07表)'!$A$10:$T$500,4,FALSE))</f>
        <v/>
      </c>
      <c r="D54" s="127" t="str">
        <f>IF(ISERROR(VLOOKUP(A54,'[1]Z07 一般公共预算财政拨款收入支出决算表(财决07表)'!$A$10:$T$500,11,FALSE)),"",VLOOKUP(A54,'[1]Z07 一般公共预算财政拨款收入支出决算表(财决07表)'!$A$10:$T$500,11,FALSE))</f>
        <v/>
      </c>
      <c r="E54" s="127" t="str">
        <f>IF(ISERROR(VLOOKUP(A54,'[1]Z07 一般公共预算财政拨款收入支出决算表(财决07表)'!$A$10:$T$500,12,FALSE)),"",VLOOKUP(A54,'[1]Z07 一般公共预算财政拨款收入支出决算表(财决07表)'!$A$10:$T$500,12,FALSE))</f>
        <v/>
      </c>
      <c r="F54" s="127" t="str">
        <f>IF(ISERROR(VLOOKUP(A54,'[1]Z07 一般公共预算财政拨款收入支出决算表(财决07表)'!$A$10:$T$500,15,FALSE)),"",VLOOKUP(A54,'[1]Z07 一般公共预算财政拨款收入支出决算表(财决07表)'!$A$10:$T$500,15,FALSE))</f>
        <v/>
      </c>
      <c r="G54" s="190">
        <f>'[1]Z07 一般公共预算财政拨款收入支出决算表(财决07表)'!A52</f>
        <v>0</v>
      </c>
      <c r="H54" s="191">
        <f>'[1]Z07 一般公共预算财政拨款收入支出决算表(财决07表)'!$K52</f>
        <v>0</v>
      </c>
      <c r="I54" s="190" t="str">
        <f t="shared" si="0"/>
        <v>2</v>
      </c>
      <c r="J54" s="190" t="str">
        <f t="shared" si="1"/>
        <v>2</v>
      </c>
      <c r="K54" s="190">
        <f t="shared" si="2"/>
        <v>4</v>
      </c>
      <c r="L54" s="190" t="str">
        <f t="shared" si="3"/>
        <v/>
      </c>
      <c r="M54" s="190"/>
      <c r="N54" s="187"/>
    </row>
    <row r="55" spans="1:14" s="128" customFormat="1" ht="20.100000000000001" customHeight="1">
      <c r="A55" s="125" t="str">
        <f t="array" ref="A55">INDEX(G:G,SMALL(IF($K$12:$K$500=2,ROW($12:$500),4^8),ROW(G44)))&amp;""</f>
        <v/>
      </c>
      <c r="B55" s="126"/>
      <c r="C55" s="195" t="str">
        <f>IF(ISERROR(VLOOKUP(A55,'[1]Z07 一般公共预算财政拨款收入支出决算表(财决07表)'!$A$10:$T$500,4,FALSE)),"",VLOOKUP(A55,'[1]Z07 一般公共预算财政拨款收入支出决算表(财决07表)'!$A$10:$T$500,4,FALSE))</f>
        <v/>
      </c>
      <c r="D55" s="127" t="str">
        <f>IF(ISERROR(VLOOKUP(A55,'[1]Z07 一般公共预算财政拨款收入支出决算表(财决07表)'!$A$10:$T$500,11,FALSE)),"",VLOOKUP(A55,'[1]Z07 一般公共预算财政拨款收入支出决算表(财决07表)'!$A$10:$T$500,11,FALSE))</f>
        <v/>
      </c>
      <c r="E55" s="127" t="str">
        <f>IF(ISERROR(VLOOKUP(A55,'[1]Z07 一般公共预算财政拨款收入支出决算表(财决07表)'!$A$10:$T$500,12,FALSE)),"",VLOOKUP(A55,'[1]Z07 一般公共预算财政拨款收入支出决算表(财决07表)'!$A$10:$T$500,12,FALSE))</f>
        <v/>
      </c>
      <c r="F55" s="127" t="str">
        <f>IF(ISERROR(VLOOKUP(A55,'[1]Z07 一般公共预算财政拨款收入支出决算表(财决07表)'!$A$10:$T$500,15,FALSE)),"",VLOOKUP(A55,'[1]Z07 一般公共预算财政拨款收入支出决算表(财决07表)'!$A$10:$T$500,15,FALSE))</f>
        <v/>
      </c>
      <c r="G55" s="190">
        <f>'[1]Z07 一般公共预算财政拨款收入支出决算表(财决07表)'!A53</f>
        <v>0</v>
      </c>
      <c r="H55" s="191">
        <f>'[1]Z07 一般公共预算财政拨款收入支出决算表(财决07表)'!$K53</f>
        <v>0</v>
      </c>
      <c r="I55" s="190" t="str">
        <f t="shared" si="0"/>
        <v>2</v>
      </c>
      <c r="J55" s="190" t="str">
        <f t="shared" si="1"/>
        <v>2</v>
      </c>
      <c r="K55" s="190">
        <f t="shared" si="2"/>
        <v>4</v>
      </c>
      <c r="L55" s="190" t="str">
        <f t="shared" si="3"/>
        <v/>
      </c>
      <c r="M55" s="190"/>
      <c r="N55" s="187"/>
    </row>
    <row r="56" spans="1:14" s="128" customFormat="1" ht="20.100000000000001" customHeight="1">
      <c r="A56" s="125" t="str">
        <f t="array" ref="A56">INDEX(G:G,SMALL(IF($K$12:$K$500=2,ROW($12:$500),4^8),ROW(G45)))&amp;""</f>
        <v/>
      </c>
      <c r="B56" s="126"/>
      <c r="C56" s="195" t="str">
        <f>IF(ISERROR(VLOOKUP(A56,'[1]Z07 一般公共预算财政拨款收入支出决算表(财决07表)'!$A$10:$T$500,4,FALSE)),"",VLOOKUP(A56,'[1]Z07 一般公共预算财政拨款收入支出决算表(财决07表)'!$A$10:$T$500,4,FALSE))</f>
        <v/>
      </c>
      <c r="D56" s="127" t="str">
        <f>IF(ISERROR(VLOOKUP(A56,'[1]Z07 一般公共预算财政拨款收入支出决算表(财决07表)'!$A$10:$T$500,11,FALSE)),"",VLOOKUP(A56,'[1]Z07 一般公共预算财政拨款收入支出决算表(财决07表)'!$A$10:$T$500,11,FALSE))</f>
        <v/>
      </c>
      <c r="E56" s="127" t="str">
        <f>IF(ISERROR(VLOOKUP(A56,'[1]Z07 一般公共预算财政拨款收入支出决算表(财决07表)'!$A$10:$T$500,12,FALSE)),"",VLOOKUP(A56,'[1]Z07 一般公共预算财政拨款收入支出决算表(财决07表)'!$A$10:$T$500,12,FALSE))</f>
        <v/>
      </c>
      <c r="F56" s="127" t="str">
        <f>IF(ISERROR(VLOOKUP(A56,'[1]Z07 一般公共预算财政拨款收入支出决算表(财决07表)'!$A$10:$T$500,15,FALSE)),"",VLOOKUP(A56,'[1]Z07 一般公共预算财政拨款收入支出决算表(财决07表)'!$A$10:$T$500,15,FALSE))</f>
        <v/>
      </c>
      <c r="G56" s="190">
        <f>'[1]Z07 一般公共预算财政拨款收入支出决算表(财决07表)'!A54</f>
        <v>0</v>
      </c>
      <c r="H56" s="191">
        <f>'[1]Z07 一般公共预算财政拨款收入支出决算表(财决07表)'!$K54</f>
        <v>0</v>
      </c>
      <c r="I56" s="190" t="str">
        <f t="shared" si="0"/>
        <v>2</v>
      </c>
      <c r="J56" s="190" t="str">
        <f t="shared" si="1"/>
        <v>2</v>
      </c>
      <c r="K56" s="190">
        <f t="shared" si="2"/>
        <v>4</v>
      </c>
      <c r="L56" s="190" t="str">
        <f t="shared" si="3"/>
        <v/>
      </c>
      <c r="M56" s="190"/>
      <c r="N56" s="187"/>
    </row>
    <row r="57" spans="1:14" s="128" customFormat="1" ht="20.100000000000001" customHeight="1">
      <c r="A57" s="125" t="str">
        <f t="array" ref="A57">INDEX(G:G,SMALL(IF($K$12:$K$500=2,ROW($12:$500),4^8),ROW(G46)))&amp;""</f>
        <v/>
      </c>
      <c r="B57" s="126"/>
      <c r="C57" s="195" t="str">
        <f>IF(ISERROR(VLOOKUP(A57,'[1]Z07 一般公共预算财政拨款收入支出决算表(财决07表)'!$A$10:$T$500,4,FALSE)),"",VLOOKUP(A57,'[1]Z07 一般公共预算财政拨款收入支出决算表(财决07表)'!$A$10:$T$500,4,FALSE))</f>
        <v/>
      </c>
      <c r="D57" s="127" t="str">
        <f>IF(ISERROR(VLOOKUP(A57,'[1]Z07 一般公共预算财政拨款收入支出决算表(财决07表)'!$A$10:$T$500,11,FALSE)),"",VLOOKUP(A57,'[1]Z07 一般公共预算财政拨款收入支出决算表(财决07表)'!$A$10:$T$500,11,FALSE))</f>
        <v/>
      </c>
      <c r="E57" s="127" t="str">
        <f>IF(ISERROR(VLOOKUP(A57,'[1]Z07 一般公共预算财政拨款收入支出决算表(财决07表)'!$A$10:$T$500,12,FALSE)),"",VLOOKUP(A57,'[1]Z07 一般公共预算财政拨款收入支出决算表(财决07表)'!$A$10:$T$500,12,FALSE))</f>
        <v/>
      </c>
      <c r="F57" s="127" t="str">
        <f>IF(ISERROR(VLOOKUP(A57,'[1]Z07 一般公共预算财政拨款收入支出决算表(财决07表)'!$A$10:$T$500,15,FALSE)),"",VLOOKUP(A57,'[1]Z07 一般公共预算财政拨款收入支出决算表(财决07表)'!$A$10:$T$500,15,FALSE))</f>
        <v/>
      </c>
      <c r="G57" s="190">
        <f>'[1]Z07 一般公共预算财政拨款收入支出决算表(财决07表)'!A55</f>
        <v>0</v>
      </c>
      <c r="H57" s="191">
        <f>'[1]Z07 一般公共预算财政拨款收入支出决算表(财决07表)'!$K55</f>
        <v>0</v>
      </c>
      <c r="I57" s="190" t="str">
        <f t="shared" si="0"/>
        <v>2</v>
      </c>
      <c r="J57" s="190" t="str">
        <f t="shared" si="1"/>
        <v>2</v>
      </c>
      <c r="K57" s="190">
        <f t="shared" si="2"/>
        <v>4</v>
      </c>
      <c r="L57" s="190" t="str">
        <f t="shared" si="3"/>
        <v/>
      </c>
      <c r="M57" s="190"/>
      <c r="N57" s="187"/>
    </row>
    <row r="58" spans="1:14" s="128" customFormat="1" ht="20.100000000000001" customHeight="1">
      <c r="A58" s="125" t="str">
        <f t="array" ref="A58">INDEX(G:G,SMALL(IF($K$12:$K$500=2,ROW($12:$500),4^8),ROW(G47)))&amp;""</f>
        <v/>
      </c>
      <c r="B58" s="126"/>
      <c r="C58" s="195" t="str">
        <f>IF(ISERROR(VLOOKUP(A58,'[1]Z07 一般公共预算财政拨款收入支出决算表(财决07表)'!$A$10:$T$500,4,FALSE)),"",VLOOKUP(A58,'[1]Z07 一般公共预算财政拨款收入支出决算表(财决07表)'!$A$10:$T$500,4,FALSE))</f>
        <v/>
      </c>
      <c r="D58" s="127" t="str">
        <f>IF(ISERROR(VLOOKUP(A58,'[1]Z07 一般公共预算财政拨款收入支出决算表(财决07表)'!$A$10:$T$500,11,FALSE)),"",VLOOKUP(A58,'[1]Z07 一般公共预算财政拨款收入支出决算表(财决07表)'!$A$10:$T$500,11,FALSE))</f>
        <v/>
      </c>
      <c r="E58" s="127" t="str">
        <f>IF(ISERROR(VLOOKUP(A58,'[1]Z07 一般公共预算财政拨款收入支出决算表(财决07表)'!$A$10:$T$500,12,FALSE)),"",VLOOKUP(A58,'[1]Z07 一般公共预算财政拨款收入支出决算表(财决07表)'!$A$10:$T$500,12,FALSE))</f>
        <v/>
      </c>
      <c r="F58" s="127" t="str">
        <f>IF(ISERROR(VLOOKUP(A58,'[1]Z07 一般公共预算财政拨款收入支出决算表(财决07表)'!$A$10:$T$500,15,FALSE)),"",VLOOKUP(A58,'[1]Z07 一般公共预算财政拨款收入支出决算表(财决07表)'!$A$10:$T$500,15,FALSE))</f>
        <v/>
      </c>
      <c r="G58" s="190">
        <f>'[1]Z07 一般公共预算财政拨款收入支出决算表(财决07表)'!A56</f>
        <v>0</v>
      </c>
      <c r="H58" s="191">
        <f>'[1]Z07 一般公共预算财政拨款收入支出决算表(财决07表)'!$K56</f>
        <v>0</v>
      </c>
      <c r="I58" s="190" t="str">
        <f t="shared" si="0"/>
        <v>2</v>
      </c>
      <c r="J58" s="190" t="str">
        <f t="shared" si="1"/>
        <v>2</v>
      </c>
      <c r="K58" s="190">
        <f t="shared" si="2"/>
        <v>4</v>
      </c>
      <c r="L58" s="190" t="str">
        <f t="shared" si="3"/>
        <v/>
      </c>
      <c r="M58" s="190"/>
      <c r="N58" s="187"/>
    </row>
    <row r="59" spans="1:14" s="128" customFormat="1" ht="20.100000000000001" customHeight="1">
      <c r="A59" s="125" t="str">
        <f t="array" ref="A59">INDEX(G:G,SMALL(IF($K$12:$K$500=2,ROW($12:$500),4^8),ROW(G48)))&amp;""</f>
        <v/>
      </c>
      <c r="B59" s="126"/>
      <c r="C59" s="195" t="str">
        <f>IF(ISERROR(VLOOKUP(A59,'[1]Z07 一般公共预算财政拨款收入支出决算表(财决07表)'!$A$10:$T$500,4,FALSE)),"",VLOOKUP(A59,'[1]Z07 一般公共预算财政拨款收入支出决算表(财决07表)'!$A$10:$T$500,4,FALSE))</f>
        <v/>
      </c>
      <c r="D59" s="127" t="str">
        <f>IF(ISERROR(VLOOKUP(A59,'[1]Z07 一般公共预算财政拨款收入支出决算表(财决07表)'!$A$10:$T$500,11,FALSE)),"",VLOOKUP(A59,'[1]Z07 一般公共预算财政拨款收入支出决算表(财决07表)'!$A$10:$T$500,11,FALSE))</f>
        <v/>
      </c>
      <c r="E59" s="127" t="str">
        <f>IF(ISERROR(VLOOKUP(A59,'[1]Z07 一般公共预算财政拨款收入支出决算表(财决07表)'!$A$10:$T$500,12,FALSE)),"",VLOOKUP(A59,'[1]Z07 一般公共预算财政拨款收入支出决算表(财决07表)'!$A$10:$T$500,12,FALSE))</f>
        <v/>
      </c>
      <c r="F59" s="127" t="str">
        <f>IF(ISERROR(VLOOKUP(A59,'[1]Z07 一般公共预算财政拨款收入支出决算表(财决07表)'!$A$10:$T$500,15,FALSE)),"",VLOOKUP(A59,'[1]Z07 一般公共预算财政拨款收入支出决算表(财决07表)'!$A$10:$T$500,15,FALSE))</f>
        <v/>
      </c>
      <c r="G59" s="190">
        <f>'[1]Z07 一般公共预算财政拨款收入支出决算表(财决07表)'!A57</f>
        <v>0</v>
      </c>
      <c r="H59" s="191">
        <f>'[1]Z07 一般公共预算财政拨款收入支出决算表(财决07表)'!$K57</f>
        <v>0</v>
      </c>
      <c r="I59" s="190" t="str">
        <f t="shared" si="0"/>
        <v>2</v>
      </c>
      <c r="J59" s="190" t="str">
        <f t="shared" si="1"/>
        <v>2</v>
      </c>
      <c r="K59" s="190">
        <f t="shared" si="2"/>
        <v>4</v>
      </c>
      <c r="L59" s="190" t="str">
        <f t="shared" si="3"/>
        <v/>
      </c>
      <c r="M59" s="190"/>
      <c r="N59" s="187"/>
    </row>
    <row r="60" spans="1:14" s="128" customFormat="1" ht="20.100000000000001" customHeight="1">
      <c r="A60" s="125" t="str">
        <f t="array" ref="A60">INDEX(G:G,SMALL(IF($K$12:$K$500=2,ROW($12:$500),4^8),ROW(G49)))&amp;""</f>
        <v/>
      </c>
      <c r="B60" s="126"/>
      <c r="C60" s="195" t="str">
        <f>IF(ISERROR(VLOOKUP(A60,'[1]Z07 一般公共预算财政拨款收入支出决算表(财决07表)'!$A$10:$T$500,4,FALSE)),"",VLOOKUP(A60,'[1]Z07 一般公共预算财政拨款收入支出决算表(财决07表)'!$A$10:$T$500,4,FALSE))</f>
        <v/>
      </c>
      <c r="D60" s="127" t="str">
        <f>IF(ISERROR(VLOOKUP(A60,'[1]Z07 一般公共预算财政拨款收入支出决算表(财决07表)'!$A$10:$T$500,11,FALSE)),"",VLOOKUP(A60,'[1]Z07 一般公共预算财政拨款收入支出决算表(财决07表)'!$A$10:$T$500,11,FALSE))</f>
        <v/>
      </c>
      <c r="E60" s="127" t="str">
        <f>IF(ISERROR(VLOOKUP(A60,'[1]Z07 一般公共预算财政拨款收入支出决算表(财决07表)'!$A$10:$T$500,12,FALSE)),"",VLOOKUP(A60,'[1]Z07 一般公共预算财政拨款收入支出决算表(财决07表)'!$A$10:$T$500,12,FALSE))</f>
        <v/>
      </c>
      <c r="F60" s="127" t="str">
        <f>IF(ISERROR(VLOOKUP(A60,'[1]Z07 一般公共预算财政拨款收入支出决算表(财决07表)'!$A$10:$T$500,15,FALSE)),"",VLOOKUP(A60,'[1]Z07 一般公共预算财政拨款收入支出决算表(财决07表)'!$A$10:$T$500,15,FALSE))</f>
        <v/>
      </c>
      <c r="G60" s="190">
        <f>'[1]Z07 一般公共预算财政拨款收入支出决算表(财决07表)'!A58</f>
        <v>0</v>
      </c>
      <c r="H60" s="191">
        <f>'[1]Z07 一般公共预算财政拨款收入支出决算表(财决07表)'!$K58</f>
        <v>0</v>
      </c>
      <c r="I60" s="190" t="str">
        <f t="shared" si="0"/>
        <v>2</v>
      </c>
      <c r="J60" s="190" t="str">
        <f t="shared" si="1"/>
        <v>2</v>
      </c>
      <c r="K60" s="190">
        <f t="shared" si="2"/>
        <v>4</v>
      </c>
      <c r="L60" s="190" t="str">
        <f t="shared" si="3"/>
        <v/>
      </c>
      <c r="M60" s="190"/>
      <c r="N60" s="187"/>
    </row>
    <row r="61" spans="1:14" s="128" customFormat="1" ht="20.100000000000001" customHeight="1">
      <c r="A61" s="125" t="str">
        <f t="array" ref="A61">INDEX(G:G,SMALL(IF($K$12:$K$500=2,ROW($12:$500),4^8),ROW(G50)))&amp;""</f>
        <v/>
      </c>
      <c r="B61" s="126"/>
      <c r="C61" s="195" t="str">
        <f>IF(ISERROR(VLOOKUP(A61,'[1]Z07 一般公共预算财政拨款收入支出决算表(财决07表)'!$A$10:$T$500,4,FALSE)),"",VLOOKUP(A61,'[1]Z07 一般公共预算财政拨款收入支出决算表(财决07表)'!$A$10:$T$500,4,FALSE))</f>
        <v/>
      </c>
      <c r="D61" s="127" t="str">
        <f>IF(ISERROR(VLOOKUP(A61,'[1]Z07 一般公共预算财政拨款收入支出决算表(财决07表)'!$A$10:$T$500,11,FALSE)),"",VLOOKUP(A61,'[1]Z07 一般公共预算财政拨款收入支出决算表(财决07表)'!$A$10:$T$500,11,FALSE))</f>
        <v/>
      </c>
      <c r="E61" s="127" t="str">
        <f>IF(ISERROR(VLOOKUP(A61,'[1]Z07 一般公共预算财政拨款收入支出决算表(财决07表)'!$A$10:$T$500,12,FALSE)),"",VLOOKUP(A61,'[1]Z07 一般公共预算财政拨款收入支出决算表(财决07表)'!$A$10:$T$500,12,FALSE))</f>
        <v/>
      </c>
      <c r="F61" s="127" t="str">
        <f>IF(ISERROR(VLOOKUP(A61,'[1]Z07 一般公共预算财政拨款收入支出决算表(财决07表)'!$A$10:$T$500,15,FALSE)),"",VLOOKUP(A61,'[1]Z07 一般公共预算财政拨款收入支出决算表(财决07表)'!$A$10:$T$500,15,FALSE))</f>
        <v/>
      </c>
      <c r="G61" s="190">
        <f>'[1]Z07 一般公共预算财政拨款收入支出决算表(财决07表)'!A59</f>
        <v>0</v>
      </c>
      <c r="H61" s="191">
        <f>'[1]Z07 一般公共预算财政拨款收入支出决算表(财决07表)'!$K59</f>
        <v>0</v>
      </c>
      <c r="I61" s="190" t="str">
        <f t="shared" si="0"/>
        <v>2</v>
      </c>
      <c r="J61" s="190" t="str">
        <f t="shared" si="1"/>
        <v>2</v>
      </c>
      <c r="K61" s="190">
        <f t="shared" si="2"/>
        <v>4</v>
      </c>
      <c r="L61" s="190" t="str">
        <f t="shared" si="3"/>
        <v/>
      </c>
      <c r="M61" s="190"/>
      <c r="N61" s="187"/>
    </row>
    <row r="62" spans="1:14" s="128" customFormat="1" ht="20.100000000000001" customHeight="1">
      <c r="A62" s="125" t="str">
        <f t="array" ref="A62">INDEX(G:G,SMALL(IF($K$12:$K$500=2,ROW($12:$500),4^8),ROW(G51)))&amp;""</f>
        <v/>
      </c>
      <c r="B62" s="126"/>
      <c r="C62" s="195" t="str">
        <f>IF(ISERROR(VLOOKUP(A62,'[1]Z07 一般公共预算财政拨款收入支出决算表(财决07表)'!$A$10:$T$500,4,FALSE)),"",VLOOKUP(A62,'[1]Z07 一般公共预算财政拨款收入支出决算表(财决07表)'!$A$10:$T$500,4,FALSE))</f>
        <v/>
      </c>
      <c r="D62" s="127" t="str">
        <f>IF(ISERROR(VLOOKUP(A62,'[1]Z07 一般公共预算财政拨款收入支出决算表(财决07表)'!$A$10:$T$500,11,FALSE)),"",VLOOKUP(A62,'[1]Z07 一般公共预算财政拨款收入支出决算表(财决07表)'!$A$10:$T$500,11,FALSE))</f>
        <v/>
      </c>
      <c r="E62" s="127" t="str">
        <f>IF(ISERROR(VLOOKUP(A62,'[1]Z07 一般公共预算财政拨款收入支出决算表(财决07表)'!$A$10:$T$500,12,FALSE)),"",VLOOKUP(A62,'[1]Z07 一般公共预算财政拨款收入支出决算表(财决07表)'!$A$10:$T$500,12,FALSE))</f>
        <v/>
      </c>
      <c r="F62" s="127" t="str">
        <f>IF(ISERROR(VLOOKUP(A62,'[1]Z07 一般公共预算财政拨款收入支出决算表(财决07表)'!$A$10:$T$500,15,FALSE)),"",VLOOKUP(A62,'[1]Z07 一般公共预算财政拨款收入支出决算表(财决07表)'!$A$10:$T$500,15,FALSE))</f>
        <v/>
      </c>
      <c r="G62" s="190">
        <f>'[1]Z07 一般公共预算财政拨款收入支出决算表(财决07表)'!A60</f>
        <v>0</v>
      </c>
      <c r="H62" s="191">
        <f>'[1]Z07 一般公共预算财政拨款收入支出决算表(财决07表)'!$K60</f>
        <v>0</v>
      </c>
      <c r="I62" s="190" t="str">
        <f t="shared" si="0"/>
        <v>2</v>
      </c>
      <c r="J62" s="190" t="str">
        <f t="shared" si="1"/>
        <v>2</v>
      </c>
      <c r="K62" s="190">
        <f t="shared" si="2"/>
        <v>4</v>
      </c>
      <c r="L62" s="190" t="str">
        <f t="shared" si="3"/>
        <v/>
      </c>
      <c r="M62" s="190"/>
      <c r="N62" s="187"/>
    </row>
    <row r="63" spans="1:14" s="128" customFormat="1" ht="20.100000000000001" customHeight="1">
      <c r="A63" s="125" t="str">
        <f t="array" ref="A63">INDEX(G:G,SMALL(IF($K$12:$K$500=2,ROW($12:$500),4^8),ROW(G52)))&amp;""</f>
        <v/>
      </c>
      <c r="B63" s="126"/>
      <c r="C63" s="195" t="str">
        <f>IF(ISERROR(VLOOKUP(A63,'[1]Z07 一般公共预算财政拨款收入支出决算表(财决07表)'!$A$10:$T$500,4,FALSE)),"",VLOOKUP(A63,'[1]Z07 一般公共预算财政拨款收入支出决算表(财决07表)'!$A$10:$T$500,4,FALSE))</f>
        <v/>
      </c>
      <c r="D63" s="127" t="str">
        <f>IF(ISERROR(VLOOKUP(A63,'[1]Z07 一般公共预算财政拨款收入支出决算表(财决07表)'!$A$10:$T$500,11,FALSE)),"",VLOOKUP(A63,'[1]Z07 一般公共预算财政拨款收入支出决算表(财决07表)'!$A$10:$T$500,11,FALSE))</f>
        <v/>
      </c>
      <c r="E63" s="127" t="str">
        <f>IF(ISERROR(VLOOKUP(A63,'[1]Z07 一般公共预算财政拨款收入支出决算表(财决07表)'!$A$10:$T$500,12,FALSE)),"",VLOOKUP(A63,'[1]Z07 一般公共预算财政拨款收入支出决算表(财决07表)'!$A$10:$T$500,12,FALSE))</f>
        <v/>
      </c>
      <c r="F63" s="127" t="str">
        <f>IF(ISERROR(VLOOKUP(A63,'[1]Z07 一般公共预算财政拨款收入支出决算表(财决07表)'!$A$10:$T$500,15,FALSE)),"",VLOOKUP(A63,'[1]Z07 一般公共预算财政拨款收入支出决算表(财决07表)'!$A$10:$T$500,15,FALSE))</f>
        <v/>
      </c>
      <c r="G63" s="190">
        <f>'[1]Z07 一般公共预算财政拨款收入支出决算表(财决07表)'!A61</f>
        <v>0</v>
      </c>
      <c r="H63" s="191">
        <f>'[1]Z07 一般公共预算财政拨款收入支出决算表(财决07表)'!$K61</f>
        <v>0</v>
      </c>
      <c r="I63" s="190" t="str">
        <f t="shared" si="0"/>
        <v>2</v>
      </c>
      <c r="J63" s="190" t="str">
        <f t="shared" si="1"/>
        <v>2</v>
      </c>
      <c r="K63" s="190">
        <f t="shared" si="2"/>
        <v>4</v>
      </c>
      <c r="L63" s="190" t="str">
        <f t="shared" si="3"/>
        <v/>
      </c>
      <c r="M63" s="190"/>
      <c r="N63" s="187"/>
    </row>
    <row r="64" spans="1:14" s="128" customFormat="1" ht="20.100000000000001" customHeight="1">
      <c r="A64" s="125" t="str">
        <f t="array" ref="A64">INDEX(G:G,SMALL(IF($K$12:$K$500=2,ROW($12:$500),4^8),ROW(G53)))&amp;""</f>
        <v/>
      </c>
      <c r="B64" s="126"/>
      <c r="C64" s="195" t="str">
        <f>IF(ISERROR(VLOOKUP(A64,'[1]Z07 一般公共预算财政拨款收入支出决算表(财决07表)'!$A$10:$T$500,4,FALSE)),"",VLOOKUP(A64,'[1]Z07 一般公共预算财政拨款收入支出决算表(财决07表)'!$A$10:$T$500,4,FALSE))</f>
        <v/>
      </c>
      <c r="D64" s="127" t="str">
        <f>IF(ISERROR(VLOOKUP(A64,'[1]Z07 一般公共预算财政拨款收入支出决算表(财决07表)'!$A$10:$T$500,11,FALSE)),"",VLOOKUP(A64,'[1]Z07 一般公共预算财政拨款收入支出决算表(财决07表)'!$A$10:$T$500,11,FALSE))</f>
        <v/>
      </c>
      <c r="E64" s="127" t="str">
        <f>IF(ISERROR(VLOOKUP(A64,'[1]Z07 一般公共预算财政拨款收入支出决算表(财决07表)'!$A$10:$T$500,12,FALSE)),"",VLOOKUP(A64,'[1]Z07 一般公共预算财政拨款收入支出决算表(财决07表)'!$A$10:$T$500,12,FALSE))</f>
        <v/>
      </c>
      <c r="F64" s="127" t="str">
        <f>IF(ISERROR(VLOOKUP(A64,'[1]Z07 一般公共预算财政拨款收入支出决算表(财决07表)'!$A$10:$T$500,15,FALSE)),"",VLOOKUP(A64,'[1]Z07 一般公共预算财政拨款收入支出决算表(财决07表)'!$A$10:$T$500,15,FALSE))</f>
        <v/>
      </c>
      <c r="G64" s="190">
        <f>'[1]Z07 一般公共预算财政拨款收入支出决算表(财决07表)'!A62</f>
        <v>0</v>
      </c>
      <c r="H64" s="191">
        <f>'[1]Z07 一般公共预算财政拨款收入支出决算表(财决07表)'!$K62</f>
        <v>0</v>
      </c>
      <c r="I64" s="190" t="str">
        <f t="shared" si="0"/>
        <v>2</v>
      </c>
      <c r="J64" s="190" t="str">
        <f t="shared" si="1"/>
        <v>2</v>
      </c>
      <c r="K64" s="190">
        <f t="shared" si="2"/>
        <v>4</v>
      </c>
      <c r="L64" s="190" t="str">
        <f t="shared" si="3"/>
        <v/>
      </c>
      <c r="M64" s="190"/>
      <c r="N64" s="187"/>
    </row>
    <row r="65" spans="1:14" s="128" customFormat="1" ht="20.100000000000001" customHeight="1">
      <c r="A65" s="125" t="str">
        <f t="array" ref="A65">INDEX(G:G,SMALL(IF($K$12:$K$500=2,ROW($12:$500),4^8),ROW(G54)))&amp;""</f>
        <v/>
      </c>
      <c r="B65" s="126"/>
      <c r="C65" s="195" t="str">
        <f>IF(ISERROR(VLOOKUP(A65,'[1]Z07 一般公共预算财政拨款收入支出决算表(财决07表)'!$A$10:$T$500,4,FALSE)),"",VLOOKUP(A65,'[1]Z07 一般公共预算财政拨款收入支出决算表(财决07表)'!$A$10:$T$500,4,FALSE))</f>
        <v/>
      </c>
      <c r="D65" s="127" t="str">
        <f>IF(ISERROR(VLOOKUP(A65,'[1]Z07 一般公共预算财政拨款收入支出决算表(财决07表)'!$A$10:$T$500,11,FALSE)),"",VLOOKUP(A65,'[1]Z07 一般公共预算财政拨款收入支出决算表(财决07表)'!$A$10:$T$500,11,FALSE))</f>
        <v/>
      </c>
      <c r="E65" s="127" t="str">
        <f>IF(ISERROR(VLOOKUP(A65,'[1]Z07 一般公共预算财政拨款收入支出决算表(财决07表)'!$A$10:$T$500,12,FALSE)),"",VLOOKUP(A65,'[1]Z07 一般公共预算财政拨款收入支出决算表(财决07表)'!$A$10:$T$500,12,FALSE))</f>
        <v/>
      </c>
      <c r="F65" s="127" t="str">
        <f>IF(ISERROR(VLOOKUP(A65,'[1]Z07 一般公共预算财政拨款收入支出决算表(财决07表)'!$A$10:$T$500,15,FALSE)),"",VLOOKUP(A65,'[1]Z07 一般公共预算财政拨款收入支出决算表(财决07表)'!$A$10:$T$500,15,FALSE))</f>
        <v/>
      </c>
      <c r="G65" s="190">
        <f>'[1]Z07 一般公共预算财政拨款收入支出决算表(财决07表)'!A63</f>
        <v>0</v>
      </c>
      <c r="H65" s="191">
        <f>'[1]Z07 一般公共预算财政拨款收入支出决算表(财决07表)'!$K63</f>
        <v>0</v>
      </c>
      <c r="I65" s="190" t="str">
        <f t="shared" si="0"/>
        <v>2</v>
      </c>
      <c r="J65" s="190" t="str">
        <f t="shared" si="1"/>
        <v>2</v>
      </c>
      <c r="K65" s="190">
        <f t="shared" si="2"/>
        <v>4</v>
      </c>
      <c r="L65" s="190" t="str">
        <f t="shared" si="3"/>
        <v/>
      </c>
      <c r="M65" s="190"/>
      <c r="N65" s="187"/>
    </row>
    <row r="66" spans="1:14" s="128" customFormat="1" ht="20.100000000000001" customHeight="1">
      <c r="A66" s="125" t="str">
        <f t="array" ref="A66">INDEX(G:G,SMALL(IF($K$12:$K$500=2,ROW($12:$500),4^8),ROW(G55)))&amp;""</f>
        <v/>
      </c>
      <c r="B66" s="126"/>
      <c r="C66" s="195" t="str">
        <f>IF(ISERROR(VLOOKUP(A66,'[1]Z07 一般公共预算财政拨款收入支出决算表(财决07表)'!$A$10:$T$500,4,FALSE)),"",VLOOKUP(A66,'[1]Z07 一般公共预算财政拨款收入支出决算表(财决07表)'!$A$10:$T$500,4,FALSE))</f>
        <v/>
      </c>
      <c r="D66" s="127" t="str">
        <f>IF(ISERROR(VLOOKUP(A66,'[1]Z07 一般公共预算财政拨款收入支出决算表(财决07表)'!$A$10:$T$500,11,FALSE)),"",VLOOKUP(A66,'[1]Z07 一般公共预算财政拨款收入支出决算表(财决07表)'!$A$10:$T$500,11,FALSE))</f>
        <v/>
      </c>
      <c r="E66" s="127" t="str">
        <f>IF(ISERROR(VLOOKUP(A66,'[1]Z07 一般公共预算财政拨款收入支出决算表(财决07表)'!$A$10:$T$500,12,FALSE)),"",VLOOKUP(A66,'[1]Z07 一般公共预算财政拨款收入支出决算表(财决07表)'!$A$10:$T$500,12,FALSE))</f>
        <v/>
      </c>
      <c r="F66" s="127" t="str">
        <f>IF(ISERROR(VLOOKUP(A66,'[1]Z07 一般公共预算财政拨款收入支出决算表(财决07表)'!$A$10:$T$500,15,FALSE)),"",VLOOKUP(A66,'[1]Z07 一般公共预算财政拨款收入支出决算表(财决07表)'!$A$10:$T$500,15,FALSE))</f>
        <v/>
      </c>
      <c r="G66" s="190">
        <f>'[1]Z07 一般公共预算财政拨款收入支出决算表(财决07表)'!A64</f>
        <v>0</v>
      </c>
      <c r="H66" s="191">
        <f>'[1]Z07 一般公共预算财政拨款收入支出决算表(财决07表)'!$K64</f>
        <v>0</v>
      </c>
      <c r="I66" s="190" t="str">
        <f t="shared" si="0"/>
        <v>2</v>
      </c>
      <c r="J66" s="190" t="str">
        <f t="shared" si="1"/>
        <v>2</v>
      </c>
      <c r="K66" s="190">
        <f t="shared" si="2"/>
        <v>4</v>
      </c>
      <c r="L66" s="190" t="str">
        <f t="shared" si="3"/>
        <v/>
      </c>
      <c r="M66" s="190"/>
      <c r="N66" s="187"/>
    </row>
    <row r="67" spans="1:14" s="128" customFormat="1" ht="20.100000000000001" customHeight="1">
      <c r="A67" s="125" t="str">
        <f t="array" ref="A67">INDEX(G:G,SMALL(IF($K$12:$K$500=2,ROW($12:$500),4^8),ROW(G56)))&amp;""</f>
        <v/>
      </c>
      <c r="B67" s="126"/>
      <c r="C67" s="195" t="str">
        <f>IF(ISERROR(VLOOKUP(A67,'[1]Z07 一般公共预算财政拨款收入支出决算表(财决07表)'!$A$10:$T$500,4,FALSE)),"",VLOOKUP(A67,'[1]Z07 一般公共预算财政拨款收入支出决算表(财决07表)'!$A$10:$T$500,4,FALSE))</f>
        <v/>
      </c>
      <c r="D67" s="127" t="str">
        <f>IF(ISERROR(VLOOKUP(A67,'[1]Z07 一般公共预算财政拨款收入支出决算表(财决07表)'!$A$10:$T$500,11,FALSE)),"",VLOOKUP(A67,'[1]Z07 一般公共预算财政拨款收入支出决算表(财决07表)'!$A$10:$T$500,11,FALSE))</f>
        <v/>
      </c>
      <c r="E67" s="127" t="str">
        <f>IF(ISERROR(VLOOKUP(A67,'[1]Z07 一般公共预算财政拨款收入支出决算表(财决07表)'!$A$10:$T$500,12,FALSE)),"",VLOOKUP(A67,'[1]Z07 一般公共预算财政拨款收入支出决算表(财决07表)'!$A$10:$T$500,12,FALSE))</f>
        <v/>
      </c>
      <c r="F67" s="127" t="str">
        <f>IF(ISERROR(VLOOKUP(A67,'[1]Z07 一般公共预算财政拨款收入支出决算表(财决07表)'!$A$10:$T$500,15,FALSE)),"",VLOOKUP(A67,'[1]Z07 一般公共预算财政拨款收入支出决算表(财决07表)'!$A$10:$T$500,15,FALSE))</f>
        <v/>
      </c>
      <c r="G67" s="190">
        <f>'[1]Z07 一般公共预算财政拨款收入支出决算表(财决07表)'!A65</f>
        <v>0</v>
      </c>
      <c r="H67" s="191">
        <f>'[1]Z07 一般公共预算财政拨款收入支出决算表(财决07表)'!$K65</f>
        <v>0</v>
      </c>
      <c r="I67" s="190" t="str">
        <f t="shared" si="0"/>
        <v>2</v>
      </c>
      <c r="J67" s="190" t="str">
        <f t="shared" si="1"/>
        <v>2</v>
      </c>
      <c r="K67" s="190">
        <f t="shared" si="2"/>
        <v>4</v>
      </c>
      <c r="L67" s="190" t="str">
        <f t="shared" si="3"/>
        <v/>
      </c>
      <c r="M67" s="190"/>
      <c r="N67" s="187"/>
    </row>
    <row r="68" spans="1:14" s="128" customFormat="1" ht="20.100000000000001" customHeight="1">
      <c r="A68" s="125" t="str">
        <f t="array" ref="A68">INDEX(G:G,SMALL(IF($K$12:$K$500=2,ROW($12:$500),4^8),ROW(G57)))&amp;""</f>
        <v/>
      </c>
      <c r="B68" s="126"/>
      <c r="C68" s="195" t="str">
        <f>IF(ISERROR(VLOOKUP(A68,'[1]Z07 一般公共预算财政拨款收入支出决算表(财决07表)'!$A$10:$T$500,4,FALSE)),"",VLOOKUP(A68,'[1]Z07 一般公共预算财政拨款收入支出决算表(财决07表)'!$A$10:$T$500,4,FALSE))</f>
        <v/>
      </c>
      <c r="D68" s="127" t="str">
        <f>IF(ISERROR(VLOOKUP(A68,'[1]Z07 一般公共预算财政拨款收入支出决算表(财决07表)'!$A$10:$T$500,11,FALSE)),"",VLOOKUP(A68,'[1]Z07 一般公共预算财政拨款收入支出决算表(财决07表)'!$A$10:$T$500,11,FALSE))</f>
        <v/>
      </c>
      <c r="E68" s="127" t="str">
        <f>IF(ISERROR(VLOOKUP(A68,'[1]Z07 一般公共预算财政拨款收入支出决算表(财决07表)'!$A$10:$T$500,12,FALSE)),"",VLOOKUP(A68,'[1]Z07 一般公共预算财政拨款收入支出决算表(财决07表)'!$A$10:$T$500,12,FALSE))</f>
        <v/>
      </c>
      <c r="F68" s="127" t="str">
        <f>IF(ISERROR(VLOOKUP(A68,'[1]Z07 一般公共预算财政拨款收入支出决算表(财决07表)'!$A$10:$T$500,15,FALSE)),"",VLOOKUP(A68,'[1]Z07 一般公共预算财政拨款收入支出决算表(财决07表)'!$A$10:$T$500,15,FALSE))</f>
        <v/>
      </c>
      <c r="G68" s="190">
        <f>'[1]Z07 一般公共预算财政拨款收入支出决算表(财决07表)'!A66</f>
        <v>0</v>
      </c>
      <c r="H68" s="191">
        <f>'[1]Z07 一般公共预算财政拨款收入支出决算表(财决07表)'!$K66</f>
        <v>0</v>
      </c>
      <c r="I68" s="190" t="str">
        <f t="shared" si="0"/>
        <v>2</v>
      </c>
      <c r="J68" s="190" t="str">
        <f t="shared" si="1"/>
        <v>2</v>
      </c>
      <c r="K68" s="190">
        <f t="shared" si="2"/>
        <v>4</v>
      </c>
      <c r="L68" s="190" t="str">
        <f t="shared" si="3"/>
        <v/>
      </c>
      <c r="M68" s="190"/>
      <c r="N68" s="187"/>
    </row>
    <row r="69" spans="1:14" s="128" customFormat="1" ht="20.100000000000001" customHeight="1">
      <c r="A69" s="125" t="str">
        <f t="array" ref="A69">INDEX(G:G,SMALL(IF($K$12:$K$500=2,ROW($12:$500),4^8),ROW(G58)))&amp;""</f>
        <v/>
      </c>
      <c r="B69" s="126"/>
      <c r="C69" s="195" t="str">
        <f>IF(ISERROR(VLOOKUP(A69,'[1]Z07 一般公共预算财政拨款收入支出决算表(财决07表)'!$A$10:$T$500,4,FALSE)),"",VLOOKUP(A69,'[1]Z07 一般公共预算财政拨款收入支出决算表(财决07表)'!$A$10:$T$500,4,FALSE))</f>
        <v/>
      </c>
      <c r="D69" s="127" t="str">
        <f>IF(ISERROR(VLOOKUP(A69,'[1]Z07 一般公共预算财政拨款收入支出决算表(财决07表)'!$A$10:$T$500,11,FALSE)),"",VLOOKUP(A69,'[1]Z07 一般公共预算财政拨款收入支出决算表(财决07表)'!$A$10:$T$500,11,FALSE))</f>
        <v/>
      </c>
      <c r="E69" s="127" t="str">
        <f>IF(ISERROR(VLOOKUP(A69,'[1]Z07 一般公共预算财政拨款收入支出决算表(财决07表)'!$A$10:$T$500,12,FALSE)),"",VLOOKUP(A69,'[1]Z07 一般公共预算财政拨款收入支出决算表(财决07表)'!$A$10:$T$500,12,FALSE))</f>
        <v/>
      </c>
      <c r="F69" s="127" t="str">
        <f>IF(ISERROR(VLOOKUP(A69,'[1]Z07 一般公共预算财政拨款收入支出决算表(财决07表)'!$A$10:$T$500,15,FALSE)),"",VLOOKUP(A69,'[1]Z07 一般公共预算财政拨款收入支出决算表(财决07表)'!$A$10:$T$500,15,FALSE))</f>
        <v/>
      </c>
      <c r="G69" s="190">
        <f>'[1]Z07 一般公共预算财政拨款收入支出决算表(财决07表)'!A67</f>
        <v>0</v>
      </c>
      <c r="H69" s="191">
        <f>'[1]Z07 一般公共预算财政拨款收入支出决算表(财决07表)'!$K67</f>
        <v>0</v>
      </c>
      <c r="I69" s="190" t="str">
        <f t="shared" si="0"/>
        <v>2</v>
      </c>
      <c r="J69" s="190" t="str">
        <f t="shared" si="1"/>
        <v>2</v>
      </c>
      <c r="K69" s="190">
        <f t="shared" si="2"/>
        <v>4</v>
      </c>
      <c r="L69" s="190" t="str">
        <f t="shared" si="3"/>
        <v/>
      </c>
      <c r="M69" s="190"/>
      <c r="N69" s="187"/>
    </row>
    <row r="70" spans="1:14" s="128" customFormat="1" ht="20.100000000000001" customHeight="1">
      <c r="A70" s="125" t="str">
        <f t="array" ref="A70">INDEX(G:G,SMALL(IF($K$12:$K$500=2,ROW($12:$500),4^8),ROW(G59)))&amp;""</f>
        <v/>
      </c>
      <c r="B70" s="126"/>
      <c r="C70" s="195" t="str">
        <f>IF(ISERROR(VLOOKUP(A70,'[1]Z07 一般公共预算财政拨款收入支出决算表(财决07表)'!$A$10:$T$500,4,FALSE)),"",VLOOKUP(A70,'[1]Z07 一般公共预算财政拨款收入支出决算表(财决07表)'!$A$10:$T$500,4,FALSE))</f>
        <v/>
      </c>
      <c r="D70" s="127" t="str">
        <f>IF(ISERROR(VLOOKUP(A70,'[1]Z07 一般公共预算财政拨款收入支出决算表(财决07表)'!$A$10:$T$500,11,FALSE)),"",VLOOKUP(A70,'[1]Z07 一般公共预算财政拨款收入支出决算表(财决07表)'!$A$10:$T$500,11,FALSE))</f>
        <v/>
      </c>
      <c r="E70" s="127" t="str">
        <f>IF(ISERROR(VLOOKUP(A70,'[1]Z07 一般公共预算财政拨款收入支出决算表(财决07表)'!$A$10:$T$500,12,FALSE)),"",VLOOKUP(A70,'[1]Z07 一般公共预算财政拨款收入支出决算表(财决07表)'!$A$10:$T$500,12,FALSE))</f>
        <v/>
      </c>
      <c r="F70" s="127" t="str">
        <f>IF(ISERROR(VLOOKUP(A70,'[1]Z07 一般公共预算财政拨款收入支出决算表(财决07表)'!$A$10:$T$500,15,FALSE)),"",VLOOKUP(A70,'[1]Z07 一般公共预算财政拨款收入支出决算表(财决07表)'!$A$10:$T$500,15,FALSE))</f>
        <v/>
      </c>
      <c r="G70" s="190">
        <f>'[1]Z07 一般公共预算财政拨款收入支出决算表(财决07表)'!A68</f>
        <v>0</v>
      </c>
      <c r="H70" s="191">
        <f>'[1]Z07 一般公共预算财政拨款收入支出决算表(财决07表)'!$K68</f>
        <v>0</v>
      </c>
      <c r="I70" s="190" t="str">
        <f t="shared" si="0"/>
        <v>2</v>
      </c>
      <c r="J70" s="190" t="str">
        <f t="shared" si="1"/>
        <v>2</v>
      </c>
      <c r="K70" s="190">
        <f t="shared" si="2"/>
        <v>4</v>
      </c>
      <c r="L70" s="190" t="str">
        <f t="shared" si="3"/>
        <v/>
      </c>
      <c r="M70" s="190"/>
      <c r="N70" s="187"/>
    </row>
    <row r="71" spans="1:14" s="128" customFormat="1" ht="20.100000000000001" customHeight="1">
      <c r="A71" s="125" t="str">
        <f t="array" ref="A71">INDEX(G:G,SMALL(IF($K$12:$K$500=2,ROW($12:$500),4^8),ROW(G60)))&amp;""</f>
        <v/>
      </c>
      <c r="B71" s="126"/>
      <c r="C71" s="195" t="str">
        <f>IF(ISERROR(VLOOKUP(A71,'[1]Z07 一般公共预算财政拨款收入支出决算表(财决07表)'!$A$10:$T$500,4,FALSE)),"",VLOOKUP(A71,'[1]Z07 一般公共预算财政拨款收入支出决算表(财决07表)'!$A$10:$T$500,4,FALSE))</f>
        <v/>
      </c>
      <c r="D71" s="127" t="str">
        <f>IF(ISERROR(VLOOKUP(A71,'[1]Z07 一般公共预算财政拨款收入支出决算表(财决07表)'!$A$10:$T$500,11,FALSE)),"",VLOOKUP(A71,'[1]Z07 一般公共预算财政拨款收入支出决算表(财决07表)'!$A$10:$T$500,11,FALSE))</f>
        <v/>
      </c>
      <c r="E71" s="127" t="str">
        <f>IF(ISERROR(VLOOKUP(A71,'[1]Z07 一般公共预算财政拨款收入支出决算表(财决07表)'!$A$10:$T$500,12,FALSE)),"",VLOOKUP(A71,'[1]Z07 一般公共预算财政拨款收入支出决算表(财决07表)'!$A$10:$T$500,12,FALSE))</f>
        <v/>
      </c>
      <c r="F71" s="127" t="str">
        <f>IF(ISERROR(VLOOKUP(A71,'[1]Z07 一般公共预算财政拨款收入支出决算表(财决07表)'!$A$10:$T$500,15,FALSE)),"",VLOOKUP(A71,'[1]Z07 一般公共预算财政拨款收入支出决算表(财决07表)'!$A$10:$T$500,15,FALSE))</f>
        <v/>
      </c>
      <c r="G71" s="190">
        <f>'[1]Z07 一般公共预算财政拨款收入支出决算表(财决07表)'!A69</f>
        <v>0</v>
      </c>
      <c r="H71" s="191">
        <f>'[1]Z07 一般公共预算财政拨款收入支出决算表(财决07表)'!$K69</f>
        <v>0</v>
      </c>
      <c r="I71" s="190" t="str">
        <f t="shared" si="0"/>
        <v>2</v>
      </c>
      <c r="J71" s="190" t="str">
        <f t="shared" si="1"/>
        <v>2</v>
      </c>
      <c r="K71" s="190">
        <f t="shared" si="2"/>
        <v>4</v>
      </c>
      <c r="L71" s="190" t="str">
        <f t="shared" si="3"/>
        <v/>
      </c>
      <c r="M71" s="190"/>
      <c r="N71" s="187"/>
    </row>
    <row r="72" spans="1:14" s="128" customFormat="1" ht="20.100000000000001" customHeight="1">
      <c r="A72" s="125" t="str">
        <f t="array" ref="A72">INDEX(G:G,SMALL(IF($K$12:$K$500=2,ROW($12:$500),4^8),ROW(G61)))&amp;""</f>
        <v/>
      </c>
      <c r="B72" s="126"/>
      <c r="C72" s="195" t="str">
        <f>IF(ISERROR(VLOOKUP(A72,'[1]Z07 一般公共预算财政拨款收入支出决算表(财决07表)'!$A$10:$T$500,4,FALSE)),"",VLOOKUP(A72,'[1]Z07 一般公共预算财政拨款收入支出决算表(财决07表)'!$A$10:$T$500,4,FALSE))</f>
        <v/>
      </c>
      <c r="D72" s="127" t="str">
        <f>IF(ISERROR(VLOOKUP(A72,'[1]Z07 一般公共预算财政拨款收入支出决算表(财决07表)'!$A$10:$T$500,11,FALSE)),"",VLOOKUP(A72,'[1]Z07 一般公共预算财政拨款收入支出决算表(财决07表)'!$A$10:$T$500,11,FALSE))</f>
        <v/>
      </c>
      <c r="E72" s="127" t="str">
        <f>IF(ISERROR(VLOOKUP(A72,'[1]Z07 一般公共预算财政拨款收入支出决算表(财决07表)'!$A$10:$T$500,12,FALSE)),"",VLOOKUP(A72,'[1]Z07 一般公共预算财政拨款收入支出决算表(财决07表)'!$A$10:$T$500,12,FALSE))</f>
        <v/>
      </c>
      <c r="F72" s="127" t="str">
        <f>IF(ISERROR(VLOOKUP(A72,'[1]Z07 一般公共预算财政拨款收入支出决算表(财决07表)'!$A$10:$T$500,15,FALSE)),"",VLOOKUP(A72,'[1]Z07 一般公共预算财政拨款收入支出决算表(财决07表)'!$A$10:$T$500,15,FALSE))</f>
        <v/>
      </c>
      <c r="G72" s="190">
        <f>'[1]Z07 一般公共预算财政拨款收入支出决算表(财决07表)'!A70</f>
        <v>0</v>
      </c>
      <c r="H72" s="191">
        <f>'[1]Z07 一般公共预算财政拨款收入支出决算表(财决07表)'!$K70</f>
        <v>0</v>
      </c>
      <c r="I72" s="190" t="str">
        <f t="shared" si="0"/>
        <v>2</v>
      </c>
      <c r="J72" s="190" t="str">
        <f t="shared" si="1"/>
        <v>2</v>
      </c>
      <c r="K72" s="190">
        <f t="shared" si="2"/>
        <v>4</v>
      </c>
      <c r="L72" s="190" t="str">
        <f t="shared" si="3"/>
        <v/>
      </c>
      <c r="M72" s="190"/>
      <c r="N72" s="187"/>
    </row>
    <row r="73" spans="1:14" s="128" customFormat="1" ht="20.100000000000001" customHeight="1">
      <c r="A73" s="125" t="str">
        <f t="array" ref="A73">INDEX(G:G,SMALL(IF($K$12:$K$500=2,ROW($12:$500),4^8),ROW(G62)))&amp;""</f>
        <v/>
      </c>
      <c r="B73" s="126"/>
      <c r="C73" s="195" t="str">
        <f>IF(ISERROR(VLOOKUP(A73,'[1]Z07 一般公共预算财政拨款收入支出决算表(财决07表)'!$A$10:$T$500,4,FALSE)),"",VLOOKUP(A73,'[1]Z07 一般公共预算财政拨款收入支出决算表(财决07表)'!$A$10:$T$500,4,FALSE))</f>
        <v/>
      </c>
      <c r="D73" s="127" t="str">
        <f>IF(ISERROR(VLOOKUP(A73,'[1]Z07 一般公共预算财政拨款收入支出决算表(财决07表)'!$A$10:$T$500,11,FALSE)),"",VLOOKUP(A73,'[1]Z07 一般公共预算财政拨款收入支出决算表(财决07表)'!$A$10:$T$500,11,FALSE))</f>
        <v/>
      </c>
      <c r="E73" s="127" t="str">
        <f>IF(ISERROR(VLOOKUP(A73,'[1]Z07 一般公共预算财政拨款收入支出决算表(财决07表)'!$A$10:$T$500,12,FALSE)),"",VLOOKUP(A73,'[1]Z07 一般公共预算财政拨款收入支出决算表(财决07表)'!$A$10:$T$500,12,FALSE))</f>
        <v/>
      </c>
      <c r="F73" s="127" t="str">
        <f>IF(ISERROR(VLOOKUP(A73,'[1]Z07 一般公共预算财政拨款收入支出决算表(财决07表)'!$A$10:$T$500,15,FALSE)),"",VLOOKUP(A73,'[1]Z07 一般公共预算财政拨款收入支出决算表(财决07表)'!$A$10:$T$500,15,FALSE))</f>
        <v/>
      </c>
      <c r="G73" s="190">
        <f>'[1]Z07 一般公共预算财政拨款收入支出决算表(财决07表)'!A71</f>
        <v>0</v>
      </c>
      <c r="H73" s="191">
        <f>'[1]Z07 一般公共预算财政拨款收入支出决算表(财决07表)'!$K71</f>
        <v>0</v>
      </c>
      <c r="I73" s="190" t="str">
        <f t="shared" si="0"/>
        <v>2</v>
      </c>
      <c r="J73" s="190" t="str">
        <f t="shared" si="1"/>
        <v>2</v>
      </c>
      <c r="K73" s="190">
        <f t="shared" si="2"/>
        <v>4</v>
      </c>
      <c r="L73" s="190" t="str">
        <f t="shared" si="3"/>
        <v/>
      </c>
      <c r="M73" s="190"/>
      <c r="N73" s="187"/>
    </row>
    <row r="74" spans="1:14" s="128" customFormat="1" ht="20.100000000000001" customHeight="1">
      <c r="A74" s="125" t="str">
        <f t="array" ref="A74">INDEX(G:G,SMALL(IF($K$12:$K$500=2,ROW($12:$500),4^8),ROW(G63)))&amp;""</f>
        <v/>
      </c>
      <c r="B74" s="126"/>
      <c r="C74" s="195" t="str">
        <f>IF(ISERROR(VLOOKUP(A74,'[1]Z07 一般公共预算财政拨款收入支出决算表(财决07表)'!$A$10:$T$500,4,FALSE)),"",VLOOKUP(A74,'[1]Z07 一般公共预算财政拨款收入支出决算表(财决07表)'!$A$10:$T$500,4,FALSE))</f>
        <v/>
      </c>
      <c r="D74" s="127" t="str">
        <f>IF(ISERROR(VLOOKUP(A74,'[1]Z07 一般公共预算财政拨款收入支出决算表(财决07表)'!$A$10:$T$500,11,FALSE)),"",VLOOKUP(A74,'[1]Z07 一般公共预算财政拨款收入支出决算表(财决07表)'!$A$10:$T$500,11,FALSE))</f>
        <v/>
      </c>
      <c r="E74" s="127" t="str">
        <f>IF(ISERROR(VLOOKUP(A74,'[1]Z07 一般公共预算财政拨款收入支出决算表(财决07表)'!$A$10:$T$500,12,FALSE)),"",VLOOKUP(A74,'[1]Z07 一般公共预算财政拨款收入支出决算表(财决07表)'!$A$10:$T$500,12,FALSE))</f>
        <v/>
      </c>
      <c r="F74" s="127" t="str">
        <f>IF(ISERROR(VLOOKUP(A74,'[1]Z07 一般公共预算财政拨款收入支出决算表(财决07表)'!$A$10:$T$500,15,FALSE)),"",VLOOKUP(A74,'[1]Z07 一般公共预算财政拨款收入支出决算表(财决07表)'!$A$10:$T$500,15,FALSE))</f>
        <v/>
      </c>
      <c r="G74" s="190">
        <f>'[1]Z07 一般公共预算财政拨款收入支出决算表(财决07表)'!A72</f>
        <v>0</v>
      </c>
      <c r="H74" s="191">
        <f>'[1]Z07 一般公共预算财政拨款收入支出决算表(财决07表)'!$K72</f>
        <v>0</v>
      </c>
      <c r="I74" s="190" t="str">
        <f t="shared" si="0"/>
        <v>2</v>
      </c>
      <c r="J74" s="190" t="str">
        <f t="shared" si="1"/>
        <v>2</v>
      </c>
      <c r="K74" s="190">
        <f t="shared" si="2"/>
        <v>4</v>
      </c>
      <c r="L74" s="190" t="str">
        <f t="shared" si="3"/>
        <v/>
      </c>
      <c r="M74" s="190"/>
      <c r="N74" s="187"/>
    </row>
    <row r="75" spans="1:14" s="128" customFormat="1" ht="20.100000000000001" customHeight="1">
      <c r="A75" s="125" t="str">
        <f t="array" ref="A75">INDEX(G:G,SMALL(IF($K$12:$K$500=2,ROW($12:$500),4^8),ROW(G64)))&amp;""</f>
        <v/>
      </c>
      <c r="B75" s="126"/>
      <c r="C75" s="195" t="str">
        <f>IF(ISERROR(VLOOKUP(A75,'[1]Z07 一般公共预算财政拨款收入支出决算表(财决07表)'!$A$10:$T$500,4,FALSE)),"",VLOOKUP(A75,'[1]Z07 一般公共预算财政拨款收入支出决算表(财决07表)'!$A$10:$T$500,4,FALSE))</f>
        <v/>
      </c>
      <c r="D75" s="127" t="str">
        <f>IF(ISERROR(VLOOKUP(A75,'[1]Z07 一般公共预算财政拨款收入支出决算表(财决07表)'!$A$10:$T$500,11,FALSE)),"",VLOOKUP(A75,'[1]Z07 一般公共预算财政拨款收入支出决算表(财决07表)'!$A$10:$T$500,11,FALSE))</f>
        <v/>
      </c>
      <c r="E75" s="127" t="str">
        <f>IF(ISERROR(VLOOKUP(A75,'[1]Z07 一般公共预算财政拨款收入支出决算表(财决07表)'!$A$10:$T$500,12,FALSE)),"",VLOOKUP(A75,'[1]Z07 一般公共预算财政拨款收入支出决算表(财决07表)'!$A$10:$T$500,12,FALSE))</f>
        <v/>
      </c>
      <c r="F75" s="127" t="str">
        <f>IF(ISERROR(VLOOKUP(A75,'[1]Z07 一般公共预算财政拨款收入支出决算表(财决07表)'!$A$10:$T$500,15,FALSE)),"",VLOOKUP(A75,'[1]Z07 一般公共预算财政拨款收入支出决算表(财决07表)'!$A$10:$T$500,15,FALSE))</f>
        <v/>
      </c>
      <c r="G75" s="190">
        <f>'[1]Z07 一般公共预算财政拨款收入支出决算表(财决07表)'!A73</f>
        <v>0</v>
      </c>
      <c r="H75" s="191">
        <f>'[1]Z07 一般公共预算财政拨款收入支出决算表(财决07表)'!$K73</f>
        <v>0</v>
      </c>
      <c r="I75" s="190" t="str">
        <f t="shared" si="0"/>
        <v>2</v>
      </c>
      <c r="J75" s="190" t="str">
        <f t="shared" si="1"/>
        <v>2</v>
      </c>
      <c r="K75" s="190">
        <f t="shared" si="2"/>
        <v>4</v>
      </c>
      <c r="L75" s="190" t="str">
        <f t="shared" si="3"/>
        <v/>
      </c>
      <c r="M75" s="190"/>
      <c r="N75" s="187"/>
    </row>
    <row r="76" spans="1:14" s="128" customFormat="1" ht="20.100000000000001" customHeight="1">
      <c r="A76" s="125" t="str">
        <f t="array" ref="A76">INDEX(G:G,SMALL(IF($K$12:$K$500=2,ROW($12:$500),4^8),ROW(G65)))&amp;""</f>
        <v/>
      </c>
      <c r="B76" s="126"/>
      <c r="C76" s="195" t="str">
        <f>IF(ISERROR(VLOOKUP(A76,'[1]Z07 一般公共预算财政拨款收入支出决算表(财决07表)'!$A$10:$T$500,4,FALSE)),"",VLOOKUP(A76,'[1]Z07 一般公共预算财政拨款收入支出决算表(财决07表)'!$A$10:$T$500,4,FALSE))</f>
        <v/>
      </c>
      <c r="D76" s="127" t="str">
        <f>IF(ISERROR(VLOOKUP(A76,'[1]Z07 一般公共预算财政拨款收入支出决算表(财决07表)'!$A$10:$T$500,11,FALSE)),"",VLOOKUP(A76,'[1]Z07 一般公共预算财政拨款收入支出决算表(财决07表)'!$A$10:$T$500,11,FALSE))</f>
        <v/>
      </c>
      <c r="E76" s="127" t="str">
        <f>IF(ISERROR(VLOOKUP(A76,'[1]Z07 一般公共预算财政拨款收入支出决算表(财决07表)'!$A$10:$T$500,12,FALSE)),"",VLOOKUP(A76,'[1]Z07 一般公共预算财政拨款收入支出决算表(财决07表)'!$A$10:$T$500,12,FALSE))</f>
        <v/>
      </c>
      <c r="F76" s="127" t="str">
        <f>IF(ISERROR(VLOOKUP(A76,'[1]Z07 一般公共预算财政拨款收入支出决算表(财决07表)'!$A$10:$T$500,15,FALSE)),"",VLOOKUP(A76,'[1]Z07 一般公共预算财政拨款收入支出决算表(财决07表)'!$A$10:$T$500,15,FALSE))</f>
        <v/>
      </c>
      <c r="G76" s="190">
        <f>'[1]Z07 一般公共预算财政拨款收入支出决算表(财决07表)'!A74</f>
        <v>0</v>
      </c>
      <c r="H76" s="191">
        <f>'[1]Z07 一般公共预算财政拨款收入支出决算表(财决07表)'!$K74</f>
        <v>0</v>
      </c>
      <c r="I76" s="190" t="str">
        <f t="shared" si="0"/>
        <v>2</v>
      </c>
      <c r="J76" s="190" t="str">
        <f t="shared" si="1"/>
        <v>2</v>
      </c>
      <c r="K76" s="190">
        <f t="shared" si="2"/>
        <v>4</v>
      </c>
      <c r="L76" s="190" t="str">
        <f t="shared" si="3"/>
        <v/>
      </c>
      <c r="M76" s="190"/>
      <c r="N76" s="187"/>
    </row>
    <row r="77" spans="1:14" s="128" customFormat="1" ht="20.100000000000001" customHeight="1">
      <c r="A77" s="125" t="str">
        <f t="array" ref="A77">INDEX(G:G,SMALL(IF($K$12:$K$500=2,ROW($12:$500),4^8),ROW(G66)))&amp;""</f>
        <v/>
      </c>
      <c r="B77" s="126"/>
      <c r="C77" s="195" t="str">
        <f>IF(ISERROR(VLOOKUP(A77,'[1]Z07 一般公共预算财政拨款收入支出决算表(财决07表)'!$A$10:$T$500,4,FALSE)),"",VLOOKUP(A77,'[1]Z07 一般公共预算财政拨款收入支出决算表(财决07表)'!$A$10:$T$500,4,FALSE))</f>
        <v/>
      </c>
      <c r="D77" s="127" t="str">
        <f>IF(ISERROR(VLOOKUP(A77,'[1]Z07 一般公共预算财政拨款收入支出决算表(财决07表)'!$A$10:$T$500,11,FALSE)),"",VLOOKUP(A77,'[1]Z07 一般公共预算财政拨款收入支出决算表(财决07表)'!$A$10:$T$500,11,FALSE))</f>
        <v/>
      </c>
      <c r="E77" s="127" t="str">
        <f>IF(ISERROR(VLOOKUP(A77,'[1]Z07 一般公共预算财政拨款收入支出决算表(财决07表)'!$A$10:$T$500,12,FALSE)),"",VLOOKUP(A77,'[1]Z07 一般公共预算财政拨款收入支出决算表(财决07表)'!$A$10:$T$500,12,FALSE))</f>
        <v/>
      </c>
      <c r="F77" s="127" t="str">
        <f>IF(ISERROR(VLOOKUP(A77,'[1]Z07 一般公共预算财政拨款收入支出决算表(财决07表)'!$A$10:$T$500,15,FALSE)),"",VLOOKUP(A77,'[1]Z07 一般公共预算财政拨款收入支出决算表(财决07表)'!$A$10:$T$500,15,FALSE))</f>
        <v/>
      </c>
      <c r="G77" s="190">
        <f>'[1]Z07 一般公共预算财政拨款收入支出决算表(财决07表)'!A75</f>
        <v>0</v>
      </c>
      <c r="H77" s="191">
        <f>'[1]Z07 一般公共预算财政拨款收入支出决算表(财决07表)'!$K75</f>
        <v>0</v>
      </c>
      <c r="I77" s="190" t="str">
        <f t="shared" ref="I77:I140" si="4">IF(G77&gt;0,"1","2")</f>
        <v>2</v>
      </c>
      <c r="J77" s="190" t="str">
        <f t="shared" ref="J77:J140" si="5">IF(H77&gt;0,"1","2")</f>
        <v>2</v>
      </c>
      <c r="K77" s="190">
        <f t="shared" ref="K77:K140" si="6">I77+J77</f>
        <v>4</v>
      </c>
      <c r="L77" s="190" t="str">
        <f t="shared" ref="L77:L140" si="7">IF(C77&lt;&gt;"",ROW(),"")</f>
        <v/>
      </c>
      <c r="M77" s="190"/>
      <c r="N77" s="187"/>
    </row>
    <row r="78" spans="1:14" s="128" customFormat="1" ht="20.100000000000001" customHeight="1">
      <c r="A78" s="125" t="str">
        <f t="array" ref="A78">INDEX(G:G,SMALL(IF($K$12:$K$500=2,ROW($12:$500),4^8),ROW(G67)))&amp;""</f>
        <v/>
      </c>
      <c r="B78" s="126"/>
      <c r="C78" s="195" t="str">
        <f>IF(ISERROR(VLOOKUP(A78,'[1]Z07 一般公共预算财政拨款收入支出决算表(财决07表)'!$A$10:$T$500,4,FALSE)),"",VLOOKUP(A78,'[1]Z07 一般公共预算财政拨款收入支出决算表(财决07表)'!$A$10:$T$500,4,FALSE))</f>
        <v/>
      </c>
      <c r="D78" s="129" t="str">
        <f>IF(ISERROR(VLOOKUP(A78,'[1]Z07 一般公共预算财政拨款收入支出决算表(财决07表)'!$A$10:$T$500,11,FALSE)),"",VLOOKUP(A78,'[1]Z07 一般公共预算财政拨款收入支出决算表(财决07表)'!$A$10:$T$500,11,FALSE))</f>
        <v/>
      </c>
      <c r="E78" s="129" t="str">
        <f>IF(ISERROR(VLOOKUP(A78,'[1]Z07 一般公共预算财政拨款收入支出决算表(财决07表)'!$A$10:$T$500,12,FALSE)),"",VLOOKUP(A78,'[1]Z07 一般公共预算财政拨款收入支出决算表(财决07表)'!$A$10:$T$500,12,FALSE))</f>
        <v/>
      </c>
      <c r="F78" s="129" t="str">
        <f>IF(ISERROR(VLOOKUP(A78,'[1]Z07 一般公共预算财政拨款收入支出决算表(财决07表)'!$A$10:$T$500,15,FALSE)),"",VLOOKUP(A78,'[1]Z07 一般公共预算财政拨款收入支出决算表(财决07表)'!$A$10:$T$500,15,FALSE))</f>
        <v/>
      </c>
      <c r="G78" s="190">
        <f>'[1]Z07 一般公共预算财政拨款收入支出决算表(财决07表)'!A76</f>
        <v>0</v>
      </c>
      <c r="H78" s="191">
        <f>'[1]Z07 一般公共预算财政拨款收入支出决算表(财决07表)'!$K76</f>
        <v>0</v>
      </c>
      <c r="I78" s="190" t="str">
        <f t="shared" si="4"/>
        <v>2</v>
      </c>
      <c r="J78" s="190" t="str">
        <f t="shared" si="5"/>
        <v>2</v>
      </c>
      <c r="K78" s="190">
        <f t="shared" si="6"/>
        <v>4</v>
      </c>
      <c r="L78" s="190" t="str">
        <f t="shared" si="7"/>
        <v/>
      </c>
      <c r="M78" s="190"/>
      <c r="N78" s="187"/>
    </row>
    <row r="79" spans="1:14" s="128" customFormat="1" ht="20.100000000000001" customHeight="1">
      <c r="A79" s="125" t="str">
        <f t="array" ref="A79">INDEX(G:G,SMALL(IF($K$12:$K$500=2,ROW($12:$500),4^8),ROW(G68)))&amp;""</f>
        <v/>
      </c>
      <c r="B79" s="126"/>
      <c r="C79" s="195" t="str">
        <f>IF(ISERROR(VLOOKUP(A79,'[1]Z07 一般公共预算财政拨款收入支出决算表(财决07表)'!$A$10:$T$500,4,FALSE)),"",VLOOKUP(A79,'[1]Z07 一般公共预算财政拨款收入支出决算表(财决07表)'!$A$10:$T$500,4,FALSE))</f>
        <v/>
      </c>
      <c r="D79" s="129" t="str">
        <f>IF(ISERROR(VLOOKUP(A79,'[1]Z07 一般公共预算财政拨款收入支出决算表(财决07表)'!$A$10:$T$500,11,FALSE)),"",VLOOKUP(A79,'[1]Z07 一般公共预算财政拨款收入支出决算表(财决07表)'!$A$10:$T$500,11,FALSE))</f>
        <v/>
      </c>
      <c r="E79" s="129" t="str">
        <f>IF(ISERROR(VLOOKUP(A79,'[1]Z07 一般公共预算财政拨款收入支出决算表(财决07表)'!$A$10:$T$500,12,FALSE)),"",VLOOKUP(A79,'[1]Z07 一般公共预算财政拨款收入支出决算表(财决07表)'!$A$10:$T$500,12,FALSE))</f>
        <v/>
      </c>
      <c r="F79" s="129" t="str">
        <f>IF(ISERROR(VLOOKUP(A79,'[1]Z07 一般公共预算财政拨款收入支出决算表(财决07表)'!$A$10:$T$500,15,FALSE)),"",VLOOKUP(A79,'[1]Z07 一般公共预算财政拨款收入支出决算表(财决07表)'!$A$10:$T$500,15,FALSE))</f>
        <v/>
      </c>
      <c r="G79" s="190">
        <f>'[1]Z07 一般公共预算财政拨款收入支出决算表(财决07表)'!A77</f>
        <v>0</v>
      </c>
      <c r="H79" s="191">
        <f>'[1]Z07 一般公共预算财政拨款收入支出决算表(财决07表)'!$K77</f>
        <v>0</v>
      </c>
      <c r="I79" s="190" t="str">
        <f t="shared" si="4"/>
        <v>2</v>
      </c>
      <c r="J79" s="190" t="str">
        <f t="shared" si="5"/>
        <v>2</v>
      </c>
      <c r="K79" s="190">
        <f t="shared" si="6"/>
        <v>4</v>
      </c>
      <c r="L79" s="190" t="str">
        <f t="shared" si="7"/>
        <v/>
      </c>
      <c r="M79" s="190"/>
      <c r="N79" s="187"/>
    </row>
    <row r="80" spans="1:14" s="128" customFormat="1" ht="20.100000000000001" customHeight="1">
      <c r="A80" s="125" t="str">
        <f t="array" ref="A80">INDEX(G:G,SMALL(IF($K$12:$K$500=2,ROW($12:$500),4^8),ROW(G69)))&amp;""</f>
        <v/>
      </c>
      <c r="B80" s="126"/>
      <c r="C80" s="195" t="str">
        <f>IF(ISERROR(VLOOKUP(A80,'[1]Z07 一般公共预算财政拨款收入支出决算表(财决07表)'!$A$10:$T$500,4,FALSE)),"",VLOOKUP(A80,'[1]Z07 一般公共预算财政拨款收入支出决算表(财决07表)'!$A$10:$T$500,4,FALSE))</f>
        <v/>
      </c>
      <c r="D80" s="129" t="str">
        <f>IF(ISERROR(VLOOKUP(A80,'[1]Z07 一般公共预算财政拨款收入支出决算表(财决07表)'!$A$10:$T$500,11,FALSE)),"",VLOOKUP(A80,'[1]Z07 一般公共预算财政拨款收入支出决算表(财决07表)'!$A$10:$T$500,11,FALSE))</f>
        <v/>
      </c>
      <c r="E80" s="129" t="str">
        <f>IF(ISERROR(VLOOKUP(A80,'[1]Z07 一般公共预算财政拨款收入支出决算表(财决07表)'!$A$10:$T$500,12,FALSE)),"",VLOOKUP(A80,'[1]Z07 一般公共预算财政拨款收入支出决算表(财决07表)'!$A$10:$T$500,12,FALSE))</f>
        <v/>
      </c>
      <c r="F80" s="129" t="str">
        <f>IF(ISERROR(VLOOKUP(A80,'[1]Z07 一般公共预算财政拨款收入支出决算表(财决07表)'!$A$10:$T$500,15,FALSE)),"",VLOOKUP(A80,'[1]Z07 一般公共预算财政拨款收入支出决算表(财决07表)'!$A$10:$T$500,15,FALSE))</f>
        <v/>
      </c>
      <c r="G80" s="190">
        <f>'[1]Z07 一般公共预算财政拨款收入支出决算表(财决07表)'!A78</f>
        <v>0</v>
      </c>
      <c r="H80" s="191">
        <f>'[1]Z07 一般公共预算财政拨款收入支出决算表(财决07表)'!$K78</f>
        <v>0</v>
      </c>
      <c r="I80" s="190" t="str">
        <f t="shared" si="4"/>
        <v>2</v>
      </c>
      <c r="J80" s="190" t="str">
        <f t="shared" si="5"/>
        <v>2</v>
      </c>
      <c r="K80" s="190">
        <f t="shared" si="6"/>
        <v>4</v>
      </c>
      <c r="L80" s="190" t="str">
        <f t="shared" si="7"/>
        <v/>
      </c>
      <c r="M80" s="190"/>
      <c r="N80" s="187"/>
    </row>
    <row r="81" spans="1:14" s="128" customFormat="1" ht="20.100000000000001" customHeight="1">
      <c r="A81" s="125" t="str">
        <f t="array" ref="A81">INDEX(G:G,SMALL(IF($K$12:$K$500=2,ROW($12:$500),4^8),ROW(G70)))&amp;""</f>
        <v/>
      </c>
      <c r="B81" s="126"/>
      <c r="C81" s="195" t="str">
        <f>IF(ISERROR(VLOOKUP(A81,'[1]Z07 一般公共预算财政拨款收入支出决算表(财决07表)'!$A$10:$T$500,4,FALSE)),"",VLOOKUP(A81,'[1]Z07 一般公共预算财政拨款收入支出决算表(财决07表)'!$A$10:$T$500,4,FALSE))</f>
        <v/>
      </c>
      <c r="D81" s="129" t="str">
        <f>IF(ISERROR(VLOOKUP(A81,'[1]Z07 一般公共预算财政拨款收入支出决算表(财决07表)'!$A$10:$T$500,11,FALSE)),"",VLOOKUP(A81,'[1]Z07 一般公共预算财政拨款收入支出决算表(财决07表)'!$A$10:$T$500,11,FALSE))</f>
        <v/>
      </c>
      <c r="E81" s="129" t="str">
        <f>IF(ISERROR(VLOOKUP(A81,'[1]Z07 一般公共预算财政拨款收入支出决算表(财决07表)'!$A$10:$T$500,12,FALSE)),"",VLOOKUP(A81,'[1]Z07 一般公共预算财政拨款收入支出决算表(财决07表)'!$A$10:$T$500,12,FALSE))</f>
        <v/>
      </c>
      <c r="F81" s="129" t="str">
        <f>IF(ISERROR(VLOOKUP(A81,'[1]Z07 一般公共预算财政拨款收入支出决算表(财决07表)'!$A$10:$T$500,15,FALSE)),"",VLOOKUP(A81,'[1]Z07 一般公共预算财政拨款收入支出决算表(财决07表)'!$A$10:$T$500,15,FALSE))</f>
        <v/>
      </c>
      <c r="G81" s="190">
        <f>'[1]Z07 一般公共预算财政拨款收入支出决算表(财决07表)'!A79</f>
        <v>0</v>
      </c>
      <c r="H81" s="191">
        <f>'[1]Z07 一般公共预算财政拨款收入支出决算表(财决07表)'!$K79</f>
        <v>0</v>
      </c>
      <c r="I81" s="190" t="str">
        <f t="shared" si="4"/>
        <v>2</v>
      </c>
      <c r="J81" s="190" t="str">
        <f t="shared" si="5"/>
        <v>2</v>
      </c>
      <c r="K81" s="190">
        <f t="shared" si="6"/>
        <v>4</v>
      </c>
      <c r="L81" s="190" t="str">
        <f t="shared" si="7"/>
        <v/>
      </c>
      <c r="M81" s="190"/>
      <c r="N81" s="187"/>
    </row>
    <row r="82" spans="1:14" s="128" customFormat="1" ht="20.100000000000001" customHeight="1">
      <c r="A82" s="125" t="str">
        <f t="array" ref="A82">INDEX(G:G,SMALL(IF($K$12:$K$500=2,ROW($12:$500),4^8),ROW(G71)))&amp;""</f>
        <v/>
      </c>
      <c r="B82" s="126"/>
      <c r="C82" s="195" t="str">
        <f>IF(ISERROR(VLOOKUP(A82,'[1]Z07 一般公共预算财政拨款收入支出决算表(财决07表)'!$A$10:$T$500,4,FALSE)),"",VLOOKUP(A82,'[1]Z07 一般公共预算财政拨款收入支出决算表(财决07表)'!$A$10:$T$500,4,FALSE))</f>
        <v/>
      </c>
      <c r="D82" s="129" t="str">
        <f>IF(ISERROR(VLOOKUP(A82,'[1]Z07 一般公共预算财政拨款收入支出决算表(财决07表)'!$A$10:$T$500,11,FALSE)),"",VLOOKUP(A82,'[1]Z07 一般公共预算财政拨款收入支出决算表(财决07表)'!$A$10:$T$500,11,FALSE))</f>
        <v/>
      </c>
      <c r="E82" s="129" t="str">
        <f>IF(ISERROR(VLOOKUP(A82,'[1]Z07 一般公共预算财政拨款收入支出决算表(财决07表)'!$A$10:$T$500,12,FALSE)),"",VLOOKUP(A82,'[1]Z07 一般公共预算财政拨款收入支出决算表(财决07表)'!$A$10:$T$500,12,FALSE))</f>
        <v/>
      </c>
      <c r="F82" s="129" t="str">
        <f>IF(ISERROR(VLOOKUP(A82,'[1]Z07 一般公共预算财政拨款收入支出决算表(财决07表)'!$A$10:$T$500,15,FALSE)),"",VLOOKUP(A82,'[1]Z07 一般公共预算财政拨款收入支出决算表(财决07表)'!$A$10:$T$500,15,FALSE))</f>
        <v/>
      </c>
      <c r="G82" s="190">
        <f>'[1]Z07 一般公共预算财政拨款收入支出决算表(财决07表)'!A80</f>
        <v>0</v>
      </c>
      <c r="H82" s="191">
        <f>'[1]Z07 一般公共预算财政拨款收入支出决算表(财决07表)'!$K80</f>
        <v>0</v>
      </c>
      <c r="I82" s="190" t="str">
        <f t="shared" si="4"/>
        <v>2</v>
      </c>
      <c r="J82" s="190" t="str">
        <f t="shared" si="5"/>
        <v>2</v>
      </c>
      <c r="K82" s="190">
        <f t="shared" si="6"/>
        <v>4</v>
      </c>
      <c r="L82" s="190" t="str">
        <f t="shared" si="7"/>
        <v/>
      </c>
      <c r="M82" s="190"/>
      <c r="N82" s="187"/>
    </row>
    <row r="83" spans="1:14" s="128" customFormat="1" ht="20.100000000000001" customHeight="1">
      <c r="A83" s="125" t="str">
        <f t="array" ref="A83">INDEX(G:G,SMALL(IF($K$12:$K$500=2,ROW($12:$500),4^8),ROW(G72)))&amp;""</f>
        <v/>
      </c>
      <c r="B83" s="126"/>
      <c r="C83" s="195" t="str">
        <f>IF(ISERROR(VLOOKUP(A83,'[1]Z07 一般公共预算财政拨款收入支出决算表(财决07表)'!$A$10:$T$500,4,FALSE)),"",VLOOKUP(A83,'[1]Z07 一般公共预算财政拨款收入支出决算表(财决07表)'!$A$10:$T$500,4,FALSE))</f>
        <v/>
      </c>
      <c r="D83" s="129" t="str">
        <f>IF(ISERROR(VLOOKUP(A83,'[1]Z07 一般公共预算财政拨款收入支出决算表(财决07表)'!$A$10:$T$500,11,FALSE)),"",VLOOKUP(A83,'[1]Z07 一般公共预算财政拨款收入支出决算表(财决07表)'!$A$10:$T$500,11,FALSE))</f>
        <v/>
      </c>
      <c r="E83" s="129" t="str">
        <f>IF(ISERROR(VLOOKUP(A83,'[1]Z07 一般公共预算财政拨款收入支出决算表(财决07表)'!$A$10:$T$500,12,FALSE)),"",VLOOKUP(A83,'[1]Z07 一般公共预算财政拨款收入支出决算表(财决07表)'!$A$10:$T$500,12,FALSE))</f>
        <v/>
      </c>
      <c r="F83" s="129" t="str">
        <f>IF(ISERROR(VLOOKUP(A83,'[1]Z07 一般公共预算财政拨款收入支出决算表(财决07表)'!$A$10:$T$500,15,FALSE)),"",VLOOKUP(A83,'[1]Z07 一般公共预算财政拨款收入支出决算表(财决07表)'!$A$10:$T$500,15,FALSE))</f>
        <v/>
      </c>
      <c r="G83" s="190">
        <f>'[1]Z07 一般公共预算财政拨款收入支出决算表(财决07表)'!A81</f>
        <v>0</v>
      </c>
      <c r="H83" s="191">
        <f>'[1]Z07 一般公共预算财政拨款收入支出决算表(财决07表)'!$K81</f>
        <v>0</v>
      </c>
      <c r="I83" s="190" t="str">
        <f t="shared" si="4"/>
        <v>2</v>
      </c>
      <c r="J83" s="190" t="str">
        <f t="shared" si="5"/>
        <v>2</v>
      </c>
      <c r="K83" s="190">
        <f t="shared" si="6"/>
        <v>4</v>
      </c>
      <c r="L83" s="190" t="str">
        <f t="shared" si="7"/>
        <v/>
      </c>
      <c r="M83" s="190"/>
      <c r="N83" s="187"/>
    </row>
    <row r="84" spans="1:14" s="128" customFormat="1" ht="20.100000000000001" customHeight="1">
      <c r="A84" s="125" t="str">
        <f t="array" ref="A84">INDEX(G:G,SMALL(IF($K$12:$K$500=2,ROW($12:$500),4^8),ROW(G73)))&amp;""</f>
        <v/>
      </c>
      <c r="B84" s="126"/>
      <c r="C84" s="195" t="str">
        <f>IF(ISERROR(VLOOKUP(A84,'[1]Z07 一般公共预算财政拨款收入支出决算表(财决07表)'!$A$10:$T$500,4,FALSE)),"",VLOOKUP(A84,'[1]Z07 一般公共预算财政拨款收入支出决算表(财决07表)'!$A$10:$T$500,4,FALSE))</f>
        <v/>
      </c>
      <c r="D84" s="129" t="str">
        <f>IF(ISERROR(VLOOKUP(A84,'[1]Z07 一般公共预算财政拨款收入支出决算表(财决07表)'!$A$10:$T$500,11,FALSE)),"",VLOOKUP(A84,'[1]Z07 一般公共预算财政拨款收入支出决算表(财决07表)'!$A$10:$T$500,11,FALSE))</f>
        <v/>
      </c>
      <c r="E84" s="129" t="str">
        <f>IF(ISERROR(VLOOKUP(A84,'[1]Z07 一般公共预算财政拨款收入支出决算表(财决07表)'!$A$10:$T$500,12,FALSE)),"",VLOOKUP(A84,'[1]Z07 一般公共预算财政拨款收入支出决算表(财决07表)'!$A$10:$T$500,12,FALSE))</f>
        <v/>
      </c>
      <c r="F84" s="129" t="str">
        <f>IF(ISERROR(VLOOKUP(A84,'[1]Z07 一般公共预算财政拨款收入支出决算表(财决07表)'!$A$10:$T$500,15,FALSE)),"",VLOOKUP(A84,'[1]Z07 一般公共预算财政拨款收入支出决算表(财决07表)'!$A$10:$T$500,15,FALSE))</f>
        <v/>
      </c>
      <c r="G84" s="190">
        <f>'[1]Z07 一般公共预算财政拨款收入支出决算表(财决07表)'!A82</f>
        <v>0</v>
      </c>
      <c r="H84" s="191">
        <f>'[1]Z07 一般公共预算财政拨款收入支出决算表(财决07表)'!$K82</f>
        <v>0</v>
      </c>
      <c r="I84" s="190" t="str">
        <f t="shared" si="4"/>
        <v>2</v>
      </c>
      <c r="J84" s="190" t="str">
        <f t="shared" si="5"/>
        <v>2</v>
      </c>
      <c r="K84" s="190">
        <f t="shared" si="6"/>
        <v>4</v>
      </c>
      <c r="L84" s="190" t="str">
        <f t="shared" si="7"/>
        <v/>
      </c>
      <c r="M84" s="190"/>
      <c r="N84" s="187"/>
    </row>
    <row r="85" spans="1:14" s="128" customFormat="1" ht="20.100000000000001" customHeight="1">
      <c r="A85" s="125" t="str">
        <f t="array" ref="A85">INDEX(G:G,SMALL(IF($K$12:$K$500=2,ROW($12:$500),4^8),ROW(G74)))&amp;""</f>
        <v/>
      </c>
      <c r="B85" s="126"/>
      <c r="C85" s="195" t="str">
        <f>IF(ISERROR(VLOOKUP(A85,'[1]Z07 一般公共预算财政拨款收入支出决算表(财决07表)'!$A$10:$T$500,4,FALSE)),"",VLOOKUP(A85,'[1]Z07 一般公共预算财政拨款收入支出决算表(财决07表)'!$A$10:$T$500,4,FALSE))</f>
        <v/>
      </c>
      <c r="D85" s="129" t="str">
        <f>IF(ISERROR(VLOOKUP(A85,'[1]Z07 一般公共预算财政拨款收入支出决算表(财决07表)'!$A$10:$T$500,11,FALSE)),"",VLOOKUP(A85,'[1]Z07 一般公共预算财政拨款收入支出决算表(财决07表)'!$A$10:$T$500,11,FALSE))</f>
        <v/>
      </c>
      <c r="E85" s="129" t="str">
        <f>IF(ISERROR(VLOOKUP(A85,'[1]Z07 一般公共预算财政拨款收入支出决算表(财决07表)'!$A$10:$T$500,12,FALSE)),"",VLOOKUP(A85,'[1]Z07 一般公共预算财政拨款收入支出决算表(财决07表)'!$A$10:$T$500,12,FALSE))</f>
        <v/>
      </c>
      <c r="F85" s="129" t="str">
        <f>IF(ISERROR(VLOOKUP(A85,'[1]Z07 一般公共预算财政拨款收入支出决算表(财决07表)'!$A$10:$T$500,15,FALSE)),"",VLOOKUP(A85,'[1]Z07 一般公共预算财政拨款收入支出决算表(财决07表)'!$A$10:$T$500,15,FALSE))</f>
        <v/>
      </c>
      <c r="G85" s="190">
        <f>'[1]Z07 一般公共预算财政拨款收入支出决算表(财决07表)'!A83</f>
        <v>0</v>
      </c>
      <c r="H85" s="191">
        <f>'[1]Z07 一般公共预算财政拨款收入支出决算表(财决07表)'!$K83</f>
        <v>0</v>
      </c>
      <c r="I85" s="190" t="str">
        <f t="shared" si="4"/>
        <v>2</v>
      </c>
      <c r="J85" s="190" t="str">
        <f t="shared" si="5"/>
        <v>2</v>
      </c>
      <c r="K85" s="190">
        <f t="shared" si="6"/>
        <v>4</v>
      </c>
      <c r="L85" s="190" t="str">
        <f t="shared" si="7"/>
        <v/>
      </c>
      <c r="M85" s="190"/>
      <c r="N85" s="187"/>
    </row>
    <row r="86" spans="1:14" s="128" customFormat="1" ht="20.100000000000001" customHeight="1">
      <c r="A86" s="125" t="str">
        <f t="array" ref="A86">INDEX(G:G,SMALL(IF($K$12:$K$500=2,ROW($12:$500),4^8),ROW(G75)))&amp;""</f>
        <v/>
      </c>
      <c r="B86" s="126"/>
      <c r="C86" s="195" t="str">
        <f>IF(ISERROR(VLOOKUP(A86,'[1]Z07 一般公共预算财政拨款收入支出决算表(财决07表)'!$A$10:$T$500,4,FALSE)),"",VLOOKUP(A86,'[1]Z07 一般公共预算财政拨款收入支出决算表(财决07表)'!$A$10:$T$500,4,FALSE))</f>
        <v/>
      </c>
      <c r="D86" s="129" t="str">
        <f>IF(ISERROR(VLOOKUP(A86,'[1]Z07 一般公共预算财政拨款收入支出决算表(财决07表)'!$A$10:$T$500,11,FALSE)),"",VLOOKUP(A86,'[1]Z07 一般公共预算财政拨款收入支出决算表(财决07表)'!$A$10:$T$500,11,FALSE))</f>
        <v/>
      </c>
      <c r="E86" s="129" t="str">
        <f>IF(ISERROR(VLOOKUP(A86,'[1]Z07 一般公共预算财政拨款收入支出决算表(财决07表)'!$A$10:$T$500,12,FALSE)),"",VLOOKUP(A86,'[1]Z07 一般公共预算财政拨款收入支出决算表(财决07表)'!$A$10:$T$500,12,FALSE))</f>
        <v/>
      </c>
      <c r="F86" s="129" t="str">
        <f>IF(ISERROR(VLOOKUP(A86,'[1]Z07 一般公共预算财政拨款收入支出决算表(财决07表)'!$A$10:$T$500,15,FALSE)),"",VLOOKUP(A86,'[1]Z07 一般公共预算财政拨款收入支出决算表(财决07表)'!$A$10:$T$500,15,FALSE))</f>
        <v/>
      </c>
      <c r="G86" s="190">
        <f>'[1]Z07 一般公共预算财政拨款收入支出决算表(财决07表)'!A84</f>
        <v>0</v>
      </c>
      <c r="H86" s="191">
        <f>'[1]Z07 一般公共预算财政拨款收入支出决算表(财决07表)'!$K84</f>
        <v>0</v>
      </c>
      <c r="I86" s="190" t="str">
        <f t="shared" si="4"/>
        <v>2</v>
      </c>
      <c r="J86" s="190" t="str">
        <f t="shared" si="5"/>
        <v>2</v>
      </c>
      <c r="K86" s="190">
        <f t="shared" si="6"/>
        <v>4</v>
      </c>
      <c r="L86" s="190" t="str">
        <f t="shared" si="7"/>
        <v/>
      </c>
      <c r="M86" s="190"/>
      <c r="N86" s="187"/>
    </row>
    <row r="87" spans="1:14" s="128" customFormat="1" ht="20.100000000000001" customHeight="1">
      <c r="A87" s="125" t="str">
        <f t="array" ref="A87">INDEX(G:G,SMALL(IF($K$12:$K$500=2,ROW($12:$500),4^8),ROW(G76)))&amp;""</f>
        <v/>
      </c>
      <c r="B87" s="126"/>
      <c r="C87" s="195" t="str">
        <f>IF(ISERROR(VLOOKUP(A87,'[1]Z07 一般公共预算财政拨款收入支出决算表(财决07表)'!$A$10:$T$500,4,FALSE)),"",VLOOKUP(A87,'[1]Z07 一般公共预算财政拨款收入支出决算表(财决07表)'!$A$10:$T$500,4,FALSE))</f>
        <v/>
      </c>
      <c r="D87" s="129" t="str">
        <f>IF(ISERROR(VLOOKUP(A87,'[1]Z07 一般公共预算财政拨款收入支出决算表(财决07表)'!$A$10:$T$500,11,FALSE)),"",VLOOKUP(A87,'[1]Z07 一般公共预算财政拨款收入支出决算表(财决07表)'!$A$10:$T$500,11,FALSE))</f>
        <v/>
      </c>
      <c r="E87" s="129" t="str">
        <f>IF(ISERROR(VLOOKUP(A87,'[1]Z07 一般公共预算财政拨款收入支出决算表(财决07表)'!$A$10:$T$500,12,FALSE)),"",VLOOKUP(A87,'[1]Z07 一般公共预算财政拨款收入支出决算表(财决07表)'!$A$10:$T$500,12,FALSE))</f>
        <v/>
      </c>
      <c r="F87" s="129" t="str">
        <f>IF(ISERROR(VLOOKUP(A87,'[1]Z07 一般公共预算财政拨款收入支出决算表(财决07表)'!$A$10:$T$500,15,FALSE)),"",VLOOKUP(A87,'[1]Z07 一般公共预算财政拨款收入支出决算表(财决07表)'!$A$10:$T$500,15,FALSE))</f>
        <v/>
      </c>
      <c r="G87" s="190">
        <f>'[1]Z07 一般公共预算财政拨款收入支出决算表(财决07表)'!A85</f>
        <v>0</v>
      </c>
      <c r="H87" s="191">
        <f>'[1]Z07 一般公共预算财政拨款收入支出决算表(财决07表)'!$K85</f>
        <v>0</v>
      </c>
      <c r="I87" s="190" t="str">
        <f t="shared" si="4"/>
        <v>2</v>
      </c>
      <c r="J87" s="190" t="str">
        <f t="shared" si="5"/>
        <v>2</v>
      </c>
      <c r="K87" s="190">
        <f t="shared" si="6"/>
        <v>4</v>
      </c>
      <c r="L87" s="190" t="str">
        <f t="shared" si="7"/>
        <v/>
      </c>
      <c r="M87" s="190"/>
      <c r="N87" s="187"/>
    </row>
    <row r="88" spans="1:14" s="128" customFormat="1" ht="20.100000000000001" customHeight="1">
      <c r="A88" s="125" t="str">
        <f t="array" ref="A88">INDEX(G:G,SMALL(IF($K$12:$K$500=2,ROW($12:$500),4^8),ROW(G77)))&amp;""</f>
        <v/>
      </c>
      <c r="B88" s="126"/>
      <c r="C88" s="195" t="str">
        <f>IF(ISERROR(VLOOKUP(A88,'[1]Z07 一般公共预算财政拨款收入支出决算表(财决07表)'!$A$10:$T$500,4,FALSE)),"",VLOOKUP(A88,'[1]Z07 一般公共预算财政拨款收入支出决算表(财决07表)'!$A$10:$T$500,4,FALSE))</f>
        <v/>
      </c>
      <c r="D88" s="129" t="str">
        <f>IF(ISERROR(VLOOKUP(A88,'[1]Z07 一般公共预算财政拨款收入支出决算表(财决07表)'!$A$10:$T$500,11,FALSE)),"",VLOOKUP(A88,'[1]Z07 一般公共预算财政拨款收入支出决算表(财决07表)'!$A$10:$T$500,11,FALSE))</f>
        <v/>
      </c>
      <c r="E88" s="129" t="str">
        <f>IF(ISERROR(VLOOKUP(A88,'[1]Z07 一般公共预算财政拨款收入支出决算表(财决07表)'!$A$10:$T$500,12,FALSE)),"",VLOOKUP(A88,'[1]Z07 一般公共预算财政拨款收入支出决算表(财决07表)'!$A$10:$T$500,12,FALSE))</f>
        <v/>
      </c>
      <c r="F88" s="129" t="str">
        <f>IF(ISERROR(VLOOKUP(A88,'[1]Z07 一般公共预算财政拨款收入支出决算表(财决07表)'!$A$10:$T$500,15,FALSE)),"",VLOOKUP(A88,'[1]Z07 一般公共预算财政拨款收入支出决算表(财决07表)'!$A$10:$T$500,15,FALSE))</f>
        <v/>
      </c>
      <c r="G88" s="190">
        <f>'[1]Z07 一般公共预算财政拨款收入支出决算表(财决07表)'!A86</f>
        <v>0</v>
      </c>
      <c r="H88" s="191">
        <f>'[1]Z07 一般公共预算财政拨款收入支出决算表(财决07表)'!$K86</f>
        <v>0</v>
      </c>
      <c r="I88" s="190" t="str">
        <f t="shared" si="4"/>
        <v>2</v>
      </c>
      <c r="J88" s="190" t="str">
        <f t="shared" si="5"/>
        <v>2</v>
      </c>
      <c r="K88" s="190">
        <f t="shared" si="6"/>
        <v>4</v>
      </c>
      <c r="L88" s="190" t="str">
        <f t="shared" si="7"/>
        <v/>
      </c>
      <c r="M88" s="190"/>
      <c r="N88" s="187"/>
    </row>
    <row r="89" spans="1:14" s="128" customFormat="1" ht="20.100000000000001" customHeight="1">
      <c r="A89" s="125" t="str">
        <f t="array" ref="A89">INDEX(G:G,SMALL(IF($K$12:$K$500=2,ROW($12:$500),4^8),ROW(G78)))&amp;""</f>
        <v/>
      </c>
      <c r="B89" s="126"/>
      <c r="C89" s="195" t="str">
        <f>IF(ISERROR(VLOOKUP(A89,'[1]Z07 一般公共预算财政拨款收入支出决算表(财决07表)'!$A$10:$T$500,4,FALSE)),"",VLOOKUP(A89,'[1]Z07 一般公共预算财政拨款收入支出决算表(财决07表)'!$A$10:$T$500,4,FALSE))</f>
        <v/>
      </c>
      <c r="D89" s="129" t="str">
        <f>IF(ISERROR(VLOOKUP(A89,'[1]Z07 一般公共预算财政拨款收入支出决算表(财决07表)'!$A$10:$T$500,11,FALSE)),"",VLOOKUP(A89,'[1]Z07 一般公共预算财政拨款收入支出决算表(财决07表)'!$A$10:$T$500,11,FALSE))</f>
        <v/>
      </c>
      <c r="E89" s="129" t="str">
        <f>IF(ISERROR(VLOOKUP(A89,'[1]Z07 一般公共预算财政拨款收入支出决算表(财决07表)'!$A$10:$T$500,12,FALSE)),"",VLOOKUP(A89,'[1]Z07 一般公共预算财政拨款收入支出决算表(财决07表)'!$A$10:$T$500,12,FALSE))</f>
        <v/>
      </c>
      <c r="F89" s="129" t="str">
        <f>IF(ISERROR(VLOOKUP(A89,'[1]Z07 一般公共预算财政拨款收入支出决算表(财决07表)'!$A$10:$T$500,15,FALSE)),"",VLOOKUP(A89,'[1]Z07 一般公共预算财政拨款收入支出决算表(财决07表)'!$A$10:$T$500,15,FALSE))</f>
        <v/>
      </c>
      <c r="G89" s="190">
        <f>'[1]Z07 一般公共预算财政拨款收入支出决算表(财决07表)'!A87</f>
        <v>0</v>
      </c>
      <c r="H89" s="191">
        <f>'[1]Z07 一般公共预算财政拨款收入支出决算表(财决07表)'!$K87</f>
        <v>0</v>
      </c>
      <c r="I89" s="190" t="str">
        <f t="shared" si="4"/>
        <v>2</v>
      </c>
      <c r="J89" s="190" t="str">
        <f t="shared" si="5"/>
        <v>2</v>
      </c>
      <c r="K89" s="190">
        <f t="shared" si="6"/>
        <v>4</v>
      </c>
      <c r="L89" s="190" t="str">
        <f t="shared" si="7"/>
        <v/>
      </c>
      <c r="M89" s="190"/>
      <c r="N89" s="187"/>
    </row>
    <row r="90" spans="1:14" s="128" customFormat="1" ht="20.100000000000001" customHeight="1">
      <c r="A90" s="125" t="str">
        <f t="array" ref="A90">INDEX(G:G,SMALL(IF($K$12:$K$500=2,ROW($12:$500),4^8),ROW(G79)))&amp;""</f>
        <v/>
      </c>
      <c r="B90" s="126"/>
      <c r="C90" s="195" t="str">
        <f>IF(ISERROR(VLOOKUP(A90,'[1]Z07 一般公共预算财政拨款收入支出决算表(财决07表)'!$A$10:$T$500,4,FALSE)),"",VLOOKUP(A90,'[1]Z07 一般公共预算财政拨款收入支出决算表(财决07表)'!$A$10:$T$500,4,FALSE))</f>
        <v/>
      </c>
      <c r="D90" s="129" t="str">
        <f>IF(ISERROR(VLOOKUP(A90,'[1]Z07 一般公共预算财政拨款收入支出决算表(财决07表)'!$A$10:$T$500,11,FALSE)),"",VLOOKUP(A90,'[1]Z07 一般公共预算财政拨款收入支出决算表(财决07表)'!$A$10:$T$500,11,FALSE))</f>
        <v/>
      </c>
      <c r="E90" s="129" t="str">
        <f>IF(ISERROR(VLOOKUP(A90,'[1]Z07 一般公共预算财政拨款收入支出决算表(财决07表)'!$A$10:$T$500,12,FALSE)),"",VLOOKUP(A90,'[1]Z07 一般公共预算财政拨款收入支出决算表(财决07表)'!$A$10:$T$500,12,FALSE))</f>
        <v/>
      </c>
      <c r="F90" s="129" t="str">
        <f>IF(ISERROR(VLOOKUP(A90,'[1]Z07 一般公共预算财政拨款收入支出决算表(财决07表)'!$A$10:$T$500,15,FALSE)),"",VLOOKUP(A90,'[1]Z07 一般公共预算财政拨款收入支出决算表(财决07表)'!$A$10:$T$500,15,FALSE))</f>
        <v/>
      </c>
      <c r="G90" s="190">
        <f>'[1]Z07 一般公共预算财政拨款收入支出决算表(财决07表)'!A88</f>
        <v>0</v>
      </c>
      <c r="H90" s="191">
        <f>'[1]Z07 一般公共预算财政拨款收入支出决算表(财决07表)'!$K88</f>
        <v>0</v>
      </c>
      <c r="I90" s="190" t="str">
        <f t="shared" si="4"/>
        <v>2</v>
      </c>
      <c r="J90" s="190" t="str">
        <f t="shared" si="5"/>
        <v>2</v>
      </c>
      <c r="K90" s="190">
        <f t="shared" si="6"/>
        <v>4</v>
      </c>
      <c r="L90" s="190" t="str">
        <f t="shared" si="7"/>
        <v/>
      </c>
      <c r="M90" s="190"/>
      <c r="N90" s="187"/>
    </row>
    <row r="91" spans="1:14" s="128" customFormat="1" ht="20.100000000000001" customHeight="1">
      <c r="A91" s="125" t="str">
        <f t="array" ref="A91">INDEX(G:G,SMALL(IF($K$12:$K$500=2,ROW($12:$500),4^8),ROW(G80)))&amp;""</f>
        <v/>
      </c>
      <c r="B91" s="126"/>
      <c r="C91" s="195" t="str">
        <f>IF(ISERROR(VLOOKUP(A91,'[1]Z07 一般公共预算财政拨款收入支出决算表(财决07表)'!$A$10:$T$500,4,FALSE)),"",VLOOKUP(A91,'[1]Z07 一般公共预算财政拨款收入支出决算表(财决07表)'!$A$10:$T$500,4,FALSE))</f>
        <v/>
      </c>
      <c r="D91" s="129" t="str">
        <f>IF(ISERROR(VLOOKUP(A91,'[1]Z07 一般公共预算财政拨款收入支出决算表(财决07表)'!$A$10:$T$500,11,FALSE)),"",VLOOKUP(A91,'[1]Z07 一般公共预算财政拨款收入支出决算表(财决07表)'!$A$10:$T$500,11,FALSE))</f>
        <v/>
      </c>
      <c r="E91" s="129" t="str">
        <f>IF(ISERROR(VLOOKUP(A91,'[1]Z07 一般公共预算财政拨款收入支出决算表(财决07表)'!$A$10:$T$500,12,FALSE)),"",VLOOKUP(A91,'[1]Z07 一般公共预算财政拨款收入支出决算表(财决07表)'!$A$10:$T$500,12,FALSE))</f>
        <v/>
      </c>
      <c r="F91" s="129" t="str">
        <f>IF(ISERROR(VLOOKUP(A91,'[1]Z07 一般公共预算财政拨款收入支出决算表(财决07表)'!$A$10:$T$500,15,FALSE)),"",VLOOKUP(A91,'[1]Z07 一般公共预算财政拨款收入支出决算表(财决07表)'!$A$10:$T$500,15,FALSE))</f>
        <v/>
      </c>
      <c r="G91" s="190">
        <f>'[1]Z07 一般公共预算财政拨款收入支出决算表(财决07表)'!A89</f>
        <v>0</v>
      </c>
      <c r="H91" s="191">
        <f>'[1]Z07 一般公共预算财政拨款收入支出决算表(财决07表)'!$K89</f>
        <v>0</v>
      </c>
      <c r="I91" s="190" t="str">
        <f t="shared" si="4"/>
        <v>2</v>
      </c>
      <c r="J91" s="190" t="str">
        <f t="shared" si="5"/>
        <v>2</v>
      </c>
      <c r="K91" s="190">
        <f t="shared" si="6"/>
        <v>4</v>
      </c>
      <c r="L91" s="190" t="str">
        <f t="shared" si="7"/>
        <v/>
      </c>
      <c r="M91" s="190"/>
      <c r="N91" s="187"/>
    </row>
    <row r="92" spans="1:14" s="128" customFormat="1" ht="20.100000000000001" customHeight="1">
      <c r="A92" s="125" t="str">
        <f t="array" ref="A92">INDEX(G:G,SMALL(IF($K$12:$K$500=2,ROW($12:$500),4^8),ROW(G81)))&amp;""</f>
        <v/>
      </c>
      <c r="B92" s="126"/>
      <c r="C92" s="195" t="str">
        <f>IF(ISERROR(VLOOKUP(A92,'[1]Z07 一般公共预算财政拨款收入支出决算表(财决07表)'!$A$10:$T$500,4,FALSE)),"",VLOOKUP(A92,'[1]Z07 一般公共预算财政拨款收入支出决算表(财决07表)'!$A$10:$T$500,4,FALSE))</f>
        <v/>
      </c>
      <c r="D92" s="129" t="str">
        <f>IF(ISERROR(VLOOKUP(A92,'[1]Z07 一般公共预算财政拨款收入支出决算表(财决07表)'!$A$10:$T$500,11,FALSE)),"",VLOOKUP(A92,'[1]Z07 一般公共预算财政拨款收入支出决算表(财决07表)'!$A$10:$T$500,11,FALSE))</f>
        <v/>
      </c>
      <c r="E92" s="129" t="str">
        <f>IF(ISERROR(VLOOKUP(A92,'[1]Z07 一般公共预算财政拨款收入支出决算表(财决07表)'!$A$10:$T$500,12,FALSE)),"",VLOOKUP(A92,'[1]Z07 一般公共预算财政拨款收入支出决算表(财决07表)'!$A$10:$T$500,12,FALSE))</f>
        <v/>
      </c>
      <c r="F92" s="129" t="str">
        <f>IF(ISERROR(VLOOKUP(A92,'[1]Z07 一般公共预算财政拨款收入支出决算表(财决07表)'!$A$10:$T$500,15,FALSE)),"",VLOOKUP(A92,'[1]Z07 一般公共预算财政拨款收入支出决算表(财决07表)'!$A$10:$T$500,15,FALSE))</f>
        <v/>
      </c>
      <c r="G92" s="190">
        <f>'[1]Z07 一般公共预算财政拨款收入支出决算表(财决07表)'!A90</f>
        <v>0</v>
      </c>
      <c r="H92" s="191">
        <f>'[1]Z07 一般公共预算财政拨款收入支出决算表(财决07表)'!$K90</f>
        <v>0</v>
      </c>
      <c r="I92" s="190" t="str">
        <f t="shared" si="4"/>
        <v>2</v>
      </c>
      <c r="J92" s="190" t="str">
        <f t="shared" si="5"/>
        <v>2</v>
      </c>
      <c r="K92" s="190">
        <f t="shared" si="6"/>
        <v>4</v>
      </c>
      <c r="L92" s="190" t="str">
        <f t="shared" si="7"/>
        <v/>
      </c>
      <c r="M92" s="190"/>
      <c r="N92" s="187"/>
    </row>
    <row r="93" spans="1:14" s="128" customFormat="1" ht="20.100000000000001" customHeight="1">
      <c r="A93" s="125" t="str">
        <f t="array" ref="A93">INDEX(G:G,SMALL(IF($K$12:$K$500=2,ROW($12:$500),4^8),ROW(G82)))&amp;""</f>
        <v/>
      </c>
      <c r="B93" s="126"/>
      <c r="C93" s="195" t="str">
        <f>IF(ISERROR(VLOOKUP(A93,'[1]Z07 一般公共预算财政拨款收入支出决算表(财决07表)'!$A$10:$T$500,4,FALSE)),"",VLOOKUP(A93,'[1]Z07 一般公共预算财政拨款收入支出决算表(财决07表)'!$A$10:$T$500,4,FALSE))</f>
        <v/>
      </c>
      <c r="D93" s="129" t="str">
        <f>IF(ISERROR(VLOOKUP(A93,'[1]Z07 一般公共预算财政拨款收入支出决算表(财决07表)'!$A$10:$T$500,11,FALSE)),"",VLOOKUP(A93,'[1]Z07 一般公共预算财政拨款收入支出决算表(财决07表)'!$A$10:$T$500,11,FALSE))</f>
        <v/>
      </c>
      <c r="E93" s="129" t="str">
        <f>IF(ISERROR(VLOOKUP(A93,'[1]Z07 一般公共预算财政拨款收入支出决算表(财决07表)'!$A$10:$T$500,12,FALSE)),"",VLOOKUP(A93,'[1]Z07 一般公共预算财政拨款收入支出决算表(财决07表)'!$A$10:$T$500,12,FALSE))</f>
        <v/>
      </c>
      <c r="F93" s="129" t="str">
        <f>IF(ISERROR(VLOOKUP(A93,'[1]Z07 一般公共预算财政拨款收入支出决算表(财决07表)'!$A$10:$T$500,15,FALSE)),"",VLOOKUP(A93,'[1]Z07 一般公共预算财政拨款收入支出决算表(财决07表)'!$A$10:$T$500,15,FALSE))</f>
        <v/>
      </c>
      <c r="G93" s="190">
        <f>'[1]Z07 一般公共预算财政拨款收入支出决算表(财决07表)'!A91</f>
        <v>0</v>
      </c>
      <c r="H93" s="191">
        <f>'[1]Z07 一般公共预算财政拨款收入支出决算表(财决07表)'!$K91</f>
        <v>0</v>
      </c>
      <c r="I93" s="190" t="str">
        <f t="shared" si="4"/>
        <v>2</v>
      </c>
      <c r="J93" s="190" t="str">
        <f t="shared" si="5"/>
        <v>2</v>
      </c>
      <c r="K93" s="190">
        <f t="shared" si="6"/>
        <v>4</v>
      </c>
      <c r="L93" s="190" t="str">
        <f t="shared" si="7"/>
        <v/>
      </c>
      <c r="M93" s="190"/>
      <c r="N93" s="187"/>
    </row>
    <row r="94" spans="1:14" s="128" customFormat="1" ht="20.100000000000001" customHeight="1">
      <c r="A94" s="125" t="str">
        <f t="array" ref="A94">INDEX(G:G,SMALL(IF($K$12:$K$500=2,ROW($12:$500),4^8),ROW(G83)))&amp;""</f>
        <v/>
      </c>
      <c r="B94" s="126"/>
      <c r="C94" s="195" t="str">
        <f>IF(ISERROR(VLOOKUP(A94,'[1]Z07 一般公共预算财政拨款收入支出决算表(财决07表)'!$A$10:$T$500,4,FALSE)),"",VLOOKUP(A94,'[1]Z07 一般公共预算财政拨款收入支出决算表(财决07表)'!$A$10:$T$500,4,FALSE))</f>
        <v/>
      </c>
      <c r="D94" s="129" t="str">
        <f>IF(ISERROR(VLOOKUP(A94,'[1]Z07 一般公共预算财政拨款收入支出决算表(财决07表)'!$A$10:$T$500,11,FALSE)),"",VLOOKUP(A94,'[1]Z07 一般公共预算财政拨款收入支出决算表(财决07表)'!$A$10:$T$500,11,FALSE))</f>
        <v/>
      </c>
      <c r="E94" s="129" t="str">
        <f>IF(ISERROR(VLOOKUP(A94,'[1]Z07 一般公共预算财政拨款收入支出决算表(财决07表)'!$A$10:$T$500,12,FALSE)),"",VLOOKUP(A94,'[1]Z07 一般公共预算财政拨款收入支出决算表(财决07表)'!$A$10:$T$500,12,FALSE))</f>
        <v/>
      </c>
      <c r="F94" s="129" t="str">
        <f>IF(ISERROR(VLOOKUP(A94,'[1]Z07 一般公共预算财政拨款收入支出决算表(财决07表)'!$A$10:$T$500,15,FALSE)),"",VLOOKUP(A94,'[1]Z07 一般公共预算财政拨款收入支出决算表(财决07表)'!$A$10:$T$500,15,FALSE))</f>
        <v/>
      </c>
      <c r="G94" s="190">
        <f>'[1]Z07 一般公共预算财政拨款收入支出决算表(财决07表)'!A92</f>
        <v>0</v>
      </c>
      <c r="H94" s="191">
        <f>'[1]Z07 一般公共预算财政拨款收入支出决算表(财决07表)'!$K92</f>
        <v>0</v>
      </c>
      <c r="I94" s="190" t="str">
        <f t="shared" si="4"/>
        <v>2</v>
      </c>
      <c r="J94" s="190" t="str">
        <f t="shared" si="5"/>
        <v>2</v>
      </c>
      <c r="K94" s="190">
        <f t="shared" si="6"/>
        <v>4</v>
      </c>
      <c r="L94" s="190" t="str">
        <f t="shared" si="7"/>
        <v/>
      </c>
      <c r="M94" s="190"/>
      <c r="N94" s="187"/>
    </row>
    <row r="95" spans="1:14" s="128" customFormat="1" ht="20.100000000000001" customHeight="1">
      <c r="A95" s="125" t="str">
        <f t="array" ref="A95">INDEX(G:G,SMALL(IF($K$12:$K$500=2,ROW($12:$500),4^8),ROW(G84)))&amp;""</f>
        <v/>
      </c>
      <c r="B95" s="126"/>
      <c r="C95" s="195" t="str">
        <f>IF(ISERROR(VLOOKUP(A95,'[1]Z07 一般公共预算财政拨款收入支出决算表(财决07表)'!$A$10:$T$500,4,FALSE)),"",VLOOKUP(A95,'[1]Z07 一般公共预算财政拨款收入支出决算表(财决07表)'!$A$10:$T$500,4,FALSE))</f>
        <v/>
      </c>
      <c r="D95" s="129" t="str">
        <f>IF(ISERROR(VLOOKUP(A95,'[1]Z07 一般公共预算财政拨款收入支出决算表(财决07表)'!$A$10:$T$500,11,FALSE)),"",VLOOKUP(A95,'[1]Z07 一般公共预算财政拨款收入支出决算表(财决07表)'!$A$10:$T$500,11,FALSE))</f>
        <v/>
      </c>
      <c r="E95" s="129" t="str">
        <f>IF(ISERROR(VLOOKUP(A95,'[1]Z07 一般公共预算财政拨款收入支出决算表(财决07表)'!$A$10:$T$500,12,FALSE)),"",VLOOKUP(A95,'[1]Z07 一般公共预算财政拨款收入支出决算表(财决07表)'!$A$10:$T$500,12,FALSE))</f>
        <v/>
      </c>
      <c r="F95" s="129" t="str">
        <f>IF(ISERROR(VLOOKUP(A95,'[1]Z07 一般公共预算财政拨款收入支出决算表(财决07表)'!$A$10:$T$500,15,FALSE)),"",VLOOKUP(A95,'[1]Z07 一般公共预算财政拨款收入支出决算表(财决07表)'!$A$10:$T$500,15,FALSE))</f>
        <v/>
      </c>
      <c r="G95" s="190">
        <f>'[1]Z07 一般公共预算财政拨款收入支出决算表(财决07表)'!A93</f>
        <v>0</v>
      </c>
      <c r="H95" s="191">
        <f>'[1]Z07 一般公共预算财政拨款收入支出决算表(财决07表)'!$K93</f>
        <v>0</v>
      </c>
      <c r="I95" s="190" t="str">
        <f t="shared" si="4"/>
        <v>2</v>
      </c>
      <c r="J95" s="190" t="str">
        <f t="shared" si="5"/>
        <v>2</v>
      </c>
      <c r="K95" s="190">
        <f t="shared" si="6"/>
        <v>4</v>
      </c>
      <c r="L95" s="190" t="str">
        <f t="shared" si="7"/>
        <v/>
      </c>
      <c r="M95" s="190"/>
      <c r="N95" s="187"/>
    </row>
    <row r="96" spans="1:14" s="128" customFormat="1" ht="20.100000000000001" customHeight="1">
      <c r="A96" s="125" t="str">
        <f t="array" ref="A96">INDEX(G:G,SMALL(IF($K$12:$K$500=2,ROW($12:$500),4^8),ROW(G85)))&amp;""</f>
        <v/>
      </c>
      <c r="B96" s="126"/>
      <c r="C96" s="195" t="str">
        <f>IF(ISERROR(VLOOKUP(A96,'[1]Z07 一般公共预算财政拨款收入支出决算表(财决07表)'!$A$10:$T$500,4,FALSE)),"",VLOOKUP(A96,'[1]Z07 一般公共预算财政拨款收入支出决算表(财决07表)'!$A$10:$T$500,4,FALSE))</f>
        <v/>
      </c>
      <c r="D96" s="129" t="str">
        <f>IF(ISERROR(VLOOKUP(A96,'[1]Z07 一般公共预算财政拨款收入支出决算表(财决07表)'!$A$10:$T$500,11,FALSE)),"",VLOOKUP(A96,'[1]Z07 一般公共预算财政拨款收入支出决算表(财决07表)'!$A$10:$T$500,11,FALSE))</f>
        <v/>
      </c>
      <c r="E96" s="129" t="str">
        <f>IF(ISERROR(VLOOKUP(A96,'[1]Z07 一般公共预算财政拨款收入支出决算表(财决07表)'!$A$10:$T$500,12,FALSE)),"",VLOOKUP(A96,'[1]Z07 一般公共预算财政拨款收入支出决算表(财决07表)'!$A$10:$T$500,12,FALSE))</f>
        <v/>
      </c>
      <c r="F96" s="129" t="str">
        <f>IF(ISERROR(VLOOKUP(A96,'[1]Z07 一般公共预算财政拨款收入支出决算表(财决07表)'!$A$10:$T$500,15,FALSE)),"",VLOOKUP(A96,'[1]Z07 一般公共预算财政拨款收入支出决算表(财决07表)'!$A$10:$T$500,15,FALSE))</f>
        <v/>
      </c>
      <c r="G96" s="190">
        <f>'[1]Z07 一般公共预算财政拨款收入支出决算表(财决07表)'!A94</f>
        <v>0</v>
      </c>
      <c r="H96" s="191">
        <f>'[1]Z07 一般公共预算财政拨款收入支出决算表(财决07表)'!$K94</f>
        <v>0</v>
      </c>
      <c r="I96" s="190" t="str">
        <f t="shared" si="4"/>
        <v>2</v>
      </c>
      <c r="J96" s="190" t="str">
        <f t="shared" si="5"/>
        <v>2</v>
      </c>
      <c r="K96" s="190">
        <f t="shared" si="6"/>
        <v>4</v>
      </c>
      <c r="L96" s="190" t="str">
        <f t="shared" si="7"/>
        <v/>
      </c>
      <c r="M96" s="190"/>
      <c r="N96" s="187"/>
    </row>
    <row r="97" spans="1:14" s="128" customFormat="1" ht="20.100000000000001" customHeight="1">
      <c r="A97" s="125" t="str">
        <f t="array" ref="A97">INDEX(G:G,SMALL(IF($K$12:$K$500=2,ROW($12:$500),4^8),ROW(G86)))&amp;""</f>
        <v/>
      </c>
      <c r="B97" s="126"/>
      <c r="C97" s="195" t="str">
        <f>IF(ISERROR(VLOOKUP(A97,'[1]Z07 一般公共预算财政拨款收入支出决算表(财决07表)'!$A$10:$T$500,4,FALSE)),"",VLOOKUP(A97,'[1]Z07 一般公共预算财政拨款收入支出决算表(财决07表)'!$A$10:$T$500,4,FALSE))</f>
        <v/>
      </c>
      <c r="D97" s="129" t="str">
        <f>IF(ISERROR(VLOOKUP(A97,'[1]Z07 一般公共预算财政拨款收入支出决算表(财决07表)'!$A$10:$T$500,11,FALSE)),"",VLOOKUP(A97,'[1]Z07 一般公共预算财政拨款收入支出决算表(财决07表)'!$A$10:$T$500,11,FALSE))</f>
        <v/>
      </c>
      <c r="E97" s="129" t="str">
        <f>IF(ISERROR(VLOOKUP(A97,'[1]Z07 一般公共预算财政拨款收入支出决算表(财决07表)'!$A$10:$T$500,12,FALSE)),"",VLOOKUP(A97,'[1]Z07 一般公共预算财政拨款收入支出决算表(财决07表)'!$A$10:$T$500,12,FALSE))</f>
        <v/>
      </c>
      <c r="F97" s="129" t="str">
        <f>IF(ISERROR(VLOOKUP(A97,'[1]Z07 一般公共预算财政拨款收入支出决算表(财决07表)'!$A$10:$T$500,15,FALSE)),"",VLOOKUP(A97,'[1]Z07 一般公共预算财政拨款收入支出决算表(财决07表)'!$A$10:$T$500,15,FALSE))</f>
        <v/>
      </c>
      <c r="G97" s="190">
        <f>'[1]Z07 一般公共预算财政拨款收入支出决算表(财决07表)'!A95</f>
        <v>0</v>
      </c>
      <c r="H97" s="191">
        <f>'[1]Z07 一般公共预算财政拨款收入支出决算表(财决07表)'!$K95</f>
        <v>0</v>
      </c>
      <c r="I97" s="190" t="str">
        <f t="shared" si="4"/>
        <v>2</v>
      </c>
      <c r="J97" s="190" t="str">
        <f t="shared" si="5"/>
        <v>2</v>
      </c>
      <c r="K97" s="190">
        <f t="shared" si="6"/>
        <v>4</v>
      </c>
      <c r="L97" s="190" t="str">
        <f t="shared" si="7"/>
        <v/>
      </c>
      <c r="M97" s="190"/>
      <c r="N97" s="187"/>
    </row>
    <row r="98" spans="1:14" s="128" customFormat="1" ht="20.100000000000001" customHeight="1">
      <c r="A98" s="125" t="str">
        <f t="array" ref="A98">INDEX(G:G,SMALL(IF($K$12:$K$500=2,ROW($12:$500),4^8),ROW(G87)))&amp;""</f>
        <v/>
      </c>
      <c r="B98" s="126"/>
      <c r="C98" s="195" t="str">
        <f>IF(ISERROR(VLOOKUP(A98,'[1]Z07 一般公共预算财政拨款收入支出决算表(财决07表)'!$A$10:$T$500,4,FALSE)),"",VLOOKUP(A98,'[1]Z07 一般公共预算财政拨款收入支出决算表(财决07表)'!$A$10:$T$500,4,FALSE))</f>
        <v/>
      </c>
      <c r="D98" s="129" t="str">
        <f>IF(ISERROR(VLOOKUP(A98,'[1]Z07 一般公共预算财政拨款收入支出决算表(财决07表)'!$A$10:$T$500,11,FALSE)),"",VLOOKUP(A98,'[1]Z07 一般公共预算财政拨款收入支出决算表(财决07表)'!$A$10:$T$500,11,FALSE))</f>
        <v/>
      </c>
      <c r="E98" s="129" t="str">
        <f>IF(ISERROR(VLOOKUP(A98,'[1]Z07 一般公共预算财政拨款收入支出决算表(财决07表)'!$A$10:$T$500,12,FALSE)),"",VLOOKUP(A98,'[1]Z07 一般公共预算财政拨款收入支出决算表(财决07表)'!$A$10:$T$500,12,FALSE))</f>
        <v/>
      </c>
      <c r="F98" s="129" t="str">
        <f>IF(ISERROR(VLOOKUP(A98,'[1]Z07 一般公共预算财政拨款收入支出决算表(财决07表)'!$A$10:$T$500,15,FALSE)),"",VLOOKUP(A98,'[1]Z07 一般公共预算财政拨款收入支出决算表(财决07表)'!$A$10:$T$500,15,FALSE))</f>
        <v/>
      </c>
      <c r="G98" s="190">
        <f>'[1]Z07 一般公共预算财政拨款收入支出决算表(财决07表)'!A96</f>
        <v>0</v>
      </c>
      <c r="H98" s="191">
        <f>'[1]Z07 一般公共预算财政拨款收入支出决算表(财决07表)'!$K96</f>
        <v>0</v>
      </c>
      <c r="I98" s="190" t="str">
        <f t="shared" si="4"/>
        <v>2</v>
      </c>
      <c r="J98" s="190" t="str">
        <f t="shared" si="5"/>
        <v>2</v>
      </c>
      <c r="K98" s="190">
        <f t="shared" si="6"/>
        <v>4</v>
      </c>
      <c r="L98" s="190" t="str">
        <f t="shared" si="7"/>
        <v/>
      </c>
      <c r="M98" s="190"/>
      <c r="N98" s="187"/>
    </row>
    <row r="99" spans="1:14" s="128" customFormat="1" ht="20.100000000000001" customHeight="1">
      <c r="A99" s="125" t="str">
        <f t="array" ref="A99">INDEX(G:G,SMALL(IF($K$12:$K$500=2,ROW($12:$500),4^8),ROW(G88)))&amp;""</f>
        <v/>
      </c>
      <c r="B99" s="126"/>
      <c r="C99" s="195" t="str">
        <f>IF(ISERROR(VLOOKUP(A99,'[1]Z07 一般公共预算财政拨款收入支出决算表(财决07表)'!$A$10:$T$500,4,FALSE)),"",VLOOKUP(A99,'[1]Z07 一般公共预算财政拨款收入支出决算表(财决07表)'!$A$10:$T$500,4,FALSE))</f>
        <v/>
      </c>
      <c r="D99" s="129" t="str">
        <f>IF(ISERROR(VLOOKUP(A99,'[1]Z07 一般公共预算财政拨款收入支出决算表(财决07表)'!$A$10:$T$500,11,FALSE)),"",VLOOKUP(A99,'[1]Z07 一般公共预算财政拨款收入支出决算表(财决07表)'!$A$10:$T$500,11,FALSE))</f>
        <v/>
      </c>
      <c r="E99" s="129" t="str">
        <f>IF(ISERROR(VLOOKUP(A99,'[1]Z07 一般公共预算财政拨款收入支出决算表(财决07表)'!$A$10:$T$500,12,FALSE)),"",VLOOKUP(A99,'[1]Z07 一般公共预算财政拨款收入支出决算表(财决07表)'!$A$10:$T$500,12,FALSE))</f>
        <v/>
      </c>
      <c r="F99" s="129" t="str">
        <f>IF(ISERROR(VLOOKUP(A99,'[1]Z07 一般公共预算财政拨款收入支出决算表(财决07表)'!$A$10:$T$500,15,FALSE)),"",VLOOKUP(A99,'[1]Z07 一般公共预算财政拨款收入支出决算表(财决07表)'!$A$10:$T$500,15,FALSE))</f>
        <v/>
      </c>
      <c r="G99" s="190">
        <f>'[1]Z07 一般公共预算财政拨款收入支出决算表(财决07表)'!A97</f>
        <v>0</v>
      </c>
      <c r="H99" s="191">
        <f>'[1]Z07 一般公共预算财政拨款收入支出决算表(财决07表)'!$K97</f>
        <v>0</v>
      </c>
      <c r="I99" s="190" t="str">
        <f t="shared" si="4"/>
        <v>2</v>
      </c>
      <c r="J99" s="190" t="str">
        <f t="shared" si="5"/>
        <v>2</v>
      </c>
      <c r="K99" s="190">
        <f t="shared" si="6"/>
        <v>4</v>
      </c>
      <c r="L99" s="190" t="str">
        <f t="shared" si="7"/>
        <v/>
      </c>
      <c r="M99" s="190"/>
      <c r="N99" s="187"/>
    </row>
    <row r="100" spans="1:14" s="128" customFormat="1" ht="20.100000000000001" customHeight="1">
      <c r="A100" s="125" t="str">
        <f t="array" ref="A100">INDEX(G:G,SMALL(IF($K$12:$K$500=2,ROW($12:$500),4^8),ROW(G89)))&amp;""</f>
        <v/>
      </c>
      <c r="B100" s="126"/>
      <c r="C100" s="195" t="str">
        <f>IF(ISERROR(VLOOKUP(A100,'[1]Z07 一般公共预算财政拨款收入支出决算表(财决07表)'!$A$10:$T$500,4,FALSE)),"",VLOOKUP(A100,'[1]Z07 一般公共预算财政拨款收入支出决算表(财决07表)'!$A$10:$T$500,4,FALSE))</f>
        <v/>
      </c>
      <c r="D100" s="129" t="str">
        <f>IF(ISERROR(VLOOKUP(A100,'[1]Z07 一般公共预算财政拨款收入支出决算表(财决07表)'!$A$10:$T$500,11,FALSE)),"",VLOOKUP(A100,'[1]Z07 一般公共预算财政拨款收入支出决算表(财决07表)'!$A$10:$T$500,11,FALSE))</f>
        <v/>
      </c>
      <c r="E100" s="129" t="str">
        <f>IF(ISERROR(VLOOKUP(A100,'[1]Z07 一般公共预算财政拨款收入支出决算表(财决07表)'!$A$10:$T$500,12,FALSE)),"",VLOOKUP(A100,'[1]Z07 一般公共预算财政拨款收入支出决算表(财决07表)'!$A$10:$T$500,12,FALSE))</f>
        <v/>
      </c>
      <c r="F100" s="129" t="str">
        <f>IF(ISERROR(VLOOKUP(A100,'[1]Z07 一般公共预算财政拨款收入支出决算表(财决07表)'!$A$10:$T$500,15,FALSE)),"",VLOOKUP(A100,'[1]Z07 一般公共预算财政拨款收入支出决算表(财决07表)'!$A$10:$T$500,15,FALSE))</f>
        <v/>
      </c>
      <c r="G100" s="190">
        <f>'[1]Z07 一般公共预算财政拨款收入支出决算表(财决07表)'!A98</f>
        <v>0</v>
      </c>
      <c r="H100" s="191">
        <f>'[1]Z07 一般公共预算财政拨款收入支出决算表(财决07表)'!$K98</f>
        <v>0</v>
      </c>
      <c r="I100" s="190" t="str">
        <f t="shared" si="4"/>
        <v>2</v>
      </c>
      <c r="J100" s="190" t="str">
        <f t="shared" si="5"/>
        <v>2</v>
      </c>
      <c r="K100" s="190">
        <f t="shared" si="6"/>
        <v>4</v>
      </c>
      <c r="L100" s="190" t="str">
        <f t="shared" si="7"/>
        <v/>
      </c>
      <c r="M100" s="190"/>
      <c r="N100" s="187"/>
    </row>
    <row r="101" spans="1:14" s="128" customFormat="1" ht="20.100000000000001" customHeight="1">
      <c r="A101" s="125" t="str">
        <f t="array" ref="A101">INDEX(G:G,SMALL(IF($K$12:$K$500=2,ROW($12:$500),4^8),ROW(G90)))&amp;""</f>
        <v/>
      </c>
      <c r="B101" s="126"/>
      <c r="C101" s="195" t="str">
        <f>IF(ISERROR(VLOOKUP(A101,'[1]Z07 一般公共预算财政拨款收入支出决算表(财决07表)'!$A$10:$T$500,4,FALSE)),"",VLOOKUP(A101,'[1]Z07 一般公共预算财政拨款收入支出决算表(财决07表)'!$A$10:$T$500,4,FALSE))</f>
        <v/>
      </c>
      <c r="D101" s="129" t="str">
        <f>IF(ISERROR(VLOOKUP(A101,'[1]Z07 一般公共预算财政拨款收入支出决算表(财决07表)'!$A$10:$T$500,11,FALSE)),"",VLOOKUP(A101,'[1]Z07 一般公共预算财政拨款收入支出决算表(财决07表)'!$A$10:$T$500,11,FALSE))</f>
        <v/>
      </c>
      <c r="E101" s="129" t="str">
        <f>IF(ISERROR(VLOOKUP(A101,'[1]Z07 一般公共预算财政拨款收入支出决算表(财决07表)'!$A$10:$T$500,12,FALSE)),"",VLOOKUP(A101,'[1]Z07 一般公共预算财政拨款收入支出决算表(财决07表)'!$A$10:$T$500,12,FALSE))</f>
        <v/>
      </c>
      <c r="F101" s="129" t="str">
        <f>IF(ISERROR(VLOOKUP(A101,'[1]Z07 一般公共预算财政拨款收入支出决算表(财决07表)'!$A$10:$T$500,15,FALSE)),"",VLOOKUP(A101,'[1]Z07 一般公共预算财政拨款收入支出决算表(财决07表)'!$A$10:$T$500,15,FALSE))</f>
        <v/>
      </c>
      <c r="G101" s="190">
        <f>'[1]Z07 一般公共预算财政拨款收入支出决算表(财决07表)'!A99</f>
        <v>0</v>
      </c>
      <c r="H101" s="191">
        <f>'[1]Z07 一般公共预算财政拨款收入支出决算表(财决07表)'!$K99</f>
        <v>0</v>
      </c>
      <c r="I101" s="190" t="str">
        <f t="shared" si="4"/>
        <v>2</v>
      </c>
      <c r="J101" s="190" t="str">
        <f t="shared" si="5"/>
        <v>2</v>
      </c>
      <c r="K101" s="190">
        <f t="shared" si="6"/>
        <v>4</v>
      </c>
      <c r="L101" s="190" t="str">
        <f t="shared" si="7"/>
        <v/>
      </c>
      <c r="M101" s="190"/>
      <c r="N101" s="187"/>
    </row>
    <row r="102" spans="1:14" s="128" customFormat="1" ht="20.100000000000001" customHeight="1">
      <c r="A102" s="125" t="str">
        <f t="array" ref="A102">INDEX(G:G,SMALL(IF($K$12:$K$500=2,ROW($12:$500),4^8),ROW(G91)))&amp;""</f>
        <v/>
      </c>
      <c r="B102" s="126"/>
      <c r="C102" s="195" t="str">
        <f>IF(ISERROR(VLOOKUP(A102,'[1]Z07 一般公共预算财政拨款收入支出决算表(财决07表)'!$A$10:$T$500,4,FALSE)),"",VLOOKUP(A102,'[1]Z07 一般公共预算财政拨款收入支出决算表(财决07表)'!$A$10:$T$500,4,FALSE))</f>
        <v/>
      </c>
      <c r="D102" s="129" t="str">
        <f>IF(ISERROR(VLOOKUP(A102,'[1]Z07 一般公共预算财政拨款收入支出决算表(财决07表)'!$A$10:$T$500,11,FALSE)),"",VLOOKUP(A102,'[1]Z07 一般公共预算财政拨款收入支出决算表(财决07表)'!$A$10:$T$500,11,FALSE))</f>
        <v/>
      </c>
      <c r="E102" s="129" t="str">
        <f>IF(ISERROR(VLOOKUP(A102,'[1]Z07 一般公共预算财政拨款收入支出决算表(财决07表)'!$A$10:$T$500,12,FALSE)),"",VLOOKUP(A102,'[1]Z07 一般公共预算财政拨款收入支出决算表(财决07表)'!$A$10:$T$500,12,FALSE))</f>
        <v/>
      </c>
      <c r="F102" s="129" t="str">
        <f>IF(ISERROR(VLOOKUP(A102,'[1]Z07 一般公共预算财政拨款收入支出决算表(财决07表)'!$A$10:$T$500,15,FALSE)),"",VLOOKUP(A102,'[1]Z07 一般公共预算财政拨款收入支出决算表(财决07表)'!$A$10:$T$500,15,FALSE))</f>
        <v/>
      </c>
      <c r="G102" s="190">
        <f>'[1]Z07 一般公共预算财政拨款收入支出决算表(财决07表)'!A100</f>
        <v>0</v>
      </c>
      <c r="H102" s="191">
        <f>'[1]Z07 一般公共预算财政拨款收入支出决算表(财决07表)'!$K100</f>
        <v>0</v>
      </c>
      <c r="I102" s="190" t="str">
        <f t="shared" si="4"/>
        <v>2</v>
      </c>
      <c r="J102" s="190" t="str">
        <f t="shared" si="5"/>
        <v>2</v>
      </c>
      <c r="K102" s="190">
        <f t="shared" si="6"/>
        <v>4</v>
      </c>
      <c r="L102" s="190" t="str">
        <f t="shared" si="7"/>
        <v/>
      </c>
      <c r="M102" s="190"/>
      <c r="N102" s="187"/>
    </row>
    <row r="103" spans="1:14" s="128" customFormat="1" ht="20.100000000000001" customHeight="1">
      <c r="A103" s="125" t="str">
        <f t="array" ref="A103">INDEX(G:G,SMALL(IF($K$12:$K$500=2,ROW($12:$500),4^8),ROW(G92)))&amp;""</f>
        <v/>
      </c>
      <c r="B103" s="126"/>
      <c r="C103" s="195" t="str">
        <f>IF(ISERROR(VLOOKUP(A103,'[1]Z07 一般公共预算财政拨款收入支出决算表(财决07表)'!$A$10:$T$500,4,FALSE)),"",VLOOKUP(A103,'[1]Z07 一般公共预算财政拨款收入支出决算表(财决07表)'!$A$10:$T$500,4,FALSE))</f>
        <v/>
      </c>
      <c r="D103" s="129" t="str">
        <f>IF(ISERROR(VLOOKUP(A103,'[1]Z07 一般公共预算财政拨款收入支出决算表(财决07表)'!$A$10:$T$500,11,FALSE)),"",VLOOKUP(A103,'[1]Z07 一般公共预算财政拨款收入支出决算表(财决07表)'!$A$10:$T$500,11,FALSE))</f>
        <v/>
      </c>
      <c r="E103" s="129" t="str">
        <f>IF(ISERROR(VLOOKUP(A103,'[1]Z07 一般公共预算财政拨款收入支出决算表(财决07表)'!$A$10:$T$500,12,FALSE)),"",VLOOKUP(A103,'[1]Z07 一般公共预算财政拨款收入支出决算表(财决07表)'!$A$10:$T$500,12,FALSE))</f>
        <v/>
      </c>
      <c r="F103" s="129" t="str">
        <f>IF(ISERROR(VLOOKUP(A103,'[1]Z07 一般公共预算财政拨款收入支出决算表(财决07表)'!$A$10:$T$500,15,FALSE)),"",VLOOKUP(A103,'[1]Z07 一般公共预算财政拨款收入支出决算表(财决07表)'!$A$10:$T$500,15,FALSE))</f>
        <v/>
      </c>
      <c r="G103" s="190">
        <f>'[1]Z07 一般公共预算财政拨款收入支出决算表(财决07表)'!A101</f>
        <v>0</v>
      </c>
      <c r="H103" s="191">
        <f>'[1]Z07 一般公共预算财政拨款收入支出决算表(财决07表)'!$K101</f>
        <v>0</v>
      </c>
      <c r="I103" s="190" t="str">
        <f t="shared" si="4"/>
        <v>2</v>
      </c>
      <c r="J103" s="190" t="str">
        <f t="shared" si="5"/>
        <v>2</v>
      </c>
      <c r="K103" s="190">
        <f t="shared" si="6"/>
        <v>4</v>
      </c>
      <c r="L103" s="190" t="str">
        <f t="shared" si="7"/>
        <v/>
      </c>
      <c r="M103" s="190"/>
      <c r="N103" s="187"/>
    </row>
    <row r="104" spans="1:14" s="128" customFormat="1" ht="20.100000000000001" customHeight="1">
      <c r="A104" s="125" t="str">
        <f t="array" ref="A104">INDEX(G:G,SMALL(IF($K$12:$K$500=2,ROW($12:$500),4^8),ROW(G93)))&amp;""</f>
        <v/>
      </c>
      <c r="B104" s="126"/>
      <c r="C104" s="195" t="str">
        <f>IF(ISERROR(VLOOKUP(A104,'[1]Z07 一般公共预算财政拨款收入支出决算表(财决07表)'!$A$10:$T$500,4,FALSE)),"",VLOOKUP(A104,'[1]Z07 一般公共预算财政拨款收入支出决算表(财决07表)'!$A$10:$T$500,4,FALSE))</f>
        <v/>
      </c>
      <c r="D104" s="129" t="str">
        <f>IF(ISERROR(VLOOKUP(A104,'[1]Z07 一般公共预算财政拨款收入支出决算表(财决07表)'!$A$10:$T$500,11,FALSE)),"",VLOOKUP(A104,'[1]Z07 一般公共预算财政拨款收入支出决算表(财决07表)'!$A$10:$T$500,11,FALSE))</f>
        <v/>
      </c>
      <c r="E104" s="129" t="str">
        <f>IF(ISERROR(VLOOKUP(A104,'[1]Z07 一般公共预算财政拨款收入支出决算表(财决07表)'!$A$10:$T$500,12,FALSE)),"",VLOOKUP(A104,'[1]Z07 一般公共预算财政拨款收入支出决算表(财决07表)'!$A$10:$T$500,12,FALSE))</f>
        <v/>
      </c>
      <c r="F104" s="129" t="str">
        <f>IF(ISERROR(VLOOKUP(A104,'[1]Z07 一般公共预算财政拨款收入支出决算表(财决07表)'!$A$10:$T$500,15,FALSE)),"",VLOOKUP(A104,'[1]Z07 一般公共预算财政拨款收入支出决算表(财决07表)'!$A$10:$T$500,15,FALSE))</f>
        <v/>
      </c>
      <c r="G104" s="190">
        <f>'[1]Z07 一般公共预算财政拨款收入支出决算表(财决07表)'!A102</f>
        <v>0</v>
      </c>
      <c r="H104" s="191">
        <f>'[1]Z07 一般公共预算财政拨款收入支出决算表(财决07表)'!$K102</f>
        <v>0</v>
      </c>
      <c r="I104" s="190" t="str">
        <f t="shared" si="4"/>
        <v>2</v>
      </c>
      <c r="J104" s="190" t="str">
        <f t="shared" si="5"/>
        <v>2</v>
      </c>
      <c r="K104" s="190">
        <f t="shared" si="6"/>
        <v>4</v>
      </c>
      <c r="L104" s="190" t="str">
        <f t="shared" si="7"/>
        <v/>
      </c>
      <c r="M104" s="190"/>
      <c r="N104" s="187"/>
    </row>
    <row r="105" spans="1:14" s="128" customFormat="1" ht="20.100000000000001" customHeight="1">
      <c r="A105" s="125" t="str">
        <f t="array" ref="A105">INDEX(G:G,SMALL(IF($K$12:$K$500=2,ROW($12:$500),4^8),ROW(G94)))&amp;""</f>
        <v/>
      </c>
      <c r="B105" s="126"/>
      <c r="C105" s="195" t="str">
        <f>IF(ISERROR(VLOOKUP(A105,'[1]Z07 一般公共预算财政拨款收入支出决算表(财决07表)'!$A$10:$T$500,4,FALSE)),"",VLOOKUP(A105,'[1]Z07 一般公共预算财政拨款收入支出决算表(财决07表)'!$A$10:$T$500,4,FALSE))</f>
        <v/>
      </c>
      <c r="D105" s="129" t="str">
        <f>IF(ISERROR(VLOOKUP(A105,'[1]Z07 一般公共预算财政拨款收入支出决算表(财决07表)'!$A$10:$T$500,11,FALSE)),"",VLOOKUP(A105,'[1]Z07 一般公共预算财政拨款收入支出决算表(财决07表)'!$A$10:$T$500,11,FALSE))</f>
        <v/>
      </c>
      <c r="E105" s="129" t="str">
        <f>IF(ISERROR(VLOOKUP(A105,'[1]Z07 一般公共预算财政拨款收入支出决算表(财决07表)'!$A$10:$T$500,12,FALSE)),"",VLOOKUP(A105,'[1]Z07 一般公共预算财政拨款收入支出决算表(财决07表)'!$A$10:$T$500,12,FALSE))</f>
        <v/>
      </c>
      <c r="F105" s="129" t="str">
        <f>IF(ISERROR(VLOOKUP(A105,'[1]Z07 一般公共预算财政拨款收入支出决算表(财决07表)'!$A$10:$T$500,15,FALSE)),"",VLOOKUP(A105,'[1]Z07 一般公共预算财政拨款收入支出决算表(财决07表)'!$A$10:$T$500,15,FALSE))</f>
        <v/>
      </c>
      <c r="G105" s="190">
        <f>'[1]Z07 一般公共预算财政拨款收入支出决算表(财决07表)'!A103</f>
        <v>0</v>
      </c>
      <c r="H105" s="191">
        <f>'[1]Z07 一般公共预算财政拨款收入支出决算表(财决07表)'!$K103</f>
        <v>0</v>
      </c>
      <c r="I105" s="190" t="str">
        <f t="shared" si="4"/>
        <v>2</v>
      </c>
      <c r="J105" s="190" t="str">
        <f t="shared" si="5"/>
        <v>2</v>
      </c>
      <c r="K105" s="190">
        <f t="shared" si="6"/>
        <v>4</v>
      </c>
      <c r="L105" s="190" t="str">
        <f t="shared" si="7"/>
        <v/>
      </c>
      <c r="M105" s="190"/>
      <c r="N105" s="187"/>
    </row>
    <row r="106" spans="1:14" s="128" customFormat="1" ht="20.100000000000001" customHeight="1">
      <c r="A106" s="125" t="str">
        <f t="array" ref="A106">INDEX(G:G,SMALL(IF($K$12:$K$500=2,ROW($12:$500),4^8),ROW(G95)))&amp;""</f>
        <v/>
      </c>
      <c r="B106" s="126"/>
      <c r="C106" s="195" t="str">
        <f>IF(ISERROR(VLOOKUP(A106,'[1]Z07 一般公共预算财政拨款收入支出决算表(财决07表)'!$A$10:$T$500,4,FALSE)),"",VLOOKUP(A106,'[1]Z07 一般公共预算财政拨款收入支出决算表(财决07表)'!$A$10:$T$500,4,FALSE))</f>
        <v/>
      </c>
      <c r="D106" s="129" t="str">
        <f>IF(ISERROR(VLOOKUP(A106,'[1]Z07 一般公共预算财政拨款收入支出决算表(财决07表)'!$A$10:$T$500,11,FALSE)),"",VLOOKUP(A106,'[1]Z07 一般公共预算财政拨款收入支出决算表(财决07表)'!$A$10:$T$500,11,FALSE))</f>
        <v/>
      </c>
      <c r="E106" s="129" t="str">
        <f>IF(ISERROR(VLOOKUP(A106,'[1]Z07 一般公共预算财政拨款收入支出决算表(财决07表)'!$A$10:$T$500,12,FALSE)),"",VLOOKUP(A106,'[1]Z07 一般公共预算财政拨款收入支出决算表(财决07表)'!$A$10:$T$500,12,FALSE))</f>
        <v/>
      </c>
      <c r="F106" s="129" t="str">
        <f>IF(ISERROR(VLOOKUP(A106,'[1]Z07 一般公共预算财政拨款收入支出决算表(财决07表)'!$A$10:$T$500,15,FALSE)),"",VLOOKUP(A106,'[1]Z07 一般公共预算财政拨款收入支出决算表(财决07表)'!$A$10:$T$500,15,FALSE))</f>
        <v/>
      </c>
      <c r="G106" s="190">
        <f>'[1]Z07 一般公共预算财政拨款收入支出决算表(财决07表)'!A104</f>
        <v>0</v>
      </c>
      <c r="H106" s="191">
        <f>'[1]Z07 一般公共预算财政拨款收入支出决算表(财决07表)'!$K104</f>
        <v>0</v>
      </c>
      <c r="I106" s="190" t="str">
        <f t="shared" si="4"/>
        <v>2</v>
      </c>
      <c r="J106" s="190" t="str">
        <f t="shared" si="5"/>
        <v>2</v>
      </c>
      <c r="K106" s="190">
        <f t="shared" si="6"/>
        <v>4</v>
      </c>
      <c r="L106" s="190" t="str">
        <f t="shared" si="7"/>
        <v/>
      </c>
      <c r="M106" s="190"/>
      <c r="N106" s="187"/>
    </row>
    <row r="107" spans="1:14" s="128" customFormat="1" ht="20.100000000000001" customHeight="1">
      <c r="A107" s="125" t="str">
        <f t="array" ref="A107">INDEX(G:G,SMALL(IF($K$12:$K$500=2,ROW($12:$500),4^8),ROW(G96)))&amp;""</f>
        <v/>
      </c>
      <c r="B107" s="126"/>
      <c r="C107" s="195" t="str">
        <f>IF(ISERROR(VLOOKUP(A107,'[1]Z07 一般公共预算财政拨款收入支出决算表(财决07表)'!$A$10:$T$500,4,FALSE)),"",VLOOKUP(A107,'[1]Z07 一般公共预算财政拨款收入支出决算表(财决07表)'!$A$10:$T$500,4,FALSE))</f>
        <v/>
      </c>
      <c r="D107" s="129" t="str">
        <f>IF(ISERROR(VLOOKUP(A107,'[1]Z07 一般公共预算财政拨款收入支出决算表(财决07表)'!$A$10:$T$500,11,FALSE)),"",VLOOKUP(A107,'[1]Z07 一般公共预算财政拨款收入支出决算表(财决07表)'!$A$10:$T$500,11,FALSE))</f>
        <v/>
      </c>
      <c r="E107" s="129" t="str">
        <f>IF(ISERROR(VLOOKUP(A107,'[1]Z07 一般公共预算财政拨款收入支出决算表(财决07表)'!$A$10:$T$500,12,FALSE)),"",VLOOKUP(A107,'[1]Z07 一般公共预算财政拨款收入支出决算表(财决07表)'!$A$10:$T$500,12,FALSE))</f>
        <v/>
      </c>
      <c r="F107" s="129" t="str">
        <f>IF(ISERROR(VLOOKUP(A107,'[1]Z07 一般公共预算财政拨款收入支出决算表(财决07表)'!$A$10:$T$500,15,FALSE)),"",VLOOKUP(A107,'[1]Z07 一般公共预算财政拨款收入支出决算表(财决07表)'!$A$10:$T$500,15,FALSE))</f>
        <v/>
      </c>
      <c r="G107" s="190">
        <f>'[1]Z07 一般公共预算财政拨款收入支出决算表(财决07表)'!A105</f>
        <v>0</v>
      </c>
      <c r="H107" s="191">
        <f>'[1]Z07 一般公共预算财政拨款收入支出决算表(财决07表)'!$K105</f>
        <v>0</v>
      </c>
      <c r="I107" s="190" t="str">
        <f t="shared" si="4"/>
        <v>2</v>
      </c>
      <c r="J107" s="190" t="str">
        <f t="shared" si="5"/>
        <v>2</v>
      </c>
      <c r="K107" s="190">
        <f t="shared" si="6"/>
        <v>4</v>
      </c>
      <c r="L107" s="190" t="str">
        <f t="shared" si="7"/>
        <v/>
      </c>
      <c r="M107" s="190"/>
      <c r="N107" s="187"/>
    </row>
    <row r="108" spans="1:14" s="128" customFormat="1" ht="20.100000000000001" customHeight="1">
      <c r="A108" s="125" t="str">
        <f t="array" ref="A108">INDEX(G:G,SMALL(IF($K$12:$K$500=2,ROW($12:$500),4^8),ROW(G97)))&amp;""</f>
        <v/>
      </c>
      <c r="B108" s="126"/>
      <c r="C108" s="195" t="str">
        <f>IF(ISERROR(VLOOKUP(A108,'[1]Z07 一般公共预算财政拨款收入支出决算表(财决07表)'!$A$10:$T$500,4,FALSE)),"",VLOOKUP(A108,'[1]Z07 一般公共预算财政拨款收入支出决算表(财决07表)'!$A$10:$T$500,4,FALSE))</f>
        <v/>
      </c>
      <c r="D108" s="129" t="str">
        <f>IF(ISERROR(VLOOKUP(A108,'[1]Z07 一般公共预算财政拨款收入支出决算表(财决07表)'!$A$10:$T$500,11,FALSE)),"",VLOOKUP(A108,'[1]Z07 一般公共预算财政拨款收入支出决算表(财决07表)'!$A$10:$T$500,11,FALSE))</f>
        <v/>
      </c>
      <c r="E108" s="129" t="str">
        <f>IF(ISERROR(VLOOKUP(A108,'[1]Z07 一般公共预算财政拨款收入支出决算表(财决07表)'!$A$10:$T$500,12,FALSE)),"",VLOOKUP(A108,'[1]Z07 一般公共预算财政拨款收入支出决算表(财决07表)'!$A$10:$T$500,12,FALSE))</f>
        <v/>
      </c>
      <c r="F108" s="129" t="str">
        <f>IF(ISERROR(VLOOKUP(A108,'[1]Z07 一般公共预算财政拨款收入支出决算表(财决07表)'!$A$10:$T$500,15,FALSE)),"",VLOOKUP(A108,'[1]Z07 一般公共预算财政拨款收入支出决算表(财决07表)'!$A$10:$T$500,15,FALSE))</f>
        <v/>
      </c>
      <c r="G108" s="190">
        <f>'[1]Z07 一般公共预算财政拨款收入支出决算表(财决07表)'!A106</f>
        <v>0</v>
      </c>
      <c r="H108" s="191">
        <f>'[1]Z07 一般公共预算财政拨款收入支出决算表(财决07表)'!$K106</f>
        <v>0</v>
      </c>
      <c r="I108" s="190" t="str">
        <f t="shared" si="4"/>
        <v>2</v>
      </c>
      <c r="J108" s="190" t="str">
        <f t="shared" si="5"/>
        <v>2</v>
      </c>
      <c r="K108" s="190">
        <f t="shared" si="6"/>
        <v>4</v>
      </c>
      <c r="L108" s="190" t="str">
        <f t="shared" si="7"/>
        <v/>
      </c>
      <c r="M108" s="190"/>
      <c r="N108" s="187"/>
    </row>
    <row r="109" spans="1:14" s="128" customFormat="1" ht="20.100000000000001" customHeight="1">
      <c r="A109" s="125" t="str">
        <f t="array" ref="A109">INDEX(G:G,SMALL(IF($K$12:$K$500=2,ROW($12:$500),4^8),ROW(G98)))&amp;""</f>
        <v/>
      </c>
      <c r="B109" s="126"/>
      <c r="C109" s="195" t="str">
        <f>IF(ISERROR(VLOOKUP(A109,'[1]Z07 一般公共预算财政拨款收入支出决算表(财决07表)'!$A$10:$T$500,4,FALSE)),"",VLOOKUP(A109,'[1]Z07 一般公共预算财政拨款收入支出决算表(财决07表)'!$A$10:$T$500,4,FALSE))</f>
        <v/>
      </c>
      <c r="D109" s="129" t="str">
        <f>IF(ISERROR(VLOOKUP(A109,'[1]Z07 一般公共预算财政拨款收入支出决算表(财决07表)'!$A$10:$T$500,11,FALSE)),"",VLOOKUP(A109,'[1]Z07 一般公共预算财政拨款收入支出决算表(财决07表)'!$A$10:$T$500,11,FALSE))</f>
        <v/>
      </c>
      <c r="E109" s="129" t="str">
        <f>IF(ISERROR(VLOOKUP(A109,'[1]Z07 一般公共预算财政拨款收入支出决算表(财决07表)'!$A$10:$T$500,12,FALSE)),"",VLOOKUP(A109,'[1]Z07 一般公共预算财政拨款收入支出决算表(财决07表)'!$A$10:$T$500,12,FALSE))</f>
        <v/>
      </c>
      <c r="F109" s="129" t="str">
        <f>IF(ISERROR(VLOOKUP(A109,'[1]Z07 一般公共预算财政拨款收入支出决算表(财决07表)'!$A$10:$T$500,15,FALSE)),"",VLOOKUP(A109,'[1]Z07 一般公共预算财政拨款收入支出决算表(财决07表)'!$A$10:$T$500,15,FALSE))</f>
        <v/>
      </c>
      <c r="G109" s="190">
        <f>'[1]Z07 一般公共预算财政拨款收入支出决算表(财决07表)'!A107</f>
        <v>0</v>
      </c>
      <c r="H109" s="191">
        <f>'[1]Z07 一般公共预算财政拨款收入支出决算表(财决07表)'!$K107</f>
        <v>0</v>
      </c>
      <c r="I109" s="190" t="str">
        <f t="shared" si="4"/>
        <v>2</v>
      </c>
      <c r="J109" s="190" t="str">
        <f t="shared" si="5"/>
        <v>2</v>
      </c>
      <c r="K109" s="190">
        <f t="shared" si="6"/>
        <v>4</v>
      </c>
      <c r="L109" s="190" t="str">
        <f t="shared" si="7"/>
        <v/>
      </c>
      <c r="M109" s="190"/>
      <c r="N109" s="187"/>
    </row>
    <row r="110" spans="1:14" s="128" customFormat="1" ht="20.100000000000001" customHeight="1">
      <c r="A110" s="125" t="str">
        <f t="array" ref="A110">INDEX(G:G,SMALL(IF($K$12:$K$500=2,ROW($12:$500),4^8),ROW(G99)))&amp;""</f>
        <v/>
      </c>
      <c r="B110" s="126"/>
      <c r="C110" s="195" t="str">
        <f>IF(ISERROR(VLOOKUP(A110,'[1]Z07 一般公共预算财政拨款收入支出决算表(财决07表)'!$A$10:$T$500,4,FALSE)),"",VLOOKUP(A110,'[1]Z07 一般公共预算财政拨款收入支出决算表(财决07表)'!$A$10:$T$500,4,FALSE))</f>
        <v/>
      </c>
      <c r="D110" s="129" t="str">
        <f>IF(ISERROR(VLOOKUP(A110,'[1]Z07 一般公共预算财政拨款收入支出决算表(财决07表)'!$A$10:$T$500,11,FALSE)),"",VLOOKUP(A110,'[1]Z07 一般公共预算财政拨款收入支出决算表(财决07表)'!$A$10:$T$500,11,FALSE))</f>
        <v/>
      </c>
      <c r="E110" s="129" t="str">
        <f>IF(ISERROR(VLOOKUP(A110,'[1]Z07 一般公共预算财政拨款收入支出决算表(财决07表)'!$A$10:$T$500,12,FALSE)),"",VLOOKUP(A110,'[1]Z07 一般公共预算财政拨款收入支出决算表(财决07表)'!$A$10:$T$500,12,FALSE))</f>
        <v/>
      </c>
      <c r="F110" s="129" t="str">
        <f>IF(ISERROR(VLOOKUP(A110,'[1]Z07 一般公共预算财政拨款收入支出决算表(财决07表)'!$A$10:$T$500,15,FALSE)),"",VLOOKUP(A110,'[1]Z07 一般公共预算财政拨款收入支出决算表(财决07表)'!$A$10:$T$500,15,FALSE))</f>
        <v/>
      </c>
      <c r="G110" s="190">
        <f>'[1]Z07 一般公共预算财政拨款收入支出决算表(财决07表)'!A108</f>
        <v>0</v>
      </c>
      <c r="H110" s="191">
        <f>'[1]Z07 一般公共预算财政拨款收入支出决算表(财决07表)'!$K108</f>
        <v>0</v>
      </c>
      <c r="I110" s="190" t="str">
        <f t="shared" si="4"/>
        <v>2</v>
      </c>
      <c r="J110" s="190" t="str">
        <f t="shared" si="5"/>
        <v>2</v>
      </c>
      <c r="K110" s="190">
        <f t="shared" si="6"/>
        <v>4</v>
      </c>
      <c r="L110" s="190" t="str">
        <f t="shared" si="7"/>
        <v/>
      </c>
      <c r="M110" s="190"/>
      <c r="N110" s="187"/>
    </row>
    <row r="111" spans="1:14" s="128" customFormat="1" ht="20.100000000000001" customHeight="1">
      <c r="A111" s="125" t="str">
        <f t="array" ref="A111">INDEX(G:G,SMALL(IF($K$12:$K$500=2,ROW($12:$500),4^8),ROW(G100)))&amp;""</f>
        <v/>
      </c>
      <c r="B111" s="126"/>
      <c r="C111" s="195" t="str">
        <f>IF(ISERROR(VLOOKUP(A111,'[1]Z07 一般公共预算财政拨款收入支出决算表(财决07表)'!$A$10:$T$500,4,FALSE)),"",VLOOKUP(A111,'[1]Z07 一般公共预算财政拨款收入支出决算表(财决07表)'!$A$10:$T$500,4,FALSE))</f>
        <v/>
      </c>
      <c r="D111" s="129" t="str">
        <f>IF(ISERROR(VLOOKUP(A111,'[1]Z07 一般公共预算财政拨款收入支出决算表(财决07表)'!$A$10:$T$500,11,FALSE)),"",VLOOKUP(A111,'[1]Z07 一般公共预算财政拨款收入支出决算表(财决07表)'!$A$10:$T$500,11,FALSE))</f>
        <v/>
      </c>
      <c r="E111" s="129" t="str">
        <f>IF(ISERROR(VLOOKUP(A111,'[1]Z07 一般公共预算财政拨款收入支出决算表(财决07表)'!$A$10:$T$500,12,FALSE)),"",VLOOKUP(A111,'[1]Z07 一般公共预算财政拨款收入支出决算表(财决07表)'!$A$10:$T$500,12,FALSE))</f>
        <v/>
      </c>
      <c r="F111" s="129" t="str">
        <f>IF(ISERROR(VLOOKUP(A111,'[1]Z07 一般公共预算财政拨款收入支出决算表(财决07表)'!$A$10:$T$500,15,FALSE)),"",VLOOKUP(A111,'[1]Z07 一般公共预算财政拨款收入支出决算表(财决07表)'!$A$10:$T$500,15,FALSE))</f>
        <v/>
      </c>
      <c r="G111" s="190">
        <f>'[1]Z07 一般公共预算财政拨款收入支出决算表(财决07表)'!A109</f>
        <v>0</v>
      </c>
      <c r="H111" s="191">
        <f>'[1]Z07 一般公共预算财政拨款收入支出决算表(财决07表)'!$K109</f>
        <v>0</v>
      </c>
      <c r="I111" s="190" t="str">
        <f t="shared" si="4"/>
        <v>2</v>
      </c>
      <c r="J111" s="190" t="str">
        <f t="shared" si="5"/>
        <v>2</v>
      </c>
      <c r="K111" s="190">
        <f t="shared" si="6"/>
        <v>4</v>
      </c>
      <c r="L111" s="190" t="str">
        <f t="shared" si="7"/>
        <v/>
      </c>
      <c r="M111" s="190"/>
      <c r="N111" s="187"/>
    </row>
    <row r="112" spans="1:14" s="128" customFormat="1" ht="20.100000000000001" customHeight="1">
      <c r="A112" s="125" t="str">
        <f t="array" ref="A112">INDEX(G:G,SMALL(IF($K$12:$K$500=2,ROW($12:$500),4^8),ROW(G101)))&amp;""</f>
        <v/>
      </c>
      <c r="B112" s="126"/>
      <c r="C112" s="195" t="str">
        <f>IF(ISERROR(VLOOKUP(A112,'[1]Z07 一般公共预算财政拨款收入支出决算表(财决07表)'!$A$10:$T$500,4,FALSE)),"",VLOOKUP(A112,'[1]Z07 一般公共预算财政拨款收入支出决算表(财决07表)'!$A$10:$T$500,4,FALSE))</f>
        <v/>
      </c>
      <c r="D112" s="129" t="str">
        <f>IF(ISERROR(VLOOKUP(A112,'[1]Z07 一般公共预算财政拨款收入支出决算表(财决07表)'!$A$10:$T$500,11,FALSE)),"",VLOOKUP(A112,'[1]Z07 一般公共预算财政拨款收入支出决算表(财决07表)'!$A$10:$T$500,11,FALSE))</f>
        <v/>
      </c>
      <c r="E112" s="129" t="str">
        <f>IF(ISERROR(VLOOKUP(A112,'[1]Z07 一般公共预算财政拨款收入支出决算表(财决07表)'!$A$10:$T$500,12,FALSE)),"",VLOOKUP(A112,'[1]Z07 一般公共预算财政拨款收入支出决算表(财决07表)'!$A$10:$T$500,12,FALSE))</f>
        <v/>
      </c>
      <c r="F112" s="129" t="str">
        <f>IF(ISERROR(VLOOKUP(A112,'[1]Z07 一般公共预算财政拨款收入支出决算表(财决07表)'!$A$10:$T$500,15,FALSE)),"",VLOOKUP(A112,'[1]Z07 一般公共预算财政拨款收入支出决算表(财决07表)'!$A$10:$T$500,15,FALSE))</f>
        <v/>
      </c>
      <c r="G112" s="190">
        <f>'[1]Z07 一般公共预算财政拨款收入支出决算表(财决07表)'!A110</f>
        <v>0</v>
      </c>
      <c r="H112" s="191">
        <f>'[1]Z07 一般公共预算财政拨款收入支出决算表(财决07表)'!$K110</f>
        <v>0</v>
      </c>
      <c r="I112" s="190" t="str">
        <f t="shared" si="4"/>
        <v>2</v>
      </c>
      <c r="J112" s="190" t="str">
        <f t="shared" si="5"/>
        <v>2</v>
      </c>
      <c r="K112" s="190">
        <f t="shared" si="6"/>
        <v>4</v>
      </c>
      <c r="L112" s="190" t="str">
        <f t="shared" si="7"/>
        <v/>
      </c>
      <c r="M112" s="190"/>
      <c r="N112" s="187"/>
    </row>
    <row r="113" spans="1:14" s="128" customFormat="1" ht="20.100000000000001" customHeight="1">
      <c r="A113" s="125" t="str">
        <f t="array" ref="A113">INDEX(G:G,SMALL(IF($K$12:$K$500=2,ROW($12:$500),4^8),ROW(G102)))&amp;""</f>
        <v/>
      </c>
      <c r="B113" s="126"/>
      <c r="C113" s="195" t="str">
        <f>IF(ISERROR(VLOOKUP(A113,'[1]Z07 一般公共预算财政拨款收入支出决算表(财决07表)'!$A$10:$T$500,4,FALSE)),"",VLOOKUP(A113,'[1]Z07 一般公共预算财政拨款收入支出决算表(财决07表)'!$A$10:$T$500,4,FALSE))</f>
        <v/>
      </c>
      <c r="D113" s="129" t="str">
        <f>IF(ISERROR(VLOOKUP(A113,'[1]Z07 一般公共预算财政拨款收入支出决算表(财决07表)'!$A$10:$T$500,11,FALSE)),"",VLOOKUP(A113,'[1]Z07 一般公共预算财政拨款收入支出决算表(财决07表)'!$A$10:$T$500,11,FALSE))</f>
        <v/>
      </c>
      <c r="E113" s="129" t="str">
        <f>IF(ISERROR(VLOOKUP(A113,'[1]Z07 一般公共预算财政拨款收入支出决算表(财决07表)'!$A$10:$T$500,12,FALSE)),"",VLOOKUP(A113,'[1]Z07 一般公共预算财政拨款收入支出决算表(财决07表)'!$A$10:$T$500,12,FALSE))</f>
        <v/>
      </c>
      <c r="F113" s="129" t="str">
        <f>IF(ISERROR(VLOOKUP(A113,'[1]Z07 一般公共预算财政拨款收入支出决算表(财决07表)'!$A$10:$T$500,15,FALSE)),"",VLOOKUP(A113,'[1]Z07 一般公共预算财政拨款收入支出决算表(财决07表)'!$A$10:$T$500,15,FALSE))</f>
        <v/>
      </c>
      <c r="G113" s="190">
        <f>'[1]Z07 一般公共预算财政拨款收入支出决算表(财决07表)'!A111</f>
        <v>0</v>
      </c>
      <c r="H113" s="191">
        <f>'[1]Z07 一般公共预算财政拨款收入支出决算表(财决07表)'!$K111</f>
        <v>0</v>
      </c>
      <c r="I113" s="190" t="str">
        <f t="shared" si="4"/>
        <v>2</v>
      </c>
      <c r="J113" s="190" t="str">
        <f t="shared" si="5"/>
        <v>2</v>
      </c>
      <c r="K113" s="190">
        <f t="shared" si="6"/>
        <v>4</v>
      </c>
      <c r="L113" s="190" t="str">
        <f t="shared" si="7"/>
        <v/>
      </c>
      <c r="M113" s="190"/>
      <c r="N113" s="187"/>
    </row>
    <row r="114" spans="1:14" s="128" customFormat="1" ht="20.100000000000001" customHeight="1">
      <c r="A114" s="125" t="str">
        <f t="array" ref="A114">INDEX(G:G,SMALL(IF($K$12:$K$500=2,ROW($12:$500),4^8),ROW(G103)))&amp;""</f>
        <v/>
      </c>
      <c r="B114" s="126"/>
      <c r="C114" s="195" t="str">
        <f>IF(ISERROR(VLOOKUP(A114,'[1]Z07 一般公共预算财政拨款收入支出决算表(财决07表)'!$A$10:$T$500,4,FALSE)),"",VLOOKUP(A114,'[1]Z07 一般公共预算财政拨款收入支出决算表(财决07表)'!$A$10:$T$500,4,FALSE))</f>
        <v/>
      </c>
      <c r="D114" s="129" t="str">
        <f>IF(ISERROR(VLOOKUP(A114,'[1]Z07 一般公共预算财政拨款收入支出决算表(财决07表)'!$A$10:$T$500,11,FALSE)),"",VLOOKUP(A114,'[1]Z07 一般公共预算财政拨款收入支出决算表(财决07表)'!$A$10:$T$500,11,FALSE))</f>
        <v/>
      </c>
      <c r="E114" s="129" t="str">
        <f>IF(ISERROR(VLOOKUP(A114,'[1]Z07 一般公共预算财政拨款收入支出决算表(财决07表)'!$A$10:$T$500,12,FALSE)),"",VLOOKUP(A114,'[1]Z07 一般公共预算财政拨款收入支出决算表(财决07表)'!$A$10:$T$500,12,FALSE))</f>
        <v/>
      </c>
      <c r="F114" s="129" t="str">
        <f>IF(ISERROR(VLOOKUP(A114,'[1]Z07 一般公共预算财政拨款收入支出决算表(财决07表)'!$A$10:$T$500,15,FALSE)),"",VLOOKUP(A114,'[1]Z07 一般公共预算财政拨款收入支出决算表(财决07表)'!$A$10:$T$500,15,FALSE))</f>
        <v/>
      </c>
      <c r="G114" s="190">
        <f>'[1]Z07 一般公共预算财政拨款收入支出决算表(财决07表)'!A112</f>
        <v>0</v>
      </c>
      <c r="H114" s="191">
        <f>'[1]Z07 一般公共预算财政拨款收入支出决算表(财决07表)'!$K112</f>
        <v>0</v>
      </c>
      <c r="I114" s="190" t="str">
        <f t="shared" si="4"/>
        <v>2</v>
      </c>
      <c r="J114" s="190" t="str">
        <f t="shared" si="5"/>
        <v>2</v>
      </c>
      <c r="K114" s="190">
        <f t="shared" si="6"/>
        <v>4</v>
      </c>
      <c r="L114" s="190" t="str">
        <f t="shared" si="7"/>
        <v/>
      </c>
      <c r="M114" s="190"/>
      <c r="N114" s="187"/>
    </row>
    <row r="115" spans="1:14" s="128" customFormat="1" ht="20.100000000000001" customHeight="1">
      <c r="A115" s="125" t="str">
        <f t="array" ref="A115">INDEX(G:G,SMALL(IF($K$12:$K$500=2,ROW($12:$500),4^8),ROW(G104)))&amp;""</f>
        <v/>
      </c>
      <c r="B115" s="126"/>
      <c r="C115" s="195" t="str">
        <f>IF(ISERROR(VLOOKUP(A115,'[1]Z07 一般公共预算财政拨款收入支出决算表(财决07表)'!$A$10:$T$500,4,FALSE)),"",VLOOKUP(A115,'[1]Z07 一般公共预算财政拨款收入支出决算表(财决07表)'!$A$10:$T$500,4,FALSE))</f>
        <v/>
      </c>
      <c r="D115" s="129" t="str">
        <f>IF(ISERROR(VLOOKUP(A115,'[1]Z07 一般公共预算财政拨款收入支出决算表(财决07表)'!$A$10:$T$500,11,FALSE)),"",VLOOKUP(A115,'[1]Z07 一般公共预算财政拨款收入支出决算表(财决07表)'!$A$10:$T$500,11,FALSE))</f>
        <v/>
      </c>
      <c r="E115" s="129" t="str">
        <f>IF(ISERROR(VLOOKUP(A115,'[1]Z07 一般公共预算财政拨款收入支出决算表(财决07表)'!$A$10:$T$500,12,FALSE)),"",VLOOKUP(A115,'[1]Z07 一般公共预算财政拨款收入支出决算表(财决07表)'!$A$10:$T$500,12,FALSE))</f>
        <v/>
      </c>
      <c r="F115" s="129" t="str">
        <f>IF(ISERROR(VLOOKUP(A115,'[1]Z07 一般公共预算财政拨款收入支出决算表(财决07表)'!$A$10:$T$500,15,FALSE)),"",VLOOKUP(A115,'[1]Z07 一般公共预算财政拨款收入支出决算表(财决07表)'!$A$10:$T$500,15,FALSE))</f>
        <v/>
      </c>
      <c r="G115" s="190">
        <f>'[1]Z07 一般公共预算财政拨款收入支出决算表(财决07表)'!A113</f>
        <v>0</v>
      </c>
      <c r="H115" s="191">
        <f>'[1]Z07 一般公共预算财政拨款收入支出决算表(财决07表)'!$K113</f>
        <v>0</v>
      </c>
      <c r="I115" s="190" t="str">
        <f t="shared" si="4"/>
        <v>2</v>
      </c>
      <c r="J115" s="190" t="str">
        <f t="shared" si="5"/>
        <v>2</v>
      </c>
      <c r="K115" s="190">
        <f t="shared" si="6"/>
        <v>4</v>
      </c>
      <c r="L115" s="190" t="str">
        <f t="shared" si="7"/>
        <v/>
      </c>
      <c r="M115" s="190"/>
      <c r="N115" s="187"/>
    </row>
    <row r="116" spans="1:14" s="128" customFormat="1" ht="20.100000000000001" customHeight="1">
      <c r="A116" s="125" t="str">
        <f t="array" ref="A116">INDEX(G:G,SMALL(IF($K$12:$K$500=2,ROW($12:$500),4^8),ROW(G105)))&amp;""</f>
        <v/>
      </c>
      <c r="B116" s="126"/>
      <c r="C116" s="195" t="str">
        <f>IF(ISERROR(VLOOKUP(A116,'[1]Z07 一般公共预算财政拨款收入支出决算表(财决07表)'!$A$10:$T$500,4,FALSE)),"",VLOOKUP(A116,'[1]Z07 一般公共预算财政拨款收入支出决算表(财决07表)'!$A$10:$T$500,4,FALSE))</f>
        <v/>
      </c>
      <c r="D116" s="129" t="str">
        <f>IF(ISERROR(VLOOKUP(A116,'[1]Z07 一般公共预算财政拨款收入支出决算表(财决07表)'!$A$10:$T$500,11,FALSE)),"",VLOOKUP(A116,'[1]Z07 一般公共预算财政拨款收入支出决算表(财决07表)'!$A$10:$T$500,11,FALSE))</f>
        <v/>
      </c>
      <c r="E116" s="129" t="str">
        <f>IF(ISERROR(VLOOKUP(A116,'[1]Z07 一般公共预算财政拨款收入支出决算表(财决07表)'!$A$10:$T$500,12,FALSE)),"",VLOOKUP(A116,'[1]Z07 一般公共预算财政拨款收入支出决算表(财决07表)'!$A$10:$T$500,12,FALSE))</f>
        <v/>
      </c>
      <c r="F116" s="129" t="str">
        <f>IF(ISERROR(VLOOKUP(A116,'[1]Z07 一般公共预算财政拨款收入支出决算表(财决07表)'!$A$10:$T$500,15,FALSE)),"",VLOOKUP(A116,'[1]Z07 一般公共预算财政拨款收入支出决算表(财决07表)'!$A$10:$T$500,15,FALSE))</f>
        <v/>
      </c>
      <c r="G116" s="190">
        <f>'[1]Z07 一般公共预算财政拨款收入支出决算表(财决07表)'!A114</f>
        <v>0</v>
      </c>
      <c r="H116" s="191">
        <f>'[1]Z07 一般公共预算财政拨款收入支出决算表(财决07表)'!$K114</f>
        <v>0</v>
      </c>
      <c r="I116" s="190" t="str">
        <f t="shared" si="4"/>
        <v>2</v>
      </c>
      <c r="J116" s="190" t="str">
        <f t="shared" si="5"/>
        <v>2</v>
      </c>
      <c r="K116" s="190">
        <f t="shared" si="6"/>
        <v>4</v>
      </c>
      <c r="L116" s="190" t="str">
        <f t="shared" si="7"/>
        <v/>
      </c>
      <c r="M116" s="190"/>
      <c r="N116" s="187"/>
    </row>
    <row r="117" spans="1:14" s="128" customFormat="1" ht="20.100000000000001" customHeight="1">
      <c r="A117" s="125" t="str">
        <f t="array" ref="A117">INDEX(G:G,SMALL(IF($K$12:$K$500=2,ROW($12:$500),4^8),ROW(G106)))&amp;""</f>
        <v/>
      </c>
      <c r="B117" s="126"/>
      <c r="C117" s="195" t="str">
        <f>IF(ISERROR(VLOOKUP(A117,'[1]Z07 一般公共预算财政拨款收入支出决算表(财决07表)'!$A$10:$T$500,4,FALSE)),"",VLOOKUP(A117,'[1]Z07 一般公共预算财政拨款收入支出决算表(财决07表)'!$A$10:$T$500,4,FALSE))</f>
        <v/>
      </c>
      <c r="D117" s="129" t="str">
        <f>IF(ISERROR(VLOOKUP(A117,'[1]Z07 一般公共预算财政拨款收入支出决算表(财决07表)'!$A$10:$T$500,11,FALSE)),"",VLOOKUP(A117,'[1]Z07 一般公共预算财政拨款收入支出决算表(财决07表)'!$A$10:$T$500,11,FALSE))</f>
        <v/>
      </c>
      <c r="E117" s="129" t="str">
        <f>IF(ISERROR(VLOOKUP(A117,'[1]Z07 一般公共预算财政拨款收入支出决算表(财决07表)'!$A$10:$T$500,12,FALSE)),"",VLOOKUP(A117,'[1]Z07 一般公共预算财政拨款收入支出决算表(财决07表)'!$A$10:$T$500,12,FALSE))</f>
        <v/>
      </c>
      <c r="F117" s="129" t="str">
        <f>IF(ISERROR(VLOOKUP(A117,'[1]Z07 一般公共预算财政拨款收入支出决算表(财决07表)'!$A$10:$T$500,15,FALSE)),"",VLOOKUP(A117,'[1]Z07 一般公共预算财政拨款收入支出决算表(财决07表)'!$A$10:$T$500,15,FALSE))</f>
        <v/>
      </c>
      <c r="G117" s="190">
        <f>'[1]Z07 一般公共预算财政拨款收入支出决算表(财决07表)'!A115</f>
        <v>0</v>
      </c>
      <c r="H117" s="191">
        <f>'[1]Z07 一般公共预算财政拨款收入支出决算表(财决07表)'!$K115</f>
        <v>0</v>
      </c>
      <c r="I117" s="190" t="str">
        <f t="shared" si="4"/>
        <v>2</v>
      </c>
      <c r="J117" s="190" t="str">
        <f t="shared" si="5"/>
        <v>2</v>
      </c>
      <c r="K117" s="190">
        <f t="shared" si="6"/>
        <v>4</v>
      </c>
      <c r="L117" s="190" t="str">
        <f t="shared" si="7"/>
        <v/>
      </c>
      <c r="M117" s="190"/>
      <c r="N117" s="187"/>
    </row>
    <row r="118" spans="1:14" s="128" customFormat="1" ht="20.100000000000001" customHeight="1">
      <c r="A118" s="125" t="str">
        <f t="array" ref="A118">INDEX(G:G,SMALL(IF($K$12:$K$500=2,ROW($12:$500),4^8),ROW(G107)))&amp;""</f>
        <v/>
      </c>
      <c r="B118" s="126"/>
      <c r="C118" s="195" t="str">
        <f>IF(ISERROR(VLOOKUP(A118,'[1]Z07 一般公共预算财政拨款收入支出决算表(财决07表)'!$A$10:$T$500,4,FALSE)),"",VLOOKUP(A118,'[1]Z07 一般公共预算财政拨款收入支出决算表(财决07表)'!$A$10:$T$500,4,FALSE))</f>
        <v/>
      </c>
      <c r="D118" s="129" t="str">
        <f>IF(ISERROR(VLOOKUP(A118,'[1]Z07 一般公共预算财政拨款收入支出决算表(财决07表)'!$A$10:$T$500,11,FALSE)),"",VLOOKUP(A118,'[1]Z07 一般公共预算财政拨款收入支出决算表(财决07表)'!$A$10:$T$500,11,FALSE))</f>
        <v/>
      </c>
      <c r="E118" s="129" t="str">
        <f>IF(ISERROR(VLOOKUP(A118,'[1]Z07 一般公共预算财政拨款收入支出决算表(财决07表)'!$A$10:$T$500,12,FALSE)),"",VLOOKUP(A118,'[1]Z07 一般公共预算财政拨款收入支出决算表(财决07表)'!$A$10:$T$500,12,FALSE))</f>
        <v/>
      </c>
      <c r="F118" s="129" t="str">
        <f>IF(ISERROR(VLOOKUP(A118,'[1]Z07 一般公共预算财政拨款收入支出决算表(财决07表)'!$A$10:$T$500,15,FALSE)),"",VLOOKUP(A118,'[1]Z07 一般公共预算财政拨款收入支出决算表(财决07表)'!$A$10:$T$500,15,FALSE))</f>
        <v/>
      </c>
      <c r="G118" s="190">
        <f>'[1]Z07 一般公共预算财政拨款收入支出决算表(财决07表)'!A116</f>
        <v>0</v>
      </c>
      <c r="H118" s="191">
        <f>'[1]Z07 一般公共预算财政拨款收入支出决算表(财决07表)'!$K116</f>
        <v>0</v>
      </c>
      <c r="I118" s="190" t="str">
        <f t="shared" si="4"/>
        <v>2</v>
      </c>
      <c r="J118" s="190" t="str">
        <f t="shared" si="5"/>
        <v>2</v>
      </c>
      <c r="K118" s="190">
        <f t="shared" si="6"/>
        <v>4</v>
      </c>
      <c r="L118" s="190" t="str">
        <f t="shared" si="7"/>
        <v/>
      </c>
      <c r="M118" s="190"/>
      <c r="N118" s="187"/>
    </row>
    <row r="119" spans="1:14" s="128" customFormat="1" ht="20.100000000000001" customHeight="1">
      <c r="A119" s="125" t="str">
        <f t="array" ref="A119">INDEX(G:G,SMALL(IF($K$12:$K$500=2,ROW($12:$500),4^8),ROW(G108)))&amp;""</f>
        <v/>
      </c>
      <c r="B119" s="126"/>
      <c r="C119" s="195" t="str">
        <f>IF(ISERROR(VLOOKUP(A119,'[1]Z07 一般公共预算财政拨款收入支出决算表(财决07表)'!$A$10:$T$500,4,FALSE)),"",VLOOKUP(A119,'[1]Z07 一般公共预算财政拨款收入支出决算表(财决07表)'!$A$10:$T$500,4,FALSE))</f>
        <v/>
      </c>
      <c r="D119" s="129" t="str">
        <f>IF(ISERROR(VLOOKUP(A119,'[1]Z07 一般公共预算财政拨款收入支出决算表(财决07表)'!$A$10:$T$500,11,FALSE)),"",VLOOKUP(A119,'[1]Z07 一般公共预算财政拨款收入支出决算表(财决07表)'!$A$10:$T$500,11,FALSE))</f>
        <v/>
      </c>
      <c r="E119" s="129" t="str">
        <f>IF(ISERROR(VLOOKUP(A119,'[1]Z07 一般公共预算财政拨款收入支出决算表(财决07表)'!$A$10:$T$500,12,FALSE)),"",VLOOKUP(A119,'[1]Z07 一般公共预算财政拨款收入支出决算表(财决07表)'!$A$10:$T$500,12,FALSE))</f>
        <v/>
      </c>
      <c r="F119" s="129" t="str">
        <f>IF(ISERROR(VLOOKUP(A119,'[1]Z07 一般公共预算财政拨款收入支出决算表(财决07表)'!$A$10:$T$500,15,FALSE)),"",VLOOKUP(A119,'[1]Z07 一般公共预算财政拨款收入支出决算表(财决07表)'!$A$10:$T$500,15,FALSE))</f>
        <v/>
      </c>
      <c r="G119" s="190">
        <f>'[1]Z07 一般公共预算财政拨款收入支出决算表(财决07表)'!A117</f>
        <v>0</v>
      </c>
      <c r="H119" s="191">
        <f>'[1]Z07 一般公共预算财政拨款收入支出决算表(财决07表)'!$K117</f>
        <v>0</v>
      </c>
      <c r="I119" s="190" t="str">
        <f t="shared" si="4"/>
        <v>2</v>
      </c>
      <c r="J119" s="190" t="str">
        <f t="shared" si="5"/>
        <v>2</v>
      </c>
      <c r="K119" s="190">
        <f t="shared" si="6"/>
        <v>4</v>
      </c>
      <c r="L119" s="190" t="str">
        <f t="shared" si="7"/>
        <v/>
      </c>
      <c r="M119" s="190"/>
      <c r="N119" s="187"/>
    </row>
    <row r="120" spans="1:14" s="128" customFormat="1" ht="20.100000000000001" customHeight="1">
      <c r="A120" s="125" t="str">
        <f t="array" ref="A120">INDEX(G:G,SMALL(IF($K$12:$K$500=2,ROW($12:$500),4^8),ROW(G109)))&amp;""</f>
        <v/>
      </c>
      <c r="B120" s="126"/>
      <c r="C120" s="195" t="str">
        <f>IF(ISERROR(VLOOKUP(A120,'[1]Z07 一般公共预算财政拨款收入支出决算表(财决07表)'!$A$10:$T$500,4,FALSE)),"",VLOOKUP(A120,'[1]Z07 一般公共预算财政拨款收入支出决算表(财决07表)'!$A$10:$T$500,4,FALSE))</f>
        <v/>
      </c>
      <c r="D120" s="129" t="str">
        <f>IF(ISERROR(VLOOKUP(A120,'[1]Z07 一般公共预算财政拨款收入支出决算表(财决07表)'!$A$10:$T$500,11,FALSE)),"",VLOOKUP(A120,'[1]Z07 一般公共预算财政拨款收入支出决算表(财决07表)'!$A$10:$T$500,11,FALSE))</f>
        <v/>
      </c>
      <c r="E120" s="129" t="str">
        <f>IF(ISERROR(VLOOKUP(A120,'[1]Z07 一般公共预算财政拨款收入支出决算表(财决07表)'!$A$10:$T$500,12,FALSE)),"",VLOOKUP(A120,'[1]Z07 一般公共预算财政拨款收入支出决算表(财决07表)'!$A$10:$T$500,12,FALSE))</f>
        <v/>
      </c>
      <c r="F120" s="129" t="str">
        <f>IF(ISERROR(VLOOKUP(A120,'[1]Z07 一般公共预算财政拨款收入支出决算表(财决07表)'!$A$10:$T$500,15,FALSE)),"",VLOOKUP(A120,'[1]Z07 一般公共预算财政拨款收入支出决算表(财决07表)'!$A$10:$T$500,15,FALSE))</f>
        <v/>
      </c>
      <c r="G120" s="190">
        <f>'[1]Z07 一般公共预算财政拨款收入支出决算表(财决07表)'!A118</f>
        <v>0</v>
      </c>
      <c r="H120" s="191">
        <f>'[1]Z07 一般公共预算财政拨款收入支出决算表(财决07表)'!$K118</f>
        <v>0</v>
      </c>
      <c r="I120" s="190" t="str">
        <f t="shared" si="4"/>
        <v>2</v>
      </c>
      <c r="J120" s="190" t="str">
        <f t="shared" si="5"/>
        <v>2</v>
      </c>
      <c r="K120" s="190">
        <f t="shared" si="6"/>
        <v>4</v>
      </c>
      <c r="L120" s="190" t="str">
        <f t="shared" si="7"/>
        <v/>
      </c>
      <c r="M120" s="190"/>
      <c r="N120" s="187"/>
    </row>
    <row r="121" spans="1:14" s="128" customFormat="1" ht="20.100000000000001" customHeight="1">
      <c r="A121" s="125" t="str">
        <f t="array" ref="A121">INDEX(G:G,SMALL(IF($K$12:$K$500=2,ROW($12:$500),4^8),ROW(G110)))&amp;""</f>
        <v/>
      </c>
      <c r="B121" s="126"/>
      <c r="C121" s="195" t="str">
        <f>IF(ISERROR(VLOOKUP(A121,'[1]Z07 一般公共预算财政拨款收入支出决算表(财决07表)'!$A$10:$T$500,4,FALSE)),"",VLOOKUP(A121,'[1]Z07 一般公共预算财政拨款收入支出决算表(财决07表)'!$A$10:$T$500,4,FALSE))</f>
        <v/>
      </c>
      <c r="D121" s="129" t="str">
        <f>IF(ISERROR(VLOOKUP(A121,'[1]Z07 一般公共预算财政拨款收入支出决算表(财决07表)'!$A$10:$T$500,11,FALSE)),"",VLOOKUP(A121,'[1]Z07 一般公共预算财政拨款收入支出决算表(财决07表)'!$A$10:$T$500,11,FALSE))</f>
        <v/>
      </c>
      <c r="E121" s="129" t="str">
        <f>IF(ISERROR(VLOOKUP(A121,'[1]Z07 一般公共预算财政拨款收入支出决算表(财决07表)'!$A$10:$T$500,12,FALSE)),"",VLOOKUP(A121,'[1]Z07 一般公共预算财政拨款收入支出决算表(财决07表)'!$A$10:$T$500,12,FALSE))</f>
        <v/>
      </c>
      <c r="F121" s="129" t="str">
        <f>IF(ISERROR(VLOOKUP(A121,'[1]Z07 一般公共预算财政拨款收入支出决算表(财决07表)'!$A$10:$T$500,15,FALSE)),"",VLOOKUP(A121,'[1]Z07 一般公共预算财政拨款收入支出决算表(财决07表)'!$A$10:$T$500,15,FALSE))</f>
        <v/>
      </c>
      <c r="G121" s="190">
        <f>'[1]Z07 一般公共预算财政拨款收入支出决算表(财决07表)'!A119</f>
        <v>0</v>
      </c>
      <c r="H121" s="191">
        <f>'[1]Z07 一般公共预算财政拨款收入支出决算表(财决07表)'!$K119</f>
        <v>0</v>
      </c>
      <c r="I121" s="190" t="str">
        <f t="shared" si="4"/>
        <v>2</v>
      </c>
      <c r="J121" s="190" t="str">
        <f t="shared" si="5"/>
        <v>2</v>
      </c>
      <c r="K121" s="190">
        <f t="shared" si="6"/>
        <v>4</v>
      </c>
      <c r="L121" s="190" t="str">
        <f t="shared" si="7"/>
        <v/>
      </c>
      <c r="M121" s="190"/>
      <c r="N121" s="187"/>
    </row>
    <row r="122" spans="1:14" s="128" customFormat="1" ht="20.100000000000001" customHeight="1">
      <c r="A122" s="125" t="str">
        <f t="array" ref="A122">INDEX(G:G,SMALL(IF($K$12:$K$500=2,ROW($12:$500),4^8),ROW(G111)))&amp;""</f>
        <v/>
      </c>
      <c r="B122" s="126"/>
      <c r="C122" s="195" t="str">
        <f>IF(ISERROR(VLOOKUP(A122,'[1]Z07 一般公共预算财政拨款收入支出决算表(财决07表)'!$A$10:$T$500,4,FALSE)),"",VLOOKUP(A122,'[1]Z07 一般公共预算财政拨款收入支出决算表(财决07表)'!$A$10:$T$500,4,FALSE))</f>
        <v/>
      </c>
      <c r="D122" s="129" t="str">
        <f>IF(ISERROR(VLOOKUP(A122,'[1]Z07 一般公共预算财政拨款收入支出决算表(财决07表)'!$A$10:$T$500,11,FALSE)),"",VLOOKUP(A122,'[1]Z07 一般公共预算财政拨款收入支出决算表(财决07表)'!$A$10:$T$500,11,FALSE))</f>
        <v/>
      </c>
      <c r="E122" s="129" t="str">
        <f>IF(ISERROR(VLOOKUP(A122,'[1]Z07 一般公共预算财政拨款收入支出决算表(财决07表)'!$A$10:$T$500,12,FALSE)),"",VLOOKUP(A122,'[1]Z07 一般公共预算财政拨款收入支出决算表(财决07表)'!$A$10:$T$500,12,FALSE))</f>
        <v/>
      </c>
      <c r="F122" s="129" t="str">
        <f>IF(ISERROR(VLOOKUP(A122,'[1]Z07 一般公共预算财政拨款收入支出决算表(财决07表)'!$A$10:$T$500,15,FALSE)),"",VLOOKUP(A122,'[1]Z07 一般公共预算财政拨款收入支出决算表(财决07表)'!$A$10:$T$500,15,FALSE))</f>
        <v/>
      </c>
      <c r="G122" s="190">
        <f>'[1]Z07 一般公共预算财政拨款收入支出决算表(财决07表)'!A120</f>
        <v>0</v>
      </c>
      <c r="H122" s="191">
        <f>'[1]Z07 一般公共预算财政拨款收入支出决算表(财决07表)'!$K120</f>
        <v>0</v>
      </c>
      <c r="I122" s="190" t="str">
        <f t="shared" si="4"/>
        <v>2</v>
      </c>
      <c r="J122" s="190" t="str">
        <f t="shared" si="5"/>
        <v>2</v>
      </c>
      <c r="K122" s="190">
        <f t="shared" si="6"/>
        <v>4</v>
      </c>
      <c r="L122" s="190" t="str">
        <f t="shared" si="7"/>
        <v/>
      </c>
      <c r="M122" s="190"/>
      <c r="N122" s="187"/>
    </row>
    <row r="123" spans="1:14" s="128" customFormat="1" ht="20.100000000000001" customHeight="1">
      <c r="A123" s="125" t="str">
        <f t="array" ref="A123">INDEX(G:G,SMALL(IF($K$12:$K$500=2,ROW($12:$500),4^8),ROW(G112)))&amp;""</f>
        <v/>
      </c>
      <c r="B123" s="126"/>
      <c r="C123" s="195" t="str">
        <f>IF(ISERROR(VLOOKUP(A123,'[1]Z07 一般公共预算财政拨款收入支出决算表(财决07表)'!$A$10:$T$500,4,FALSE)),"",VLOOKUP(A123,'[1]Z07 一般公共预算财政拨款收入支出决算表(财决07表)'!$A$10:$T$500,4,FALSE))</f>
        <v/>
      </c>
      <c r="D123" s="129" t="str">
        <f>IF(ISERROR(VLOOKUP(A123,'[1]Z07 一般公共预算财政拨款收入支出决算表(财决07表)'!$A$10:$T$500,11,FALSE)),"",VLOOKUP(A123,'[1]Z07 一般公共预算财政拨款收入支出决算表(财决07表)'!$A$10:$T$500,11,FALSE))</f>
        <v/>
      </c>
      <c r="E123" s="129" t="str">
        <f>IF(ISERROR(VLOOKUP(A123,'[1]Z07 一般公共预算财政拨款收入支出决算表(财决07表)'!$A$10:$T$500,12,FALSE)),"",VLOOKUP(A123,'[1]Z07 一般公共预算财政拨款收入支出决算表(财决07表)'!$A$10:$T$500,12,FALSE))</f>
        <v/>
      </c>
      <c r="F123" s="129" t="str">
        <f>IF(ISERROR(VLOOKUP(A123,'[1]Z07 一般公共预算财政拨款收入支出决算表(财决07表)'!$A$10:$T$500,15,FALSE)),"",VLOOKUP(A123,'[1]Z07 一般公共预算财政拨款收入支出决算表(财决07表)'!$A$10:$T$500,15,FALSE))</f>
        <v/>
      </c>
      <c r="G123" s="190">
        <f>'[1]Z07 一般公共预算财政拨款收入支出决算表(财决07表)'!A121</f>
        <v>0</v>
      </c>
      <c r="H123" s="191">
        <f>'[1]Z07 一般公共预算财政拨款收入支出决算表(财决07表)'!$K121</f>
        <v>0</v>
      </c>
      <c r="I123" s="190" t="str">
        <f t="shared" si="4"/>
        <v>2</v>
      </c>
      <c r="J123" s="190" t="str">
        <f t="shared" si="5"/>
        <v>2</v>
      </c>
      <c r="K123" s="190">
        <f t="shared" si="6"/>
        <v>4</v>
      </c>
      <c r="L123" s="190" t="str">
        <f t="shared" si="7"/>
        <v/>
      </c>
      <c r="M123" s="190"/>
      <c r="N123" s="187"/>
    </row>
    <row r="124" spans="1:14" s="128" customFormat="1" ht="20.100000000000001" customHeight="1">
      <c r="A124" s="125" t="str">
        <f t="array" ref="A124">INDEX(G:G,SMALL(IF($K$12:$K$500=2,ROW($12:$500),4^8),ROW(G113)))&amp;""</f>
        <v/>
      </c>
      <c r="B124" s="126"/>
      <c r="C124" s="195" t="str">
        <f>IF(ISERROR(VLOOKUP(A124,'[1]Z07 一般公共预算财政拨款收入支出决算表(财决07表)'!$A$10:$T$500,4,FALSE)),"",VLOOKUP(A124,'[1]Z07 一般公共预算财政拨款收入支出决算表(财决07表)'!$A$10:$T$500,4,FALSE))</f>
        <v/>
      </c>
      <c r="D124" s="129" t="str">
        <f>IF(ISERROR(VLOOKUP(A124,'[1]Z07 一般公共预算财政拨款收入支出决算表(财决07表)'!$A$10:$T$500,11,FALSE)),"",VLOOKUP(A124,'[1]Z07 一般公共预算财政拨款收入支出决算表(财决07表)'!$A$10:$T$500,11,FALSE))</f>
        <v/>
      </c>
      <c r="E124" s="129" t="str">
        <f>IF(ISERROR(VLOOKUP(A124,'[1]Z07 一般公共预算财政拨款收入支出决算表(财决07表)'!$A$10:$T$500,12,FALSE)),"",VLOOKUP(A124,'[1]Z07 一般公共预算财政拨款收入支出决算表(财决07表)'!$A$10:$T$500,12,FALSE))</f>
        <v/>
      </c>
      <c r="F124" s="129" t="str">
        <f>IF(ISERROR(VLOOKUP(A124,'[1]Z07 一般公共预算财政拨款收入支出决算表(财决07表)'!$A$10:$T$500,15,FALSE)),"",VLOOKUP(A124,'[1]Z07 一般公共预算财政拨款收入支出决算表(财决07表)'!$A$10:$T$500,15,FALSE))</f>
        <v/>
      </c>
      <c r="G124" s="190">
        <f>'[1]Z07 一般公共预算财政拨款收入支出决算表(财决07表)'!A122</f>
        <v>0</v>
      </c>
      <c r="H124" s="191">
        <f>'[1]Z07 一般公共预算财政拨款收入支出决算表(财决07表)'!$K122</f>
        <v>0</v>
      </c>
      <c r="I124" s="190" t="str">
        <f t="shared" si="4"/>
        <v>2</v>
      </c>
      <c r="J124" s="190" t="str">
        <f t="shared" si="5"/>
        <v>2</v>
      </c>
      <c r="K124" s="190">
        <f t="shared" si="6"/>
        <v>4</v>
      </c>
      <c r="L124" s="190" t="str">
        <f t="shared" si="7"/>
        <v/>
      </c>
      <c r="M124" s="190"/>
      <c r="N124" s="187"/>
    </row>
    <row r="125" spans="1:14" s="128" customFormat="1" ht="20.100000000000001" customHeight="1">
      <c r="A125" s="125" t="str">
        <f t="array" ref="A125">INDEX(G:G,SMALL(IF($K$12:$K$500=2,ROW($12:$500),4^8),ROW(G114)))&amp;""</f>
        <v/>
      </c>
      <c r="B125" s="126"/>
      <c r="C125" s="195" t="str">
        <f>IF(ISERROR(VLOOKUP(A125,'[1]Z07 一般公共预算财政拨款收入支出决算表(财决07表)'!$A$10:$T$500,4,FALSE)),"",VLOOKUP(A125,'[1]Z07 一般公共预算财政拨款收入支出决算表(财决07表)'!$A$10:$T$500,4,FALSE))</f>
        <v/>
      </c>
      <c r="D125" s="129" t="str">
        <f>IF(ISERROR(VLOOKUP(A125,'[1]Z07 一般公共预算财政拨款收入支出决算表(财决07表)'!$A$10:$T$500,11,FALSE)),"",VLOOKUP(A125,'[1]Z07 一般公共预算财政拨款收入支出决算表(财决07表)'!$A$10:$T$500,11,FALSE))</f>
        <v/>
      </c>
      <c r="E125" s="129" t="str">
        <f>IF(ISERROR(VLOOKUP(A125,'[1]Z07 一般公共预算财政拨款收入支出决算表(财决07表)'!$A$10:$T$500,12,FALSE)),"",VLOOKUP(A125,'[1]Z07 一般公共预算财政拨款收入支出决算表(财决07表)'!$A$10:$T$500,12,FALSE))</f>
        <v/>
      </c>
      <c r="F125" s="129" t="str">
        <f>IF(ISERROR(VLOOKUP(A125,'[1]Z07 一般公共预算财政拨款收入支出决算表(财决07表)'!$A$10:$T$500,15,FALSE)),"",VLOOKUP(A125,'[1]Z07 一般公共预算财政拨款收入支出决算表(财决07表)'!$A$10:$T$500,15,FALSE))</f>
        <v/>
      </c>
      <c r="G125" s="190">
        <f>'[1]Z07 一般公共预算财政拨款收入支出决算表(财决07表)'!A123</f>
        <v>0</v>
      </c>
      <c r="H125" s="191">
        <f>'[1]Z07 一般公共预算财政拨款收入支出决算表(财决07表)'!$K123</f>
        <v>0</v>
      </c>
      <c r="I125" s="190" t="str">
        <f t="shared" si="4"/>
        <v>2</v>
      </c>
      <c r="J125" s="190" t="str">
        <f t="shared" si="5"/>
        <v>2</v>
      </c>
      <c r="K125" s="190">
        <f t="shared" si="6"/>
        <v>4</v>
      </c>
      <c r="L125" s="190" t="str">
        <f t="shared" si="7"/>
        <v/>
      </c>
      <c r="M125" s="190"/>
      <c r="N125" s="187"/>
    </row>
    <row r="126" spans="1:14" s="128" customFormat="1" ht="20.100000000000001" customHeight="1">
      <c r="A126" s="125" t="str">
        <f t="array" ref="A126">INDEX(G:G,SMALL(IF($K$12:$K$500=2,ROW($12:$500),4^8),ROW(G115)))&amp;""</f>
        <v/>
      </c>
      <c r="B126" s="126"/>
      <c r="C126" s="195" t="str">
        <f>IF(ISERROR(VLOOKUP(A126,'[1]Z07 一般公共预算财政拨款收入支出决算表(财决07表)'!$A$10:$T$500,4,FALSE)),"",VLOOKUP(A126,'[1]Z07 一般公共预算财政拨款收入支出决算表(财决07表)'!$A$10:$T$500,4,FALSE))</f>
        <v/>
      </c>
      <c r="D126" s="129" t="str">
        <f>IF(ISERROR(VLOOKUP(A126,'[1]Z07 一般公共预算财政拨款收入支出决算表(财决07表)'!$A$10:$T$500,11,FALSE)),"",VLOOKUP(A126,'[1]Z07 一般公共预算财政拨款收入支出决算表(财决07表)'!$A$10:$T$500,11,FALSE))</f>
        <v/>
      </c>
      <c r="E126" s="129" t="str">
        <f>IF(ISERROR(VLOOKUP(A126,'[1]Z07 一般公共预算财政拨款收入支出决算表(财决07表)'!$A$10:$T$500,12,FALSE)),"",VLOOKUP(A126,'[1]Z07 一般公共预算财政拨款收入支出决算表(财决07表)'!$A$10:$T$500,12,FALSE))</f>
        <v/>
      </c>
      <c r="F126" s="129" t="str">
        <f>IF(ISERROR(VLOOKUP(A126,'[1]Z07 一般公共预算财政拨款收入支出决算表(财决07表)'!$A$10:$T$500,15,FALSE)),"",VLOOKUP(A126,'[1]Z07 一般公共预算财政拨款收入支出决算表(财决07表)'!$A$10:$T$500,15,FALSE))</f>
        <v/>
      </c>
      <c r="G126" s="190">
        <f>'[1]Z07 一般公共预算财政拨款收入支出决算表(财决07表)'!A124</f>
        <v>0</v>
      </c>
      <c r="H126" s="191">
        <f>'[1]Z07 一般公共预算财政拨款收入支出决算表(财决07表)'!$K124</f>
        <v>0</v>
      </c>
      <c r="I126" s="190" t="str">
        <f t="shared" si="4"/>
        <v>2</v>
      </c>
      <c r="J126" s="190" t="str">
        <f t="shared" si="5"/>
        <v>2</v>
      </c>
      <c r="K126" s="190">
        <f t="shared" si="6"/>
        <v>4</v>
      </c>
      <c r="L126" s="190" t="str">
        <f t="shared" si="7"/>
        <v/>
      </c>
      <c r="M126" s="190"/>
      <c r="N126" s="187"/>
    </row>
    <row r="127" spans="1:14" s="128" customFormat="1" ht="20.100000000000001" customHeight="1">
      <c r="A127" s="125" t="str">
        <f t="array" ref="A127">INDEX(G:G,SMALL(IF($K$12:$K$500=2,ROW($12:$500),4^8),ROW(G116)))&amp;""</f>
        <v/>
      </c>
      <c r="B127" s="126"/>
      <c r="C127" s="195" t="str">
        <f>IF(ISERROR(VLOOKUP(A127,'[1]Z07 一般公共预算财政拨款收入支出决算表(财决07表)'!$A$10:$T$500,4,FALSE)),"",VLOOKUP(A127,'[1]Z07 一般公共预算财政拨款收入支出决算表(财决07表)'!$A$10:$T$500,4,FALSE))</f>
        <v/>
      </c>
      <c r="D127" s="129" t="str">
        <f>IF(ISERROR(VLOOKUP(A127,'[1]Z07 一般公共预算财政拨款收入支出决算表(财决07表)'!$A$10:$T$500,11,FALSE)),"",VLOOKUP(A127,'[1]Z07 一般公共预算财政拨款收入支出决算表(财决07表)'!$A$10:$T$500,11,FALSE))</f>
        <v/>
      </c>
      <c r="E127" s="129" t="str">
        <f>IF(ISERROR(VLOOKUP(A127,'[1]Z07 一般公共预算财政拨款收入支出决算表(财决07表)'!$A$10:$T$500,12,FALSE)),"",VLOOKUP(A127,'[1]Z07 一般公共预算财政拨款收入支出决算表(财决07表)'!$A$10:$T$500,12,FALSE))</f>
        <v/>
      </c>
      <c r="F127" s="129" t="str">
        <f>IF(ISERROR(VLOOKUP(A127,'[1]Z07 一般公共预算财政拨款收入支出决算表(财决07表)'!$A$10:$T$500,15,FALSE)),"",VLOOKUP(A127,'[1]Z07 一般公共预算财政拨款收入支出决算表(财决07表)'!$A$10:$T$500,15,FALSE))</f>
        <v/>
      </c>
      <c r="G127" s="190">
        <f>'[1]Z07 一般公共预算财政拨款收入支出决算表(财决07表)'!A125</f>
        <v>0</v>
      </c>
      <c r="H127" s="191">
        <f>'[1]Z07 一般公共预算财政拨款收入支出决算表(财决07表)'!$K125</f>
        <v>0</v>
      </c>
      <c r="I127" s="190" t="str">
        <f t="shared" si="4"/>
        <v>2</v>
      </c>
      <c r="J127" s="190" t="str">
        <f t="shared" si="5"/>
        <v>2</v>
      </c>
      <c r="K127" s="190">
        <f t="shared" si="6"/>
        <v>4</v>
      </c>
      <c r="L127" s="190" t="str">
        <f t="shared" si="7"/>
        <v/>
      </c>
      <c r="M127" s="190"/>
      <c r="N127" s="187"/>
    </row>
    <row r="128" spans="1:14" s="128" customFormat="1" ht="20.100000000000001" customHeight="1">
      <c r="A128" s="125" t="str">
        <f t="array" ref="A128">INDEX(G:G,SMALL(IF($K$12:$K$500=2,ROW($12:$500),4^8),ROW(G117)))&amp;""</f>
        <v/>
      </c>
      <c r="B128" s="126"/>
      <c r="C128" s="195" t="str">
        <f>IF(ISERROR(VLOOKUP(A128,'[1]Z07 一般公共预算财政拨款收入支出决算表(财决07表)'!$A$10:$T$500,4,FALSE)),"",VLOOKUP(A128,'[1]Z07 一般公共预算财政拨款收入支出决算表(财决07表)'!$A$10:$T$500,4,FALSE))</f>
        <v/>
      </c>
      <c r="D128" s="129" t="str">
        <f>IF(ISERROR(VLOOKUP(A128,'[1]Z07 一般公共预算财政拨款收入支出决算表(财决07表)'!$A$10:$T$500,11,FALSE)),"",VLOOKUP(A128,'[1]Z07 一般公共预算财政拨款收入支出决算表(财决07表)'!$A$10:$T$500,11,FALSE))</f>
        <v/>
      </c>
      <c r="E128" s="129" t="str">
        <f>IF(ISERROR(VLOOKUP(A128,'[1]Z07 一般公共预算财政拨款收入支出决算表(财决07表)'!$A$10:$T$500,12,FALSE)),"",VLOOKUP(A128,'[1]Z07 一般公共预算财政拨款收入支出决算表(财决07表)'!$A$10:$T$500,12,FALSE))</f>
        <v/>
      </c>
      <c r="F128" s="129" t="str">
        <f>IF(ISERROR(VLOOKUP(A128,'[1]Z07 一般公共预算财政拨款收入支出决算表(财决07表)'!$A$10:$T$500,15,FALSE)),"",VLOOKUP(A128,'[1]Z07 一般公共预算财政拨款收入支出决算表(财决07表)'!$A$10:$T$500,15,FALSE))</f>
        <v/>
      </c>
      <c r="G128" s="190">
        <f>'[1]Z07 一般公共预算财政拨款收入支出决算表(财决07表)'!A126</f>
        <v>0</v>
      </c>
      <c r="H128" s="191">
        <f>'[1]Z07 一般公共预算财政拨款收入支出决算表(财决07表)'!$K126</f>
        <v>0</v>
      </c>
      <c r="I128" s="190" t="str">
        <f t="shared" si="4"/>
        <v>2</v>
      </c>
      <c r="J128" s="190" t="str">
        <f t="shared" si="5"/>
        <v>2</v>
      </c>
      <c r="K128" s="190">
        <f t="shared" si="6"/>
        <v>4</v>
      </c>
      <c r="L128" s="190" t="str">
        <f t="shared" si="7"/>
        <v/>
      </c>
      <c r="M128" s="190"/>
      <c r="N128" s="187"/>
    </row>
    <row r="129" spans="1:14" s="128" customFormat="1" ht="20.100000000000001" customHeight="1">
      <c r="A129" s="125" t="str">
        <f t="array" ref="A129">INDEX(G:G,SMALL(IF($K$12:$K$500=2,ROW($12:$500),4^8),ROW(G118)))&amp;""</f>
        <v/>
      </c>
      <c r="B129" s="126"/>
      <c r="C129" s="195" t="str">
        <f>IF(ISERROR(VLOOKUP(A129,'[1]Z07 一般公共预算财政拨款收入支出决算表(财决07表)'!$A$10:$T$500,4,FALSE)),"",VLOOKUP(A129,'[1]Z07 一般公共预算财政拨款收入支出决算表(财决07表)'!$A$10:$T$500,4,FALSE))</f>
        <v/>
      </c>
      <c r="D129" s="129" t="str">
        <f>IF(ISERROR(VLOOKUP(A129,'[1]Z07 一般公共预算财政拨款收入支出决算表(财决07表)'!$A$10:$T$500,11,FALSE)),"",VLOOKUP(A129,'[1]Z07 一般公共预算财政拨款收入支出决算表(财决07表)'!$A$10:$T$500,11,FALSE))</f>
        <v/>
      </c>
      <c r="E129" s="129" t="str">
        <f>IF(ISERROR(VLOOKUP(A129,'[1]Z07 一般公共预算财政拨款收入支出决算表(财决07表)'!$A$10:$T$500,12,FALSE)),"",VLOOKUP(A129,'[1]Z07 一般公共预算财政拨款收入支出决算表(财决07表)'!$A$10:$T$500,12,FALSE))</f>
        <v/>
      </c>
      <c r="F129" s="129" t="str">
        <f>IF(ISERROR(VLOOKUP(A129,'[1]Z07 一般公共预算财政拨款收入支出决算表(财决07表)'!$A$10:$T$500,15,FALSE)),"",VLOOKUP(A129,'[1]Z07 一般公共预算财政拨款收入支出决算表(财决07表)'!$A$10:$T$500,15,FALSE))</f>
        <v/>
      </c>
      <c r="G129" s="190">
        <f>'[1]Z07 一般公共预算财政拨款收入支出决算表(财决07表)'!A127</f>
        <v>0</v>
      </c>
      <c r="H129" s="191">
        <f>'[1]Z07 一般公共预算财政拨款收入支出决算表(财决07表)'!$K127</f>
        <v>0</v>
      </c>
      <c r="I129" s="190" t="str">
        <f t="shared" si="4"/>
        <v>2</v>
      </c>
      <c r="J129" s="190" t="str">
        <f t="shared" si="5"/>
        <v>2</v>
      </c>
      <c r="K129" s="190">
        <f t="shared" si="6"/>
        <v>4</v>
      </c>
      <c r="L129" s="190" t="str">
        <f t="shared" si="7"/>
        <v/>
      </c>
      <c r="M129" s="190"/>
      <c r="N129" s="187"/>
    </row>
    <row r="130" spans="1:14" s="128" customFormat="1" ht="20.100000000000001" customHeight="1">
      <c r="A130" s="125" t="str">
        <f t="array" ref="A130">INDEX(G:G,SMALL(IF($K$12:$K$500=2,ROW($12:$500),4^8),ROW(G119)))&amp;""</f>
        <v/>
      </c>
      <c r="B130" s="126"/>
      <c r="C130" s="195" t="str">
        <f>IF(ISERROR(VLOOKUP(A130,'[1]Z07 一般公共预算财政拨款收入支出决算表(财决07表)'!$A$10:$T$500,4,FALSE)),"",VLOOKUP(A130,'[1]Z07 一般公共预算财政拨款收入支出决算表(财决07表)'!$A$10:$T$500,4,FALSE))</f>
        <v/>
      </c>
      <c r="D130" s="129" t="str">
        <f>IF(ISERROR(VLOOKUP(A130,'[1]Z07 一般公共预算财政拨款收入支出决算表(财决07表)'!$A$10:$T$500,11,FALSE)),"",VLOOKUP(A130,'[1]Z07 一般公共预算财政拨款收入支出决算表(财决07表)'!$A$10:$T$500,11,FALSE))</f>
        <v/>
      </c>
      <c r="E130" s="129" t="str">
        <f>IF(ISERROR(VLOOKUP(A130,'[1]Z07 一般公共预算财政拨款收入支出决算表(财决07表)'!$A$10:$T$500,12,FALSE)),"",VLOOKUP(A130,'[1]Z07 一般公共预算财政拨款收入支出决算表(财决07表)'!$A$10:$T$500,12,FALSE))</f>
        <v/>
      </c>
      <c r="F130" s="129" t="str">
        <f>IF(ISERROR(VLOOKUP(A130,'[1]Z07 一般公共预算财政拨款收入支出决算表(财决07表)'!$A$10:$T$500,15,FALSE)),"",VLOOKUP(A130,'[1]Z07 一般公共预算财政拨款收入支出决算表(财决07表)'!$A$10:$T$500,15,FALSE))</f>
        <v/>
      </c>
      <c r="G130" s="190">
        <f>'[1]Z07 一般公共预算财政拨款收入支出决算表(财决07表)'!A128</f>
        <v>0</v>
      </c>
      <c r="H130" s="191">
        <f>'[1]Z07 一般公共预算财政拨款收入支出决算表(财决07表)'!$K128</f>
        <v>0</v>
      </c>
      <c r="I130" s="190" t="str">
        <f t="shared" si="4"/>
        <v>2</v>
      </c>
      <c r="J130" s="190" t="str">
        <f t="shared" si="5"/>
        <v>2</v>
      </c>
      <c r="K130" s="190">
        <f t="shared" si="6"/>
        <v>4</v>
      </c>
      <c r="L130" s="190" t="str">
        <f t="shared" si="7"/>
        <v/>
      </c>
      <c r="M130" s="190"/>
      <c r="N130" s="187"/>
    </row>
    <row r="131" spans="1:14" s="128" customFormat="1" ht="20.100000000000001" customHeight="1">
      <c r="A131" s="125" t="str">
        <f t="array" ref="A131">INDEX(G:G,SMALL(IF($K$12:$K$500=2,ROW($12:$500),4^8),ROW(G120)))&amp;""</f>
        <v/>
      </c>
      <c r="B131" s="126"/>
      <c r="C131" s="195" t="str">
        <f>IF(ISERROR(VLOOKUP(A131,'[1]Z07 一般公共预算财政拨款收入支出决算表(财决07表)'!$A$10:$T$500,4,FALSE)),"",VLOOKUP(A131,'[1]Z07 一般公共预算财政拨款收入支出决算表(财决07表)'!$A$10:$T$500,4,FALSE))</f>
        <v/>
      </c>
      <c r="D131" s="129" t="str">
        <f>IF(ISERROR(VLOOKUP(A131,'[1]Z07 一般公共预算财政拨款收入支出决算表(财决07表)'!$A$10:$T$500,11,FALSE)),"",VLOOKUP(A131,'[1]Z07 一般公共预算财政拨款收入支出决算表(财决07表)'!$A$10:$T$500,11,FALSE))</f>
        <v/>
      </c>
      <c r="E131" s="129" t="str">
        <f>IF(ISERROR(VLOOKUP(A131,'[1]Z07 一般公共预算财政拨款收入支出决算表(财决07表)'!$A$10:$T$500,12,FALSE)),"",VLOOKUP(A131,'[1]Z07 一般公共预算财政拨款收入支出决算表(财决07表)'!$A$10:$T$500,12,FALSE))</f>
        <v/>
      </c>
      <c r="F131" s="129" t="str">
        <f>IF(ISERROR(VLOOKUP(A131,'[1]Z07 一般公共预算财政拨款收入支出决算表(财决07表)'!$A$10:$T$500,15,FALSE)),"",VLOOKUP(A131,'[1]Z07 一般公共预算财政拨款收入支出决算表(财决07表)'!$A$10:$T$500,15,FALSE))</f>
        <v/>
      </c>
      <c r="G131" s="190">
        <f>'[1]Z07 一般公共预算财政拨款收入支出决算表(财决07表)'!A129</f>
        <v>0</v>
      </c>
      <c r="H131" s="191">
        <f>'[1]Z07 一般公共预算财政拨款收入支出决算表(财决07表)'!$K129</f>
        <v>0</v>
      </c>
      <c r="I131" s="190" t="str">
        <f t="shared" si="4"/>
        <v>2</v>
      </c>
      <c r="J131" s="190" t="str">
        <f t="shared" si="5"/>
        <v>2</v>
      </c>
      <c r="K131" s="190">
        <f t="shared" si="6"/>
        <v>4</v>
      </c>
      <c r="L131" s="190" t="str">
        <f t="shared" si="7"/>
        <v/>
      </c>
      <c r="M131" s="190"/>
      <c r="N131" s="187"/>
    </row>
    <row r="132" spans="1:14" s="128" customFormat="1" ht="20.100000000000001" customHeight="1">
      <c r="A132" s="125" t="str">
        <f t="array" ref="A132">INDEX(G:G,SMALL(IF($K$12:$K$500=2,ROW($12:$500),4^8),ROW(G121)))&amp;""</f>
        <v/>
      </c>
      <c r="B132" s="126"/>
      <c r="C132" s="195" t="str">
        <f>IF(ISERROR(VLOOKUP(A132,'[1]Z07 一般公共预算财政拨款收入支出决算表(财决07表)'!$A$10:$T$500,4,FALSE)),"",VLOOKUP(A132,'[1]Z07 一般公共预算财政拨款收入支出决算表(财决07表)'!$A$10:$T$500,4,FALSE))</f>
        <v/>
      </c>
      <c r="D132" s="129" t="str">
        <f>IF(ISERROR(VLOOKUP(A132,'[1]Z07 一般公共预算财政拨款收入支出决算表(财决07表)'!$A$10:$T$500,11,FALSE)),"",VLOOKUP(A132,'[1]Z07 一般公共预算财政拨款收入支出决算表(财决07表)'!$A$10:$T$500,11,FALSE))</f>
        <v/>
      </c>
      <c r="E132" s="129" t="str">
        <f>IF(ISERROR(VLOOKUP(A132,'[1]Z07 一般公共预算财政拨款收入支出决算表(财决07表)'!$A$10:$T$500,12,FALSE)),"",VLOOKUP(A132,'[1]Z07 一般公共预算财政拨款收入支出决算表(财决07表)'!$A$10:$T$500,12,FALSE))</f>
        <v/>
      </c>
      <c r="F132" s="129" t="str">
        <f>IF(ISERROR(VLOOKUP(A132,'[1]Z07 一般公共预算财政拨款收入支出决算表(财决07表)'!$A$10:$T$500,15,FALSE)),"",VLOOKUP(A132,'[1]Z07 一般公共预算财政拨款收入支出决算表(财决07表)'!$A$10:$T$500,15,FALSE))</f>
        <v/>
      </c>
      <c r="G132" s="190">
        <f>'[1]Z07 一般公共预算财政拨款收入支出决算表(财决07表)'!A130</f>
        <v>0</v>
      </c>
      <c r="H132" s="191">
        <f>'[1]Z07 一般公共预算财政拨款收入支出决算表(财决07表)'!$K130</f>
        <v>0</v>
      </c>
      <c r="I132" s="190" t="str">
        <f t="shared" si="4"/>
        <v>2</v>
      </c>
      <c r="J132" s="190" t="str">
        <f t="shared" si="5"/>
        <v>2</v>
      </c>
      <c r="K132" s="190">
        <f t="shared" si="6"/>
        <v>4</v>
      </c>
      <c r="L132" s="190" t="str">
        <f t="shared" si="7"/>
        <v/>
      </c>
      <c r="M132" s="190"/>
      <c r="N132" s="187"/>
    </row>
    <row r="133" spans="1:14" s="128" customFormat="1" ht="20.100000000000001" customHeight="1">
      <c r="A133" s="125" t="str">
        <f t="array" ref="A133">INDEX(G:G,SMALL(IF($K$12:$K$500=2,ROW($12:$500),4^8),ROW(G122)))&amp;""</f>
        <v/>
      </c>
      <c r="B133" s="126"/>
      <c r="C133" s="195" t="str">
        <f>IF(ISERROR(VLOOKUP(A133,'[1]Z07 一般公共预算财政拨款收入支出决算表(财决07表)'!$A$10:$T$500,4,FALSE)),"",VLOOKUP(A133,'[1]Z07 一般公共预算财政拨款收入支出决算表(财决07表)'!$A$10:$T$500,4,FALSE))</f>
        <v/>
      </c>
      <c r="D133" s="129" t="str">
        <f>IF(ISERROR(VLOOKUP(A133,'[1]Z07 一般公共预算财政拨款收入支出决算表(财决07表)'!$A$10:$T$500,11,FALSE)),"",VLOOKUP(A133,'[1]Z07 一般公共预算财政拨款收入支出决算表(财决07表)'!$A$10:$T$500,11,FALSE))</f>
        <v/>
      </c>
      <c r="E133" s="129" t="str">
        <f>IF(ISERROR(VLOOKUP(A133,'[1]Z07 一般公共预算财政拨款收入支出决算表(财决07表)'!$A$10:$T$500,12,FALSE)),"",VLOOKUP(A133,'[1]Z07 一般公共预算财政拨款收入支出决算表(财决07表)'!$A$10:$T$500,12,FALSE))</f>
        <v/>
      </c>
      <c r="F133" s="129" t="str">
        <f>IF(ISERROR(VLOOKUP(A133,'[1]Z07 一般公共预算财政拨款收入支出决算表(财决07表)'!$A$10:$T$500,15,FALSE)),"",VLOOKUP(A133,'[1]Z07 一般公共预算财政拨款收入支出决算表(财决07表)'!$A$10:$T$500,15,FALSE))</f>
        <v/>
      </c>
      <c r="G133" s="190">
        <f>'[1]Z07 一般公共预算财政拨款收入支出决算表(财决07表)'!A131</f>
        <v>0</v>
      </c>
      <c r="H133" s="191">
        <f>'[1]Z07 一般公共预算财政拨款收入支出决算表(财决07表)'!$K131</f>
        <v>0</v>
      </c>
      <c r="I133" s="190" t="str">
        <f t="shared" si="4"/>
        <v>2</v>
      </c>
      <c r="J133" s="190" t="str">
        <f t="shared" si="5"/>
        <v>2</v>
      </c>
      <c r="K133" s="190">
        <f t="shared" si="6"/>
        <v>4</v>
      </c>
      <c r="L133" s="190" t="str">
        <f t="shared" si="7"/>
        <v/>
      </c>
      <c r="M133" s="190"/>
      <c r="N133" s="187"/>
    </row>
    <row r="134" spans="1:14" s="128" customFormat="1" ht="20.100000000000001" customHeight="1">
      <c r="A134" s="125" t="str">
        <f t="array" ref="A134">INDEX(G:G,SMALL(IF($K$12:$K$500=2,ROW($12:$500),4^8),ROW(G123)))&amp;""</f>
        <v/>
      </c>
      <c r="B134" s="126"/>
      <c r="C134" s="195" t="str">
        <f>IF(ISERROR(VLOOKUP(A134,'[1]Z07 一般公共预算财政拨款收入支出决算表(财决07表)'!$A$10:$T$500,4,FALSE)),"",VLOOKUP(A134,'[1]Z07 一般公共预算财政拨款收入支出决算表(财决07表)'!$A$10:$T$500,4,FALSE))</f>
        <v/>
      </c>
      <c r="D134" s="129" t="str">
        <f>IF(ISERROR(VLOOKUP(A134,'[1]Z07 一般公共预算财政拨款收入支出决算表(财决07表)'!$A$10:$T$500,11,FALSE)),"",VLOOKUP(A134,'[1]Z07 一般公共预算财政拨款收入支出决算表(财决07表)'!$A$10:$T$500,11,FALSE))</f>
        <v/>
      </c>
      <c r="E134" s="129" t="str">
        <f>IF(ISERROR(VLOOKUP(A134,'[1]Z07 一般公共预算财政拨款收入支出决算表(财决07表)'!$A$10:$T$500,12,FALSE)),"",VLOOKUP(A134,'[1]Z07 一般公共预算财政拨款收入支出决算表(财决07表)'!$A$10:$T$500,12,FALSE))</f>
        <v/>
      </c>
      <c r="F134" s="129" t="str">
        <f>IF(ISERROR(VLOOKUP(A134,'[1]Z07 一般公共预算财政拨款收入支出决算表(财决07表)'!$A$10:$T$500,15,FALSE)),"",VLOOKUP(A134,'[1]Z07 一般公共预算财政拨款收入支出决算表(财决07表)'!$A$10:$T$500,15,FALSE))</f>
        <v/>
      </c>
      <c r="G134" s="190">
        <f>'[1]Z07 一般公共预算财政拨款收入支出决算表(财决07表)'!A132</f>
        <v>0</v>
      </c>
      <c r="H134" s="191">
        <f>'[1]Z07 一般公共预算财政拨款收入支出决算表(财决07表)'!$K132</f>
        <v>0</v>
      </c>
      <c r="I134" s="190" t="str">
        <f t="shared" si="4"/>
        <v>2</v>
      </c>
      <c r="J134" s="190" t="str">
        <f t="shared" si="5"/>
        <v>2</v>
      </c>
      <c r="K134" s="190">
        <f t="shared" si="6"/>
        <v>4</v>
      </c>
      <c r="L134" s="190" t="str">
        <f t="shared" si="7"/>
        <v/>
      </c>
      <c r="M134" s="190"/>
      <c r="N134" s="187"/>
    </row>
    <row r="135" spans="1:14" s="128" customFormat="1" ht="20.100000000000001" customHeight="1">
      <c r="A135" s="125" t="str">
        <f t="array" ref="A135">INDEX(G:G,SMALL(IF($K$12:$K$500=2,ROW($12:$500),4^8),ROW(G124)))&amp;""</f>
        <v/>
      </c>
      <c r="B135" s="126"/>
      <c r="C135" s="195" t="str">
        <f>IF(ISERROR(VLOOKUP(A135,'[1]Z07 一般公共预算财政拨款收入支出决算表(财决07表)'!$A$10:$T$500,4,FALSE)),"",VLOOKUP(A135,'[1]Z07 一般公共预算财政拨款收入支出决算表(财决07表)'!$A$10:$T$500,4,FALSE))</f>
        <v/>
      </c>
      <c r="D135" s="129" t="str">
        <f>IF(ISERROR(VLOOKUP(A135,'[1]Z07 一般公共预算财政拨款收入支出决算表(财决07表)'!$A$10:$T$500,11,FALSE)),"",VLOOKUP(A135,'[1]Z07 一般公共预算财政拨款收入支出决算表(财决07表)'!$A$10:$T$500,11,FALSE))</f>
        <v/>
      </c>
      <c r="E135" s="129" t="str">
        <f>IF(ISERROR(VLOOKUP(A135,'[1]Z07 一般公共预算财政拨款收入支出决算表(财决07表)'!$A$10:$T$500,12,FALSE)),"",VLOOKUP(A135,'[1]Z07 一般公共预算财政拨款收入支出决算表(财决07表)'!$A$10:$T$500,12,FALSE))</f>
        <v/>
      </c>
      <c r="F135" s="129" t="str">
        <f>IF(ISERROR(VLOOKUP(A135,'[1]Z07 一般公共预算财政拨款收入支出决算表(财决07表)'!$A$10:$T$500,15,FALSE)),"",VLOOKUP(A135,'[1]Z07 一般公共预算财政拨款收入支出决算表(财决07表)'!$A$10:$T$500,15,FALSE))</f>
        <v/>
      </c>
      <c r="G135" s="190">
        <f>'[1]Z07 一般公共预算财政拨款收入支出决算表(财决07表)'!A133</f>
        <v>0</v>
      </c>
      <c r="H135" s="191">
        <f>'[1]Z07 一般公共预算财政拨款收入支出决算表(财决07表)'!$K133</f>
        <v>0</v>
      </c>
      <c r="I135" s="190" t="str">
        <f t="shared" si="4"/>
        <v>2</v>
      </c>
      <c r="J135" s="190" t="str">
        <f t="shared" si="5"/>
        <v>2</v>
      </c>
      <c r="K135" s="190">
        <f t="shared" si="6"/>
        <v>4</v>
      </c>
      <c r="L135" s="190" t="str">
        <f t="shared" si="7"/>
        <v/>
      </c>
      <c r="M135" s="190"/>
      <c r="N135" s="187"/>
    </row>
    <row r="136" spans="1:14" s="128" customFormat="1" ht="20.100000000000001" customHeight="1">
      <c r="A136" s="125" t="str">
        <f t="array" ref="A136">INDEX(G:G,SMALL(IF($K$12:$K$500=2,ROW($12:$500),4^8),ROW(G125)))&amp;""</f>
        <v/>
      </c>
      <c r="B136" s="126"/>
      <c r="C136" s="195" t="str">
        <f>IF(ISERROR(VLOOKUP(A136,'[1]Z07 一般公共预算财政拨款收入支出决算表(财决07表)'!$A$10:$T$500,4,FALSE)),"",VLOOKUP(A136,'[1]Z07 一般公共预算财政拨款收入支出决算表(财决07表)'!$A$10:$T$500,4,FALSE))</f>
        <v/>
      </c>
      <c r="D136" s="129" t="str">
        <f>IF(ISERROR(VLOOKUP(A136,'[1]Z07 一般公共预算财政拨款收入支出决算表(财决07表)'!$A$10:$T$500,11,FALSE)),"",VLOOKUP(A136,'[1]Z07 一般公共预算财政拨款收入支出决算表(财决07表)'!$A$10:$T$500,11,FALSE))</f>
        <v/>
      </c>
      <c r="E136" s="129" t="str">
        <f>IF(ISERROR(VLOOKUP(A136,'[1]Z07 一般公共预算财政拨款收入支出决算表(财决07表)'!$A$10:$T$500,12,FALSE)),"",VLOOKUP(A136,'[1]Z07 一般公共预算财政拨款收入支出决算表(财决07表)'!$A$10:$T$500,12,FALSE))</f>
        <v/>
      </c>
      <c r="F136" s="129" t="str">
        <f>IF(ISERROR(VLOOKUP(A136,'[1]Z07 一般公共预算财政拨款收入支出决算表(财决07表)'!$A$10:$T$500,15,FALSE)),"",VLOOKUP(A136,'[1]Z07 一般公共预算财政拨款收入支出决算表(财决07表)'!$A$10:$T$500,15,FALSE))</f>
        <v/>
      </c>
      <c r="G136" s="190">
        <f>'[1]Z07 一般公共预算财政拨款收入支出决算表(财决07表)'!A134</f>
        <v>0</v>
      </c>
      <c r="H136" s="191">
        <f>'[1]Z07 一般公共预算财政拨款收入支出决算表(财决07表)'!$K134</f>
        <v>0</v>
      </c>
      <c r="I136" s="190" t="str">
        <f t="shared" si="4"/>
        <v>2</v>
      </c>
      <c r="J136" s="190" t="str">
        <f t="shared" si="5"/>
        <v>2</v>
      </c>
      <c r="K136" s="190">
        <f t="shared" si="6"/>
        <v>4</v>
      </c>
      <c r="L136" s="190" t="str">
        <f t="shared" si="7"/>
        <v/>
      </c>
      <c r="M136" s="190"/>
      <c r="N136" s="187"/>
    </row>
    <row r="137" spans="1:14" s="128" customFormat="1" ht="20.100000000000001" customHeight="1">
      <c r="A137" s="125" t="str">
        <f t="array" ref="A137">INDEX(G:G,SMALL(IF($K$12:$K$500=2,ROW($12:$500),4^8),ROW(G126)))&amp;""</f>
        <v/>
      </c>
      <c r="B137" s="126"/>
      <c r="C137" s="195" t="str">
        <f>IF(ISERROR(VLOOKUP(A137,'[1]Z07 一般公共预算财政拨款收入支出决算表(财决07表)'!$A$10:$T$500,4,FALSE)),"",VLOOKUP(A137,'[1]Z07 一般公共预算财政拨款收入支出决算表(财决07表)'!$A$10:$T$500,4,FALSE))</f>
        <v/>
      </c>
      <c r="D137" s="129" t="str">
        <f>IF(ISERROR(VLOOKUP(A137,'[1]Z07 一般公共预算财政拨款收入支出决算表(财决07表)'!$A$10:$T$500,11,FALSE)),"",VLOOKUP(A137,'[1]Z07 一般公共预算财政拨款收入支出决算表(财决07表)'!$A$10:$T$500,11,FALSE))</f>
        <v/>
      </c>
      <c r="E137" s="129" t="str">
        <f>IF(ISERROR(VLOOKUP(A137,'[1]Z07 一般公共预算财政拨款收入支出决算表(财决07表)'!$A$10:$T$500,12,FALSE)),"",VLOOKUP(A137,'[1]Z07 一般公共预算财政拨款收入支出决算表(财决07表)'!$A$10:$T$500,12,FALSE))</f>
        <v/>
      </c>
      <c r="F137" s="129" t="str">
        <f>IF(ISERROR(VLOOKUP(A137,'[1]Z07 一般公共预算财政拨款收入支出决算表(财决07表)'!$A$10:$T$500,15,FALSE)),"",VLOOKUP(A137,'[1]Z07 一般公共预算财政拨款收入支出决算表(财决07表)'!$A$10:$T$500,15,FALSE))</f>
        <v/>
      </c>
      <c r="G137" s="190">
        <f>'[1]Z07 一般公共预算财政拨款收入支出决算表(财决07表)'!A135</f>
        <v>0</v>
      </c>
      <c r="H137" s="191">
        <f>'[1]Z07 一般公共预算财政拨款收入支出决算表(财决07表)'!$K135</f>
        <v>0</v>
      </c>
      <c r="I137" s="190" t="str">
        <f t="shared" si="4"/>
        <v>2</v>
      </c>
      <c r="J137" s="190" t="str">
        <f t="shared" si="5"/>
        <v>2</v>
      </c>
      <c r="K137" s="190">
        <f t="shared" si="6"/>
        <v>4</v>
      </c>
      <c r="L137" s="190" t="str">
        <f t="shared" si="7"/>
        <v/>
      </c>
      <c r="M137" s="190"/>
      <c r="N137" s="187"/>
    </row>
    <row r="138" spans="1:14" s="128" customFormat="1" ht="20.100000000000001" customHeight="1">
      <c r="A138" s="125" t="str">
        <f t="array" ref="A138">INDEX(G:G,SMALL(IF($K$12:$K$500=2,ROW($12:$500),4^8),ROW(G127)))&amp;""</f>
        <v/>
      </c>
      <c r="B138" s="126"/>
      <c r="C138" s="195" t="str">
        <f>IF(ISERROR(VLOOKUP(A138,'[1]Z07 一般公共预算财政拨款收入支出决算表(财决07表)'!$A$10:$T$500,4,FALSE)),"",VLOOKUP(A138,'[1]Z07 一般公共预算财政拨款收入支出决算表(财决07表)'!$A$10:$T$500,4,FALSE))</f>
        <v/>
      </c>
      <c r="D138" s="129" t="str">
        <f>IF(ISERROR(VLOOKUP(A138,'[1]Z07 一般公共预算财政拨款收入支出决算表(财决07表)'!$A$10:$T$500,11,FALSE)),"",VLOOKUP(A138,'[1]Z07 一般公共预算财政拨款收入支出决算表(财决07表)'!$A$10:$T$500,11,FALSE))</f>
        <v/>
      </c>
      <c r="E138" s="129" t="str">
        <f>IF(ISERROR(VLOOKUP(A138,'[1]Z07 一般公共预算财政拨款收入支出决算表(财决07表)'!$A$10:$T$500,12,FALSE)),"",VLOOKUP(A138,'[1]Z07 一般公共预算财政拨款收入支出决算表(财决07表)'!$A$10:$T$500,12,FALSE))</f>
        <v/>
      </c>
      <c r="F138" s="129" t="str">
        <f>IF(ISERROR(VLOOKUP(A138,'[1]Z07 一般公共预算财政拨款收入支出决算表(财决07表)'!$A$10:$T$500,15,FALSE)),"",VLOOKUP(A138,'[1]Z07 一般公共预算财政拨款收入支出决算表(财决07表)'!$A$10:$T$500,15,FALSE))</f>
        <v/>
      </c>
      <c r="G138" s="190">
        <f>'[1]Z07 一般公共预算财政拨款收入支出决算表(财决07表)'!A136</f>
        <v>0</v>
      </c>
      <c r="H138" s="191">
        <f>'[1]Z07 一般公共预算财政拨款收入支出决算表(财决07表)'!$K136</f>
        <v>0</v>
      </c>
      <c r="I138" s="190" t="str">
        <f t="shared" si="4"/>
        <v>2</v>
      </c>
      <c r="J138" s="190" t="str">
        <f t="shared" si="5"/>
        <v>2</v>
      </c>
      <c r="K138" s="190">
        <f t="shared" si="6"/>
        <v>4</v>
      </c>
      <c r="L138" s="190" t="str">
        <f t="shared" si="7"/>
        <v/>
      </c>
      <c r="M138" s="190"/>
      <c r="N138" s="187"/>
    </row>
    <row r="139" spans="1:14" s="128" customFormat="1" ht="20.100000000000001" customHeight="1">
      <c r="A139" s="125" t="str">
        <f t="array" ref="A139">INDEX(G:G,SMALL(IF($K$12:$K$500=2,ROW($12:$500),4^8),ROW(G128)))&amp;""</f>
        <v/>
      </c>
      <c r="B139" s="126"/>
      <c r="C139" s="195" t="str">
        <f>IF(ISERROR(VLOOKUP(A139,'[1]Z07 一般公共预算财政拨款收入支出决算表(财决07表)'!$A$10:$T$500,4,FALSE)),"",VLOOKUP(A139,'[1]Z07 一般公共预算财政拨款收入支出决算表(财决07表)'!$A$10:$T$500,4,FALSE))</f>
        <v/>
      </c>
      <c r="D139" s="129" t="str">
        <f>IF(ISERROR(VLOOKUP(A139,'[1]Z07 一般公共预算财政拨款收入支出决算表(财决07表)'!$A$10:$T$500,11,FALSE)),"",VLOOKUP(A139,'[1]Z07 一般公共预算财政拨款收入支出决算表(财决07表)'!$A$10:$T$500,11,FALSE))</f>
        <v/>
      </c>
      <c r="E139" s="129" t="str">
        <f>IF(ISERROR(VLOOKUP(A139,'[1]Z07 一般公共预算财政拨款收入支出决算表(财决07表)'!$A$10:$T$500,12,FALSE)),"",VLOOKUP(A139,'[1]Z07 一般公共预算财政拨款收入支出决算表(财决07表)'!$A$10:$T$500,12,FALSE))</f>
        <v/>
      </c>
      <c r="F139" s="129" t="str">
        <f>IF(ISERROR(VLOOKUP(A139,'[1]Z07 一般公共预算财政拨款收入支出决算表(财决07表)'!$A$10:$T$500,15,FALSE)),"",VLOOKUP(A139,'[1]Z07 一般公共预算财政拨款收入支出决算表(财决07表)'!$A$10:$T$500,15,FALSE))</f>
        <v/>
      </c>
      <c r="G139" s="190">
        <f>'[1]Z07 一般公共预算财政拨款收入支出决算表(财决07表)'!A137</f>
        <v>0</v>
      </c>
      <c r="H139" s="191">
        <f>'[1]Z07 一般公共预算财政拨款收入支出决算表(财决07表)'!$K137</f>
        <v>0</v>
      </c>
      <c r="I139" s="190" t="str">
        <f t="shared" si="4"/>
        <v>2</v>
      </c>
      <c r="J139" s="190" t="str">
        <f t="shared" si="5"/>
        <v>2</v>
      </c>
      <c r="K139" s="190">
        <f t="shared" si="6"/>
        <v>4</v>
      </c>
      <c r="L139" s="190" t="str">
        <f t="shared" si="7"/>
        <v/>
      </c>
      <c r="M139" s="190"/>
      <c r="N139" s="187"/>
    </row>
    <row r="140" spans="1:14" s="128" customFormat="1" ht="20.100000000000001" customHeight="1">
      <c r="A140" s="125" t="str">
        <f t="array" ref="A140">INDEX(G:G,SMALL(IF($K$12:$K$500=2,ROW($12:$500),4^8),ROW(G129)))&amp;""</f>
        <v/>
      </c>
      <c r="B140" s="126"/>
      <c r="C140" s="195" t="str">
        <f>IF(ISERROR(VLOOKUP(A140,'[1]Z07 一般公共预算财政拨款收入支出决算表(财决07表)'!$A$10:$T$500,4,FALSE)),"",VLOOKUP(A140,'[1]Z07 一般公共预算财政拨款收入支出决算表(财决07表)'!$A$10:$T$500,4,FALSE))</f>
        <v/>
      </c>
      <c r="D140" s="129" t="str">
        <f>IF(ISERROR(VLOOKUP(A140,'[1]Z07 一般公共预算财政拨款收入支出决算表(财决07表)'!$A$10:$T$500,11,FALSE)),"",VLOOKUP(A140,'[1]Z07 一般公共预算财政拨款收入支出决算表(财决07表)'!$A$10:$T$500,11,FALSE))</f>
        <v/>
      </c>
      <c r="E140" s="129" t="str">
        <f>IF(ISERROR(VLOOKUP(A140,'[1]Z07 一般公共预算财政拨款收入支出决算表(财决07表)'!$A$10:$T$500,12,FALSE)),"",VLOOKUP(A140,'[1]Z07 一般公共预算财政拨款收入支出决算表(财决07表)'!$A$10:$T$500,12,FALSE))</f>
        <v/>
      </c>
      <c r="F140" s="129" t="str">
        <f>IF(ISERROR(VLOOKUP(A140,'[1]Z07 一般公共预算财政拨款收入支出决算表(财决07表)'!$A$10:$T$500,15,FALSE)),"",VLOOKUP(A140,'[1]Z07 一般公共预算财政拨款收入支出决算表(财决07表)'!$A$10:$T$500,15,FALSE))</f>
        <v/>
      </c>
      <c r="G140" s="190">
        <f>'[1]Z07 一般公共预算财政拨款收入支出决算表(财决07表)'!A138</f>
        <v>0</v>
      </c>
      <c r="H140" s="191">
        <f>'[1]Z07 一般公共预算财政拨款收入支出决算表(财决07表)'!$K138</f>
        <v>0</v>
      </c>
      <c r="I140" s="190" t="str">
        <f t="shared" si="4"/>
        <v>2</v>
      </c>
      <c r="J140" s="190" t="str">
        <f t="shared" si="5"/>
        <v>2</v>
      </c>
      <c r="K140" s="190">
        <f t="shared" si="6"/>
        <v>4</v>
      </c>
      <c r="L140" s="190" t="str">
        <f t="shared" si="7"/>
        <v/>
      </c>
      <c r="M140" s="190"/>
      <c r="N140" s="187"/>
    </row>
    <row r="141" spans="1:14" s="128" customFormat="1" ht="20.100000000000001" customHeight="1">
      <c r="A141" s="125" t="str">
        <f t="array" ref="A141">INDEX(G:G,SMALL(IF($K$12:$K$500=2,ROW($12:$500),4^8),ROW(G130)))&amp;""</f>
        <v/>
      </c>
      <c r="B141" s="126"/>
      <c r="C141" s="195" t="str">
        <f>IF(ISERROR(VLOOKUP(A141,'[1]Z07 一般公共预算财政拨款收入支出决算表(财决07表)'!$A$10:$T$500,4,FALSE)),"",VLOOKUP(A141,'[1]Z07 一般公共预算财政拨款收入支出决算表(财决07表)'!$A$10:$T$500,4,FALSE))</f>
        <v/>
      </c>
      <c r="D141" s="129" t="str">
        <f>IF(ISERROR(VLOOKUP(A141,'[1]Z07 一般公共预算财政拨款收入支出决算表(财决07表)'!$A$10:$T$500,11,FALSE)),"",VLOOKUP(A141,'[1]Z07 一般公共预算财政拨款收入支出决算表(财决07表)'!$A$10:$T$500,11,FALSE))</f>
        <v/>
      </c>
      <c r="E141" s="129" t="str">
        <f>IF(ISERROR(VLOOKUP(A141,'[1]Z07 一般公共预算财政拨款收入支出决算表(财决07表)'!$A$10:$T$500,12,FALSE)),"",VLOOKUP(A141,'[1]Z07 一般公共预算财政拨款收入支出决算表(财决07表)'!$A$10:$T$500,12,FALSE))</f>
        <v/>
      </c>
      <c r="F141" s="129" t="str">
        <f>IF(ISERROR(VLOOKUP(A141,'[1]Z07 一般公共预算财政拨款收入支出决算表(财决07表)'!$A$10:$T$500,15,FALSE)),"",VLOOKUP(A141,'[1]Z07 一般公共预算财政拨款收入支出决算表(财决07表)'!$A$10:$T$500,15,FALSE))</f>
        <v/>
      </c>
      <c r="G141" s="190">
        <f>'[1]Z07 一般公共预算财政拨款收入支出决算表(财决07表)'!A139</f>
        <v>0</v>
      </c>
      <c r="H141" s="191">
        <f>'[1]Z07 一般公共预算财政拨款收入支出决算表(财决07表)'!$K139</f>
        <v>0</v>
      </c>
      <c r="I141" s="190" t="str">
        <f t="shared" ref="I141:I204" si="8">IF(G141&gt;0,"1","2")</f>
        <v>2</v>
      </c>
      <c r="J141" s="190" t="str">
        <f t="shared" ref="J141:J204" si="9">IF(H141&gt;0,"1","2")</f>
        <v>2</v>
      </c>
      <c r="K141" s="190">
        <f t="shared" ref="K141:K204" si="10">I141+J141</f>
        <v>4</v>
      </c>
      <c r="L141" s="190" t="str">
        <f t="shared" ref="L141:L204" si="11">IF(C141&lt;&gt;"",ROW(),"")</f>
        <v/>
      </c>
      <c r="M141" s="190"/>
      <c r="N141" s="187"/>
    </row>
    <row r="142" spans="1:14" s="128" customFormat="1" ht="20.100000000000001" customHeight="1">
      <c r="A142" s="125" t="str">
        <f t="array" ref="A142">INDEX(G:G,SMALL(IF($K$12:$K$500=2,ROW($12:$500),4^8),ROW(G131)))&amp;""</f>
        <v/>
      </c>
      <c r="B142" s="126"/>
      <c r="C142" s="195" t="str">
        <f>IF(ISERROR(VLOOKUP(A142,'[1]Z07 一般公共预算财政拨款收入支出决算表(财决07表)'!$A$10:$T$500,4,FALSE)),"",VLOOKUP(A142,'[1]Z07 一般公共预算财政拨款收入支出决算表(财决07表)'!$A$10:$T$500,4,FALSE))</f>
        <v/>
      </c>
      <c r="D142" s="129" t="str">
        <f>IF(ISERROR(VLOOKUP(A142,'[1]Z07 一般公共预算财政拨款收入支出决算表(财决07表)'!$A$10:$T$500,11,FALSE)),"",VLOOKUP(A142,'[1]Z07 一般公共预算财政拨款收入支出决算表(财决07表)'!$A$10:$T$500,11,FALSE))</f>
        <v/>
      </c>
      <c r="E142" s="129" t="str">
        <f>IF(ISERROR(VLOOKUP(A142,'[1]Z07 一般公共预算财政拨款收入支出决算表(财决07表)'!$A$10:$T$500,12,FALSE)),"",VLOOKUP(A142,'[1]Z07 一般公共预算财政拨款收入支出决算表(财决07表)'!$A$10:$T$500,12,FALSE))</f>
        <v/>
      </c>
      <c r="F142" s="129" t="str">
        <f>IF(ISERROR(VLOOKUP(A142,'[1]Z07 一般公共预算财政拨款收入支出决算表(财决07表)'!$A$10:$T$500,15,FALSE)),"",VLOOKUP(A142,'[1]Z07 一般公共预算财政拨款收入支出决算表(财决07表)'!$A$10:$T$500,15,FALSE))</f>
        <v/>
      </c>
      <c r="G142" s="190">
        <f>'[1]Z07 一般公共预算财政拨款收入支出决算表(财决07表)'!A140</f>
        <v>0</v>
      </c>
      <c r="H142" s="191">
        <f>'[1]Z07 一般公共预算财政拨款收入支出决算表(财决07表)'!$K140</f>
        <v>0</v>
      </c>
      <c r="I142" s="190" t="str">
        <f t="shared" si="8"/>
        <v>2</v>
      </c>
      <c r="J142" s="190" t="str">
        <f t="shared" si="9"/>
        <v>2</v>
      </c>
      <c r="K142" s="190">
        <f t="shared" si="10"/>
        <v>4</v>
      </c>
      <c r="L142" s="190" t="str">
        <f t="shared" si="11"/>
        <v/>
      </c>
      <c r="M142" s="190"/>
      <c r="N142" s="187"/>
    </row>
    <row r="143" spans="1:14" s="128" customFormat="1" ht="20.100000000000001" customHeight="1">
      <c r="A143" s="125" t="str">
        <f t="array" ref="A143">INDEX(G:G,SMALL(IF($K$12:$K$500=2,ROW($12:$500),4^8),ROW(G132)))&amp;""</f>
        <v/>
      </c>
      <c r="B143" s="126"/>
      <c r="C143" s="195" t="str">
        <f>IF(ISERROR(VLOOKUP(A143,'[1]Z07 一般公共预算财政拨款收入支出决算表(财决07表)'!$A$10:$T$500,4,FALSE)),"",VLOOKUP(A143,'[1]Z07 一般公共预算财政拨款收入支出决算表(财决07表)'!$A$10:$T$500,4,FALSE))</f>
        <v/>
      </c>
      <c r="D143" s="129" t="str">
        <f>IF(ISERROR(VLOOKUP(A143,'[1]Z07 一般公共预算财政拨款收入支出决算表(财决07表)'!$A$10:$T$500,11,FALSE)),"",VLOOKUP(A143,'[1]Z07 一般公共预算财政拨款收入支出决算表(财决07表)'!$A$10:$T$500,11,FALSE))</f>
        <v/>
      </c>
      <c r="E143" s="129" t="str">
        <f>IF(ISERROR(VLOOKUP(A143,'[1]Z07 一般公共预算财政拨款收入支出决算表(财决07表)'!$A$10:$T$500,12,FALSE)),"",VLOOKUP(A143,'[1]Z07 一般公共预算财政拨款收入支出决算表(财决07表)'!$A$10:$T$500,12,FALSE))</f>
        <v/>
      </c>
      <c r="F143" s="129" t="str">
        <f>IF(ISERROR(VLOOKUP(A143,'[1]Z07 一般公共预算财政拨款收入支出决算表(财决07表)'!$A$10:$T$500,15,FALSE)),"",VLOOKUP(A143,'[1]Z07 一般公共预算财政拨款收入支出决算表(财决07表)'!$A$10:$T$500,15,FALSE))</f>
        <v/>
      </c>
      <c r="G143" s="190">
        <f>'[1]Z07 一般公共预算财政拨款收入支出决算表(财决07表)'!A141</f>
        <v>0</v>
      </c>
      <c r="H143" s="191">
        <f>'[1]Z07 一般公共预算财政拨款收入支出决算表(财决07表)'!$K141</f>
        <v>0</v>
      </c>
      <c r="I143" s="190" t="str">
        <f t="shared" si="8"/>
        <v>2</v>
      </c>
      <c r="J143" s="190" t="str">
        <f t="shared" si="9"/>
        <v>2</v>
      </c>
      <c r="K143" s="190">
        <f t="shared" si="10"/>
        <v>4</v>
      </c>
      <c r="L143" s="190" t="str">
        <f t="shared" si="11"/>
        <v/>
      </c>
      <c r="M143" s="190"/>
      <c r="N143" s="187"/>
    </row>
    <row r="144" spans="1:14" s="128" customFormat="1" ht="20.100000000000001" customHeight="1">
      <c r="A144" s="125" t="str">
        <f t="array" ref="A144">INDEX(G:G,SMALL(IF($K$12:$K$500=2,ROW($12:$500),4^8),ROW(G133)))&amp;""</f>
        <v/>
      </c>
      <c r="B144" s="126"/>
      <c r="C144" s="195" t="str">
        <f>IF(ISERROR(VLOOKUP(A144,'[1]Z07 一般公共预算财政拨款收入支出决算表(财决07表)'!$A$10:$T$500,4,FALSE)),"",VLOOKUP(A144,'[1]Z07 一般公共预算财政拨款收入支出决算表(财决07表)'!$A$10:$T$500,4,FALSE))</f>
        <v/>
      </c>
      <c r="D144" s="129" t="str">
        <f>IF(ISERROR(VLOOKUP(A144,'[1]Z07 一般公共预算财政拨款收入支出决算表(财决07表)'!$A$10:$T$500,11,FALSE)),"",VLOOKUP(A144,'[1]Z07 一般公共预算财政拨款收入支出决算表(财决07表)'!$A$10:$T$500,11,FALSE))</f>
        <v/>
      </c>
      <c r="E144" s="129" t="str">
        <f>IF(ISERROR(VLOOKUP(A144,'[1]Z07 一般公共预算财政拨款收入支出决算表(财决07表)'!$A$10:$T$500,12,FALSE)),"",VLOOKUP(A144,'[1]Z07 一般公共预算财政拨款收入支出决算表(财决07表)'!$A$10:$T$500,12,FALSE))</f>
        <v/>
      </c>
      <c r="F144" s="129" t="str">
        <f>IF(ISERROR(VLOOKUP(A144,'[1]Z07 一般公共预算财政拨款收入支出决算表(财决07表)'!$A$10:$T$500,15,FALSE)),"",VLOOKUP(A144,'[1]Z07 一般公共预算财政拨款收入支出决算表(财决07表)'!$A$10:$T$500,15,FALSE))</f>
        <v/>
      </c>
      <c r="G144" s="190">
        <f>'[1]Z07 一般公共预算财政拨款收入支出决算表(财决07表)'!A142</f>
        <v>0</v>
      </c>
      <c r="H144" s="191">
        <f>'[1]Z07 一般公共预算财政拨款收入支出决算表(财决07表)'!$K142</f>
        <v>0</v>
      </c>
      <c r="I144" s="190" t="str">
        <f t="shared" si="8"/>
        <v>2</v>
      </c>
      <c r="J144" s="190" t="str">
        <f t="shared" si="9"/>
        <v>2</v>
      </c>
      <c r="K144" s="190">
        <f t="shared" si="10"/>
        <v>4</v>
      </c>
      <c r="L144" s="190" t="str">
        <f t="shared" si="11"/>
        <v/>
      </c>
      <c r="M144" s="190"/>
      <c r="N144" s="187"/>
    </row>
    <row r="145" spans="1:14" s="128" customFormat="1" ht="20.100000000000001" customHeight="1">
      <c r="A145" s="125" t="str">
        <f t="array" ref="A145">INDEX(G:G,SMALL(IF($K$12:$K$500=2,ROW($12:$500),4^8),ROW(G134)))&amp;""</f>
        <v/>
      </c>
      <c r="B145" s="126"/>
      <c r="C145" s="195" t="str">
        <f>IF(ISERROR(VLOOKUP(A145,'[1]Z07 一般公共预算财政拨款收入支出决算表(财决07表)'!$A$10:$T$500,4,FALSE)),"",VLOOKUP(A145,'[1]Z07 一般公共预算财政拨款收入支出决算表(财决07表)'!$A$10:$T$500,4,FALSE))</f>
        <v/>
      </c>
      <c r="D145" s="129" t="str">
        <f>IF(ISERROR(VLOOKUP(A145,'[1]Z07 一般公共预算财政拨款收入支出决算表(财决07表)'!$A$10:$T$500,11,FALSE)),"",VLOOKUP(A145,'[1]Z07 一般公共预算财政拨款收入支出决算表(财决07表)'!$A$10:$T$500,11,FALSE))</f>
        <v/>
      </c>
      <c r="E145" s="129" t="str">
        <f>IF(ISERROR(VLOOKUP(A145,'[1]Z07 一般公共预算财政拨款收入支出决算表(财决07表)'!$A$10:$T$500,12,FALSE)),"",VLOOKUP(A145,'[1]Z07 一般公共预算财政拨款收入支出决算表(财决07表)'!$A$10:$T$500,12,FALSE))</f>
        <v/>
      </c>
      <c r="F145" s="129" t="str">
        <f>IF(ISERROR(VLOOKUP(A145,'[1]Z07 一般公共预算财政拨款收入支出决算表(财决07表)'!$A$10:$T$500,15,FALSE)),"",VLOOKUP(A145,'[1]Z07 一般公共预算财政拨款收入支出决算表(财决07表)'!$A$10:$T$500,15,FALSE))</f>
        <v/>
      </c>
      <c r="G145" s="190">
        <f>'[1]Z07 一般公共预算财政拨款收入支出决算表(财决07表)'!A143</f>
        <v>0</v>
      </c>
      <c r="H145" s="191">
        <f>'[1]Z07 一般公共预算财政拨款收入支出决算表(财决07表)'!$K143</f>
        <v>0</v>
      </c>
      <c r="I145" s="190" t="str">
        <f t="shared" si="8"/>
        <v>2</v>
      </c>
      <c r="J145" s="190" t="str">
        <f t="shared" si="9"/>
        <v>2</v>
      </c>
      <c r="K145" s="190">
        <f t="shared" si="10"/>
        <v>4</v>
      </c>
      <c r="L145" s="190" t="str">
        <f t="shared" si="11"/>
        <v/>
      </c>
      <c r="M145" s="190"/>
      <c r="N145" s="187"/>
    </row>
    <row r="146" spans="1:14" s="128" customFormat="1" ht="20.100000000000001" customHeight="1">
      <c r="A146" s="125" t="str">
        <f t="array" ref="A146">INDEX(G:G,SMALL(IF($K$12:$K$500=2,ROW($12:$500),4^8),ROW(G135)))&amp;""</f>
        <v/>
      </c>
      <c r="B146" s="126"/>
      <c r="C146" s="195" t="str">
        <f>IF(ISERROR(VLOOKUP(A146,'[1]Z07 一般公共预算财政拨款收入支出决算表(财决07表)'!$A$10:$T$500,4,FALSE)),"",VLOOKUP(A146,'[1]Z07 一般公共预算财政拨款收入支出决算表(财决07表)'!$A$10:$T$500,4,FALSE))</f>
        <v/>
      </c>
      <c r="D146" s="129" t="str">
        <f>IF(ISERROR(VLOOKUP(A146,'[1]Z07 一般公共预算财政拨款收入支出决算表(财决07表)'!$A$10:$T$500,11,FALSE)),"",VLOOKUP(A146,'[1]Z07 一般公共预算财政拨款收入支出决算表(财决07表)'!$A$10:$T$500,11,FALSE))</f>
        <v/>
      </c>
      <c r="E146" s="129" t="str">
        <f>IF(ISERROR(VLOOKUP(A146,'[1]Z07 一般公共预算财政拨款收入支出决算表(财决07表)'!$A$10:$T$500,12,FALSE)),"",VLOOKUP(A146,'[1]Z07 一般公共预算财政拨款收入支出决算表(财决07表)'!$A$10:$T$500,12,FALSE))</f>
        <v/>
      </c>
      <c r="F146" s="129" t="str">
        <f>IF(ISERROR(VLOOKUP(A146,'[1]Z07 一般公共预算财政拨款收入支出决算表(财决07表)'!$A$10:$T$500,15,FALSE)),"",VLOOKUP(A146,'[1]Z07 一般公共预算财政拨款收入支出决算表(财决07表)'!$A$10:$T$500,15,FALSE))</f>
        <v/>
      </c>
      <c r="G146" s="190">
        <f>'[1]Z07 一般公共预算财政拨款收入支出决算表(财决07表)'!A144</f>
        <v>0</v>
      </c>
      <c r="H146" s="191">
        <f>'[1]Z07 一般公共预算财政拨款收入支出决算表(财决07表)'!$K144</f>
        <v>0</v>
      </c>
      <c r="I146" s="190" t="str">
        <f t="shared" si="8"/>
        <v>2</v>
      </c>
      <c r="J146" s="190" t="str">
        <f t="shared" si="9"/>
        <v>2</v>
      </c>
      <c r="K146" s="190">
        <f t="shared" si="10"/>
        <v>4</v>
      </c>
      <c r="L146" s="190" t="str">
        <f t="shared" si="11"/>
        <v/>
      </c>
      <c r="M146" s="190"/>
      <c r="N146" s="187"/>
    </row>
    <row r="147" spans="1:14" s="128" customFormat="1" ht="20.100000000000001" customHeight="1">
      <c r="A147" s="125" t="str">
        <f t="array" ref="A147">INDEX(G:G,SMALL(IF($K$12:$K$500=2,ROW($12:$500),4^8),ROW(G136)))&amp;""</f>
        <v/>
      </c>
      <c r="B147" s="126"/>
      <c r="C147" s="195" t="str">
        <f>IF(ISERROR(VLOOKUP(A147,'[1]Z07 一般公共预算财政拨款收入支出决算表(财决07表)'!$A$10:$T$500,4,FALSE)),"",VLOOKUP(A147,'[1]Z07 一般公共预算财政拨款收入支出决算表(财决07表)'!$A$10:$T$500,4,FALSE))</f>
        <v/>
      </c>
      <c r="D147" s="129" t="str">
        <f>IF(ISERROR(VLOOKUP(A147,'[1]Z07 一般公共预算财政拨款收入支出决算表(财决07表)'!$A$10:$T$500,11,FALSE)),"",VLOOKUP(A147,'[1]Z07 一般公共预算财政拨款收入支出决算表(财决07表)'!$A$10:$T$500,11,FALSE))</f>
        <v/>
      </c>
      <c r="E147" s="129" t="str">
        <f>IF(ISERROR(VLOOKUP(A147,'[1]Z07 一般公共预算财政拨款收入支出决算表(财决07表)'!$A$10:$T$500,12,FALSE)),"",VLOOKUP(A147,'[1]Z07 一般公共预算财政拨款收入支出决算表(财决07表)'!$A$10:$T$500,12,FALSE))</f>
        <v/>
      </c>
      <c r="F147" s="129" t="str">
        <f>IF(ISERROR(VLOOKUP(A147,'[1]Z07 一般公共预算财政拨款收入支出决算表(财决07表)'!$A$10:$T$500,15,FALSE)),"",VLOOKUP(A147,'[1]Z07 一般公共预算财政拨款收入支出决算表(财决07表)'!$A$10:$T$500,15,FALSE))</f>
        <v/>
      </c>
      <c r="G147" s="190">
        <f>'[1]Z07 一般公共预算财政拨款收入支出决算表(财决07表)'!A145</f>
        <v>0</v>
      </c>
      <c r="H147" s="191">
        <f>'[1]Z07 一般公共预算财政拨款收入支出决算表(财决07表)'!$K145</f>
        <v>0</v>
      </c>
      <c r="I147" s="190" t="str">
        <f t="shared" si="8"/>
        <v>2</v>
      </c>
      <c r="J147" s="190" t="str">
        <f t="shared" si="9"/>
        <v>2</v>
      </c>
      <c r="K147" s="190">
        <f t="shared" si="10"/>
        <v>4</v>
      </c>
      <c r="L147" s="190" t="str">
        <f t="shared" si="11"/>
        <v/>
      </c>
      <c r="M147" s="190"/>
      <c r="N147" s="187"/>
    </row>
    <row r="148" spans="1:14" s="128" customFormat="1" ht="20.100000000000001" customHeight="1">
      <c r="A148" s="125" t="str">
        <f t="array" ref="A148">INDEX(G:G,SMALL(IF($K$12:$K$500=2,ROW($12:$500),4^8),ROW(G137)))&amp;""</f>
        <v/>
      </c>
      <c r="B148" s="126"/>
      <c r="C148" s="195" t="str">
        <f>IF(ISERROR(VLOOKUP(A148,'[1]Z07 一般公共预算财政拨款收入支出决算表(财决07表)'!$A$10:$T$500,4,FALSE)),"",VLOOKUP(A148,'[1]Z07 一般公共预算财政拨款收入支出决算表(财决07表)'!$A$10:$T$500,4,FALSE))</f>
        <v/>
      </c>
      <c r="D148" s="129" t="str">
        <f>IF(ISERROR(VLOOKUP(A148,'[1]Z07 一般公共预算财政拨款收入支出决算表(财决07表)'!$A$10:$T$500,11,FALSE)),"",VLOOKUP(A148,'[1]Z07 一般公共预算财政拨款收入支出决算表(财决07表)'!$A$10:$T$500,11,FALSE))</f>
        <v/>
      </c>
      <c r="E148" s="129" t="str">
        <f>IF(ISERROR(VLOOKUP(A148,'[1]Z07 一般公共预算财政拨款收入支出决算表(财决07表)'!$A$10:$T$500,12,FALSE)),"",VLOOKUP(A148,'[1]Z07 一般公共预算财政拨款收入支出决算表(财决07表)'!$A$10:$T$500,12,FALSE))</f>
        <v/>
      </c>
      <c r="F148" s="129" t="str">
        <f>IF(ISERROR(VLOOKUP(A148,'[1]Z07 一般公共预算财政拨款收入支出决算表(财决07表)'!$A$10:$T$500,15,FALSE)),"",VLOOKUP(A148,'[1]Z07 一般公共预算财政拨款收入支出决算表(财决07表)'!$A$10:$T$500,15,FALSE))</f>
        <v/>
      </c>
      <c r="G148" s="190">
        <f>'[1]Z07 一般公共预算财政拨款收入支出决算表(财决07表)'!A146</f>
        <v>0</v>
      </c>
      <c r="H148" s="191">
        <f>'[1]Z07 一般公共预算财政拨款收入支出决算表(财决07表)'!$K146</f>
        <v>0</v>
      </c>
      <c r="I148" s="190" t="str">
        <f t="shared" si="8"/>
        <v>2</v>
      </c>
      <c r="J148" s="190" t="str">
        <f t="shared" si="9"/>
        <v>2</v>
      </c>
      <c r="K148" s="190">
        <f t="shared" si="10"/>
        <v>4</v>
      </c>
      <c r="L148" s="190" t="str">
        <f t="shared" si="11"/>
        <v/>
      </c>
      <c r="M148" s="190"/>
      <c r="N148" s="187"/>
    </row>
    <row r="149" spans="1:14" s="128" customFormat="1" ht="20.100000000000001" customHeight="1">
      <c r="A149" s="125" t="str">
        <f t="array" ref="A149">INDEX(G:G,SMALL(IF($K$12:$K$500=2,ROW($12:$500),4^8),ROW(G138)))&amp;""</f>
        <v/>
      </c>
      <c r="B149" s="126"/>
      <c r="C149" s="195" t="str">
        <f>IF(ISERROR(VLOOKUP(A149,'[1]Z07 一般公共预算财政拨款收入支出决算表(财决07表)'!$A$10:$T$500,4,FALSE)),"",VLOOKUP(A149,'[1]Z07 一般公共预算财政拨款收入支出决算表(财决07表)'!$A$10:$T$500,4,FALSE))</f>
        <v/>
      </c>
      <c r="D149" s="129" t="str">
        <f>IF(ISERROR(VLOOKUP(A149,'[1]Z07 一般公共预算财政拨款收入支出决算表(财决07表)'!$A$10:$T$500,11,FALSE)),"",VLOOKUP(A149,'[1]Z07 一般公共预算财政拨款收入支出决算表(财决07表)'!$A$10:$T$500,11,FALSE))</f>
        <v/>
      </c>
      <c r="E149" s="129" t="str">
        <f>IF(ISERROR(VLOOKUP(A149,'[1]Z07 一般公共预算财政拨款收入支出决算表(财决07表)'!$A$10:$T$500,12,FALSE)),"",VLOOKUP(A149,'[1]Z07 一般公共预算财政拨款收入支出决算表(财决07表)'!$A$10:$T$500,12,FALSE))</f>
        <v/>
      </c>
      <c r="F149" s="129" t="str">
        <f>IF(ISERROR(VLOOKUP(A149,'[1]Z07 一般公共预算财政拨款收入支出决算表(财决07表)'!$A$10:$T$500,15,FALSE)),"",VLOOKUP(A149,'[1]Z07 一般公共预算财政拨款收入支出决算表(财决07表)'!$A$10:$T$500,15,FALSE))</f>
        <v/>
      </c>
      <c r="G149" s="190">
        <f>'[1]Z07 一般公共预算财政拨款收入支出决算表(财决07表)'!A147</f>
        <v>0</v>
      </c>
      <c r="H149" s="191">
        <f>'[1]Z07 一般公共预算财政拨款收入支出决算表(财决07表)'!$K147</f>
        <v>0</v>
      </c>
      <c r="I149" s="190" t="str">
        <f t="shared" si="8"/>
        <v>2</v>
      </c>
      <c r="J149" s="190" t="str">
        <f t="shared" si="9"/>
        <v>2</v>
      </c>
      <c r="K149" s="190">
        <f t="shared" si="10"/>
        <v>4</v>
      </c>
      <c r="L149" s="190" t="str">
        <f t="shared" si="11"/>
        <v/>
      </c>
      <c r="M149" s="190"/>
      <c r="N149" s="187"/>
    </row>
    <row r="150" spans="1:14" s="128" customFormat="1" ht="20.100000000000001" customHeight="1">
      <c r="A150" s="125" t="str">
        <f t="array" ref="A150">INDEX(G:G,SMALL(IF($K$12:$K$500=2,ROW($12:$500),4^8),ROW(G139)))&amp;""</f>
        <v/>
      </c>
      <c r="B150" s="126"/>
      <c r="C150" s="195" t="str">
        <f>IF(ISERROR(VLOOKUP(A150,'[1]Z07 一般公共预算财政拨款收入支出决算表(财决07表)'!$A$10:$T$500,4,FALSE)),"",VLOOKUP(A150,'[1]Z07 一般公共预算财政拨款收入支出决算表(财决07表)'!$A$10:$T$500,4,FALSE))</f>
        <v/>
      </c>
      <c r="D150" s="129" t="str">
        <f>IF(ISERROR(VLOOKUP(A150,'[1]Z07 一般公共预算财政拨款收入支出决算表(财决07表)'!$A$10:$T$500,11,FALSE)),"",VLOOKUP(A150,'[1]Z07 一般公共预算财政拨款收入支出决算表(财决07表)'!$A$10:$T$500,11,FALSE))</f>
        <v/>
      </c>
      <c r="E150" s="129" t="str">
        <f>IF(ISERROR(VLOOKUP(A150,'[1]Z07 一般公共预算财政拨款收入支出决算表(财决07表)'!$A$10:$T$500,12,FALSE)),"",VLOOKUP(A150,'[1]Z07 一般公共预算财政拨款收入支出决算表(财决07表)'!$A$10:$T$500,12,FALSE))</f>
        <v/>
      </c>
      <c r="F150" s="129" t="str">
        <f>IF(ISERROR(VLOOKUP(A150,'[1]Z07 一般公共预算财政拨款收入支出决算表(财决07表)'!$A$10:$T$500,15,FALSE)),"",VLOOKUP(A150,'[1]Z07 一般公共预算财政拨款收入支出决算表(财决07表)'!$A$10:$T$500,15,FALSE))</f>
        <v/>
      </c>
      <c r="G150" s="190">
        <f>'[1]Z07 一般公共预算财政拨款收入支出决算表(财决07表)'!A148</f>
        <v>0</v>
      </c>
      <c r="H150" s="191">
        <f>'[1]Z07 一般公共预算财政拨款收入支出决算表(财决07表)'!$K148</f>
        <v>0</v>
      </c>
      <c r="I150" s="190" t="str">
        <f t="shared" si="8"/>
        <v>2</v>
      </c>
      <c r="J150" s="190" t="str">
        <f t="shared" si="9"/>
        <v>2</v>
      </c>
      <c r="K150" s="190">
        <f t="shared" si="10"/>
        <v>4</v>
      </c>
      <c r="L150" s="190" t="str">
        <f t="shared" si="11"/>
        <v/>
      </c>
      <c r="M150" s="190"/>
      <c r="N150" s="187"/>
    </row>
    <row r="151" spans="1:14" ht="20.100000000000001" customHeight="1">
      <c r="A151" s="125" t="str">
        <f t="array" ref="A151">INDEX(G:G,SMALL(IF($K$12:$K$500=2,ROW($12:$500),4^8),ROW(G140)))&amp;""</f>
        <v/>
      </c>
      <c r="B151" s="126"/>
      <c r="C151" s="195" t="str">
        <f>IF(ISERROR(VLOOKUP(A151,'[1]Z07 一般公共预算财政拨款收入支出决算表(财决07表)'!$A$10:$T$500,4,FALSE)),"",VLOOKUP(A151,'[1]Z07 一般公共预算财政拨款收入支出决算表(财决07表)'!$A$10:$T$500,4,FALSE))</f>
        <v/>
      </c>
      <c r="D151" s="129" t="str">
        <f>IF(ISERROR(VLOOKUP(A151,'[1]Z07 一般公共预算财政拨款收入支出决算表(财决07表)'!$A$10:$T$500,11,FALSE)),"",VLOOKUP(A151,'[1]Z07 一般公共预算财政拨款收入支出决算表(财决07表)'!$A$10:$T$500,11,FALSE))</f>
        <v/>
      </c>
      <c r="E151" s="129" t="str">
        <f>IF(ISERROR(VLOOKUP(A151,'[1]Z07 一般公共预算财政拨款收入支出决算表(财决07表)'!$A$10:$T$500,12,FALSE)),"",VLOOKUP(A151,'[1]Z07 一般公共预算财政拨款收入支出决算表(财决07表)'!$A$10:$T$500,12,FALSE))</f>
        <v/>
      </c>
      <c r="F151" s="129" t="str">
        <f>IF(ISERROR(VLOOKUP(A151,'[1]Z07 一般公共预算财政拨款收入支出决算表(财决07表)'!$A$10:$T$500,15,FALSE)),"",VLOOKUP(A151,'[1]Z07 一般公共预算财政拨款收入支出决算表(财决07表)'!$A$10:$T$500,15,FALSE))</f>
        <v/>
      </c>
      <c r="G151" s="190">
        <f>'[1]Z07 一般公共预算财政拨款收入支出决算表(财决07表)'!A149</f>
        <v>0</v>
      </c>
      <c r="H151" s="191">
        <f>'[1]Z07 一般公共预算财政拨款收入支出决算表(财决07表)'!$K149</f>
        <v>0</v>
      </c>
      <c r="I151" s="190" t="str">
        <f t="shared" si="8"/>
        <v>2</v>
      </c>
      <c r="J151" s="190" t="str">
        <f t="shared" si="9"/>
        <v>2</v>
      </c>
      <c r="K151" s="190">
        <f t="shared" si="10"/>
        <v>4</v>
      </c>
      <c r="L151" s="190" t="str">
        <f t="shared" si="11"/>
        <v/>
      </c>
    </row>
    <row r="152" spans="1:14" ht="20.100000000000001" customHeight="1">
      <c r="A152" s="125" t="str">
        <f t="array" ref="A152">INDEX(G:G,SMALL(IF($K$12:$K$500=2,ROW($12:$500),4^8),ROW(G141)))&amp;""</f>
        <v/>
      </c>
      <c r="B152" s="126"/>
      <c r="C152" s="195" t="str">
        <f>IF(ISERROR(VLOOKUP(A152,'[1]Z07 一般公共预算财政拨款收入支出决算表(财决07表)'!$A$10:$T$500,4,FALSE)),"",VLOOKUP(A152,'[1]Z07 一般公共预算财政拨款收入支出决算表(财决07表)'!$A$10:$T$500,4,FALSE))</f>
        <v/>
      </c>
      <c r="D152" s="129" t="str">
        <f>IF(ISERROR(VLOOKUP(A152,'[1]Z07 一般公共预算财政拨款收入支出决算表(财决07表)'!$A$10:$T$500,11,FALSE)),"",VLOOKUP(A152,'[1]Z07 一般公共预算财政拨款收入支出决算表(财决07表)'!$A$10:$T$500,11,FALSE))</f>
        <v/>
      </c>
      <c r="E152" s="129" t="str">
        <f>IF(ISERROR(VLOOKUP(A152,'[1]Z07 一般公共预算财政拨款收入支出决算表(财决07表)'!$A$10:$T$500,12,FALSE)),"",VLOOKUP(A152,'[1]Z07 一般公共预算财政拨款收入支出决算表(财决07表)'!$A$10:$T$500,12,FALSE))</f>
        <v/>
      </c>
      <c r="F152" s="129" t="str">
        <f>IF(ISERROR(VLOOKUP(A152,'[1]Z07 一般公共预算财政拨款收入支出决算表(财决07表)'!$A$10:$T$500,15,FALSE)),"",VLOOKUP(A152,'[1]Z07 一般公共预算财政拨款收入支出决算表(财决07表)'!$A$10:$T$500,15,FALSE))</f>
        <v/>
      </c>
      <c r="G152" s="190">
        <f>'[1]Z07 一般公共预算财政拨款收入支出决算表(财决07表)'!A150</f>
        <v>0</v>
      </c>
      <c r="H152" s="191">
        <f>'[1]Z07 一般公共预算财政拨款收入支出决算表(财决07表)'!$K150</f>
        <v>0</v>
      </c>
      <c r="I152" s="190" t="str">
        <f t="shared" si="8"/>
        <v>2</v>
      </c>
      <c r="J152" s="190" t="str">
        <f t="shared" si="9"/>
        <v>2</v>
      </c>
      <c r="K152" s="190">
        <f t="shared" si="10"/>
        <v>4</v>
      </c>
      <c r="L152" s="190" t="str">
        <f t="shared" si="11"/>
        <v/>
      </c>
    </row>
    <row r="153" spans="1:14" ht="20.100000000000001" customHeight="1">
      <c r="A153" s="125" t="str">
        <f t="array" ref="A153">INDEX(G:G,SMALL(IF($K$12:$K$500=2,ROW($12:$500),4^8),ROW(G142)))&amp;""</f>
        <v/>
      </c>
      <c r="B153" s="126"/>
      <c r="C153" s="195" t="str">
        <f>IF(ISERROR(VLOOKUP(A153,'[1]Z07 一般公共预算财政拨款收入支出决算表(财决07表)'!$A$10:$T$500,4,FALSE)),"",VLOOKUP(A153,'[1]Z07 一般公共预算财政拨款收入支出决算表(财决07表)'!$A$10:$T$500,4,FALSE))</f>
        <v/>
      </c>
      <c r="D153" s="129" t="str">
        <f>IF(ISERROR(VLOOKUP(A153,'[1]Z07 一般公共预算财政拨款收入支出决算表(财决07表)'!$A$10:$T$500,11,FALSE)),"",VLOOKUP(A153,'[1]Z07 一般公共预算财政拨款收入支出决算表(财决07表)'!$A$10:$T$500,11,FALSE))</f>
        <v/>
      </c>
      <c r="E153" s="129" t="str">
        <f>IF(ISERROR(VLOOKUP(A153,'[1]Z07 一般公共预算财政拨款收入支出决算表(财决07表)'!$A$10:$T$500,12,FALSE)),"",VLOOKUP(A153,'[1]Z07 一般公共预算财政拨款收入支出决算表(财决07表)'!$A$10:$T$500,12,FALSE))</f>
        <v/>
      </c>
      <c r="F153" s="129" t="str">
        <f>IF(ISERROR(VLOOKUP(A153,'[1]Z07 一般公共预算财政拨款收入支出决算表(财决07表)'!$A$10:$T$500,15,FALSE)),"",VLOOKUP(A153,'[1]Z07 一般公共预算财政拨款收入支出决算表(财决07表)'!$A$10:$T$500,15,FALSE))</f>
        <v/>
      </c>
      <c r="G153" s="190">
        <f>'[1]Z07 一般公共预算财政拨款收入支出决算表(财决07表)'!A151</f>
        <v>0</v>
      </c>
      <c r="H153" s="191">
        <f>'[1]Z07 一般公共预算财政拨款收入支出决算表(财决07表)'!$K151</f>
        <v>0</v>
      </c>
      <c r="I153" s="190" t="str">
        <f t="shared" si="8"/>
        <v>2</v>
      </c>
      <c r="J153" s="190" t="str">
        <f t="shared" si="9"/>
        <v>2</v>
      </c>
      <c r="K153" s="190">
        <f t="shared" si="10"/>
        <v>4</v>
      </c>
      <c r="L153" s="190" t="str">
        <f t="shared" si="11"/>
        <v/>
      </c>
    </row>
    <row r="154" spans="1:14" ht="20.100000000000001" customHeight="1">
      <c r="A154" s="125" t="str">
        <f t="array" ref="A154">INDEX(G:G,SMALL(IF($K$12:$K$500=2,ROW($12:$500),4^8),ROW(G143)))&amp;""</f>
        <v/>
      </c>
      <c r="B154" s="126"/>
      <c r="C154" s="195" t="str">
        <f>IF(ISERROR(VLOOKUP(A154,'[1]Z07 一般公共预算财政拨款收入支出决算表(财决07表)'!$A$10:$T$500,4,FALSE)),"",VLOOKUP(A154,'[1]Z07 一般公共预算财政拨款收入支出决算表(财决07表)'!$A$10:$T$500,4,FALSE))</f>
        <v/>
      </c>
      <c r="D154" s="129" t="str">
        <f>IF(ISERROR(VLOOKUP(A154,'[1]Z07 一般公共预算财政拨款收入支出决算表(财决07表)'!$A$10:$T$500,11,FALSE)),"",VLOOKUP(A154,'[1]Z07 一般公共预算财政拨款收入支出决算表(财决07表)'!$A$10:$T$500,11,FALSE))</f>
        <v/>
      </c>
      <c r="E154" s="129" t="str">
        <f>IF(ISERROR(VLOOKUP(A154,'[1]Z07 一般公共预算财政拨款收入支出决算表(财决07表)'!$A$10:$T$500,12,FALSE)),"",VLOOKUP(A154,'[1]Z07 一般公共预算财政拨款收入支出决算表(财决07表)'!$A$10:$T$500,12,FALSE))</f>
        <v/>
      </c>
      <c r="F154" s="129" t="str">
        <f>IF(ISERROR(VLOOKUP(A154,'[1]Z07 一般公共预算财政拨款收入支出决算表(财决07表)'!$A$10:$T$500,15,FALSE)),"",VLOOKUP(A154,'[1]Z07 一般公共预算财政拨款收入支出决算表(财决07表)'!$A$10:$T$500,15,FALSE))</f>
        <v/>
      </c>
      <c r="G154" s="190">
        <f>'[1]Z07 一般公共预算财政拨款收入支出决算表(财决07表)'!A152</f>
        <v>0</v>
      </c>
      <c r="H154" s="191">
        <f>'[1]Z07 一般公共预算财政拨款收入支出决算表(财决07表)'!$K152</f>
        <v>0</v>
      </c>
      <c r="I154" s="190" t="str">
        <f t="shared" si="8"/>
        <v>2</v>
      </c>
      <c r="J154" s="190" t="str">
        <f t="shared" si="9"/>
        <v>2</v>
      </c>
      <c r="K154" s="190">
        <f t="shared" si="10"/>
        <v>4</v>
      </c>
      <c r="L154" s="190" t="str">
        <f t="shared" si="11"/>
        <v/>
      </c>
    </row>
    <row r="155" spans="1:14" ht="20.100000000000001" customHeight="1">
      <c r="A155" s="125" t="str">
        <f t="array" ref="A155">INDEX(G:G,SMALL(IF($K$12:$K$500=2,ROW($12:$500),4^8),ROW(G144)))&amp;""</f>
        <v/>
      </c>
      <c r="B155" s="126"/>
      <c r="C155" s="195" t="str">
        <f>IF(ISERROR(VLOOKUP(A155,'[1]Z07 一般公共预算财政拨款收入支出决算表(财决07表)'!$A$10:$T$500,4,FALSE)),"",VLOOKUP(A155,'[1]Z07 一般公共预算财政拨款收入支出决算表(财决07表)'!$A$10:$T$500,4,FALSE))</f>
        <v/>
      </c>
      <c r="D155" s="129" t="str">
        <f>IF(ISERROR(VLOOKUP(A155,'[1]Z07 一般公共预算财政拨款收入支出决算表(财决07表)'!$A$10:$T$500,11,FALSE)),"",VLOOKUP(A155,'[1]Z07 一般公共预算财政拨款收入支出决算表(财决07表)'!$A$10:$T$500,11,FALSE))</f>
        <v/>
      </c>
      <c r="E155" s="129" t="str">
        <f>IF(ISERROR(VLOOKUP(A155,'[1]Z07 一般公共预算财政拨款收入支出决算表(财决07表)'!$A$10:$T$500,12,FALSE)),"",VLOOKUP(A155,'[1]Z07 一般公共预算财政拨款收入支出决算表(财决07表)'!$A$10:$T$500,12,FALSE))</f>
        <v/>
      </c>
      <c r="F155" s="129" t="str">
        <f>IF(ISERROR(VLOOKUP(A155,'[1]Z07 一般公共预算财政拨款收入支出决算表(财决07表)'!$A$10:$T$500,15,FALSE)),"",VLOOKUP(A155,'[1]Z07 一般公共预算财政拨款收入支出决算表(财决07表)'!$A$10:$T$500,15,FALSE))</f>
        <v/>
      </c>
      <c r="G155" s="190">
        <f>'[1]Z07 一般公共预算财政拨款收入支出决算表(财决07表)'!A153</f>
        <v>0</v>
      </c>
      <c r="H155" s="191">
        <f>'[1]Z07 一般公共预算财政拨款收入支出决算表(财决07表)'!$K153</f>
        <v>0</v>
      </c>
      <c r="I155" s="190" t="str">
        <f t="shared" si="8"/>
        <v>2</v>
      </c>
      <c r="J155" s="190" t="str">
        <f t="shared" si="9"/>
        <v>2</v>
      </c>
      <c r="K155" s="190">
        <f t="shared" si="10"/>
        <v>4</v>
      </c>
      <c r="L155" s="190" t="str">
        <f t="shared" si="11"/>
        <v/>
      </c>
    </row>
    <row r="156" spans="1:14" ht="20.100000000000001" customHeight="1">
      <c r="A156" s="125" t="str">
        <f t="array" ref="A156">INDEX(G:G,SMALL(IF($K$12:$K$500=2,ROW($12:$500),4^8),ROW(G145)))&amp;""</f>
        <v/>
      </c>
      <c r="B156" s="126"/>
      <c r="C156" s="195" t="str">
        <f>IF(ISERROR(VLOOKUP(A156,'[1]Z07 一般公共预算财政拨款收入支出决算表(财决07表)'!$A$10:$T$500,4,FALSE)),"",VLOOKUP(A156,'[1]Z07 一般公共预算财政拨款收入支出决算表(财决07表)'!$A$10:$T$500,4,FALSE))</f>
        <v/>
      </c>
      <c r="D156" s="129" t="str">
        <f>IF(ISERROR(VLOOKUP(A156,'[1]Z07 一般公共预算财政拨款收入支出决算表(财决07表)'!$A$10:$T$500,11,FALSE)),"",VLOOKUP(A156,'[1]Z07 一般公共预算财政拨款收入支出决算表(财决07表)'!$A$10:$T$500,11,FALSE))</f>
        <v/>
      </c>
      <c r="E156" s="129" t="str">
        <f>IF(ISERROR(VLOOKUP(A156,'[1]Z07 一般公共预算财政拨款收入支出决算表(财决07表)'!$A$10:$T$500,12,FALSE)),"",VLOOKUP(A156,'[1]Z07 一般公共预算财政拨款收入支出决算表(财决07表)'!$A$10:$T$500,12,FALSE))</f>
        <v/>
      </c>
      <c r="F156" s="129" t="str">
        <f>IF(ISERROR(VLOOKUP(A156,'[1]Z07 一般公共预算财政拨款收入支出决算表(财决07表)'!$A$10:$T$500,15,FALSE)),"",VLOOKUP(A156,'[1]Z07 一般公共预算财政拨款收入支出决算表(财决07表)'!$A$10:$T$500,15,FALSE))</f>
        <v/>
      </c>
      <c r="G156" s="190">
        <f>'[1]Z07 一般公共预算财政拨款收入支出决算表(财决07表)'!A154</f>
        <v>0</v>
      </c>
      <c r="H156" s="191">
        <f>'[1]Z07 一般公共预算财政拨款收入支出决算表(财决07表)'!$K154</f>
        <v>0</v>
      </c>
      <c r="I156" s="190" t="str">
        <f t="shared" si="8"/>
        <v>2</v>
      </c>
      <c r="J156" s="190" t="str">
        <f t="shared" si="9"/>
        <v>2</v>
      </c>
      <c r="K156" s="190">
        <f t="shared" si="10"/>
        <v>4</v>
      </c>
      <c r="L156" s="190" t="str">
        <f t="shared" si="11"/>
        <v/>
      </c>
    </row>
    <row r="157" spans="1:14" ht="20.100000000000001" customHeight="1">
      <c r="A157" s="125" t="str">
        <f t="array" ref="A157">INDEX(G:G,SMALL(IF($K$12:$K$500=2,ROW($12:$500),4^8),ROW(G146)))&amp;""</f>
        <v/>
      </c>
      <c r="B157" s="126"/>
      <c r="C157" s="195" t="str">
        <f>IF(ISERROR(VLOOKUP(A157,'[1]Z07 一般公共预算财政拨款收入支出决算表(财决07表)'!$A$10:$T$500,4,FALSE)),"",VLOOKUP(A157,'[1]Z07 一般公共预算财政拨款收入支出决算表(财决07表)'!$A$10:$T$500,4,FALSE))</f>
        <v/>
      </c>
      <c r="D157" s="129" t="str">
        <f>IF(ISERROR(VLOOKUP(A157,'[1]Z07 一般公共预算财政拨款收入支出决算表(财决07表)'!$A$10:$T$500,11,FALSE)),"",VLOOKUP(A157,'[1]Z07 一般公共预算财政拨款收入支出决算表(财决07表)'!$A$10:$T$500,11,FALSE))</f>
        <v/>
      </c>
      <c r="E157" s="129" t="str">
        <f>IF(ISERROR(VLOOKUP(A157,'[1]Z07 一般公共预算财政拨款收入支出决算表(财决07表)'!$A$10:$T$500,12,FALSE)),"",VLOOKUP(A157,'[1]Z07 一般公共预算财政拨款收入支出决算表(财决07表)'!$A$10:$T$500,12,FALSE))</f>
        <v/>
      </c>
      <c r="F157" s="129" t="str">
        <f>IF(ISERROR(VLOOKUP(A157,'[1]Z07 一般公共预算财政拨款收入支出决算表(财决07表)'!$A$10:$T$500,15,FALSE)),"",VLOOKUP(A157,'[1]Z07 一般公共预算财政拨款收入支出决算表(财决07表)'!$A$10:$T$500,15,FALSE))</f>
        <v/>
      </c>
      <c r="G157" s="190">
        <f>'[1]Z07 一般公共预算财政拨款收入支出决算表(财决07表)'!A155</f>
        <v>0</v>
      </c>
      <c r="H157" s="191">
        <f>'[1]Z07 一般公共预算财政拨款收入支出决算表(财决07表)'!$K155</f>
        <v>0</v>
      </c>
      <c r="I157" s="190" t="str">
        <f t="shared" si="8"/>
        <v>2</v>
      </c>
      <c r="J157" s="190" t="str">
        <f t="shared" si="9"/>
        <v>2</v>
      </c>
      <c r="K157" s="190">
        <f t="shared" si="10"/>
        <v>4</v>
      </c>
      <c r="L157" s="190" t="str">
        <f t="shared" si="11"/>
        <v/>
      </c>
    </row>
    <row r="158" spans="1:14" ht="20.100000000000001" customHeight="1">
      <c r="A158" s="125" t="str">
        <f t="array" ref="A158">INDEX(G:G,SMALL(IF($K$12:$K$500=2,ROW($12:$500),4^8),ROW(G147)))&amp;""</f>
        <v/>
      </c>
      <c r="B158" s="126"/>
      <c r="C158" s="195" t="str">
        <f>IF(ISERROR(VLOOKUP(A158,'[1]Z07 一般公共预算财政拨款收入支出决算表(财决07表)'!$A$10:$T$500,4,FALSE)),"",VLOOKUP(A158,'[1]Z07 一般公共预算财政拨款收入支出决算表(财决07表)'!$A$10:$T$500,4,FALSE))</f>
        <v/>
      </c>
      <c r="D158" s="129" t="str">
        <f>IF(ISERROR(VLOOKUP(A158,'[1]Z07 一般公共预算财政拨款收入支出决算表(财决07表)'!$A$10:$T$500,11,FALSE)),"",VLOOKUP(A158,'[1]Z07 一般公共预算财政拨款收入支出决算表(财决07表)'!$A$10:$T$500,11,FALSE))</f>
        <v/>
      </c>
      <c r="E158" s="129" t="str">
        <f>IF(ISERROR(VLOOKUP(A158,'[1]Z07 一般公共预算财政拨款收入支出决算表(财决07表)'!$A$10:$T$500,12,FALSE)),"",VLOOKUP(A158,'[1]Z07 一般公共预算财政拨款收入支出决算表(财决07表)'!$A$10:$T$500,12,FALSE))</f>
        <v/>
      </c>
      <c r="F158" s="129" t="str">
        <f>IF(ISERROR(VLOOKUP(A158,'[1]Z07 一般公共预算财政拨款收入支出决算表(财决07表)'!$A$10:$T$500,15,FALSE)),"",VLOOKUP(A158,'[1]Z07 一般公共预算财政拨款收入支出决算表(财决07表)'!$A$10:$T$500,15,FALSE))</f>
        <v/>
      </c>
      <c r="G158" s="190">
        <f>'[1]Z07 一般公共预算财政拨款收入支出决算表(财决07表)'!A156</f>
        <v>0</v>
      </c>
      <c r="H158" s="191">
        <f>'[1]Z07 一般公共预算财政拨款收入支出决算表(财决07表)'!$K156</f>
        <v>0</v>
      </c>
      <c r="I158" s="190" t="str">
        <f t="shared" si="8"/>
        <v>2</v>
      </c>
      <c r="J158" s="190" t="str">
        <f t="shared" si="9"/>
        <v>2</v>
      </c>
      <c r="K158" s="190">
        <f t="shared" si="10"/>
        <v>4</v>
      </c>
      <c r="L158" s="190" t="str">
        <f t="shared" si="11"/>
        <v/>
      </c>
    </row>
    <row r="159" spans="1:14" ht="20.100000000000001" customHeight="1">
      <c r="A159" s="125" t="str">
        <f t="array" ref="A159">INDEX(G:G,SMALL(IF($K$12:$K$500=2,ROW($12:$500),4^8),ROW(G148)))&amp;""</f>
        <v/>
      </c>
      <c r="B159" s="126"/>
      <c r="C159" s="195" t="str">
        <f>IF(ISERROR(VLOOKUP(A159,'[1]Z07 一般公共预算财政拨款收入支出决算表(财决07表)'!$A$10:$T$500,4,FALSE)),"",VLOOKUP(A159,'[1]Z07 一般公共预算财政拨款收入支出决算表(财决07表)'!$A$10:$T$500,4,FALSE))</f>
        <v/>
      </c>
      <c r="D159" s="129" t="str">
        <f>IF(ISERROR(VLOOKUP(A159,'[1]Z07 一般公共预算财政拨款收入支出决算表(财决07表)'!$A$10:$T$500,11,FALSE)),"",VLOOKUP(A159,'[1]Z07 一般公共预算财政拨款收入支出决算表(财决07表)'!$A$10:$T$500,11,FALSE))</f>
        <v/>
      </c>
      <c r="E159" s="129" t="str">
        <f>IF(ISERROR(VLOOKUP(A159,'[1]Z07 一般公共预算财政拨款收入支出决算表(财决07表)'!$A$10:$T$500,12,FALSE)),"",VLOOKUP(A159,'[1]Z07 一般公共预算财政拨款收入支出决算表(财决07表)'!$A$10:$T$500,12,FALSE))</f>
        <v/>
      </c>
      <c r="F159" s="129" t="str">
        <f>IF(ISERROR(VLOOKUP(A159,'[1]Z07 一般公共预算财政拨款收入支出决算表(财决07表)'!$A$10:$T$500,15,FALSE)),"",VLOOKUP(A159,'[1]Z07 一般公共预算财政拨款收入支出决算表(财决07表)'!$A$10:$T$500,15,FALSE))</f>
        <v/>
      </c>
      <c r="G159" s="190">
        <f>'[1]Z07 一般公共预算财政拨款收入支出决算表(财决07表)'!A157</f>
        <v>0</v>
      </c>
      <c r="H159" s="191">
        <f>'[1]Z07 一般公共预算财政拨款收入支出决算表(财决07表)'!$K157</f>
        <v>0</v>
      </c>
      <c r="I159" s="190" t="str">
        <f t="shared" si="8"/>
        <v>2</v>
      </c>
      <c r="J159" s="190" t="str">
        <f t="shared" si="9"/>
        <v>2</v>
      </c>
      <c r="K159" s="190">
        <f t="shared" si="10"/>
        <v>4</v>
      </c>
      <c r="L159" s="190" t="str">
        <f t="shared" si="11"/>
        <v/>
      </c>
    </row>
    <row r="160" spans="1:14" ht="20.100000000000001" customHeight="1">
      <c r="A160" s="125" t="str">
        <f t="array" ref="A160">INDEX(G:G,SMALL(IF($K$12:$K$500=2,ROW($12:$500),4^8),ROW(G149)))&amp;""</f>
        <v/>
      </c>
      <c r="B160" s="126"/>
      <c r="C160" s="195" t="str">
        <f>IF(ISERROR(VLOOKUP(A160,'[1]Z07 一般公共预算财政拨款收入支出决算表(财决07表)'!$A$10:$T$500,4,FALSE)),"",VLOOKUP(A160,'[1]Z07 一般公共预算财政拨款收入支出决算表(财决07表)'!$A$10:$T$500,4,FALSE))</f>
        <v/>
      </c>
      <c r="D160" s="129" t="str">
        <f>IF(ISERROR(VLOOKUP(A160,'[1]Z07 一般公共预算财政拨款收入支出决算表(财决07表)'!$A$10:$T$500,11,FALSE)),"",VLOOKUP(A160,'[1]Z07 一般公共预算财政拨款收入支出决算表(财决07表)'!$A$10:$T$500,11,FALSE))</f>
        <v/>
      </c>
      <c r="E160" s="129" t="str">
        <f>IF(ISERROR(VLOOKUP(A160,'[1]Z07 一般公共预算财政拨款收入支出决算表(财决07表)'!$A$10:$T$500,12,FALSE)),"",VLOOKUP(A160,'[1]Z07 一般公共预算财政拨款收入支出决算表(财决07表)'!$A$10:$T$500,12,FALSE))</f>
        <v/>
      </c>
      <c r="F160" s="129" t="str">
        <f>IF(ISERROR(VLOOKUP(A160,'[1]Z07 一般公共预算财政拨款收入支出决算表(财决07表)'!$A$10:$T$500,15,FALSE)),"",VLOOKUP(A160,'[1]Z07 一般公共预算财政拨款收入支出决算表(财决07表)'!$A$10:$T$500,15,FALSE))</f>
        <v/>
      </c>
      <c r="G160" s="190">
        <f>'[1]Z07 一般公共预算财政拨款收入支出决算表(财决07表)'!A158</f>
        <v>0</v>
      </c>
      <c r="H160" s="191">
        <f>'[1]Z07 一般公共预算财政拨款收入支出决算表(财决07表)'!$K158</f>
        <v>0</v>
      </c>
      <c r="I160" s="190" t="str">
        <f t="shared" si="8"/>
        <v>2</v>
      </c>
      <c r="J160" s="190" t="str">
        <f t="shared" si="9"/>
        <v>2</v>
      </c>
      <c r="K160" s="190">
        <f t="shared" si="10"/>
        <v>4</v>
      </c>
      <c r="L160" s="190" t="str">
        <f t="shared" si="11"/>
        <v/>
      </c>
    </row>
    <row r="161" spans="1:12" ht="20.100000000000001" customHeight="1">
      <c r="A161" s="125" t="str">
        <f t="array" ref="A161">INDEX(G:G,SMALL(IF($K$12:$K$500=2,ROW($12:$500),4^8),ROW(G150)))&amp;""</f>
        <v/>
      </c>
      <c r="B161" s="126"/>
      <c r="C161" s="195" t="str">
        <f>IF(ISERROR(VLOOKUP(A161,'[1]Z07 一般公共预算财政拨款收入支出决算表(财决07表)'!$A$10:$T$500,4,FALSE)),"",VLOOKUP(A161,'[1]Z07 一般公共预算财政拨款收入支出决算表(财决07表)'!$A$10:$T$500,4,FALSE))</f>
        <v/>
      </c>
      <c r="D161" s="129" t="str">
        <f>IF(ISERROR(VLOOKUP(A161,'[1]Z07 一般公共预算财政拨款收入支出决算表(财决07表)'!$A$10:$T$500,11,FALSE)),"",VLOOKUP(A161,'[1]Z07 一般公共预算财政拨款收入支出决算表(财决07表)'!$A$10:$T$500,11,FALSE))</f>
        <v/>
      </c>
      <c r="E161" s="129" t="str">
        <f>IF(ISERROR(VLOOKUP(A161,'[1]Z07 一般公共预算财政拨款收入支出决算表(财决07表)'!$A$10:$T$500,12,FALSE)),"",VLOOKUP(A161,'[1]Z07 一般公共预算财政拨款收入支出决算表(财决07表)'!$A$10:$T$500,12,FALSE))</f>
        <v/>
      </c>
      <c r="F161" s="129" t="str">
        <f>IF(ISERROR(VLOOKUP(A161,'[1]Z07 一般公共预算财政拨款收入支出决算表(财决07表)'!$A$10:$T$500,15,FALSE)),"",VLOOKUP(A161,'[1]Z07 一般公共预算财政拨款收入支出决算表(财决07表)'!$A$10:$T$500,15,FALSE))</f>
        <v/>
      </c>
      <c r="G161" s="190">
        <f>'[1]Z07 一般公共预算财政拨款收入支出决算表(财决07表)'!A159</f>
        <v>0</v>
      </c>
      <c r="H161" s="191">
        <f>'[1]Z07 一般公共预算财政拨款收入支出决算表(财决07表)'!$K159</f>
        <v>0</v>
      </c>
      <c r="I161" s="190" t="str">
        <f t="shared" si="8"/>
        <v>2</v>
      </c>
      <c r="J161" s="190" t="str">
        <f t="shared" si="9"/>
        <v>2</v>
      </c>
      <c r="K161" s="190">
        <f t="shared" si="10"/>
        <v>4</v>
      </c>
      <c r="L161" s="190" t="str">
        <f t="shared" si="11"/>
        <v/>
      </c>
    </row>
    <row r="162" spans="1:12" ht="20.100000000000001" customHeight="1">
      <c r="A162" s="125" t="str">
        <f t="array" ref="A162">INDEX(G:G,SMALL(IF($K$12:$K$500=2,ROW($12:$500),4^8),ROW(G151)))&amp;""</f>
        <v/>
      </c>
      <c r="B162" s="126"/>
      <c r="C162" s="195" t="str">
        <f>IF(ISERROR(VLOOKUP(A162,'[1]Z07 一般公共预算财政拨款收入支出决算表(财决07表)'!$A$10:$T$500,4,FALSE)),"",VLOOKUP(A162,'[1]Z07 一般公共预算财政拨款收入支出决算表(财决07表)'!$A$10:$T$500,4,FALSE))</f>
        <v/>
      </c>
      <c r="D162" s="129" t="str">
        <f>IF(ISERROR(VLOOKUP(A162,'[1]Z07 一般公共预算财政拨款收入支出决算表(财决07表)'!$A$10:$T$500,11,FALSE)),"",VLOOKUP(A162,'[1]Z07 一般公共预算财政拨款收入支出决算表(财决07表)'!$A$10:$T$500,11,FALSE))</f>
        <v/>
      </c>
      <c r="E162" s="129" t="str">
        <f>IF(ISERROR(VLOOKUP(A162,'[1]Z07 一般公共预算财政拨款收入支出决算表(财决07表)'!$A$10:$T$500,12,FALSE)),"",VLOOKUP(A162,'[1]Z07 一般公共预算财政拨款收入支出决算表(财决07表)'!$A$10:$T$500,12,FALSE))</f>
        <v/>
      </c>
      <c r="F162" s="129" t="str">
        <f>IF(ISERROR(VLOOKUP(A162,'[1]Z07 一般公共预算财政拨款收入支出决算表(财决07表)'!$A$10:$T$500,15,FALSE)),"",VLOOKUP(A162,'[1]Z07 一般公共预算财政拨款收入支出决算表(财决07表)'!$A$10:$T$500,15,FALSE))</f>
        <v/>
      </c>
      <c r="G162" s="190">
        <f>'[1]Z07 一般公共预算财政拨款收入支出决算表(财决07表)'!A160</f>
        <v>0</v>
      </c>
      <c r="H162" s="191">
        <f>'[1]Z07 一般公共预算财政拨款收入支出决算表(财决07表)'!$K160</f>
        <v>0</v>
      </c>
      <c r="I162" s="190" t="str">
        <f t="shared" si="8"/>
        <v>2</v>
      </c>
      <c r="J162" s="190" t="str">
        <f t="shared" si="9"/>
        <v>2</v>
      </c>
      <c r="K162" s="190">
        <f t="shared" si="10"/>
        <v>4</v>
      </c>
      <c r="L162" s="190" t="str">
        <f t="shared" si="11"/>
        <v/>
      </c>
    </row>
    <row r="163" spans="1:12" ht="20.100000000000001" customHeight="1">
      <c r="A163" s="125" t="str">
        <f t="array" ref="A163">INDEX(G:G,SMALL(IF($K$12:$K$500=2,ROW($12:$500),4^8),ROW(G152)))&amp;""</f>
        <v/>
      </c>
      <c r="B163" s="126"/>
      <c r="C163" s="195" t="str">
        <f>IF(ISERROR(VLOOKUP(A163,'[1]Z07 一般公共预算财政拨款收入支出决算表(财决07表)'!$A$10:$T$500,4,FALSE)),"",VLOOKUP(A163,'[1]Z07 一般公共预算财政拨款收入支出决算表(财决07表)'!$A$10:$T$500,4,FALSE))</f>
        <v/>
      </c>
      <c r="D163" s="129" t="str">
        <f>IF(ISERROR(VLOOKUP(A163,'[1]Z07 一般公共预算财政拨款收入支出决算表(财决07表)'!$A$10:$T$500,11,FALSE)),"",VLOOKUP(A163,'[1]Z07 一般公共预算财政拨款收入支出决算表(财决07表)'!$A$10:$T$500,11,FALSE))</f>
        <v/>
      </c>
      <c r="E163" s="129" t="str">
        <f>IF(ISERROR(VLOOKUP(A163,'[1]Z07 一般公共预算财政拨款收入支出决算表(财决07表)'!$A$10:$T$500,12,FALSE)),"",VLOOKUP(A163,'[1]Z07 一般公共预算财政拨款收入支出决算表(财决07表)'!$A$10:$T$500,12,FALSE))</f>
        <v/>
      </c>
      <c r="F163" s="129" t="str">
        <f>IF(ISERROR(VLOOKUP(A163,'[1]Z07 一般公共预算财政拨款收入支出决算表(财决07表)'!$A$10:$T$500,15,FALSE)),"",VLOOKUP(A163,'[1]Z07 一般公共预算财政拨款收入支出决算表(财决07表)'!$A$10:$T$500,15,FALSE))</f>
        <v/>
      </c>
      <c r="G163" s="190">
        <f>'[1]Z07 一般公共预算财政拨款收入支出决算表(财决07表)'!A161</f>
        <v>0</v>
      </c>
      <c r="H163" s="191">
        <f>'[1]Z07 一般公共预算财政拨款收入支出决算表(财决07表)'!$K161</f>
        <v>0</v>
      </c>
      <c r="I163" s="190" t="str">
        <f t="shared" si="8"/>
        <v>2</v>
      </c>
      <c r="J163" s="190" t="str">
        <f t="shared" si="9"/>
        <v>2</v>
      </c>
      <c r="K163" s="190">
        <f t="shared" si="10"/>
        <v>4</v>
      </c>
      <c r="L163" s="190" t="str">
        <f t="shared" si="11"/>
        <v/>
      </c>
    </row>
    <row r="164" spans="1:12" ht="20.100000000000001" customHeight="1">
      <c r="A164" s="125" t="str">
        <f t="array" ref="A164">INDEX(G:G,SMALL(IF($K$12:$K$500=2,ROW($12:$500),4^8),ROW(G153)))&amp;""</f>
        <v/>
      </c>
      <c r="B164" s="126"/>
      <c r="C164" s="195" t="str">
        <f>IF(ISERROR(VLOOKUP(A164,'[1]Z07 一般公共预算财政拨款收入支出决算表(财决07表)'!$A$10:$T$500,4,FALSE)),"",VLOOKUP(A164,'[1]Z07 一般公共预算财政拨款收入支出决算表(财决07表)'!$A$10:$T$500,4,FALSE))</f>
        <v/>
      </c>
      <c r="D164" s="129" t="str">
        <f>IF(ISERROR(VLOOKUP(A164,'[1]Z07 一般公共预算财政拨款收入支出决算表(财决07表)'!$A$10:$T$500,11,FALSE)),"",VLOOKUP(A164,'[1]Z07 一般公共预算财政拨款收入支出决算表(财决07表)'!$A$10:$T$500,11,FALSE))</f>
        <v/>
      </c>
      <c r="E164" s="129" t="str">
        <f>IF(ISERROR(VLOOKUP(A164,'[1]Z07 一般公共预算财政拨款收入支出决算表(财决07表)'!$A$10:$T$500,12,FALSE)),"",VLOOKUP(A164,'[1]Z07 一般公共预算财政拨款收入支出决算表(财决07表)'!$A$10:$T$500,12,FALSE))</f>
        <v/>
      </c>
      <c r="F164" s="129" t="str">
        <f>IF(ISERROR(VLOOKUP(A164,'[1]Z07 一般公共预算财政拨款收入支出决算表(财决07表)'!$A$10:$T$500,15,FALSE)),"",VLOOKUP(A164,'[1]Z07 一般公共预算财政拨款收入支出决算表(财决07表)'!$A$10:$T$500,15,FALSE))</f>
        <v/>
      </c>
      <c r="G164" s="190">
        <f>'[1]Z07 一般公共预算财政拨款收入支出决算表(财决07表)'!A162</f>
        <v>0</v>
      </c>
      <c r="H164" s="191">
        <f>'[1]Z07 一般公共预算财政拨款收入支出决算表(财决07表)'!$K162</f>
        <v>0</v>
      </c>
      <c r="I164" s="190" t="str">
        <f t="shared" si="8"/>
        <v>2</v>
      </c>
      <c r="J164" s="190" t="str">
        <f t="shared" si="9"/>
        <v>2</v>
      </c>
      <c r="K164" s="190">
        <f t="shared" si="10"/>
        <v>4</v>
      </c>
      <c r="L164" s="190" t="str">
        <f t="shared" si="11"/>
        <v/>
      </c>
    </row>
    <row r="165" spans="1:12" ht="20.100000000000001" customHeight="1">
      <c r="A165" s="125" t="str">
        <f t="array" ref="A165">INDEX(G:G,SMALL(IF($K$12:$K$500=2,ROW($12:$500),4^8),ROW(G154)))&amp;""</f>
        <v/>
      </c>
      <c r="B165" s="126"/>
      <c r="C165" s="195" t="str">
        <f>IF(ISERROR(VLOOKUP(A165,'[1]Z07 一般公共预算财政拨款收入支出决算表(财决07表)'!$A$10:$T$500,4,FALSE)),"",VLOOKUP(A165,'[1]Z07 一般公共预算财政拨款收入支出决算表(财决07表)'!$A$10:$T$500,4,FALSE))</f>
        <v/>
      </c>
      <c r="D165" s="129" t="str">
        <f>IF(ISERROR(VLOOKUP(A165,'[1]Z07 一般公共预算财政拨款收入支出决算表(财决07表)'!$A$10:$T$500,11,FALSE)),"",VLOOKUP(A165,'[1]Z07 一般公共预算财政拨款收入支出决算表(财决07表)'!$A$10:$T$500,11,FALSE))</f>
        <v/>
      </c>
      <c r="E165" s="129" t="str">
        <f>IF(ISERROR(VLOOKUP(A165,'[1]Z07 一般公共预算财政拨款收入支出决算表(财决07表)'!$A$10:$T$500,12,FALSE)),"",VLOOKUP(A165,'[1]Z07 一般公共预算财政拨款收入支出决算表(财决07表)'!$A$10:$T$500,12,FALSE))</f>
        <v/>
      </c>
      <c r="F165" s="129" t="str">
        <f>IF(ISERROR(VLOOKUP(A165,'[1]Z07 一般公共预算财政拨款收入支出决算表(财决07表)'!$A$10:$T$500,15,FALSE)),"",VLOOKUP(A165,'[1]Z07 一般公共预算财政拨款收入支出决算表(财决07表)'!$A$10:$T$500,15,FALSE))</f>
        <v/>
      </c>
      <c r="G165" s="190">
        <f>'[1]Z07 一般公共预算财政拨款收入支出决算表(财决07表)'!A163</f>
        <v>0</v>
      </c>
      <c r="H165" s="191">
        <f>'[1]Z07 一般公共预算财政拨款收入支出决算表(财决07表)'!$K163</f>
        <v>0</v>
      </c>
      <c r="I165" s="190" t="str">
        <f t="shared" si="8"/>
        <v>2</v>
      </c>
      <c r="J165" s="190" t="str">
        <f t="shared" si="9"/>
        <v>2</v>
      </c>
      <c r="K165" s="190">
        <f t="shared" si="10"/>
        <v>4</v>
      </c>
      <c r="L165" s="190" t="str">
        <f t="shared" si="11"/>
        <v/>
      </c>
    </row>
    <row r="166" spans="1:12" ht="20.100000000000001" customHeight="1">
      <c r="A166" s="125" t="str">
        <f t="array" ref="A166">INDEX(G:G,SMALL(IF($K$12:$K$500=2,ROW($12:$500),4^8),ROW(G155)))&amp;""</f>
        <v/>
      </c>
      <c r="B166" s="126"/>
      <c r="C166" s="195" t="str">
        <f>IF(ISERROR(VLOOKUP(A166,'[1]Z07 一般公共预算财政拨款收入支出决算表(财决07表)'!$A$10:$T$500,4,FALSE)),"",VLOOKUP(A166,'[1]Z07 一般公共预算财政拨款收入支出决算表(财决07表)'!$A$10:$T$500,4,FALSE))</f>
        <v/>
      </c>
      <c r="D166" s="129" t="str">
        <f>IF(ISERROR(VLOOKUP(A166,'[1]Z07 一般公共预算财政拨款收入支出决算表(财决07表)'!$A$10:$T$500,11,FALSE)),"",VLOOKUP(A166,'[1]Z07 一般公共预算财政拨款收入支出决算表(财决07表)'!$A$10:$T$500,11,FALSE))</f>
        <v/>
      </c>
      <c r="E166" s="129" t="str">
        <f>IF(ISERROR(VLOOKUP(A166,'[1]Z07 一般公共预算财政拨款收入支出决算表(财决07表)'!$A$10:$T$500,12,FALSE)),"",VLOOKUP(A166,'[1]Z07 一般公共预算财政拨款收入支出决算表(财决07表)'!$A$10:$T$500,12,FALSE))</f>
        <v/>
      </c>
      <c r="F166" s="129" t="str">
        <f>IF(ISERROR(VLOOKUP(A166,'[1]Z07 一般公共预算财政拨款收入支出决算表(财决07表)'!$A$10:$T$500,15,FALSE)),"",VLOOKUP(A166,'[1]Z07 一般公共预算财政拨款收入支出决算表(财决07表)'!$A$10:$T$500,15,FALSE))</f>
        <v/>
      </c>
      <c r="G166" s="190">
        <f>'[1]Z07 一般公共预算财政拨款收入支出决算表(财决07表)'!A164</f>
        <v>0</v>
      </c>
      <c r="H166" s="191">
        <f>'[1]Z07 一般公共预算财政拨款收入支出决算表(财决07表)'!$K164</f>
        <v>0</v>
      </c>
      <c r="I166" s="190" t="str">
        <f t="shared" si="8"/>
        <v>2</v>
      </c>
      <c r="J166" s="190" t="str">
        <f t="shared" si="9"/>
        <v>2</v>
      </c>
      <c r="K166" s="190">
        <f t="shared" si="10"/>
        <v>4</v>
      </c>
      <c r="L166" s="190" t="str">
        <f t="shared" si="11"/>
        <v/>
      </c>
    </row>
    <row r="167" spans="1:12" ht="20.100000000000001" customHeight="1">
      <c r="A167" s="125" t="str">
        <f t="array" ref="A167">INDEX(G:G,SMALL(IF($K$12:$K$500=2,ROW($12:$500),4^8),ROW(G156)))&amp;""</f>
        <v/>
      </c>
      <c r="B167" s="126"/>
      <c r="C167" s="195" t="str">
        <f>IF(ISERROR(VLOOKUP(A167,'[1]Z07 一般公共预算财政拨款收入支出决算表(财决07表)'!$A$10:$T$500,4,FALSE)),"",VLOOKUP(A167,'[1]Z07 一般公共预算财政拨款收入支出决算表(财决07表)'!$A$10:$T$500,4,FALSE))</f>
        <v/>
      </c>
      <c r="D167" s="129" t="str">
        <f>IF(ISERROR(VLOOKUP(A167,'[1]Z07 一般公共预算财政拨款收入支出决算表(财决07表)'!$A$10:$T$500,11,FALSE)),"",VLOOKUP(A167,'[1]Z07 一般公共预算财政拨款收入支出决算表(财决07表)'!$A$10:$T$500,11,FALSE))</f>
        <v/>
      </c>
      <c r="E167" s="129" t="str">
        <f>IF(ISERROR(VLOOKUP(A167,'[1]Z07 一般公共预算财政拨款收入支出决算表(财决07表)'!$A$10:$T$500,12,FALSE)),"",VLOOKUP(A167,'[1]Z07 一般公共预算财政拨款收入支出决算表(财决07表)'!$A$10:$T$500,12,FALSE))</f>
        <v/>
      </c>
      <c r="F167" s="129" t="str">
        <f>IF(ISERROR(VLOOKUP(A167,'[1]Z07 一般公共预算财政拨款收入支出决算表(财决07表)'!$A$10:$T$500,15,FALSE)),"",VLOOKUP(A167,'[1]Z07 一般公共预算财政拨款收入支出决算表(财决07表)'!$A$10:$T$500,15,FALSE))</f>
        <v/>
      </c>
      <c r="G167" s="190">
        <f>'[1]Z07 一般公共预算财政拨款收入支出决算表(财决07表)'!A165</f>
        <v>0</v>
      </c>
      <c r="H167" s="191">
        <f>'[1]Z07 一般公共预算财政拨款收入支出决算表(财决07表)'!$K165</f>
        <v>0</v>
      </c>
      <c r="I167" s="190" t="str">
        <f t="shared" si="8"/>
        <v>2</v>
      </c>
      <c r="J167" s="190" t="str">
        <f t="shared" si="9"/>
        <v>2</v>
      </c>
      <c r="K167" s="190">
        <f t="shared" si="10"/>
        <v>4</v>
      </c>
      <c r="L167" s="190" t="str">
        <f t="shared" si="11"/>
        <v/>
      </c>
    </row>
    <row r="168" spans="1:12" ht="20.100000000000001" customHeight="1">
      <c r="A168" s="125" t="str">
        <f t="array" ref="A168">INDEX(G:G,SMALL(IF($K$12:$K$500=2,ROW($12:$500),4^8),ROW(G157)))&amp;""</f>
        <v/>
      </c>
      <c r="B168" s="126"/>
      <c r="C168" s="195" t="str">
        <f>IF(ISERROR(VLOOKUP(A168,'[1]Z07 一般公共预算财政拨款收入支出决算表(财决07表)'!$A$10:$T$500,4,FALSE)),"",VLOOKUP(A168,'[1]Z07 一般公共预算财政拨款收入支出决算表(财决07表)'!$A$10:$T$500,4,FALSE))</f>
        <v/>
      </c>
      <c r="D168" s="129" t="str">
        <f>IF(ISERROR(VLOOKUP(A168,'[1]Z07 一般公共预算财政拨款收入支出决算表(财决07表)'!$A$10:$T$500,11,FALSE)),"",VLOOKUP(A168,'[1]Z07 一般公共预算财政拨款收入支出决算表(财决07表)'!$A$10:$T$500,11,FALSE))</f>
        <v/>
      </c>
      <c r="E168" s="129" t="str">
        <f>IF(ISERROR(VLOOKUP(A168,'[1]Z07 一般公共预算财政拨款收入支出决算表(财决07表)'!$A$10:$T$500,12,FALSE)),"",VLOOKUP(A168,'[1]Z07 一般公共预算财政拨款收入支出决算表(财决07表)'!$A$10:$T$500,12,FALSE))</f>
        <v/>
      </c>
      <c r="F168" s="129" t="str">
        <f>IF(ISERROR(VLOOKUP(A168,'[1]Z07 一般公共预算财政拨款收入支出决算表(财决07表)'!$A$10:$T$500,15,FALSE)),"",VLOOKUP(A168,'[1]Z07 一般公共预算财政拨款收入支出决算表(财决07表)'!$A$10:$T$500,15,FALSE))</f>
        <v/>
      </c>
      <c r="G168" s="190">
        <f>'[1]Z07 一般公共预算财政拨款收入支出决算表(财决07表)'!A166</f>
        <v>0</v>
      </c>
      <c r="H168" s="191">
        <f>'[1]Z07 一般公共预算财政拨款收入支出决算表(财决07表)'!$K166</f>
        <v>0</v>
      </c>
      <c r="I168" s="190" t="str">
        <f t="shared" si="8"/>
        <v>2</v>
      </c>
      <c r="J168" s="190" t="str">
        <f t="shared" si="9"/>
        <v>2</v>
      </c>
      <c r="K168" s="190">
        <f t="shared" si="10"/>
        <v>4</v>
      </c>
      <c r="L168" s="190" t="str">
        <f t="shared" si="11"/>
        <v/>
      </c>
    </row>
    <row r="169" spans="1:12" ht="20.100000000000001" customHeight="1">
      <c r="A169" s="125" t="str">
        <f t="array" ref="A169">INDEX(G:G,SMALL(IF($K$12:$K$500=2,ROW($12:$500),4^8),ROW(G158)))&amp;""</f>
        <v/>
      </c>
      <c r="B169" s="126"/>
      <c r="C169" s="195" t="str">
        <f>IF(ISERROR(VLOOKUP(A169,'[1]Z07 一般公共预算财政拨款收入支出决算表(财决07表)'!$A$10:$T$500,4,FALSE)),"",VLOOKUP(A169,'[1]Z07 一般公共预算财政拨款收入支出决算表(财决07表)'!$A$10:$T$500,4,FALSE))</f>
        <v/>
      </c>
      <c r="D169" s="129" t="str">
        <f>IF(ISERROR(VLOOKUP(A169,'[1]Z07 一般公共预算财政拨款收入支出决算表(财决07表)'!$A$10:$T$500,11,FALSE)),"",VLOOKUP(A169,'[1]Z07 一般公共预算财政拨款收入支出决算表(财决07表)'!$A$10:$T$500,11,FALSE))</f>
        <v/>
      </c>
      <c r="E169" s="129" t="str">
        <f>IF(ISERROR(VLOOKUP(A169,'[1]Z07 一般公共预算财政拨款收入支出决算表(财决07表)'!$A$10:$T$500,12,FALSE)),"",VLOOKUP(A169,'[1]Z07 一般公共预算财政拨款收入支出决算表(财决07表)'!$A$10:$T$500,12,FALSE))</f>
        <v/>
      </c>
      <c r="F169" s="129" t="str">
        <f>IF(ISERROR(VLOOKUP(A169,'[1]Z07 一般公共预算财政拨款收入支出决算表(财决07表)'!$A$10:$T$500,15,FALSE)),"",VLOOKUP(A169,'[1]Z07 一般公共预算财政拨款收入支出决算表(财决07表)'!$A$10:$T$500,15,FALSE))</f>
        <v/>
      </c>
      <c r="G169" s="190">
        <f>'[1]Z07 一般公共预算财政拨款收入支出决算表(财决07表)'!A167</f>
        <v>0</v>
      </c>
      <c r="H169" s="191">
        <f>'[1]Z07 一般公共预算财政拨款收入支出决算表(财决07表)'!$K167</f>
        <v>0</v>
      </c>
      <c r="I169" s="190" t="str">
        <f t="shared" si="8"/>
        <v>2</v>
      </c>
      <c r="J169" s="190" t="str">
        <f t="shared" si="9"/>
        <v>2</v>
      </c>
      <c r="K169" s="190">
        <f t="shared" si="10"/>
        <v>4</v>
      </c>
      <c r="L169" s="190" t="str">
        <f t="shared" si="11"/>
        <v/>
      </c>
    </row>
    <row r="170" spans="1:12" ht="20.100000000000001" customHeight="1">
      <c r="A170" s="125" t="str">
        <f t="array" ref="A170">INDEX(G:G,SMALL(IF($K$12:$K$500=2,ROW($12:$500),4^8),ROW(G159)))&amp;""</f>
        <v/>
      </c>
      <c r="B170" s="126"/>
      <c r="C170" s="195" t="str">
        <f>IF(ISERROR(VLOOKUP(A170,'[1]Z07 一般公共预算财政拨款收入支出决算表(财决07表)'!$A$10:$T$500,4,FALSE)),"",VLOOKUP(A170,'[1]Z07 一般公共预算财政拨款收入支出决算表(财决07表)'!$A$10:$T$500,4,FALSE))</f>
        <v/>
      </c>
      <c r="D170" s="129" t="str">
        <f>IF(ISERROR(VLOOKUP(A170,'[1]Z07 一般公共预算财政拨款收入支出决算表(财决07表)'!$A$10:$T$500,11,FALSE)),"",VLOOKUP(A170,'[1]Z07 一般公共预算财政拨款收入支出决算表(财决07表)'!$A$10:$T$500,11,FALSE))</f>
        <v/>
      </c>
      <c r="E170" s="129" t="str">
        <f>IF(ISERROR(VLOOKUP(A170,'[1]Z07 一般公共预算财政拨款收入支出决算表(财决07表)'!$A$10:$T$500,12,FALSE)),"",VLOOKUP(A170,'[1]Z07 一般公共预算财政拨款收入支出决算表(财决07表)'!$A$10:$T$500,12,FALSE))</f>
        <v/>
      </c>
      <c r="F170" s="129" t="str">
        <f>IF(ISERROR(VLOOKUP(A170,'[1]Z07 一般公共预算财政拨款收入支出决算表(财决07表)'!$A$10:$T$500,15,FALSE)),"",VLOOKUP(A170,'[1]Z07 一般公共预算财政拨款收入支出决算表(财决07表)'!$A$10:$T$500,15,FALSE))</f>
        <v/>
      </c>
      <c r="G170" s="190">
        <f>'[1]Z07 一般公共预算财政拨款收入支出决算表(财决07表)'!A168</f>
        <v>0</v>
      </c>
      <c r="H170" s="191">
        <f>'[1]Z07 一般公共预算财政拨款收入支出决算表(财决07表)'!$K168</f>
        <v>0</v>
      </c>
      <c r="I170" s="190" t="str">
        <f t="shared" si="8"/>
        <v>2</v>
      </c>
      <c r="J170" s="190" t="str">
        <f t="shared" si="9"/>
        <v>2</v>
      </c>
      <c r="K170" s="190">
        <f t="shared" si="10"/>
        <v>4</v>
      </c>
      <c r="L170" s="190" t="str">
        <f t="shared" si="11"/>
        <v/>
      </c>
    </row>
    <row r="171" spans="1:12" ht="20.100000000000001" customHeight="1">
      <c r="A171" s="125" t="str">
        <f t="array" ref="A171">INDEX(G:G,SMALL(IF($K$12:$K$500=2,ROW($12:$500),4^8),ROW(G160)))&amp;""</f>
        <v/>
      </c>
      <c r="B171" s="126"/>
      <c r="C171" s="195" t="str">
        <f>IF(ISERROR(VLOOKUP(A171,'[1]Z07 一般公共预算财政拨款收入支出决算表(财决07表)'!$A$10:$T$500,4,FALSE)),"",VLOOKUP(A171,'[1]Z07 一般公共预算财政拨款收入支出决算表(财决07表)'!$A$10:$T$500,4,FALSE))</f>
        <v/>
      </c>
      <c r="D171" s="129" t="str">
        <f>IF(ISERROR(VLOOKUP(A171,'[1]Z07 一般公共预算财政拨款收入支出决算表(财决07表)'!$A$10:$T$500,11,FALSE)),"",VLOOKUP(A171,'[1]Z07 一般公共预算财政拨款收入支出决算表(财决07表)'!$A$10:$T$500,11,FALSE))</f>
        <v/>
      </c>
      <c r="E171" s="129" t="str">
        <f>IF(ISERROR(VLOOKUP(A171,'[1]Z07 一般公共预算财政拨款收入支出决算表(财决07表)'!$A$10:$T$500,12,FALSE)),"",VLOOKUP(A171,'[1]Z07 一般公共预算财政拨款收入支出决算表(财决07表)'!$A$10:$T$500,12,FALSE))</f>
        <v/>
      </c>
      <c r="F171" s="129" t="str">
        <f>IF(ISERROR(VLOOKUP(A171,'[1]Z07 一般公共预算财政拨款收入支出决算表(财决07表)'!$A$10:$T$500,15,FALSE)),"",VLOOKUP(A171,'[1]Z07 一般公共预算财政拨款收入支出决算表(财决07表)'!$A$10:$T$500,15,FALSE))</f>
        <v/>
      </c>
      <c r="G171" s="190">
        <f>'[1]Z07 一般公共预算财政拨款收入支出决算表(财决07表)'!A169</f>
        <v>0</v>
      </c>
      <c r="H171" s="191">
        <f>'[1]Z07 一般公共预算财政拨款收入支出决算表(财决07表)'!$K169</f>
        <v>0</v>
      </c>
      <c r="I171" s="190" t="str">
        <f t="shared" si="8"/>
        <v>2</v>
      </c>
      <c r="J171" s="190" t="str">
        <f t="shared" si="9"/>
        <v>2</v>
      </c>
      <c r="K171" s="190">
        <f t="shared" si="10"/>
        <v>4</v>
      </c>
      <c r="L171" s="190" t="str">
        <f t="shared" si="11"/>
        <v/>
      </c>
    </row>
    <row r="172" spans="1:12" ht="20.100000000000001" customHeight="1">
      <c r="A172" s="125" t="str">
        <f t="array" ref="A172">INDEX(G:G,SMALL(IF($K$12:$K$500=2,ROW($12:$500),4^8),ROW(G161)))&amp;""</f>
        <v/>
      </c>
      <c r="B172" s="126"/>
      <c r="C172" s="195" t="str">
        <f>IF(ISERROR(VLOOKUP(A172,'[1]Z07 一般公共预算财政拨款收入支出决算表(财决07表)'!$A$10:$T$500,4,FALSE)),"",VLOOKUP(A172,'[1]Z07 一般公共预算财政拨款收入支出决算表(财决07表)'!$A$10:$T$500,4,FALSE))</f>
        <v/>
      </c>
      <c r="D172" s="129" t="str">
        <f>IF(ISERROR(VLOOKUP(A172,'[1]Z07 一般公共预算财政拨款收入支出决算表(财决07表)'!$A$10:$T$500,11,FALSE)),"",VLOOKUP(A172,'[1]Z07 一般公共预算财政拨款收入支出决算表(财决07表)'!$A$10:$T$500,11,FALSE))</f>
        <v/>
      </c>
      <c r="E172" s="129" t="str">
        <f>IF(ISERROR(VLOOKUP(A172,'[1]Z07 一般公共预算财政拨款收入支出决算表(财决07表)'!$A$10:$T$500,12,FALSE)),"",VLOOKUP(A172,'[1]Z07 一般公共预算财政拨款收入支出决算表(财决07表)'!$A$10:$T$500,12,FALSE))</f>
        <v/>
      </c>
      <c r="F172" s="129" t="str">
        <f>IF(ISERROR(VLOOKUP(A172,'[1]Z07 一般公共预算财政拨款收入支出决算表(财决07表)'!$A$10:$T$500,15,FALSE)),"",VLOOKUP(A172,'[1]Z07 一般公共预算财政拨款收入支出决算表(财决07表)'!$A$10:$T$500,15,FALSE))</f>
        <v/>
      </c>
      <c r="G172" s="190">
        <f>'[1]Z07 一般公共预算财政拨款收入支出决算表(财决07表)'!A170</f>
        <v>0</v>
      </c>
      <c r="H172" s="191">
        <f>'[1]Z07 一般公共预算财政拨款收入支出决算表(财决07表)'!$K170</f>
        <v>0</v>
      </c>
      <c r="I172" s="190" t="str">
        <f t="shared" si="8"/>
        <v>2</v>
      </c>
      <c r="J172" s="190" t="str">
        <f t="shared" si="9"/>
        <v>2</v>
      </c>
      <c r="K172" s="190">
        <f t="shared" si="10"/>
        <v>4</v>
      </c>
      <c r="L172" s="190" t="str">
        <f t="shared" si="11"/>
        <v/>
      </c>
    </row>
    <row r="173" spans="1:12" ht="20.100000000000001" customHeight="1">
      <c r="A173" s="125" t="str">
        <f t="array" ref="A173">INDEX(G:G,SMALL(IF($K$12:$K$500=2,ROW($12:$500),4^8),ROW(G162)))&amp;""</f>
        <v/>
      </c>
      <c r="B173" s="126"/>
      <c r="C173" s="195" t="str">
        <f>IF(ISERROR(VLOOKUP(A173,'[1]Z07 一般公共预算财政拨款收入支出决算表(财决07表)'!$A$10:$T$500,4,FALSE)),"",VLOOKUP(A173,'[1]Z07 一般公共预算财政拨款收入支出决算表(财决07表)'!$A$10:$T$500,4,FALSE))</f>
        <v/>
      </c>
      <c r="D173" s="129" t="str">
        <f>IF(ISERROR(VLOOKUP(A173,'[1]Z07 一般公共预算财政拨款收入支出决算表(财决07表)'!$A$10:$T$500,11,FALSE)),"",VLOOKUP(A173,'[1]Z07 一般公共预算财政拨款收入支出决算表(财决07表)'!$A$10:$T$500,11,FALSE))</f>
        <v/>
      </c>
      <c r="E173" s="129" t="str">
        <f>IF(ISERROR(VLOOKUP(A173,'[1]Z07 一般公共预算财政拨款收入支出决算表(财决07表)'!$A$10:$T$500,12,FALSE)),"",VLOOKUP(A173,'[1]Z07 一般公共预算财政拨款收入支出决算表(财决07表)'!$A$10:$T$500,12,FALSE))</f>
        <v/>
      </c>
      <c r="F173" s="129" t="str">
        <f>IF(ISERROR(VLOOKUP(A173,'[1]Z07 一般公共预算财政拨款收入支出决算表(财决07表)'!$A$10:$T$500,15,FALSE)),"",VLOOKUP(A173,'[1]Z07 一般公共预算财政拨款收入支出决算表(财决07表)'!$A$10:$T$500,15,FALSE))</f>
        <v/>
      </c>
      <c r="G173" s="190">
        <f>'[1]Z07 一般公共预算财政拨款收入支出决算表(财决07表)'!A171</f>
        <v>0</v>
      </c>
      <c r="H173" s="191">
        <f>'[1]Z07 一般公共预算财政拨款收入支出决算表(财决07表)'!$K171</f>
        <v>0</v>
      </c>
      <c r="I173" s="190" t="str">
        <f t="shared" si="8"/>
        <v>2</v>
      </c>
      <c r="J173" s="190" t="str">
        <f t="shared" si="9"/>
        <v>2</v>
      </c>
      <c r="K173" s="190">
        <f t="shared" si="10"/>
        <v>4</v>
      </c>
      <c r="L173" s="190" t="str">
        <f t="shared" si="11"/>
        <v/>
      </c>
    </row>
    <row r="174" spans="1:12" ht="20.100000000000001" customHeight="1">
      <c r="A174" s="125" t="str">
        <f t="array" ref="A174">INDEX(G:G,SMALL(IF($K$12:$K$500=2,ROW($12:$500),4^8),ROW(G163)))&amp;""</f>
        <v/>
      </c>
      <c r="B174" s="126"/>
      <c r="C174" s="195" t="str">
        <f>IF(ISERROR(VLOOKUP(A174,'[1]Z07 一般公共预算财政拨款收入支出决算表(财决07表)'!$A$10:$T$500,4,FALSE)),"",VLOOKUP(A174,'[1]Z07 一般公共预算财政拨款收入支出决算表(财决07表)'!$A$10:$T$500,4,FALSE))</f>
        <v/>
      </c>
      <c r="D174" s="129" t="str">
        <f>IF(ISERROR(VLOOKUP(A174,'[1]Z07 一般公共预算财政拨款收入支出决算表(财决07表)'!$A$10:$T$500,11,FALSE)),"",VLOOKUP(A174,'[1]Z07 一般公共预算财政拨款收入支出决算表(财决07表)'!$A$10:$T$500,11,FALSE))</f>
        <v/>
      </c>
      <c r="E174" s="129" t="str">
        <f>IF(ISERROR(VLOOKUP(A174,'[1]Z07 一般公共预算财政拨款收入支出决算表(财决07表)'!$A$10:$T$500,12,FALSE)),"",VLOOKUP(A174,'[1]Z07 一般公共预算财政拨款收入支出决算表(财决07表)'!$A$10:$T$500,12,FALSE))</f>
        <v/>
      </c>
      <c r="F174" s="129" t="str">
        <f>IF(ISERROR(VLOOKUP(A174,'[1]Z07 一般公共预算财政拨款收入支出决算表(财决07表)'!$A$10:$T$500,15,FALSE)),"",VLOOKUP(A174,'[1]Z07 一般公共预算财政拨款收入支出决算表(财决07表)'!$A$10:$T$500,15,FALSE))</f>
        <v/>
      </c>
      <c r="G174" s="190">
        <f>'[1]Z07 一般公共预算财政拨款收入支出决算表(财决07表)'!A172</f>
        <v>0</v>
      </c>
      <c r="H174" s="191">
        <f>'[1]Z07 一般公共预算财政拨款收入支出决算表(财决07表)'!$K172</f>
        <v>0</v>
      </c>
      <c r="I174" s="190" t="str">
        <f t="shared" si="8"/>
        <v>2</v>
      </c>
      <c r="J174" s="190" t="str">
        <f t="shared" si="9"/>
        <v>2</v>
      </c>
      <c r="K174" s="190">
        <f t="shared" si="10"/>
        <v>4</v>
      </c>
      <c r="L174" s="190" t="str">
        <f t="shared" si="11"/>
        <v/>
      </c>
    </row>
    <row r="175" spans="1:12" ht="20.100000000000001" customHeight="1">
      <c r="A175" s="125" t="str">
        <f t="array" ref="A175">INDEX(G:G,SMALL(IF($K$12:$K$500=2,ROW($12:$500),4^8),ROW(G164)))&amp;""</f>
        <v/>
      </c>
      <c r="B175" s="126"/>
      <c r="C175" s="195" t="str">
        <f>IF(ISERROR(VLOOKUP(A175,'[1]Z07 一般公共预算财政拨款收入支出决算表(财决07表)'!$A$10:$T$500,4,FALSE)),"",VLOOKUP(A175,'[1]Z07 一般公共预算财政拨款收入支出决算表(财决07表)'!$A$10:$T$500,4,FALSE))</f>
        <v/>
      </c>
      <c r="D175" s="129" t="str">
        <f>IF(ISERROR(VLOOKUP(A175,'[1]Z07 一般公共预算财政拨款收入支出决算表(财决07表)'!$A$10:$T$500,11,FALSE)),"",VLOOKUP(A175,'[1]Z07 一般公共预算财政拨款收入支出决算表(财决07表)'!$A$10:$T$500,11,FALSE))</f>
        <v/>
      </c>
      <c r="E175" s="129" t="str">
        <f>IF(ISERROR(VLOOKUP(A175,'[1]Z07 一般公共预算财政拨款收入支出决算表(财决07表)'!$A$10:$T$500,12,FALSE)),"",VLOOKUP(A175,'[1]Z07 一般公共预算财政拨款收入支出决算表(财决07表)'!$A$10:$T$500,12,FALSE))</f>
        <v/>
      </c>
      <c r="F175" s="129" t="str">
        <f>IF(ISERROR(VLOOKUP(A175,'[1]Z07 一般公共预算财政拨款收入支出决算表(财决07表)'!$A$10:$T$500,15,FALSE)),"",VLOOKUP(A175,'[1]Z07 一般公共预算财政拨款收入支出决算表(财决07表)'!$A$10:$T$500,15,FALSE))</f>
        <v/>
      </c>
      <c r="G175" s="190">
        <f>'[1]Z07 一般公共预算财政拨款收入支出决算表(财决07表)'!A173</f>
        <v>0</v>
      </c>
      <c r="H175" s="191">
        <f>'[1]Z07 一般公共预算财政拨款收入支出决算表(财决07表)'!$K173</f>
        <v>0</v>
      </c>
      <c r="I175" s="190" t="str">
        <f t="shared" si="8"/>
        <v>2</v>
      </c>
      <c r="J175" s="190" t="str">
        <f t="shared" si="9"/>
        <v>2</v>
      </c>
      <c r="K175" s="190">
        <f t="shared" si="10"/>
        <v>4</v>
      </c>
      <c r="L175" s="190" t="str">
        <f t="shared" si="11"/>
        <v/>
      </c>
    </row>
    <row r="176" spans="1:12" ht="20.100000000000001" customHeight="1">
      <c r="A176" s="125" t="str">
        <f t="array" ref="A176">INDEX(G:G,SMALL(IF($K$12:$K$500=2,ROW($12:$500),4^8),ROW(G165)))&amp;""</f>
        <v/>
      </c>
      <c r="B176" s="126"/>
      <c r="C176" s="195" t="str">
        <f>IF(ISERROR(VLOOKUP(A176,'[1]Z07 一般公共预算财政拨款收入支出决算表(财决07表)'!$A$10:$T$500,4,FALSE)),"",VLOOKUP(A176,'[1]Z07 一般公共预算财政拨款收入支出决算表(财决07表)'!$A$10:$T$500,4,FALSE))</f>
        <v/>
      </c>
      <c r="D176" s="129" t="str">
        <f>IF(ISERROR(VLOOKUP(A176,'[1]Z07 一般公共预算财政拨款收入支出决算表(财决07表)'!$A$10:$T$500,11,FALSE)),"",VLOOKUP(A176,'[1]Z07 一般公共预算财政拨款收入支出决算表(财决07表)'!$A$10:$T$500,11,FALSE))</f>
        <v/>
      </c>
      <c r="E176" s="129" t="str">
        <f>IF(ISERROR(VLOOKUP(A176,'[1]Z07 一般公共预算财政拨款收入支出决算表(财决07表)'!$A$10:$T$500,12,FALSE)),"",VLOOKUP(A176,'[1]Z07 一般公共预算财政拨款收入支出决算表(财决07表)'!$A$10:$T$500,12,FALSE))</f>
        <v/>
      </c>
      <c r="F176" s="129" t="str">
        <f>IF(ISERROR(VLOOKUP(A176,'[1]Z07 一般公共预算财政拨款收入支出决算表(财决07表)'!$A$10:$T$500,15,FALSE)),"",VLOOKUP(A176,'[1]Z07 一般公共预算财政拨款收入支出决算表(财决07表)'!$A$10:$T$500,15,FALSE))</f>
        <v/>
      </c>
      <c r="G176" s="190">
        <f>'[1]Z07 一般公共预算财政拨款收入支出决算表(财决07表)'!A174</f>
        <v>0</v>
      </c>
      <c r="H176" s="191">
        <f>'[1]Z07 一般公共预算财政拨款收入支出决算表(财决07表)'!$K174</f>
        <v>0</v>
      </c>
      <c r="I176" s="190" t="str">
        <f t="shared" si="8"/>
        <v>2</v>
      </c>
      <c r="J176" s="190" t="str">
        <f t="shared" si="9"/>
        <v>2</v>
      </c>
      <c r="K176" s="190">
        <f t="shared" si="10"/>
        <v>4</v>
      </c>
      <c r="L176" s="190" t="str">
        <f t="shared" si="11"/>
        <v/>
      </c>
    </row>
    <row r="177" spans="1:12" ht="20.100000000000001" customHeight="1">
      <c r="A177" s="125" t="str">
        <f t="array" ref="A177">INDEX(G:G,SMALL(IF($K$12:$K$500=2,ROW($12:$500),4^8),ROW(G166)))&amp;""</f>
        <v/>
      </c>
      <c r="B177" s="126"/>
      <c r="C177" s="195" t="str">
        <f>IF(ISERROR(VLOOKUP(A177,'[1]Z07 一般公共预算财政拨款收入支出决算表(财决07表)'!$A$10:$T$500,4,FALSE)),"",VLOOKUP(A177,'[1]Z07 一般公共预算财政拨款收入支出决算表(财决07表)'!$A$10:$T$500,4,FALSE))</f>
        <v/>
      </c>
      <c r="D177" s="129" t="str">
        <f>IF(ISERROR(VLOOKUP(A177,'[1]Z07 一般公共预算财政拨款收入支出决算表(财决07表)'!$A$10:$T$500,11,FALSE)),"",VLOOKUP(A177,'[1]Z07 一般公共预算财政拨款收入支出决算表(财决07表)'!$A$10:$T$500,11,FALSE))</f>
        <v/>
      </c>
      <c r="E177" s="129" t="str">
        <f>IF(ISERROR(VLOOKUP(A177,'[1]Z07 一般公共预算财政拨款收入支出决算表(财决07表)'!$A$10:$T$500,12,FALSE)),"",VLOOKUP(A177,'[1]Z07 一般公共预算财政拨款收入支出决算表(财决07表)'!$A$10:$T$500,12,FALSE))</f>
        <v/>
      </c>
      <c r="F177" s="129" t="str">
        <f>IF(ISERROR(VLOOKUP(A177,'[1]Z07 一般公共预算财政拨款收入支出决算表(财决07表)'!$A$10:$T$500,15,FALSE)),"",VLOOKUP(A177,'[1]Z07 一般公共预算财政拨款收入支出决算表(财决07表)'!$A$10:$T$500,15,FALSE))</f>
        <v/>
      </c>
      <c r="G177" s="190">
        <f>'[1]Z07 一般公共预算财政拨款收入支出决算表(财决07表)'!A175</f>
        <v>0</v>
      </c>
      <c r="H177" s="191">
        <f>'[1]Z07 一般公共预算财政拨款收入支出决算表(财决07表)'!$K175</f>
        <v>0</v>
      </c>
      <c r="I177" s="190" t="str">
        <f t="shared" si="8"/>
        <v>2</v>
      </c>
      <c r="J177" s="190" t="str">
        <f t="shared" si="9"/>
        <v>2</v>
      </c>
      <c r="K177" s="190">
        <f t="shared" si="10"/>
        <v>4</v>
      </c>
      <c r="L177" s="190" t="str">
        <f t="shared" si="11"/>
        <v/>
      </c>
    </row>
    <row r="178" spans="1:12" ht="20.100000000000001" customHeight="1">
      <c r="A178" s="125" t="str">
        <f t="array" ref="A178">INDEX(G:G,SMALL(IF($K$12:$K$500=2,ROW($12:$500),4^8),ROW(G167)))&amp;""</f>
        <v/>
      </c>
      <c r="B178" s="126"/>
      <c r="C178" s="195" t="str">
        <f>IF(ISERROR(VLOOKUP(A178,'[1]Z07 一般公共预算财政拨款收入支出决算表(财决07表)'!$A$10:$T$500,4,FALSE)),"",VLOOKUP(A178,'[1]Z07 一般公共预算财政拨款收入支出决算表(财决07表)'!$A$10:$T$500,4,FALSE))</f>
        <v/>
      </c>
      <c r="D178" s="129" t="str">
        <f>IF(ISERROR(VLOOKUP(A178,'[1]Z07 一般公共预算财政拨款收入支出决算表(财决07表)'!$A$10:$T$500,11,FALSE)),"",VLOOKUP(A178,'[1]Z07 一般公共预算财政拨款收入支出决算表(财决07表)'!$A$10:$T$500,11,FALSE))</f>
        <v/>
      </c>
      <c r="E178" s="129" t="str">
        <f>IF(ISERROR(VLOOKUP(A178,'[1]Z07 一般公共预算财政拨款收入支出决算表(财决07表)'!$A$10:$T$500,12,FALSE)),"",VLOOKUP(A178,'[1]Z07 一般公共预算财政拨款收入支出决算表(财决07表)'!$A$10:$T$500,12,FALSE))</f>
        <v/>
      </c>
      <c r="F178" s="129" t="str">
        <f>IF(ISERROR(VLOOKUP(A178,'[1]Z07 一般公共预算财政拨款收入支出决算表(财决07表)'!$A$10:$T$500,15,FALSE)),"",VLOOKUP(A178,'[1]Z07 一般公共预算财政拨款收入支出决算表(财决07表)'!$A$10:$T$500,15,FALSE))</f>
        <v/>
      </c>
      <c r="G178" s="190">
        <f>'[1]Z07 一般公共预算财政拨款收入支出决算表(财决07表)'!A176</f>
        <v>0</v>
      </c>
      <c r="H178" s="191">
        <f>'[1]Z07 一般公共预算财政拨款收入支出决算表(财决07表)'!$K176</f>
        <v>0</v>
      </c>
      <c r="I178" s="190" t="str">
        <f t="shared" si="8"/>
        <v>2</v>
      </c>
      <c r="J178" s="190" t="str">
        <f t="shared" si="9"/>
        <v>2</v>
      </c>
      <c r="K178" s="190">
        <f t="shared" si="10"/>
        <v>4</v>
      </c>
      <c r="L178" s="190" t="str">
        <f t="shared" si="11"/>
        <v/>
      </c>
    </row>
    <row r="179" spans="1:12" ht="20.100000000000001" customHeight="1">
      <c r="A179" s="125" t="str">
        <f t="array" ref="A179">INDEX(G:G,SMALL(IF($K$12:$K$500=2,ROW($12:$500),4^8),ROW(G168)))&amp;""</f>
        <v/>
      </c>
      <c r="B179" s="126"/>
      <c r="C179" s="195" t="str">
        <f>IF(ISERROR(VLOOKUP(A179,'[1]Z07 一般公共预算财政拨款收入支出决算表(财决07表)'!$A$10:$T$500,4,FALSE)),"",VLOOKUP(A179,'[1]Z07 一般公共预算财政拨款收入支出决算表(财决07表)'!$A$10:$T$500,4,FALSE))</f>
        <v/>
      </c>
      <c r="D179" s="129" t="str">
        <f>IF(ISERROR(VLOOKUP(A179,'[1]Z07 一般公共预算财政拨款收入支出决算表(财决07表)'!$A$10:$T$500,11,FALSE)),"",VLOOKUP(A179,'[1]Z07 一般公共预算财政拨款收入支出决算表(财决07表)'!$A$10:$T$500,11,FALSE))</f>
        <v/>
      </c>
      <c r="E179" s="129" t="str">
        <f>IF(ISERROR(VLOOKUP(A179,'[1]Z07 一般公共预算财政拨款收入支出决算表(财决07表)'!$A$10:$T$500,12,FALSE)),"",VLOOKUP(A179,'[1]Z07 一般公共预算财政拨款收入支出决算表(财决07表)'!$A$10:$T$500,12,FALSE))</f>
        <v/>
      </c>
      <c r="F179" s="129" t="str">
        <f>IF(ISERROR(VLOOKUP(A179,'[1]Z07 一般公共预算财政拨款收入支出决算表(财决07表)'!$A$10:$T$500,15,FALSE)),"",VLOOKUP(A179,'[1]Z07 一般公共预算财政拨款收入支出决算表(财决07表)'!$A$10:$T$500,15,FALSE))</f>
        <v/>
      </c>
      <c r="G179" s="190">
        <f>'[1]Z07 一般公共预算财政拨款收入支出决算表(财决07表)'!A177</f>
        <v>0</v>
      </c>
      <c r="H179" s="191">
        <f>'[1]Z07 一般公共预算财政拨款收入支出决算表(财决07表)'!$K177</f>
        <v>0</v>
      </c>
      <c r="I179" s="190" t="str">
        <f t="shared" si="8"/>
        <v>2</v>
      </c>
      <c r="J179" s="190" t="str">
        <f t="shared" si="9"/>
        <v>2</v>
      </c>
      <c r="K179" s="190">
        <f t="shared" si="10"/>
        <v>4</v>
      </c>
      <c r="L179" s="190" t="str">
        <f t="shared" si="11"/>
        <v/>
      </c>
    </row>
    <row r="180" spans="1:12" ht="20.100000000000001" customHeight="1">
      <c r="A180" s="125" t="str">
        <f t="array" ref="A180">INDEX(G:G,SMALL(IF($K$12:$K$500=2,ROW($12:$500),4^8),ROW(G169)))&amp;""</f>
        <v/>
      </c>
      <c r="B180" s="126"/>
      <c r="C180" s="195" t="str">
        <f>IF(ISERROR(VLOOKUP(A180,'[1]Z07 一般公共预算财政拨款收入支出决算表(财决07表)'!$A$10:$T$500,4,FALSE)),"",VLOOKUP(A180,'[1]Z07 一般公共预算财政拨款收入支出决算表(财决07表)'!$A$10:$T$500,4,FALSE))</f>
        <v/>
      </c>
      <c r="D180" s="129" t="str">
        <f>IF(ISERROR(VLOOKUP(A180,'[1]Z07 一般公共预算财政拨款收入支出决算表(财决07表)'!$A$10:$T$500,11,FALSE)),"",VLOOKUP(A180,'[1]Z07 一般公共预算财政拨款收入支出决算表(财决07表)'!$A$10:$T$500,11,FALSE))</f>
        <v/>
      </c>
      <c r="E180" s="129" t="str">
        <f>IF(ISERROR(VLOOKUP(A180,'[1]Z07 一般公共预算财政拨款收入支出决算表(财决07表)'!$A$10:$T$500,12,FALSE)),"",VLOOKUP(A180,'[1]Z07 一般公共预算财政拨款收入支出决算表(财决07表)'!$A$10:$T$500,12,FALSE))</f>
        <v/>
      </c>
      <c r="F180" s="129" t="str">
        <f>IF(ISERROR(VLOOKUP(A180,'[1]Z07 一般公共预算财政拨款收入支出决算表(财决07表)'!$A$10:$T$500,15,FALSE)),"",VLOOKUP(A180,'[1]Z07 一般公共预算财政拨款收入支出决算表(财决07表)'!$A$10:$T$500,15,FALSE))</f>
        <v/>
      </c>
      <c r="G180" s="190">
        <f>'[1]Z07 一般公共预算财政拨款收入支出决算表(财决07表)'!A178</f>
        <v>0</v>
      </c>
      <c r="H180" s="191">
        <f>'[1]Z07 一般公共预算财政拨款收入支出决算表(财决07表)'!$K178</f>
        <v>0</v>
      </c>
      <c r="I180" s="190" t="str">
        <f t="shared" si="8"/>
        <v>2</v>
      </c>
      <c r="J180" s="190" t="str">
        <f t="shared" si="9"/>
        <v>2</v>
      </c>
      <c r="K180" s="190">
        <f t="shared" si="10"/>
        <v>4</v>
      </c>
      <c r="L180" s="190" t="str">
        <f t="shared" si="11"/>
        <v/>
      </c>
    </row>
    <row r="181" spans="1:12" ht="20.100000000000001" customHeight="1">
      <c r="A181" s="125" t="str">
        <f t="array" ref="A181">INDEX(G:G,SMALL(IF($K$12:$K$500=2,ROW($12:$500),4^8),ROW(G170)))&amp;""</f>
        <v/>
      </c>
      <c r="B181" s="126"/>
      <c r="C181" s="195" t="str">
        <f>IF(ISERROR(VLOOKUP(A181,'[1]Z07 一般公共预算财政拨款收入支出决算表(财决07表)'!$A$10:$T$500,4,FALSE)),"",VLOOKUP(A181,'[1]Z07 一般公共预算财政拨款收入支出决算表(财决07表)'!$A$10:$T$500,4,FALSE))</f>
        <v/>
      </c>
      <c r="D181" s="129" t="str">
        <f>IF(ISERROR(VLOOKUP(A181,'[1]Z07 一般公共预算财政拨款收入支出决算表(财决07表)'!$A$10:$T$500,11,FALSE)),"",VLOOKUP(A181,'[1]Z07 一般公共预算财政拨款收入支出决算表(财决07表)'!$A$10:$T$500,11,FALSE))</f>
        <v/>
      </c>
      <c r="E181" s="129" t="str">
        <f>IF(ISERROR(VLOOKUP(A181,'[1]Z07 一般公共预算财政拨款收入支出决算表(财决07表)'!$A$10:$T$500,12,FALSE)),"",VLOOKUP(A181,'[1]Z07 一般公共预算财政拨款收入支出决算表(财决07表)'!$A$10:$T$500,12,FALSE))</f>
        <v/>
      </c>
      <c r="F181" s="129" t="str">
        <f>IF(ISERROR(VLOOKUP(A181,'[1]Z07 一般公共预算财政拨款收入支出决算表(财决07表)'!$A$10:$T$500,15,FALSE)),"",VLOOKUP(A181,'[1]Z07 一般公共预算财政拨款收入支出决算表(财决07表)'!$A$10:$T$500,15,FALSE))</f>
        <v/>
      </c>
      <c r="G181" s="190">
        <f>'[1]Z07 一般公共预算财政拨款收入支出决算表(财决07表)'!A179</f>
        <v>0</v>
      </c>
      <c r="H181" s="191">
        <f>'[1]Z07 一般公共预算财政拨款收入支出决算表(财决07表)'!$K179</f>
        <v>0</v>
      </c>
      <c r="I181" s="190" t="str">
        <f t="shared" si="8"/>
        <v>2</v>
      </c>
      <c r="J181" s="190" t="str">
        <f t="shared" si="9"/>
        <v>2</v>
      </c>
      <c r="K181" s="190">
        <f t="shared" si="10"/>
        <v>4</v>
      </c>
      <c r="L181" s="190" t="str">
        <f t="shared" si="11"/>
        <v/>
      </c>
    </row>
    <row r="182" spans="1:12" ht="20.100000000000001" customHeight="1">
      <c r="A182" s="125" t="str">
        <f t="array" ref="A182">INDEX(G:G,SMALL(IF($K$12:$K$500=2,ROW($12:$500),4^8),ROW(G171)))&amp;""</f>
        <v/>
      </c>
      <c r="B182" s="126"/>
      <c r="C182" s="195" t="str">
        <f>IF(ISERROR(VLOOKUP(A182,'[1]Z07 一般公共预算财政拨款收入支出决算表(财决07表)'!$A$10:$T$500,4,FALSE)),"",VLOOKUP(A182,'[1]Z07 一般公共预算财政拨款收入支出决算表(财决07表)'!$A$10:$T$500,4,FALSE))</f>
        <v/>
      </c>
      <c r="D182" s="129" t="str">
        <f>IF(ISERROR(VLOOKUP(A182,'[1]Z07 一般公共预算财政拨款收入支出决算表(财决07表)'!$A$10:$T$500,11,FALSE)),"",VLOOKUP(A182,'[1]Z07 一般公共预算财政拨款收入支出决算表(财决07表)'!$A$10:$T$500,11,FALSE))</f>
        <v/>
      </c>
      <c r="E182" s="129" t="str">
        <f>IF(ISERROR(VLOOKUP(A182,'[1]Z07 一般公共预算财政拨款收入支出决算表(财决07表)'!$A$10:$T$500,12,FALSE)),"",VLOOKUP(A182,'[1]Z07 一般公共预算财政拨款收入支出决算表(财决07表)'!$A$10:$T$500,12,FALSE))</f>
        <v/>
      </c>
      <c r="F182" s="129" t="str">
        <f>IF(ISERROR(VLOOKUP(A182,'[1]Z07 一般公共预算财政拨款收入支出决算表(财决07表)'!$A$10:$T$500,15,FALSE)),"",VLOOKUP(A182,'[1]Z07 一般公共预算财政拨款收入支出决算表(财决07表)'!$A$10:$T$500,15,FALSE))</f>
        <v/>
      </c>
      <c r="G182" s="190">
        <f>'[1]Z07 一般公共预算财政拨款收入支出决算表(财决07表)'!A180</f>
        <v>0</v>
      </c>
      <c r="H182" s="191">
        <f>'[1]Z07 一般公共预算财政拨款收入支出决算表(财决07表)'!$K180</f>
        <v>0</v>
      </c>
      <c r="I182" s="190" t="str">
        <f t="shared" si="8"/>
        <v>2</v>
      </c>
      <c r="J182" s="190" t="str">
        <f t="shared" si="9"/>
        <v>2</v>
      </c>
      <c r="K182" s="190">
        <f t="shared" si="10"/>
        <v>4</v>
      </c>
      <c r="L182" s="190" t="str">
        <f t="shared" si="11"/>
        <v/>
      </c>
    </row>
    <row r="183" spans="1:12" ht="20.100000000000001" customHeight="1">
      <c r="A183" s="125" t="str">
        <f t="array" ref="A183">INDEX(G:G,SMALL(IF($K$12:$K$500=2,ROW($12:$500),4^8),ROW(G172)))&amp;""</f>
        <v/>
      </c>
      <c r="B183" s="126"/>
      <c r="C183" s="195" t="str">
        <f>IF(ISERROR(VLOOKUP(A183,'[1]Z07 一般公共预算财政拨款收入支出决算表(财决07表)'!$A$10:$T$500,4,FALSE)),"",VLOOKUP(A183,'[1]Z07 一般公共预算财政拨款收入支出决算表(财决07表)'!$A$10:$T$500,4,FALSE))</f>
        <v/>
      </c>
      <c r="D183" s="129" t="str">
        <f>IF(ISERROR(VLOOKUP(A183,'[1]Z07 一般公共预算财政拨款收入支出决算表(财决07表)'!$A$10:$T$500,11,FALSE)),"",VLOOKUP(A183,'[1]Z07 一般公共预算财政拨款收入支出决算表(财决07表)'!$A$10:$T$500,11,FALSE))</f>
        <v/>
      </c>
      <c r="E183" s="129" t="str">
        <f>IF(ISERROR(VLOOKUP(A183,'[1]Z07 一般公共预算财政拨款收入支出决算表(财决07表)'!$A$10:$T$500,12,FALSE)),"",VLOOKUP(A183,'[1]Z07 一般公共预算财政拨款收入支出决算表(财决07表)'!$A$10:$T$500,12,FALSE))</f>
        <v/>
      </c>
      <c r="F183" s="129" t="str">
        <f>IF(ISERROR(VLOOKUP(A183,'[1]Z07 一般公共预算财政拨款收入支出决算表(财决07表)'!$A$10:$T$500,15,FALSE)),"",VLOOKUP(A183,'[1]Z07 一般公共预算财政拨款收入支出决算表(财决07表)'!$A$10:$T$500,15,FALSE))</f>
        <v/>
      </c>
      <c r="G183" s="190">
        <f>'[1]Z07 一般公共预算财政拨款收入支出决算表(财决07表)'!A181</f>
        <v>0</v>
      </c>
      <c r="H183" s="191">
        <f>'[1]Z07 一般公共预算财政拨款收入支出决算表(财决07表)'!$K181</f>
        <v>0</v>
      </c>
      <c r="I183" s="190" t="str">
        <f t="shared" si="8"/>
        <v>2</v>
      </c>
      <c r="J183" s="190" t="str">
        <f t="shared" si="9"/>
        <v>2</v>
      </c>
      <c r="K183" s="190">
        <f t="shared" si="10"/>
        <v>4</v>
      </c>
      <c r="L183" s="190" t="str">
        <f t="shared" si="11"/>
        <v/>
      </c>
    </row>
    <row r="184" spans="1:12" ht="20.100000000000001" customHeight="1">
      <c r="A184" s="125" t="str">
        <f t="array" ref="A184">INDEX(G:G,SMALL(IF($K$12:$K$500=2,ROW($12:$500),4^8),ROW(G173)))&amp;""</f>
        <v/>
      </c>
      <c r="B184" s="126"/>
      <c r="C184" s="195" t="str">
        <f>IF(ISERROR(VLOOKUP(A184,'[1]Z07 一般公共预算财政拨款收入支出决算表(财决07表)'!$A$10:$T$500,4,FALSE)),"",VLOOKUP(A184,'[1]Z07 一般公共预算财政拨款收入支出决算表(财决07表)'!$A$10:$T$500,4,FALSE))</f>
        <v/>
      </c>
      <c r="D184" s="129" t="str">
        <f>IF(ISERROR(VLOOKUP(A184,'[1]Z07 一般公共预算财政拨款收入支出决算表(财决07表)'!$A$10:$T$500,11,FALSE)),"",VLOOKUP(A184,'[1]Z07 一般公共预算财政拨款收入支出决算表(财决07表)'!$A$10:$T$500,11,FALSE))</f>
        <v/>
      </c>
      <c r="E184" s="129" t="str">
        <f>IF(ISERROR(VLOOKUP(A184,'[1]Z07 一般公共预算财政拨款收入支出决算表(财决07表)'!$A$10:$T$500,12,FALSE)),"",VLOOKUP(A184,'[1]Z07 一般公共预算财政拨款收入支出决算表(财决07表)'!$A$10:$T$500,12,FALSE))</f>
        <v/>
      </c>
      <c r="F184" s="129" t="str">
        <f>IF(ISERROR(VLOOKUP(A184,'[1]Z07 一般公共预算财政拨款收入支出决算表(财决07表)'!$A$10:$T$500,15,FALSE)),"",VLOOKUP(A184,'[1]Z07 一般公共预算财政拨款收入支出决算表(财决07表)'!$A$10:$T$500,15,FALSE))</f>
        <v/>
      </c>
      <c r="G184" s="190">
        <f>'[1]Z07 一般公共预算财政拨款收入支出决算表(财决07表)'!A182</f>
        <v>0</v>
      </c>
      <c r="H184" s="191">
        <f>'[1]Z07 一般公共预算财政拨款收入支出决算表(财决07表)'!$K182</f>
        <v>0</v>
      </c>
      <c r="I184" s="190" t="str">
        <f t="shared" si="8"/>
        <v>2</v>
      </c>
      <c r="J184" s="190" t="str">
        <f t="shared" si="9"/>
        <v>2</v>
      </c>
      <c r="K184" s="190">
        <f t="shared" si="10"/>
        <v>4</v>
      </c>
      <c r="L184" s="190" t="str">
        <f t="shared" si="11"/>
        <v/>
      </c>
    </row>
    <row r="185" spans="1:12" ht="20.100000000000001" customHeight="1">
      <c r="A185" s="125" t="str">
        <f t="array" ref="A185">INDEX(G:G,SMALL(IF($K$12:$K$500=2,ROW($12:$500),4^8),ROW(G174)))&amp;""</f>
        <v/>
      </c>
      <c r="B185" s="126"/>
      <c r="C185" s="195" t="str">
        <f>IF(ISERROR(VLOOKUP(A185,'[1]Z07 一般公共预算财政拨款收入支出决算表(财决07表)'!$A$10:$T$500,4,FALSE)),"",VLOOKUP(A185,'[1]Z07 一般公共预算财政拨款收入支出决算表(财决07表)'!$A$10:$T$500,4,FALSE))</f>
        <v/>
      </c>
      <c r="D185" s="129" t="str">
        <f>IF(ISERROR(VLOOKUP(A185,'[1]Z07 一般公共预算财政拨款收入支出决算表(财决07表)'!$A$10:$T$500,11,FALSE)),"",VLOOKUP(A185,'[1]Z07 一般公共预算财政拨款收入支出决算表(财决07表)'!$A$10:$T$500,11,FALSE))</f>
        <v/>
      </c>
      <c r="E185" s="129" t="str">
        <f>IF(ISERROR(VLOOKUP(A185,'[1]Z07 一般公共预算财政拨款收入支出决算表(财决07表)'!$A$10:$T$500,12,FALSE)),"",VLOOKUP(A185,'[1]Z07 一般公共预算财政拨款收入支出决算表(财决07表)'!$A$10:$T$500,12,FALSE))</f>
        <v/>
      </c>
      <c r="F185" s="129" t="str">
        <f>IF(ISERROR(VLOOKUP(A185,'[1]Z07 一般公共预算财政拨款收入支出决算表(财决07表)'!$A$10:$T$500,15,FALSE)),"",VLOOKUP(A185,'[1]Z07 一般公共预算财政拨款收入支出决算表(财决07表)'!$A$10:$T$500,15,FALSE))</f>
        <v/>
      </c>
      <c r="G185" s="190">
        <f>'[1]Z07 一般公共预算财政拨款收入支出决算表(财决07表)'!A183</f>
        <v>0</v>
      </c>
      <c r="H185" s="191">
        <f>'[1]Z07 一般公共预算财政拨款收入支出决算表(财决07表)'!$K183</f>
        <v>0</v>
      </c>
      <c r="I185" s="190" t="str">
        <f t="shared" si="8"/>
        <v>2</v>
      </c>
      <c r="J185" s="190" t="str">
        <f t="shared" si="9"/>
        <v>2</v>
      </c>
      <c r="K185" s="190">
        <f t="shared" si="10"/>
        <v>4</v>
      </c>
      <c r="L185" s="190" t="str">
        <f t="shared" si="11"/>
        <v/>
      </c>
    </row>
    <row r="186" spans="1:12" ht="20.100000000000001" customHeight="1">
      <c r="A186" s="125" t="str">
        <f t="array" ref="A186">INDEX(G:G,SMALL(IF($K$12:$K$500=2,ROW($12:$500),4^8),ROW(G175)))&amp;""</f>
        <v/>
      </c>
      <c r="B186" s="126"/>
      <c r="C186" s="195" t="str">
        <f>IF(ISERROR(VLOOKUP(A186,'[1]Z07 一般公共预算财政拨款收入支出决算表(财决07表)'!$A$10:$T$500,4,FALSE)),"",VLOOKUP(A186,'[1]Z07 一般公共预算财政拨款收入支出决算表(财决07表)'!$A$10:$T$500,4,FALSE))</f>
        <v/>
      </c>
      <c r="D186" s="129" t="str">
        <f>IF(ISERROR(VLOOKUP(A186,'[1]Z07 一般公共预算财政拨款收入支出决算表(财决07表)'!$A$10:$T$500,11,FALSE)),"",VLOOKUP(A186,'[1]Z07 一般公共预算财政拨款收入支出决算表(财决07表)'!$A$10:$T$500,11,FALSE))</f>
        <v/>
      </c>
      <c r="E186" s="129" t="str">
        <f>IF(ISERROR(VLOOKUP(A186,'[1]Z07 一般公共预算财政拨款收入支出决算表(财决07表)'!$A$10:$T$500,12,FALSE)),"",VLOOKUP(A186,'[1]Z07 一般公共预算财政拨款收入支出决算表(财决07表)'!$A$10:$T$500,12,FALSE))</f>
        <v/>
      </c>
      <c r="F186" s="129" t="str">
        <f>IF(ISERROR(VLOOKUP(A186,'[1]Z07 一般公共预算财政拨款收入支出决算表(财决07表)'!$A$10:$T$500,15,FALSE)),"",VLOOKUP(A186,'[1]Z07 一般公共预算财政拨款收入支出决算表(财决07表)'!$A$10:$T$500,15,FALSE))</f>
        <v/>
      </c>
      <c r="G186" s="190">
        <f>'[1]Z07 一般公共预算财政拨款收入支出决算表(财决07表)'!A184</f>
        <v>0</v>
      </c>
      <c r="H186" s="191">
        <f>'[1]Z07 一般公共预算财政拨款收入支出决算表(财决07表)'!$K184</f>
        <v>0</v>
      </c>
      <c r="I186" s="190" t="str">
        <f t="shared" si="8"/>
        <v>2</v>
      </c>
      <c r="J186" s="190" t="str">
        <f t="shared" si="9"/>
        <v>2</v>
      </c>
      <c r="K186" s="190">
        <f t="shared" si="10"/>
        <v>4</v>
      </c>
      <c r="L186" s="190" t="str">
        <f t="shared" si="11"/>
        <v/>
      </c>
    </row>
    <row r="187" spans="1:12" ht="20.100000000000001" customHeight="1">
      <c r="A187" s="125" t="str">
        <f t="array" ref="A187">INDEX(G:G,SMALL(IF($K$12:$K$500=2,ROW($12:$500),4^8),ROW(G176)))&amp;""</f>
        <v/>
      </c>
      <c r="B187" s="126"/>
      <c r="C187" s="195" t="str">
        <f>IF(ISERROR(VLOOKUP(A187,'[1]Z07 一般公共预算财政拨款收入支出决算表(财决07表)'!$A$10:$T$500,4,FALSE)),"",VLOOKUP(A187,'[1]Z07 一般公共预算财政拨款收入支出决算表(财决07表)'!$A$10:$T$500,4,FALSE))</f>
        <v/>
      </c>
      <c r="D187" s="129" t="str">
        <f>IF(ISERROR(VLOOKUP(A187,'[1]Z07 一般公共预算财政拨款收入支出决算表(财决07表)'!$A$10:$T$500,11,FALSE)),"",VLOOKUP(A187,'[1]Z07 一般公共预算财政拨款收入支出决算表(财决07表)'!$A$10:$T$500,11,FALSE))</f>
        <v/>
      </c>
      <c r="E187" s="129" t="str">
        <f>IF(ISERROR(VLOOKUP(A187,'[1]Z07 一般公共预算财政拨款收入支出决算表(财决07表)'!$A$10:$T$500,12,FALSE)),"",VLOOKUP(A187,'[1]Z07 一般公共预算财政拨款收入支出决算表(财决07表)'!$A$10:$T$500,12,FALSE))</f>
        <v/>
      </c>
      <c r="F187" s="129" t="str">
        <f>IF(ISERROR(VLOOKUP(A187,'[1]Z07 一般公共预算财政拨款收入支出决算表(财决07表)'!$A$10:$T$500,15,FALSE)),"",VLOOKUP(A187,'[1]Z07 一般公共预算财政拨款收入支出决算表(财决07表)'!$A$10:$T$500,15,FALSE))</f>
        <v/>
      </c>
      <c r="G187" s="190">
        <f>'[1]Z07 一般公共预算财政拨款收入支出决算表(财决07表)'!A185</f>
        <v>0</v>
      </c>
      <c r="H187" s="191">
        <f>'[1]Z07 一般公共预算财政拨款收入支出决算表(财决07表)'!$K185</f>
        <v>0</v>
      </c>
      <c r="I187" s="190" t="str">
        <f t="shared" si="8"/>
        <v>2</v>
      </c>
      <c r="J187" s="190" t="str">
        <f t="shared" si="9"/>
        <v>2</v>
      </c>
      <c r="K187" s="190">
        <f t="shared" si="10"/>
        <v>4</v>
      </c>
      <c r="L187" s="190" t="str">
        <f t="shared" si="11"/>
        <v/>
      </c>
    </row>
    <row r="188" spans="1:12" ht="20.100000000000001" customHeight="1">
      <c r="A188" s="125" t="str">
        <f t="array" ref="A188">INDEX(G:G,SMALL(IF($K$12:$K$500=2,ROW($12:$500),4^8),ROW(G177)))&amp;""</f>
        <v/>
      </c>
      <c r="B188" s="126"/>
      <c r="C188" s="195" t="str">
        <f>IF(ISERROR(VLOOKUP(A188,'[1]Z07 一般公共预算财政拨款收入支出决算表(财决07表)'!$A$10:$T$500,4,FALSE)),"",VLOOKUP(A188,'[1]Z07 一般公共预算财政拨款收入支出决算表(财决07表)'!$A$10:$T$500,4,FALSE))</f>
        <v/>
      </c>
      <c r="D188" s="129" t="str">
        <f>IF(ISERROR(VLOOKUP(A188,'[1]Z07 一般公共预算财政拨款收入支出决算表(财决07表)'!$A$10:$T$500,11,FALSE)),"",VLOOKUP(A188,'[1]Z07 一般公共预算财政拨款收入支出决算表(财决07表)'!$A$10:$T$500,11,FALSE))</f>
        <v/>
      </c>
      <c r="E188" s="129" t="str">
        <f>IF(ISERROR(VLOOKUP(A188,'[1]Z07 一般公共预算财政拨款收入支出决算表(财决07表)'!$A$10:$T$500,12,FALSE)),"",VLOOKUP(A188,'[1]Z07 一般公共预算财政拨款收入支出决算表(财决07表)'!$A$10:$T$500,12,FALSE))</f>
        <v/>
      </c>
      <c r="F188" s="129" t="str">
        <f>IF(ISERROR(VLOOKUP(A188,'[1]Z07 一般公共预算财政拨款收入支出决算表(财决07表)'!$A$10:$T$500,15,FALSE)),"",VLOOKUP(A188,'[1]Z07 一般公共预算财政拨款收入支出决算表(财决07表)'!$A$10:$T$500,15,FALSE))</f>
        <v/>
      </c>
      <c r="G188" s="190">
        <f>'[1]Z07 一般公共预算财政拨款收入支出决算表(财决07表)'!A186</f>
        <v>0</v>
      </c>
      <c r="H188" s="191">
        <f>'[1]Z07 一般公共预算财政拨款收入支出决算表(财决07表)'!$K186</f>
        <v>0</v>
      </c>
      <c r="I188" s="190" t="str">
        <f t="shared" si="8"/>
        <v>2</v>
      </c>
      <c r="J188" s="190" t="str">
        <f t="shared" si="9"/>
        <v>2</v>
      </c>
      <c r="K188" s="190">
        <f t="shared" si="10"/>
        <v>4</v>
      </c>
      <c r="L188" s="190" t="str">
        <f t="shared" si="11"/>
        <v/>
      </c>
    </row>
    <row r="189" spans="1:12" ht="20.100000000000001" customHeight="1">
      <c r="A189" s="125" t="str">
        <f t="array" ref="A189">INDEX(G:G,SMALL(IF($K$12:$K$500=2,ROW($12:$500),4^8),ROW(G178)))&amp;""</f>
        <v/>
      </c>
      <c r="B189" s="126"/>
      <c r="C189" s="195" t="str">
        <f>IF(ISERROR(VLOOKUP(A189,'[1]Z07 一般公共预算财政拨款收入支出决算表(财决07表)'!$A$10:$T$500,4,FALSE)),"",VLOOKUP(A189,'[1]Z07 一般公共预算财政拨款收入支出决算表(财决07表)'!$A$10:$T$500,4,FALSE))</f>
        <v/>
      </c>
      <c r="D189" s="129" t="str">
        <f>IF(ISERROR(VLOOKUP(A189,'[1]Z07 一般公共预算财政拨款收入支出决算表(财决07表)'!$A$10:$T$500,11,FALSE)),"",VLOOKUP(A189,'[1]Z07 一般公共预算财政拨款收入支出决算表(财决07表)'!$A$10:$T$500,11,FALSE))</f>
        <v/>
      </c>
      <c r="E189" s="129" t="str">
        <f>IF(ISERROR(VLOOKUP(A189,'[1]Z07 一般公共预算财政拨款收入支出决算表(财决07表)'!$A$10:$T$500,12,FALSE)),"",VLOOKUP(A189,'[1]Z07 一般公共预算财政拨款收入支出决算表(财决07表)'!$A$10:$T$500,12,FALSE))</f>
        <v/>
      </c>
      <c r="F189" s="129" t="str">
        <f>IF(ISERROR(VLOOKUP(A189,'[1]Z07 一般公共预算财政拨款收入支出决算表(财决07表)'!$A$10:$T$500,15,FALSE)),"",VLOOKUP(A189,'[1]Z07 一般公共预算财政拨款收入支出决算表(财决07表)'!$A$10:$T$500,15,FALSE))</f>
        <v/>
      </c>
      <c r="G189" s="190">
        <f>'[1]Z07 一般公共预算财政拨款收入支出决算表(财决07表)'!A187</f>
        <v>0</v>
      </c>
      <c r="H189" s="191">
        <f>'[1]Z07 一般公共预算财政拨款收入支出决算表(财决07表)'!$K187</f>
        <v>0</v>
      </c>
      <c r="I189" s="190" t="str">
        <f t="shared" si="8"/>
        <v>2</v>
      </c>
      <c r="J189" s="190" t="str">
        <f t="shared" si="9"/>
        <v>2</v>
      </c>
      <c r="K189" s="190">
        <f t="shared" si="10"/>
        <v>4</v>
      </c>
      <c r="L189" s="190" t="str">
        <f t="shared" si="11"/>
        <v/>
      </c>
    </row>
    <row r="190" spans="1:12" ht="20.100000000000001" customHeight="1">
      <c r="A190" s="125" t="str">
        <f t="array" ref="A190">INDEX(G:G,SMALL(IF($K$12:$K$500=2,ROW($12:$500),4^8),ROW(G179)))&amp;""</f>
        <v/>
      </c>
      <c r="B190" s="126"/>
      <c r="C190" s="195" t="str">
        <f>IF(ISERROR(VLOOKUP(A190,'[1]Z07 一般公共预算财政拨款收入支出决算表(财决07表)'!$A$10:$T$500,4,FALSE)),"",VLOOKUP(A190,'[1]Z07 一般公共预算财政拨款收入支出决算表(财决07表)'!$A$10:$T$500,4,FALSE))</f>
        <v/>
      </c>
      <c r="D190" s="129" t="str">
        <f>IF(ISERROR(VLOOKUP(A190,'[1]Z07 一般公共预算财政拨款收入支出决算表(财决07表)'!$A$10:$T$500,11,FALSE)),"",VLOOKUP(A190,'[1]Z07 一般公共预算财政拨款收入支出决算表(财决07表)'!$A$10:$T$500,11,FALSE))</f>
        <v/>
      </c>
      <c r="E190" s="129" t="str">
        <f>IF(ISERROR(VLOOKUP(A190,'[1]Z07 一般公共预算财政拨款收入支出决算表(财决07表)'!$A$10:$T$500,12,FALSE)),"",VLOOKUP(A190,'[1]Z07 一般公共预算财政拨款收入支出决算表(财决07表)'!$A$10:$T$500,12,FALSE))</f>
        <v/>
      </c>
      <c r="F190" s="129" t="str">
        <f>IF(ISERROR(VLOOKUP(A190,'[1]Z07 一般公共预算财政拨款收入支出决算表(财决07表)'!$A$10:$T$500,15,FALSE)),"",VLOOKUP(A190,'[1]Z07 一般公共预算财政拨款收入支出决算表(财决07表)'!$A$10:$T$500,15,FALSE))</f>
        <v/>
      </c>
      <c r="G190" s="190">
        <f>'[1]Z07 一般公共预算财政拨款收入支出决算表(财决07表)'!A188</f>
        <v>0</v>
      </c>
      <c r="H190" s="191">
        <f>'[1]Z07 一般公共预算财政拨款收入支出决算表(财决07表)'!$K188</f>
        <v>0</v>
      </c>
      <c r="I190" s="190" t="str">
        <f t="shared" si="8"/>
        <v>2</v>
      </c>
      <c r="J190" s="190" t="str">
        <f t="shared" si="9"/>
        <v>2</v>
      </c>
      <c r="K190" s="190">
        <f t="shared" si="10"/>
        <v>4</v>
      </c>
      <c r="L190" s="190" t="str">
        <f t="shared" si="11"/>
        <v/>
      </c>
    </row>
    <row r="191" spans="1:12" ht="20.100000000000001" customHeight="1">
      <c r="A191" s="125" t="str">
        <f t="array" ref="A191">INDEX(G:G,SMALL(IF($K$12:$K$500=2,ROW($12:$500),4^8),ROW(G180)))&amp;""</f>
        <v/>
      </c>
      <c r="B191" s="126"/>
      <c r="C191" s="195" t="str">
        <f>IF(ISERROR(VLOOKUP(A191,'[1]Z07 一般公共预算财政拨款收入支出决算表(财决07表)'!$A$10:$T$500,4,FALSE)),"",VLOOKUP(A191,'[1]Z07 一般公共预算财政拨款收入支出决算表(财决07表)'!$A$10:$T$500,4,FALSE))</f>
        <v/>
      </c>
      <c r="D191" s="129" t="str">
        <f>IF(ISERROR(VLOOKUP(A191,'[1]Z07 一般公共预算财政拨款收入支出决算表(财决07表)'!$A$10:$T$500,11,FALSE)),"",VLOOKUP(A191,'[1]Z07 一般公共预算财政拨款收入支出决算表(财决07表)'!$A$10:$T$500,11,FALSE))</f>
        <v/>
      </c>
      <c r="E191" s="129" t="str">
        <f>IF(ISERROR(VLOOKUP(A191,'[1]Z07 一般公共预算财政拨款收入支出决算表(财决07表)'!$A$10:$T$500,12,FALSE)),"",VLOOKUP(A191,'[1]Z07 一般公共预算财政拨款收入支出决算表(财决07表)'!$A$10:$T$500,12,FALSE))</f>
        <v/>
      </c>
      <c r="F191" s="129" t="str">
        <f>IF(ISERROR(VLOOKUP(A191,'[1]Z07 一般公共预算财政拨款收入支出决算表(财决07表)'!$A$10:$T$500,15,FALSE)),"",VLOOKUP(A191,'[1]Z07 一般公共预算财政拨款收入支出决算表(财决07表)'!$A$10:$T$500,15,FALSE))</f>
        <v/>
      </c>
      <c r="G191" s="190">
        <f>'[1]Z07 一般公共预算财政拨款收入支出决算表(财决07表)'!A189</f>
        <v>0</v>
      </c>
      <c r="H191" s="191">
        <f>'[1]Z07 一般公共预算财政拨款收入支出决算表(财决07表)'!$K189</f>
        <v>0</v>
      </c>
      <c r="I191" s="190" t="str">
        <f t="shared" si="8"/>
        <v>2</v>
      </c>
      <c r="J191" s="190" t="str">
        <f t="shared" si="9"/>
        <v>2</v>
      </c>
      <c r="K191" s="190">
        <f t="shared" si="10"/>
        <v>4</v>
      </c>
      <c r="L191" s="190" t="str">
        <f t="shared" si="11"/>
        <v/>
      </c>
    </row>
    <row r="192" spans="1:12" ht="20.100000000000001" customHeight="1">
      <c r="A192" s="125" t="str">
        <f t="array" ref="A192">INDEX(G:G,SMALL(IF($K$12:$K$500=2,ROW($12:$500),4^8),ROW(G181)))&amp;""</f>
        <v/>
      </c>
      <c r="B192" s="126"/>
      <c r="C192" s="195" t="str">
        <f>IF(ISERROR(VLOOKUP(A192,'[1]Z07 一般公共预算财政拨款收入支出决算表(财决07表)'!$A$10:$T$500,4,FALSE)),"",VLOOKUP(A192,'[1]Z07 一般公共预算财政拨款收入支出决算表(财决07表)'!$A$10:$T$500,4,FALSE))</f>
        <v/>
      </c>
      <c r="D192" s="129" t="str">
        <f>IF(ISERROR(VLOOKUP(A192,'[1]Z07 一般公共预算财政拨款收入支出决算表(财决07表)'!$A$10:$T$500,11,FALSE)),"",VLOOKUP(A192,'[1]Z07 一般公共预算财政拨款收入支出决算表(财决07表)'!$A$10:$T$500,11,FALSE))</f>
        <v/>
      </c>
      <c r="E192" s="129" t="str">
        <f>IF(ISERROR(VLOOKUP(A192,'[1]Z07 一般公共预算财政拨款收入支出决算表(财决07表)'!$A$10:$T$500,12,FALSE)),"",VLOOKUP(A192,'[1]Z07 一般公共预算财政拨款收入支出决算表(财决07表)'!$A$10:$T$500,12,FALSE))</f>
        <v/>
      </c>
      <c r="F192" s="129" t="str">
        <f>IF(ISERROR(VLOOKUP(A192,'[1]Z07 一般公共预算财政拨款收入支出决算表(财决07表)'!$A$10:$T$500,15,FALSE)),"",VLOOKUP(A192,'[1]Z07 一般公共预算财政拨款收入支出决算表(财决07表)'!$A$10:$T$500,15,FALSE))</f>
        <v/>
      </c>
      <c r="G192" s="190">
        <f>'[1]Z07 一般公共预算财政拨款收入支出决算表(财决07表)'!A190</f>
        <v>0</v>
      </c>
      <c r="H192" s="191">
        <f>'[1]Z07 一般公共预算财政拨款收入支出决算表(财决07表)'!$K190</f>
        <v>0</v>
      </c>
      <c r="I192" s="190" t="str">
        <f t="shared" si="8"/>
        <v>2</v>
      </c>
      <c r="J192" s="190" t="str">
        <f t="shared" si="9"/>
        <v>2</v>
      </c>
      <c r="K192" s="190">
        <f t="shared" si="10"/>
        <v>4</v>
      </c>
      <c r="L192" s="190" t="str">
        <f t="shared" si="11"/>
        <v/>
      </c>
    </row>
    <row r="193" spans="1:12" ht="20.100000000000001" customHeight="1">
      <c r="A193" s="125" t="str">
        <f t="array" ref="A193">INDEX(G:G,SMALL(IF($K$12:$K$500=2,ROW($12:$500),4^8),ROW(G182)))&amp;""</f>
        <v/>
      </c>
      <c r="B193" s="126"/>
      <c r="C193" s="195" t="str">
        <f>IF(ISERROR(VLOOKUP(A193,'[1]Z07 一般公共预算财政拨款收入支出决算表(财决07表)'!$A$10:$T$500,4,FALSE)),"",VLOOKUP(A193,'[1]Z07 一般公共预算财政拨款收入支出决算表(财决07表)'!$A$10:$T$500,4,FALSE))</f>
        <v/>
      </c>
      <c r="D193" s="129" t="str">
        <f>IF(ISERROR(VLOOKUP(A193,'[1]Z07 一般公共预算财政拨款收入支出决算表(财决07表)'!$A$10:$T$500,11,FALSE)),"",VLOOKUP(A193,'[1]Z07 一般公共预算财政拨款收入支出决算表(财决07表)'!$A$10:$T$500,11,FALSE))</f>
        <v/>
      </c>
      <c r="E193" s="129" t="str">
        <f>IF(ISERROR(VLOOKUP(A193,'[1]Z07 一般公共预算财政拨款收入支出决算表(财决07表)'!$A$10:$T$500,12,FALSE)),"",VLOOKUP(A193,'[1]Z07 一般公共预算财政拨款收入支出决算表(财决07表)'!$A$10:$T$500,12,FALSE))</f>
        <v/>
      </c>
      <c r="F193" s="129" t="str">
        <f>IF(ISERROR(VLOOKUP(A193,'[1]Z07 一般公共预算财政拨款收入支出决算表(财决07表)'!$A$10:$T$500,15,FALSE)),"",VLOOKUP(A193,'[1]Z07 一般公共预算财政拨款收入支出决算表(财决07表)'!$A$10:$T$500,15,FALSE))</f>
        <v/>
      </c>
      <c r="G193" s="190">
        <f>'[1]Z07 一般公共预算财政拨款收入支出决算表(财决07表)'!A191</f>
        <v>0</v>
      </c>
      <c r="H193" s="191">
        <f>'[1]Z07 一般公共预算财政拨款收入支出决算表(财决07表)'!$K191</f>
        <v>0</v>
      </c>
      <c r="I193" s="190" t="str">
        <f t="shared" si="8"/>
        <v>2</v>
      </c>
      <c r="J193" s="190" t="str">
        <f t="shared" si="9"/>
        <v>2</v>
      </c>
      <c r="K193" s="190">
        <f t="shared" si="10"/>
        <v>4</v>
      </c>
      <c r="L193" s="190" t="str">
        <f t="shared" si="11"/>
        <v/>
      </c>
    </row>
    <row r="194" spans="1:12" ht="20.100000000000001" customHeight="1">
      <c r="A194" s="125" t="str">
        <f t="array" ref="A194">INDEX(G:G,SMALL(IF($K$12:$K$500=2,ROW($12:$500),4^8),ROW(G183)))&amp;""</f>
        <v/>
      </c>
      <c r="B194" s="126"/>
      <c r="C194" s="195" t="str">
        <f>IF(ISERROR(VLOOKUP(A194,'[1]Z07 一般公共预算财政拨款收入支出决算表(财决07表)'!$A$10:$T$500,4,FALSE)),"",VLOOKUP(A194,'[1]Z07 一般公共预算财政拨款收入支出决算表(财决07表)'!$A$10:$T$500,4,FALSE))</f>
        <v/>
      </c>
      <c r="D194" s="129" t="str">
        <f>IF(ISERROR(VLOOKUP(A194,'[1]Z07 一般公共预算财政拨款收入支出决算表(财决07表)'!$A$10:$T$500,11,FALSE)),"",VLOOKUP(A194,'[1]Z07 一般公共预算财政拨款收入支出决算表(财决07表)'!$A$10:$T$500,11,FALSE))</f>
        <v/>
      </c>
      <c r="E194" s="129" t="str">
        <f>IF(ISERROR(VLOOKUP(A194,'[1]Z07 一般公共预算财政拨款收入支出决算表(财决07表)'!$A$10:$T$500,12,FALSE)),"",VLOOKUP(A194,'[1]Z07 一般公共预算财政拨款收入支出决算表(财决07表)'!$A$10:$T$500,12,FALSE))</f>
        <v/>
      </c>
      <c r="F194" s="129" t="str">
        <f>IF(ISERROR(VLOOKUP(A194,'[1]Z07 一般公共预算财政拨款收入支出决算表(财决07表)'!$A$10:$T$500,15,FALSE)),"",VLOOKUP(A194,'[1]Z07 一般公共预算财政拨款收入支出决算表(财决07表)'!$A$10:$T$500,15,FALSE))</f>
        <v/>
      </c>
      <c r="G194" s="190">
        <f>'[1]Z07 一般公共预算财政拨款收入支出决算表(财决07表)'!A192</f>
        <v>0</v>
      </c>
      <c r="H194" s="191">
        <f>'[1]Z07 一般公共预算财政拨款收入支出决算表(财决07表)'!$K192</f>
        <v>0</v>
      </c>
      <c r="I194" s="190" t="str">
        <f t="shared" si="8"/>
        <v>2</v>
      </c>
      <c r="J194" s="190" t="str">
        <f t="shared" si="9"/>
        <v>2</v>
      </c>
      <c r="K194" s="190">
        <f t="shared" si="10"/>
        <v>4</v>
      </c>
      <c r="L194" s="190" t="str">
        <f t="shared" si="11"/>
        <v/>
      </c>
    </row>
    <row r="195" spans="1:12" ht="20.100000000000001" customHeight="1">
      <c r="A195" s="125" t="str">
        <f t="array" ref="A195">INDEX(G:G,SMALL(IF($K$12:$K$500=2,ROW($12:$500),4^8),ROW(G184)))&amp;""</f>
        <v/>
      </c>
      <c r="B195" s="126"/>
      <c r="C195" s="195" t="str">
        <f>IF(ISERROR(VLOOKUP(A195,'[1]Z07 一般公共预算财政拨款收入支出决算表(财决07表)'!$A$10:$T$500,4,FALSE)),"",VLOOKUP(A195,'[1]Z07 一般公共预算财政拨款收入支出决算表(财决07表)'!$A$10:$T$500,4,FALSE))</f>
        <v/>
      </c>
      <c r="D195" s="129" t="str">
        <f>IF(ISERROR(VLOOKUP(A195,'[1]Z07 一般公共预算财政拨款收入支出决算表(财决07表)'!$A$10:$T$500,11,FALSE)),"",VLOOKUP(A195,'[1]Z07 一般公共预算财政拨款收入支出决算表(财决07表)'!$A$10:$T$500,11,FALSE))</f>
        <v/>
      </c>
      <c r="E195" s="129" t="str">
        <f>IF(ISERROR(VLOOKUP(A195,'[1]Z07 一般公共预算财政拨款收入支出决算表(财决07表)'!$A$10:$T$500,12,FALSE)),"",VLOOKUP(A195,'[1]Z07 一般公共预算财政拨款收入支出决算表(财决07表)'!$A$10:$T$500,12,FALSE))</f>
        <v/>
      </c>
      <c r="F195" s="129" t="str">
        <f>IF(ISERROR(VLOOKUP(A195,'[1]Z07 一般公共预算财政拨款收入支出决算表(财决07表)'!$A$10:$T$500,15,FALSE)),"",VLOOKUP(A195,'[1]Z07 一般公共预算财政拨款收入支出决算表(财决07表)'!$A$10:$T$500,15,FALSE))</f>
        <v/>
      </c>
      <c r="G195" s="190">
        <f>'[1]Z07 一般公共预算财政拨款收入支出决算表(财决07表)'!A193</f>
        <v>0</v>
      </c>
      <c r="H195" s="191">
        <f>'[1]Z07 一般公共预算财政拨款收入支出决算表(财决07表)'!$K193</f>
        <v>0</v>
      </c>
      <c r="I195" s="190" t="str">
        <f t="shared" si="8"/>
        <v>2</v>
      </c>
      <c r="J195" s="190" t="str">
        <f t="shared" si="9"/>
        <v>2</v>
      </c>
      <c r="K195" s="190">
        <f t="shared" si="10"/>
        <v>4</v>
      </c>
      <c r="L195" s="190" t="str">
        <f t="shared" si="11"/>
        <v/>
      </c>
    </row>
    <row r="196" spans="1:12" ht="20.100000000000001" customHeight="1">
      <c r="A196" s="125" t="str">
        <f t="array" ref="A196">INDEX(G:G,SMALL(IF($K$12:$K$500=2,ROW($12:$500),4^8),ROW(G185)))&amp;""</f>
        <v/>
      </c>
      <c r="B196" s="126"/>
      <c r="C196" s="195" t="str">
        <f>IF(ISERROR(VLOOKUP(A196,'[1]Z07 一般公共预算财政拨款收入支出决算表(财决07表)'!$A$10:$T$500,4,FALSE)),"",VLOOKUP(A196,'[1]Z07 一般公共预算财政拨款收入支出决算表(财决07表)'!$A$10:$T$500,4,FALSE))</f>
        <v/>
      </c>
      <c r="D196" s="129" t="str">
        <f>IF(ISERROR(VLOOKUP(A196,'[1]Z07 一般公共预算财政拨款收入支出决算表(财决07表)'!$A$10:$T$500,11,FALSE)),"",VLOOKUP(A196,'[1]Z07 一般公共预算财政拨款收入支出决算表(财决07表)'!$A$10:$T$500,11,FALSE))</f>
        <v/>
      </c>
      <c r="E196" s="129" t="str">
        <f>IF(ISERROR(VLOOKUP(A196,'[1]Z07 一般公共预算财政拨款收入支出决算表(财决07表)'!$A$10:$T$500,12,FALSE)),"",VLOOKUP(A196,'[1]Z07 一般公共预算财政拨款收入支出决算表(财决07表)'!$A$10:$T$500,12,FALSE))</f>
        <v/>
      </c>
      <c r="F196" s="129" t="str">
        <f>IF(ISERROR(VLOOKUP(A196,'[1]Z07 一般公共预算财政拨款收入支出决算表(财决07表)'!$A$10:$T$500,15,FALSE)),"",VLOOKUP(A196,'[1]Z07 一般公共预算财政拨款收入支出决算表(财决07表)'!$A$10:$T$500,15,FALSE))</f>
        <v/>
      </c>
      <c r="G196" s="190">
        <f>'[1]Z07 一般公共预算财政拨款收入支出决算表(财决07表)'!A194</f>
        <v>0</v>
      </c>
      <c r="H196" s="191">
        <f>'[1]Z07 一般公共预算财政拨款收入支出决算表(财决07表)'!$K194</f>
        <v>0</v>
      </c>
      <c r="I196" s="190" t="str">
        <f t="shared" si="8"/>
        <v>2</v>
      </c>
      <c r="J196" s="190" t="str">
        <f t="shared" si="9"/>
        <v>2</v>
      </c>
      <c r="K196" s="190">
        <f t="shared" si="10"/>
        <v>4</v>
      </c>
      <c r="L196" s="190" t="str">
        <f t="shared" si="11"/>
        <v/>
      </c>
    </row>
    <row r="197" spans="1:12" ht="20.100000000000001" customHeight="1">
      <c r="A197" s="125" t="str">
        <f t="array" ref="A197">INDEX(G:G,SMALL(IF($K$12:$K$500=2,ROW($12:$500),4^8),ROW(G186)))&amp;""</f>
        <v/>
      </c>
      <c r="B197" s="126"/>
      <c r="C197" s="195" t="str">
        <f>IF(ISERROR(VLOOKUP(A197,'[1]Z07 一般公共预算财政拨款收入支出决算表(财决07表)'!$A$10:$T$500,4,FALSE)),"",VLOOKUP(A197,'[1]Z07 一般公共预算财政拨款收入支出决算表(财决07表)'!$A$10:$T$500,4,FALSE))</f>
        <v/>
      </c>
      <c r="D197" s="129" t="str">
        <f>IF(ISERROR(VLOOKUP(A197,'[1]Z07 一般公共预算财政拨款收入支出决算表(财决07表)'!$A$10:$T$500,11,FALSE)),"",VLOOKUP(A197,'[1]Z07 一般公共预算财政拨款收入支出决算表(财决07表)'!$A$10:$T$500,11,FALSE))</f>
        <v/>
      </c>
      <c r="E197" s="129" t="str">
        <f>IF(ISERROR(VLOOKUP(A197,'[1]Z07 一般公共预算财政拨款收入支出决算表(财决07表)'!$A$10:$T$500,12,FALSE)),"",VLOOKUP(A197,'[1]Z07 一般公共预算财政拨款收入支出决算表(财决07表)'!$A$10:$T$500,12,FALSE))</f>
        <v/>
      </c>
      <c r="F197" s="129" t="str">
        <f>IF(ISERROR(VLOOKUP(A197,'[1]Z07 一般公共预算财政拨款收入支出决算表(财决07表)'!$A$10:$T$500,15,FALSE)),"",VLOOKUP(A197,'[1]Z07 一般公共预算财政拨款收入支出决算表(财决07表)'!$A$10:$T$500,15,FALSE))</f>
        <v/>
      </c>
      <c r="G197" s="190">
        <f>'[1]Z07 一般公共预算财政拨款收入支出决算表(财决07表)'!A195</f>
        <v>0</v>
      </c>
      <c r="H197" s="191">
        <f>'[1]Z07 一般公共预算财政拨款收入支出决算表(财决07表)'!$K195</f>
        <v>0</v>
      </c>
      <c r="I197" s="190" t="str">
        <f t="shared" si="8"/>
        <v>2</v>
      </c>
      <c r="J197" s="190" t="str">
        <f t="shared" si="9"/>
        <v>2</v>
      </c>
      <c r="K197" s="190">
        <f t="shared" si="10"/>
        <v>4</v>
      </c>
      <c r="L197" s="190" t="str">
        <f t="shared" si="11"/>
        <v/>
      </c>
    </row>
    <row r="198" spans="1:12" ht="20.100000000000001" customHeight="1">
      <c r="A198" s="125" t="str">
        <f t="array" ref="A198">INDEX(G:G,SMALL(IF($K$12:$K$500=2,ROW($12:$500),4^8),ROW(G187)))&amp;""</f>
        <v/>
      </c>
      <c r="B198" s="126"/>
      <c r="C198" s="195" t="str">
        <f>IF(ISERROR(VLOOKUP(A198,'[1]Z07 一般公共预算财政拨款收入支出决算表(财决07表)'!$A$10:$T$500,4,FALSE)),"",VLOOKUP(A198,'[1]Z07 一般公共预算财政拨款收入支出决算表(财决07表)'!$A$10:$T$500,4,FALSE))</f>
        <v/>
      </c>
      <c r="D198" s="129" t="str">
        <f>IF(ISERROR(VLOOKUP(A198,'[1]Z07 一般公共预算财政拨款收入支出决算表(财决07表)'!$A$10:$T$500,11,FALSE)),"",VLOOKUP(A198,'[1]Z07 一般公共预算财政拨款收入支出决算表(财决07表)'!$A$10:$T$500,11,FALSE))</f>
        <v/>
      </c>
      <c r="E198" s="129" t="str">
        <f>IF(ISERROR(VLOOKUP(A198,'[1]Z07 一般公共预算财政拨款收入支出决算表(财决07表)'!$A$10:$T$500,12,FALSE)),"",VLOOKUP(A198,'[1]Z07 一般公共预算财政拨款收入支出决算表(财决07表)'!$A$10:$T$500,12,FALSE))</f>
        <v/>
      </c>
      <c r="F198" s="129" t="str">
        <f>IF(ISERROR(VLOOKUP(A198,'[1]Z07 一般公共预算财政拨款收入支出决算表(财决07表)'!$A$10:$T$500,15,FALSE)),"",VLOOKUP(A198,'[1]Z07 一般公共预算财政拨款收入支出决算表(财决07表)'!$A$10:$T$500,15,FALSE))</f>
        <v/>
      </c>
      <c r="G198" s="190">
        <f>'[1]Z07 一般公共预算财政拨款收入支出决算表(财决07表)'!A196</f>
        <v>0</v>
      </c>
      <c r="H198" s="191">
        <f>'[1]Z07 一般公共预算财政拨款收入支出决算表(财决07表)'!$K196</f>
        <v>0</v>
      </c>
      <c r="I198" s="190" t="str">
        <f t="shared" si="8"/>
        <v>2</v>
      </c>
      <c r="J198" s="190" t="str">
        <f t="shared" si="9"/>
        <v>2</v>
      </c>
      <c r="K198" s="190">
        <f t="shared" si="10"/>
        <v>4</v>
      </c>
      <c r="L198" s="190" t="str">
        <f t="shared" si="11"/>
        <v/>
      </c>
    </row>
    <row r="199" spans="1:12" ht="20.100000000000001" customHeight="1">
      <c r="A199" s="125" t="str">
        <f t="array" ref="A199">INDEX(G:G,SMALL(IF($K$12:$K$500=2,ROW($12:$500),4^8),ROW(G188)))&amp;""</f>
        <v/>
      </c>
      <c r="B199" s="126"/>
      <c r="C199" s="195" t="str">
        <f>IF(ISERROR(VLOOKUP(A199,'[1]Z07 一般公共预算财政拨款收入支出决算表(财决07表)'!$A$10:$T$500,4,FALSE)),"",VLOOKUP(A199,'[1]Z07 一般公共预算财政拨款收入支出决算表(财决07表)'!$A$10:$T$500,4,FALSE))</f>
        <v/>
      </c>
      <c r="D199" s="129" t="str">
        <f>IF(ISERROR(VLOOKUP(A199,'[1]Z07 一般公共预算财政拨款收入支出决算表(财决07表)'!$A$10:$T$500,11,FALSE)),"",VLOOKUP(A199,'[1]Z07 一般公共预算财政拨款收入支出决算表(财决07表)'!$A$10:$T$500,11,FALSE))</f>
        <v/>
      </c>
      <c r="E199" s="129" t="str">
        <f>IF(ISERROR(VLOOKUP(A199,'[1]Z07 一般公共预算财政拨款收入支出决算表(财决07表)'!$A$10:$T$500,12,FALSE)),"",VLOOKUP(A199,'[1]Z07 一般公共预算财政拨款收入支出决算表(财决07表)'!$A$10:$T$500,12,FALSE))</f>
        <v/>
      </c>
      <c r="F199" s="129" t="str">
        <f>IF(ISERROR(VLOOKUP(A199,'[1]Z07 一般公共预算财政拨款收入支出决算表(财决07表)'!$A$10:$T$500,15,FALSE)),"",VLOOKUP(A199,'[1]Z07 一般公共预算财政拨款收入支出决算表(财决07表)'!$A$10:$T$500,15,FALSE))</f>
        <v/>
      </c>
      <c r="G199" s="190">
        <f>'[1]Z07 一般公共预算财政拨款收入支出决算表(财决07表)'!A197</f>
        <v>0</v>
      </c>
      <c r="H199" s="191">
        <f>'[1]Z07 一般公共预算财政拨款收入支出决算表(财决07表)'!$K197</f>
        <v>0</v>
      </c>
      <c r="I199" s="190" t="str">
        <f t="shared" si="8"/>
        <v>2</v>
      </c>
      <c r="J199" s="190" t="str">
        <f t="shared" si="9"/>
        <v>2</v>
      </c>
      <c r="K199" s="190">
        <f t="shared" si="10"/>
        <v>4</v>
      </c>
      <c r="L199" s="190" t="str">
        <f t="shared" si="11"/>
        <v/>
      </c>
    </row>
    <row r="200" spans="1:12" ht="20.100000000000001" customHeight="1">
      <c r="A200" s="125" t="str">
        <f t="array" ref="A200">INDEX(G:G,SMALL(IF($K$12:$K$500=2,ROW($12:$500),4^8),ROW(G189)))&amp;""</f>
        <v/>
      </c>
      <c r="B200" s="126"/>
      <c r="C200" s="195" t="str">
        <f>IF(ISERROR(VLOOKUP(A200,'[1]Z07 一般公共预算财政拨款收入支出决算表(财决07表)'!$A$10:$T$500,4,FALSE)),"",VLOOKUP(A200,'[1]Z07 一般公共预算财政拨款收入支出决算表(财决07表)'!$A$10:$T$500,4,FALSE))</f>
        <v/>
      </c>
      <c r="D200" s="129" t="str">
        <f>IF(ISERROR(VLOOKUP(A200,'[1]Z07 一般公共预算财政拨款收入支出决算表(财决07表)'!$A$10:$T$500,11,FALSE)),"",VLOOKUP(A200,'[1]Z07 一般公共预算财政拨款收入支出决算表(财决07表)'!$A$10:$T$500,11,FALSE))</f>
        <v/>
      </c>
      <c r="E200" s="129" t="str">
        <f>IF(ISERROR(VLOOKUP(A200,'[1]Z07 一般公共预算财政拨款收入支出决算表(财决07表)'!$A$10:$T$500,12,FALSE)),"",VLOOKUP(A200,'[1]Z07 一般公共预算财政拨款收入支出决算表(财决07表)'!$A$10:$T$500,12,FALSE))</f>
        <v/>
      </c>
      <c r="F200" s="129" t="str">
        <f>IF(ISERROR(VLOOKUP(A200,'[1]Z07 一般公共预算财政拨款收入支出决算表(财决07表)'!$A$10:$T$500,15,FALSE)),"",VLOOKUP(A200,'[1]Z07 一般公共预算财政拨款收入支出决算表(财决07表)'!$A$10:$T$500,15,FALSE))</f>
        <v/>
      </c>
      <c r="G200" s="190">
        <f>'[1]Z07 一般公共预算财政拨款收入支出决算表(财决07表)'!A198</f>
        <v>0</v>
      </c>
      <c r="H200" s="191">
        <f>'[1]Z07 一般公共预算财政拨款收入支出决算表(财决07表)'!$K198</f>
        <v>0</v>
      </c>
      <c r="I200" s="190" t="str">
        <f t="shared" si="8"/>
        <v>2</v>
      </c>
      <c r="J200" s="190" t="str">
        <f t="shared" si="9"/>
        <v>2</v>
      </c>
      <c r="K200" s="190">
        <f t="shared" si="10"/>
        <v>4</v>
      </c>
      <c r="L200" s="190" t="str">
        <f t="shared" si="11"/>
        <v/>
      </c>
    </row>
    <row r="201" spans="1:12" ht="20.100000000000001" customHeight="1">
      <c r="A201" s="125" t="str">
        <f t="array" ref="A201">INDEX(G:G,SMALL(IF($K$12:$K$500=2,ROW($12:$500),4^8),ROW(G190)))&amp;""</f>
        <v/>
      </c>
      <c r="B201" s="126"/>
      <c r="C201" s="195" t="str">
        <f>IF(ISERROR(VLOOKUP(A201,'[1]Z07 一般公共预算财政拨款收入支出决算表(财决07表)'!$A$10:$T$500,4,FALSE)),"",VLOOKUP(A201,'[1]Z07 一般公共预算财政拨款收入支出决算表(财决07表)'!$A$10:$T$500,4,FALSE))</f>
        <v/>
      </c>
      <c r="D201" s="129" t="str">
        <f>IF(ISERROR(VLOOKUP(A201,'[1]Z07 一般公共预算财政拨款收入支出决算表(财决07表)'!$A$10:$T$500,11,FALSE)),"",VLOOKUP(A201,'[1]Z07 一般公共预算财政拨款收入支出决算表(财决07表)'!$A$10:$T$500,11,FALSE))</f>
        <v/>
      </c>
      <c r="E201" s="129" t="str">
        <f>IF(ISERROR(VLOOKUP(A201,'[1]Z07 一般公共预算财政拨款收入支出决算表(财决07表)'!$A$10:$T$500,12,FALSE)),"",VLOOKUP(A201,'[1]Z07 一般公共预算财政拨款收入支出决算表(财决07表)'!$A$10:$T$500,12,FALSE))</f>
        <v/>
      </c>
      <c r="F201" s="129" t="str">
        <f>IF(ISERROR(VLOOKUP(A201,'[1]Z07 一般公共预算财政拨款收入支出决算表(财决07表)'!$A$10:$T$500,15,FALSE)),"",VLOOKUP(A201,'[1]Z07 一般公共预算财政拨款收入支出决算表(财决07表)'!$A$10:$T$500,15,FALSE))</f>
        <v/>
      </c>
      <c r="G201" s="190">
        <f>'[1]Z07 一般公共预算财政拨款收入支出决算表(财决07表)'!A199</f>
        <v>0</v>
      </c>
      <c r="H201" s="191">
        <f>'[1]Z07 一般公共预算财政拨款收入支出决算表(财决07表)'!$K199</f>
        <v>0</v>
      </c>
      <c r="I201" s="190" t="str">
        <f t="shared" si="8"/>
        <v>2</v>
      </c>
      <c r="J201" s="190" t="str">
        <f t="shared" si="9"/>
        <v>2</v>
      </c>
      <c r="K201" s="190">
        <f t="shared" si="10"/>
        <v>4</v>
      </c>
      <c r="L201" s="190" t="str">
        <f t="shared" si="11"/>
        <v/>
      </c>
    </row>
    <row r="202" spans="1:12" ht="20.100000000000001" customHeight="1">
      <c r="A202" s="125" t="str">
        <f t="array" ref="A202">INDEX(G:G,SMALL(IF($K$12:$K$500=2,ROW($12:$500),4^8),ROW(G191)))&amp;""</f>
        <v/>
      </c>
      <c r="B202" s="126"/>
      <c r="C202" s="195" t="str">
        <f>IF(ISERROR(VLOOKUP(A202,'[1]Z07 一般公共预算财政拨款收入支出决算表(财决07表)'!$A$10:$T$500,4,FALSE)),"",VLOOKUP(A202,'[1]Z07 一般公共预算财政拨款收入支出决算表(财决07表)'!$A$10:$T$500,4,FALSE))</f>
        <v/>
      </c>
      <c r="D202" s="129" t="str">
        <f>IF(ISERROR(VLOOKUP(A202,'[1]Z07 一般公共预算财政拨款收入支出决算表(财决07表)'!$A$10:$T$500,11,FALSE)),"",VLOOKUP(A202,'[1]Z07 一般公共预算财政拨款收入支出决算表(财决07表)'!$A$10:$T$500,11,FALSE))</f>
        <v/>
      </c>
      <c r="E202" s="129" t="str">
        <f>IF(ISERROR(VLOOKUP(A202,'[1]Z07 一般公共预算财政拨款收入支出决算表(财决07表)'!$A$10:$T$500,12,FALSE)),"",VLOOKUP(A202,'[1]Z07 一般公共预算财政拨款收入支出决算表(财决07表)'!$A$10:$T$500,12,FALSE))</f>
        <v/>
      </c>
      <c r="F202" s="129" t="str">
        <f>IF(ISERROR(VLOOKUP(A202,'[1]Z07 一般公共预算财政拨款收入支出决算表(财决07表)'!$A$10:$T$500,15,FALSE)),"",VLOOKUP(A202,'[1]Z07 一般公共预算财政拨款收入支出决算表(财决07表)'!$A$10:$T$500,15,FALSE))</f>
        <v/>
      </c>
      <c r="G202" s="190">
        <f>'[1]Z07 一般公共预算财政拨款收入支出决算表(财决07表)'!A200</f>
        <v>0</v>
      </c>
      <c r="H202" s="191">
        <f>'[1]Z07 一般公共预算财政拨款收入支出决算表(财决07表)'!$K200</f>
        <v>0</v>
      </c>
      <c r="I202" s="190" t="str">
        <f t="shared" si="8"/>
        <v>2</v>
      </c>
      <c r="J202" s="190" t="str">
        <f t="shared" si="9"/>
        <v>2</v>
      </c>
      <c r="K202" s="190">
        <f t="shared" si="10"/>
        <v>4</v>
      </c>
      <c r="L202" s="190" t="str">
        <f t="shared" si="11"/>
        <v/>
      </c>
    </row>
    <row r="203" spans="1:12" ht="20.100000000000001" customHeight="1">
      <c r="A203" s="125" t="str">
        <f t="array" ref="A203">INDEX(G:G,SMALL(IF($K$12:$K$500=2,ROW($12:$500),4^8),ROW(G192)))&amp;""</f>
        <v/>
      </c>
      <c r="B203" s="126"/>
      <c r="C203" s="195" t="str">
        <f>IF(ISERROR(VLOOKUP(A203,'[1]Z07 一般公共预算财政拨款收入支出决算表(财决07表)'!$A$10:$T$500,4,FALSE)),"",VLOOKUP(A203,'[1]Z07 一般公共预算财政拨款收入支出决算表(财决07表)'!$A$10:$T$500,4,FALSE))</f>
        <v/>
      </c>
      <c r="D203" s="129" t="str">
        <f>IF(ISERROR(VLOOKUP(A203,'[1]Z07 一般公共预算财政拨款收入支出决算表(财决07表)'!$A$10:$T$500,11,FALSE)),"",VLOOKUP(A203,'[1]Z07 一般公共预算财政拨款收入支出决算表(财决07表)'!$A$10:$T$500,11,FALSE))</f>
        <v/>
      </c>
      <c r="E203" s="129" t="str">
        <f>IF(ISERROR(VLOOKUP(A203,'[1]Z07 一般公共预算财政拨款收入支出决算表(财决07表)'!$A$10:$T$500,12,FALSE)),"",VLOOKUP(A203,'[1]Z07 一般公共预算财政拨款收入支出决算表(财决07表)'!$A$10:$T$500,12,FALSE))</f>
        <v/>
      </c>
      <c r="F203" s="129" t="str">
        <f>IF(ISERROR(VLOOKUP(A203,'[1]Z07 一般公共预算财政拨款收入支出决算表(财决07表)'!$A$10:$T$500,15,FALSE)),"",VLOOKUP(A203,'[1]Z07 一般公共预算财政拨款收入支出决算表(财决07表)'!$A$10:$T$500,15,FALSE))</f>
        <v/>
      </c>
      <c r="G203" s="190">
        <f>'[1]Z07 一般公共预算财政拨款收入支出决算表(财决07表)'!A201</f>
        <v>0</v>
      </c>
      <c r="H203" s="191">
        <f>'[1]Z07 一般公共预算财政拨款收入支出决算表(财决07表)'!$K201</f>
        <v>0</v>
      </c>
      <c r="I203" s="190" t="str">
        <f t="shared" si="8"/>
        <v>2</v>
      </c>
      <c r="J203" s="190" t="str">
        <f t="shared" si="9"/>
        <v>2</v>
      </c>
      <c r="K203" s="190">
        <f t="shared" si="10"/>
        <v>4</v>
      </c>
      <c r="L203" s="190" t="str">
        <f t="shared" si="11"/>
        <v/>
      </c>
    </row>
    <row r="204" spans="1:12" ht="20.100000000000001" customHeight="1">
      <c r="A204" s="125" t="str">
        <f t="array" ref="A204">INDEX(G:G,SMALL(IF($K$12:$K$500=2,ROW($12:$500),4^8),ROW(G193)))&amp;""</f>
        <v/>
      </c>
      <c r="B204" s="126"/>
      <c r="C204" s="195" t="str">
        <f>IF(ISERROR(VLOOKUP(A204,'[1]Z07 一般公共预算财政拨款收入支出决算表(财决07表)'!$A$10:$T$500,4,FALSE)),"",VLOOKUP(A204,'[1]Z07 一般公共预算财政拨款收入支出决算表(财决07表)'!$A$10:$T$500,4,FALSE))</f>
        <v/>
      </c>
      <c r="D204" s="129" t="str">
        <f>IF(ISERROR(VLOOKUP(A204,'[1]Z07 一般公共预算财政拨款收入支出决算表(财决07表)'!$A$10:$T$500,11,FALSE)),"",VLOOKUP(A204,'[1]Z07 一般公共预算财政拨款收入支出决算表(财决07表)'!$A$10:$T$500,11,FALSE))</f>
        <v/>
      </c>
      <c r="E204" s="129" t="str">
        <f>IF(ISERROR(VLOOKUP(A204,'[1]Z07 一般公共预算财政拨款收入支出决算表(财决07表)'!$A$10:$T$500,12,FALSE)),"",VLOOKUP(A204,'[1]Z07 一般公共预算财政拨款收入支出决算表(财决07表)'!$A$10:$T$500,12,FALSE))</f>
        <v/>
      </c>
      <c r="F204" s="129" t="str">
        <f>IF(ISERROR(VLOOKUP(A204,'[1]Z07 一般公共预算财政拨款收入支出决算表(财决07表)'!$A$10:$T$500,15,FALSE)),"",VLOOKUP(A204,'[1]Z07 一般公共预算财政拨款收入支出决算表(财决07表)'!$A$10:$T$500,15,FALSE))</f>
        <v/>
      </c>
      <c r="G204" s="190">
        <f>'[1]Z07 一般公共预算财政拨款收入支出决算表(财决07表)'!A202</f>
        <v>0</v>
      </c>
      <c r="H204" s="191">
        <f>'[1]Z07 一般公共预算财政拨款收入支出决算表(财决07表)'!$K202</f>
        <v>0</v>
      </c>
      <c r="I204" s="190" t="str">
        <f t="shared" si="8"/>
        <v>2</v>
      </c>
      <c r="J204" s="190" t="str">
        <f t="shared" si="9"/>
        <v>2</v>
      </c>
      <c r="K204" s="190">
        <f t="shared" si="10"/>
        <v>4</v>
      </c>
      <c r="L204" s="190" t="str">
        <f t="shared" si="11"/>
        <v/>
      </c>
    </row>
    <row r="205" spans="1:12" ht="20.100000000000001" customHeight="1">
      <c r="A205" s="125" t="str">
        <f t="array" ref="A205">INDEX(G:G,SMALL(IF($K$12:$K$500=2,ROW($12:$500),4^8),ROW(G194)))&amp;""</f>
        <v/>
      </c>
      <c r="B205" s="126"/>
      <c r="C205" s="195" t="str">
        <f>IF(ISERROR(VLOOKUP(A205,'[1]Z07 一般公共预算财政拨款收入支出决算表(财决07表)'!$A$10:$T$500,4,FALSE)),"",VLOOKUP(A205,'[1]Z07 一般公共预算财政拨款收入支出决算表(财决07表)'!$A$10:$T$500,4,FALSE))</f>
        <v/>
      </c>
      <c r="D205" s="129" t="str">
        <f>IF(ISERROR(VLOOKUP(A205,'[1]Z07 一般公共预算财政拨款收入支出决算表(财决07表)'!$A$10:$T$500,11,FALSE)),"",VLOOKUP(A205,'[1]Z07 一般公共预算财政拨款收入支出决算表(财决07表)'!$A$10:$T$500,11,FALSE))</f>
        <v/>
      </c>
      <c r="E205" s="129" t="str">
        <f>IF(ISERROR(VLOOKUP(A205,'[1]Z07 一般公共预算财政拨款收入支出决算表(财决07表)'!$A$10:$T$500,12,FALSE)),"",VLOOKUP(A205,'[1]Z07 一般公共预算财政拨款收入支出决算表(财决07表)'!$A$10:$T$500,12,FALSE))</f>
        <v/>
      </c>
      <c r="F205" s="129" t="str">
        <f>IF(ISERROR(VLOOKUP(A205,'[1]Z07 一般公共预算财政拨款收入支出决算表(财决07表)'!$A$10:$T$500,15,FALSE)),"",VLOOKUP(A205,'[1]Z07 一般公共预算财政拨款收入支出决算表(财决07表)'!$A$10:$T$500,15,FALSE))</f>
        <v/>
      </c>
      <c r="G205" s="190">
        <f>'[1]Z07 一般公共预算财政拨款收入支出决算表(财决07表)'!A203</f>
        <v>0</v>
      </c>
      <c r="H205" s="191">
        <f>'[1]Z07 一般公共预算财政拨款收入支出决算表(财决07表)'!$K203</f>
        <v>0</v>
      </c>
      <c r="I205" s="190" t="str">
        <f t="shared" ref="I205:I268" si="12">IF(G205&gt;0,"1","2")</f>
        <v>2</v>
      </c>
      <c r="J205" s="190" t="str">
        <f t="shared" ref="J205:J268" si="13">IF(H205&gt;0,"1","2")</f>
        <v>2</v>
      </c>
      <c r="K205" s="190">
        <f t="shared" ref="K205:K268" si="14">I205+J205</f>
        <v>4</v>
      </c>
      <c r="L205" s="190" t="str">
        <f t="shared" ref="L205:L268" si="15">IF(C205&lt;&gt;"",ROW(),"")</f>
        <v/>
      </c>
    </row>
    <row r="206" spans="1:12" ht="20.100000000000001" customHeight="1">
      <c r="A206" s="125" t="str">
        <f t="array" ref="A206">INDEX(G:G,SMALL(IF($K$12:$K$500=2,ROW($12:$500),4^8),ROW(G195)))&amp;""</f>
        <v/>
      </c>
      <c r="B206" s="126"/>
      <c r="C206" s="195" t="str">
        <f>IF(ISERROR(VLOOKUP(A206,'[1]Z07 一般公共预算财政拨款收入支出决算表(财决07表)'!$A$10:$T$500,4,FALSE)),"",VLOOKUP(A206,'[1]Z07 一般公共预算财政拨款收入支出决算表(财决07表)'!$A$10:$T$500,4,FALSE))</f>
        <v/>
      </c>
      <c r="D206" s="129" t="str">
        <f>IF(ISERROR(VLOOKUP(A206,'[1]Z07 一般公共预算财政拨款收入支出决算表(财决07表)'!$A$10:$T$500,11,FALSE)),"",VLOOKUP(A206,'[1]Z07 一般公共预算财政拨款收入支出决算表(财决07表)'!$A$10:$T$500,11,FALSE))</f>
        <v/>
      </c>
      <c r="E206" s="129" t="str">
        <f>IF(ISERROR(VLOOKUP(A206,'[1]Z07 一般公共预算财政拨款收入支出决算表(财决07表)'!$A$10:$T$500,12,FALSE)),"",VLOOKUP(A206,'[1]Z07 一般公共预算财政拨款收入支出决算表(财决07表)'!$A$10:$T$500,12,FALSE))</f>
        <v/>
      </c>
      <c r="F206" s="129" t="str">
        <f>IF(ISERROR(VLOOKUP(A206,'[1]Z07 一般公共预算财政拨款收入支出决算表(财决07表)'!$A$10:$T$500,15,FALSE)),"",VLOOKUP(A206,'[1]Z07 一般公共预算财政拨款收入支出决算表(财决07表)'!$A$10:$T$500,15,FALSE))</f>
        <v/>
      </c>
      <c r="G206" s="190">
        <f>'[1]Z07 一般公共预算财政拨款收入支出决算表(财决07表)'!A204</f>
        <v>0</v>
      </c>
      <c r="H206" s="191">
        <f>'[1]Z07 一般公共预算财政拨款收入支出决算表(财决07表)'!$K204</f>
        <v>0</v>
      </c>
      <c r="I206" s="190" t="str">
        <f t="shared" si="12"/>
        <v>2</v>
      </c>
      <c r="J206" s="190" t="str">
        <f t="shared" si="13"/>
        <v>2</v>
      </c>
      <c r="K206" s="190">
        <f t="shared" si="14"/>
        <v>4</v>
      </c>
      <c r="L206" s="190" t="str">
        <f t="shared" si="15"/>
        <v/>
      </c>
    </row>
    <row r="207" spans="1:12" ht="20.100000000000001" customHeight="1">
      <c r="A207" s="125" t="str">
        <f t="array" ref="A207">INDEX(G:G,SMALL(IF($K$12:$K$500=2,ROW($12:$500),4^8),ROW(G196)))&amp;""</f>
        <v/>
      </c>
      <c r="B207" s="126"/>
      <c r="C207" s="195" t="str">
        <f>IF(ISERROR(VLOOKUP(A207,'[1]Z07 一般公共预算财政拨款收入支出决算表(财决07表)'!$A$10:$T$500,4,FALSE)),"",VLOOKUP(A207,'[1]Z07 一般公共预算财政拨款收入支出决算表(财决07表)'!$A$10:$T$500,4,FALSE))</f>
        <v/>
      </c>
      <c r="D207" s="129" t="str">
        <f>IF(ISERROR(VLOOKUP(A207,'[1]Z07 一般公共预算财政拨款收入支出决算表(财决07表)'!$A$10:$T$500,11,FALSE)),"",VLOOKUP(A207,'[1]Z07 一般公共预算财政拨款收入支出决算表(财决07表)'!$A$10:$T$500,11,FALSE))</f>
        <v/>
      </c>
      <c r="E207" s="129" t="str">
        <f>IF(ISERROR(VLOOKUP(A207,'[1]Z07 一般公共预算财政拨款收入支出决算表(财决07表)'!$A$10:$T$500,12,FALSE)),"",VLOOKUP(A207,'[1]Z07 一般公共预算财政拨款收入支出决算表(财决07表)'!$A$10:$T$500,12,FALSE))</f>
        <v/>
      </c>
      <c r="F207" s="129" t="str">
        <f>IF(ISERROR(VLOOKUP(A207,'[1]Z07 一般公共预算财政拨款收入支出决算表(财决07表)'!$A$10:$T$500,15,FALSE)),"",VLOOKUP(A207,'[1]Z07 一般公共预算财政拨款收入支出决算表(财决07表)'!$A$10:$T$500,15,FALSE))</f>
        <v/>
      </c>
      <c r="G207" s="190">
        <f>'[1]Z07 一般公共预算财政拨款收入支出决算表(财决07表)'!A205</f>
        <v>0</v>
      </c>
      <c r="H207" s="191">
        <f>'[1]Z07 一般公共预算财政拨款收入支出决算表(财决07表)'!$K205</f>
        <v>0</v>
      </c>
      <c r="I207" s="190" t="str">
        <f t="shared" si="12"/>
        <v>2</v>
      </c>
      <c r="J207" s="190" t="str">
        <f t="shared" si="13"/>
        <v>2</v>
      </c>
      <c r="K207" s="190">
        <f t="shared" si="14"/>
        <v>4</v>
      </c>
      <c r="L207" s="190" t="str">
        <f t="shared" si="15"/>
        <v/>
      </c>
    </row>
    <row r="208" spans="1:12" ht="20.100000000000001" customHeight="1">
      <c r="A208" s="125" t="str">
        <f t="array" ref="A208">INDEX(G:G,SMALL(IF($K$12:$K$500=2,ROW($12:$500),4^8),ROW(G197)))&amp;""</f>
        <v/>
      </c>
      <c r="B208" s="126"/>
      <c r="C208" s="195" t="str">
        <f>IF(ISERROR(VLOOKUP(A208,'[1]Z07 一般公共预算财政拨款收入支出决算表(财决07表)'!$A$10:$T$500,4,FALSE)),"",VLOOKUP(A208,'[1]Z07 一般公共预算财政拨款收入支出决算表(财决07表)'!$A$10:$T$500,4,FALSE))</f>
        <v/>
      </c>
      <c r="D208" s="129" t="str">
        <f>IF(ISERROR(VLOOKUP(A208,'[1]Z07 一般公共预算财政拨款收入支出决算表(财决07表)'!$A$10:$T$500,11,FALSE)),"",VLOOKUP(A208,'[1]Z07 一般公共预算财政拨款收入支出决算表(财决07表)'!$A$10:$T$500,11,FALSE))</f>
        <v/>
      </c>
      <c r="E208" s="129" t="str">
        <f>IF(ISERROR(VLOOKUP(A208,'[1]Z07 一般公共预算财政拨款收入支出决算表(财决07表)'!$A$10:$T$500,12,FALSE)),"",VLOOKUP(A208,'[1]Z07 一般公共预算财政拨款收入支出决算表(财决07表)'!$A$10:$T$500,12,FALSE))</f>
        <v/>
      </c>
      <c r="F208" s="129" t="str">
        <f>IF(ISERROR(VLOOKUP(A208,'[1]Z07 一般公共预算财政拨款收入支出决算表(财决07表)'!$A$10:$T$500,15,FALSE)),"",VLOOKUP(A208,'[1]Z07 一般公共预算财政拨款收入支出决算表(财决07表)'!$A$10:$T$500,15,FALSE))</f>
        <v/>
      </c>
      <c r="G208" s="190">
        <f>'[1]Z07 一般公共预算财政拨款收入支出决算表(财决07表)'!A206</f>
        <v>0</v>
      </c>
      <c r="H208" s="191">
        <f>'[1]Z07 一般公共预算财政拨款收入支出决算表(财决07表)'!$K206</f>
        <v>0</v>
      </c>
      <c r="I208" s="190" t="str">
        <f t="shared" si="12"/>
        <v>2</v>
      </c>
      <c r="J208" s="190" t="str">
        <f t="shared" si="13"/>
        <v>2</v>
      </c>
      <c r="K208" s="190">
        <f t="shared" si="14"/>
        <v>4</v>
      </c>
      <c r="L208" s="190" t="str">
        <f t="shared" si="15"/>
        <v/>
      </c>
    </row>
    <row r="209" spans="1:12" ht="20.100000000000001" customHeight="1">
      <c r="A209" s="125" t="str">
        <f t="array" ref="A209">INDEX(G:G,SMALL(IF($K$12:$K$500=2,ROW($12:$500),4^8),ROW(G198)))&amp;""</f>
        <v/>
      </c>
      <c r="B209" s="126"/>
      <c r="C209" s="195" t="str">
        <f>IF(ISERROR(VLOOKUP(A209,'[1]Z07 一般公共预算财政拨款收入支出决算表(财决07表)'!$A$10:$T$500,4,FALSE)),"",VLOOKUP(A209,'[1]Z07 一般公共预算财政拨款收入支出决算表(财决07表)'!$A$10:$T$500,4,FALSE))</f>
        <v/>
      </c>
      <c r="D209" s="129" t="str">
        <f>IF(ISERROR(VLOOKUP(A209,'[1]Z07 一般公共预算财政拨款收入支出决算表(财决07表)'!$A$10:$T$500,11,FALSE)),"",VLOOKUP(A209,'[1]Z07 一般公共预算财政拨款收入支出决算表(财决07表)'!$A$10:$T$500,11,FALSE))</f>
        <v/>
      </c>
      <c r="E209" s="129" t="str">
        <f>IF(ISERROR(VLOOKUP(A209,'[1]Z07 一般公共预算财政拨款收入支出决算表(财决07表)'!$A$10:$T$500,12,FALSE)),"",VLOOKUP(A209,'[1]Z07 一般公共预算财政拨款收入支出决算表(财决07表)'!$A$10:$T$500,12,FALSE))</f>
        <v/>
      </c>
      <c r="F209" s="129" t="str">
        <f>IF(ISERROR(VLOOKUP(A209,'[1]Z07 一般公共预算财政拨款收入支出决算表(财决07表)'!$A$10:$T$500,15,FALSE)),"",VLOOKUP(A209,'[1]Z07 一般公共预算财政拨款收入支出决算表(财决07表)'!$A$10:$T$500,15,FALSE))</f>
        <v/>
      </c>
      <c r="G209" s="190">
        <f>'[1]Z07 一般公共预算财政拨款收入支出决算表(财决07表)'!A207</f>
        <v>0</v>
      </c>
      <c r="H209" s="191">
        <f>'[1]Z07 一般公共预算财政拨款收入支出决算表(财决07表)'!$K207</f>
        <v>0</v>
      </c>
      <c r="I209" s="190" t="str">
        <f t="shared" si="12"/>
        <v>2</v>
      </c>
      <c r="J209" s="190" t="str">
        <f t="shared" si="13"/>
        <v>2</v>
      </c>
      <c r="K209" s="190">
        <f t="shared" si="14"/>
        <v>4</v>
      </c>
      <c r="L209" s="190" t="str">
        <f t="shared" si="15"/>
        <v/>
      </c>
    </row>
    <row r="210" spans="1:12" ht="20.100000000000001" customHeight="1">
      <c r="A210" s="125" t="str">
        <f t="array" ref="A210">INDEX(G:G,SMALL(IF($K$12:$K$500=2,ROW($12:$500),4^8),ROW(G199)))&amp;""</f>
        <v/>
      </c>
      <c r="B210" s="126"/>
      <c r="C210" s="195" t="str">
        <f>IF(ISERROR(VLOOKUP(A210,'[1]Z07 一般公共预算财政拨款收入支出决算表(财决07表)'!$A$10:$T$500,4,FALSE)),"",VLOOKUP(A210,'[1]Z07 一般公共预算财政拨款收入支出决算表(财决07表)'!$A$10:$T$500,4,FALSE))</f>
        <v/>
      </c>
      <c r="D210" s="129" t="str">
        <f>IF(ISERROR(VLOOKUP(A210,'[1]Z07 一般公共预算财政拨款收入支出决算表(财决07表)'!$A$10:$T$500,11,FALSE)),"",VLOOKUP(A210,'[1]Z07 一般公共预算财政拨款收入支出决算表(财决07表)'!$A$10:$T$500,11,FALSE))</f>
        <v/>
      </c>
      <c r="E210" s="129" t="str">
        <f>IF(ISERROR(VLOOKUP(A210,'[1]Z07 一般公共预算财政拨款收入支出决算表(财决07表)'!$A$10:$T$500,12,FALSE)),"",VLOOKUP(A210,'[1]Z07 一般公共预算财政拨款收入支出决算表(财决07表)'!$A$10:$T$500,12,FALSE))</f>
        <v/>
      </c>
      <c r="F210" s="129" t="str">
        <f>IF(ISERROR(VLOOKUP(A210,'[1]Z07 一般公共预算财政拨款收入支出决算表(财决07表)'!$A$10:$T$500,15,FALSE)),"",VLOOKUP(A210,'[1]Z07 一般公共预算财政拨款收入支出决算表(财决07表)'!$A$10:$T$500,15,FALSE))</f>
        <v/>
      </c>
      <c r="G210" s="190">
        <f>'[1]Z07 一般公共预算财政拨款收入支出决算表(财决07表)'!A208</f>
        <v>0</v>
      </c>
      <c r="H210" s="191">
        <f>'[1]Z07 一般公共预算财政拨款收入支出决算表(财决07表)'!$K208</f>
        <v>0</v>
      </c>
      <c r="I210" s="190" t="str">
        <f t="shared" si="12"/>
        <v>2</v>
      </c>
      <c r="J210" s="190" t="str">
        <f t="shared" si="13"/>
        <v>2</v>
      </c>
      <c r="K210" s="190">
        <f t="shared" si="14"/>
        <v>4</v>
      </c>
      <c r="L210" s="190" t="str">
        <f t="shared" si="15"/>
        <v/>
      </c>
    </row>
    <row r="211" spans="1:12" ht="20.100000000000001" customHeight="1">
      <c r="A211" s="125" t="str">
        <f t="array" ref="A211">INDEX(G:G,SMALL(IF($K$12:$K$500=2,ROW($12:$500),4^8),ROW(G200)))&amp;""</f>
        <v/>
      </c>
      <c r="B211" s="126"/>
      <c r="C211" s="195" t="str">
        <f>IF(ISERROR(VLOOKUP(A211,'[1]Z07 一般公共预算财政拨款收入支出决算表(财决07表)'!$A$10:$T$500,4,FALSE)),"",VLOOKUP(A211,'[1]Z07 一般公共预算财政拨款收入支出决算表(财决07表)'!$A$10:$T$500,4,FALSE))</f>
        <v/>
      </c>
      <c r="D211" s="129" t="str">
        <f>IF(ISERROR(VLOOKUP(A211,'[1]Z07 一般公共预算财政拨款收入支出决算表(财决07表)'!$A$10:$T$500,11,FALSE)),"",VLOOKUP(A211,'[1]Z07 一般公共预算财政拨款收入支出决算表(财决07表)'!$A$10:$T$500,11,FALSE))</f>
        <v/>
      </c>
      <c r="E211" s="129" t="str">
        <f>IF(ISERROR(VLOOKUP(A211,'[1]Z07 一般公共预算财政拨款收入支出决算表(财决07表)'!$A$10:$T$500,12,FALSE)),"",VLOOKUP(A211,'[1]Z07 一般公共预算财政拨款收入支出决算表(财决07表)'!$A$10:$T$500,12,FALSE))</f>
        <v/>
      </c>
      <c r="F211" s="129" t="str">
        <f>IF(ISERROR(VLOOKUP(A211,'[1]Z07 一般公共预算财政拨款收入支出决算表(财决07表)'!$A$10:$T$500,15,FALSE)),"",VLOOKUP(A211,'[1]Z07 一般公共预算财政拨款收入支出决算表(财决07表)'!$A$10:$T$500,15,FALSE))</f>
        <v/>
      </c>
      <c r="G211" s="190">
        <f>'[1]Z07 一般公共预算财政拨款收入支出决算表(财决07表)'!A209</f>
        <v>0</v>
      </c>
      <c r="H211" s="191">
        <f>'[1]Z07 一般公共预算财政拨款收入支出决算表(财决07表)'!$K209</f>
        <v>0</v>
      </c>
      <c r="I211" s="190" t="str">
        <f t="shared" si="12"/>
        <v>2</v>
      </c>
      <c r="J211" s="190" t="str">
        <f t="shared" si="13"/>
        <v>2</v>
      </c>
      <c r="K211" s="190">
        <f t="shared" si="14"/>
        <v>4</v>
      </c>
      <c r="L211" s="190" t="str">
        <f t="shared" si="15"/>
        <v/>
      </c>
    </row>
    <row r="212" spans="1:12" ht="20.100000000000001" customHeight="1">
      <c r="A212" s="125" t="str">
        <f t="array" ref="A212">INDEX(G:G,SMALL(IF($K$12:$K$500=2,ROW($12:$500),4^8),ROW(G201)))&amp;""</f>
        <v/>
      </c>
      <c r="B212" s="126"/>
      <c r="C212" s="195" t="str">
        <f>IF(ISERROR(VLOOKUP(A212,'[1]Z07 一般公共预算财政拨款收入支出决算表(财决07表)'!$A$10:$T$500,4,FALSE)),"",VLOOKUP(A212,'[1]Z07 一般公共预算财政拨款收入支出决算表(财决07表)'!$A$10:$T$500,4,FALSE))</f>
        <v/>
      </c>
      <c r="D212" s="129" t="str">
        <f>IF(ISERROR(VLOOKUP(A212,'[1]Z07 一般公共预算财政拨款收入支出决算表(财决07表)'!$A$10:$T$500,11,FALSE)),"",VLOOKUP(A212,'[1]Z07 一般公共预算财政拨款收入支出决算表(财决07表)'!$A$10:$T$500,11,FALSE))</f>
        <v/>
      </c>
      <c r="E212" s="129" t="str">
        <f>IF(ISERROR(VLOOKUP(A212,'[1]Z07 一般公共预算财政拨款收入支出决算表(财决07表)'!$A$10:$T$500,12,FALSE)),"",VLOOKUP(A212,'[1]Z07 一般公共预算财政拨款收入支出决算表(财决07表)'!$A$10:$T$500,12,FALSE))</f>
        <v/>
      </c>
      <c r="F212" s="129" t="str">
        <f>IF(ISERROR(VLOOKUP(A212,'[1]Z07 一般公共预算财政拨款收入支出决算表(财决07表)'!$A$10:$T$500,15,FALSE)),"",VLOOKUP(A212,'[1]Z07 一般公共预算财政拨款收入支出决算表(财决07表)'!$A$10:$T$500,15,FALSE))</f>
        <v/>
      </c>
      <c r="G212" s="190">
        <f>'[1]Z07 一般公共预算财政拨款收入支出决算表(财决07表)'!A210</f>
        <v>0</v>
      </c>
      <c r="H212" s="191">
        <f>'[1]Z07 一般公共预算财政拨款收入支出决算表(财决07表)'!$K210</f>
        <v>0</v>
      </c>
      <c r="I212" s="190" t="str">
        <f t="shared" si="12"/>
        <v>2</v>
      </c>
      <c r="J212" s="190" t="str">
        <f t="shared" si="13"/>
        <v>2</v>
      </c>
      <c r="K212" s="190">
        <f t="shared" si="14"/>
        <v>4</v>
      </c>
      <c r="L212" s="190" t="str">
        <f t="shared" si="15"/>
        <v/>
      </c>
    </row>
    <row r="213" spans="1:12" ht="20.100000000000001" customHeight="1">
      <c r="A213" s="125" t="str">
        <f t="array" ref="A213">INDEX(G:G,SMALL(IF($K$12:$K$500=2,ROW($12:$500),4^8),ROW(G202)))&amp;""</f>
        <v/>
      </c>
      <c r="B213" s="126"/>
      <c r="C213" s="195" t="str">
        <f>IF(ISERROR(VLOOKUP(A213,'[1]Z07 一般公共预算财政拨款收入支出决算表(财决07表)'!$A$10:$T$500,4,FALSE)),"",VLOOKUP(A213,'[1]Z07 一般公共预算财政拨款收入支出决算表(财决07表)'!$A$10:$T$500,4,FALSE))</f>
        <v/>
      </c>
      <c r="D213" s="129" t="str">
        <f>IF(ISERROR(VLOOKUP(A213,'[1]Z07 一般公共预算财政拨款收入支出决算表(财决07表)'!$A$10:$T$500,11,FALSE)),"",VLOOKUP(A213,'[1]Z07 一般公共预算财政拨款收入支出决算表(财决07表)'!$A$10:$T$500,11,FALSE))</f>
        <v/>
      </c>
      <c r="E213" s="129" t="str">
        <f>IF(ISERROR(VLOOKUP(A213,'[1]Z07 一般公共预算财政拨款收入支出决算表(财决07表)'!$A$10:$T$500,12,FALSE)),"",VLOOKUP(A213,'[1]Z07 一般公共预算财政拨款收入支出决算表(财决07表)'!$A$10:$T$500,12,FALSE))</f>
        <v/>
      </c>
      <c r="F213" s="129" t="str">
        <f>IF(ISERROR(VLOOKUP(A213,'[1]Z07 一般公共预算财政拨款收入支出决算表(财决07表)'!$A$10:$T$500,15,FALSE)),"",VLOOKUP(A213,'[1]Z07 一般公共预算财政拨款收入支出决算表(财决07表)'!$A$10:$T$500,15,FALSE))</f>
        <v/>
      </c>
      <c r="G213" s="190">
        <f>'[1]Z07 一般公共预算财政拨款收入支出决算表(财决07表)'!A211</f>
        <v>0</v>
      </c>
      <c r="H213" s="191">
        <f>'[1]Z07 一般公共预算财政拨款收入支出决算表(财决07表)'!$K211</f>
        <v>0</v>
      </c>
      <c r="I213" s="190" t="str">
        <f t="shared" si="12"/>
        <v>2</v>
      </c>
      <c r="J213" s="190" t="str">
        <f t="shared" si="13"/>
        <v>2</v>
      </c>
      <c r="K213" s="190">
        <f t="shared" si="14"/>
        <v>4</v>
      </c>
      <c r="L213" s="190" t="str">
        <f t="shared" si="15"/>
        <v/>
      </c>
    </row>
    <row r="214" spans="1:12" ht="20.100000000000001" customHeight="1">
      <c r="A214" s="125" t="str">
        <f t="array" ref="A214">INDEX(G:G,SMALL(IF($K$12:$K$500=2,ROW($12:$500),4^8),ROW(G203)))&amp;""</f>
        <v/>
      </c>
      <c r="B214" s="126"/>
      <c r="C214" s="195" t="str">
        <f>IF(ISERROR(VLOOKUP(A214,'[1]Z07 一般公共预算财政拨款收入支出决算表(财决07表)'!$A$10:$T$500,4,FALSE)),"",VLOOKUP(A214,'[1]Z07 一般公共预算财政拨款收入支出决算表(财决07表)'!$A$10:$T$500,4,FALSE))</f>
        <v/>
      </c>
      <c r="D214" s="129" t="str">
        <f>IF(ISERROR(VLOOKUP(A214,'[1]Z07 一般公共预算财政拨款收入支出决算表(财决07表)'!$A$10:$T$500,11,FALSE)),"",VLOOKUP(A214,'[1]Z07 一般公共预算财政拨款收入支出决算表(财决07表)'!$A$10:$T$500,11,FALSE))</f>
        <v/>
      </c>
      <c r="E214" s="129" t="str">
        <f>IF(ISERROR(VLOOKUP(A214,'[1]Z07 一般公共预算财政拨款收入支出决算表(财决07表)'!$A$10:$T$500,12,FALSE)),"",VLOOKUP(A214,'[1]Z07 一般公共预算财政拨款收入支出决算表(财决07表)'!$A$10:$T$500,12,FALSE))</f>
        <v/>
      </c>
      <c r="F214" s="129" t="str">
        <f>IF(ISERROR(VLOOKUP(A214,'[1]Z07 一般公共预算财政拨款收入支出决算表(财决07表)'!$A$10:$T$500,15,FALSE)),"",VLOOKUP(A214,'[1]Z07 一般公共预算财政拨款收入支出决算表(财决07表)'!$A$10:$T$500,15,FALSE))</f>
        <v/>
      </c>
      <c r="G214" s="190">
        <f>'[1]Z07 一般公共预算财政拨款收入支出决算表(财决07表)'!A212</f>
        <v>0</v>
      </c>
      <c r="H214" s="191">
        <f>'[1]Z07 一般公共预算财政拨款收入支出决算表(财决07表)'!$K212</f>
        <v>0</v>
      </c>
      <c r="I214" s="190" t="str">
        <f t="shared" si="12"/>
        <v>2</v>
      </c>
      <c r="J214" s="190" t="str">
        <f t="shared" si="13"/>
        <v>2</v>
      </c>
      <c r="K214" s="190">
        <f t="shared" si="14"/>
        <v>4</v>
      </c>
      <c r="L214" s="190" t="str">
        <f t="shared" si="15"/>
        <v/>
      </c>
    </row>
    <row r="215" spans="1:12" ht="20.100000000000001" customHeight="1">
      <c r="A215" s="125" t="str">
        <f t="array" ref="A215">INDEX(G:G,SMALL(IF($K$12:$K$500=2,ROW($12:$500),4^8),ROW(G204)))&amp;""</f>
        <v/>
      </c>
      <c r="B215" s="126"/>
      <c r="C215" s="195" t="str">
        <f>IF(ISERROR(VLOOKUP(A215,'[1]Z07 一般公共预算财政拨款收入支出决算表(财决07表)'!$A$10:$T$500,4,FALSE)),"",VLOOKUP(A215,'[1]Z07 一般公共预算财政拨款收入支出决算表(财决07表)'!$A$10:$T$500,4,FALSE))</f>
        <v/>
      </c>
      <c r="D215" s="129" t="str">
        <f>IF(ISERROR(VLOOKUP(A215,'[1]Z07 一般公共预算财政拨款收入支出决算表(财决07表)'!$A$10:$T$500,11,FALSE)),"",VLOOKUP(A215,'[1]Z07 一般公共预算财政拨款收入支出决算表(财决07表)'!$A$10:$T$500,11,FALSE))</f>
        <v/>
      </c>
      <c r="E215" s="129" t="str">
        <f>IF(ISERROR(VLOOKUP(A215,'[1]Z07 一般公共预算财政拨款收入支出决算表(财决07表)'!$A$10:$T$500,12,FALSE)),"",VLOOKUP(A215,'[1]Z07 一般公共预算财政拨款收入支出决算表(财决07表)'!$A$10:$T$500,12,FALSE))</f>
        <v/>
      </c>
      <c r="F215" s="129" t="str">
        <f>IF(ISERROR(VLOOKUP(A215,'[1]Z07 一般公共预算财政拨款收入支出决算表(财决07表)'!$A$10:$T$500,15,FALSE)),"",VLOOKUP(A215,'[1]Z07 一般公共预算财政拨款收入支出决算表(财决07表)'!$A$10:$T$500,15,FALSE))</f>
        <v/>
      </c>
      <c r="G215" s="190">
        <f>'[1]Z07 一般公共预算财政拨款收入支出决算表(财决07表)'!A213</f>
        <v>0</v>
      </c>
      <c r="H215" s="191">
        <f>'[1]Z07 一般公共预算财政拨款收入支出决算表(财决07表)'!$K213</f>
        <v>0</v>
      </c>
      <c r="I215" s="190" t="str">
        <f t="shared" si="12"/>
        <v>2</v>
      </c>
      <c r="J215" s="190" t="str">
        <f t="shared" si="13"/>
        <v>2</v>
      </c>
      <c r="K215" s="190">
        <f t="shared" si="14"/>
        <v>4</v>
      </c>
      <c r="L215" s="190" t="str">
        <f t="shared" si="15"/>
        <v/>
      </c>
    </row>
    <row r="216" spans="1:12" ht="20.100000000000001" customHeight="1">
      <c r="A216" s="125" t="str">
        <f t="array" ref="A216">INDEX(G:G,SMALL(IF($K$12:$K$500=2,ROW($12:$500),4^8),ROW(G205)))&amp;""</f>
        <v/>
      </c>
      <c r="B216" s="126"/>
      <c r="C216" s="195" t="str">
        <f>IF(ISERROR(VLOOKUP(A216,'[1]Z07 一般公共预算财政拨款收入支出决算表(财决07表)'!$A$10:$T$500,4,FALSE)),"",VLOOKUP(A216,'[1]Z07 一般公共预算财政拨款收入支出决算表(财决07表)'!$A$10:$T$500,4,FALSE))</f>
        <v/>
      </c>
      <c r="D216" s="129" t="str">
        <f>IF(ISERROR(VLOOKUP(A216,'[1]Z07 一般公共预算财政拨款收入支出决算表(财决07表)'!$A$10:$T$500,11,FALSE)),"",VLOOKUP(A216,'[1]Z07 一般公共预算财政拨款收入支出决算表(财决07表)'!$A$10:$T$500,11,FALSE))</f>
        <v/>
      </c>
      <c r="E216" s="129" t="str">
        <f>IF(ISERROR(VLOOKUP(A216,'[1]Z07 一般公共预算财政拨款收入支出决算表(财决07表)'!$A$10:$T$500,12,FALSE)),"",VLOOKUP(A216,'[1]Z07 一般公共预算财政拨款收入支出决算表(财决07表)'!$A$10:$T$500,12,FALSE))</f>
        <v/>
      </c>
      <c r="F216" s="129" t="str">
        <f>IF(ISERROR(VLOOKUP(A216,'[1]Z07 一般公共预算财政拨款收入支出决算表(财决07表)'!$A$10:$T$500,15,FALSE)),"",VLOOKUP(A216,'[1]Z07 一般公共预算财政拨款收入支出决算表(财决07表)'!$A$10:$T$500,15,FALSE))</f>
        <v/>
      </c>
      <c r="G216" s="190">
        <f>'[1]Z07 一般公共预算财政拨款收入支出决算表(财决07表)'!A214</f>
        <v>0</v>
      </c>
      <c r="H216" s="191">
        <f>'[1]Z07 一般公共预算财政拨款收入支出决算表(财决07表)'!$K214</f>
        <v>0</v>
      </c>
      <c r="I216" s="190" t="str">
        <f t="shared" si="12"/>
        <v>2</v>
      </c>
      <c r="J216" s="190" t="str">
        <f t="shared" si="13"/>
        <v>2</v>
      </c>
      <c r="K216" s="190">
        <f t="shared" si="14"/>
        <v>4</v>
      </c>
      <c r="L216" s="190" t="str">
        <f t="shared" si="15"/>
        <v/>
      </c>
    </row>
    <row r="217" spans="1:12" ht="20.100000000000001" customHeight="1">
      <c r="A217" s="125" t="str">
        <f t="array" ref="A217">INDEX(G:G,SMALL(IF($K$12:$K$500=2,ROW($12:$500),4^8),ROW(G206)))&amp;""</f>
        <v/>
      </c>
      <c r="B217" s="126"/>
      <c r="C217" s="195" t="str">
        <f>IF(ISERROR(VLOOKUP(A217,'[1]Z07 一般公共预算财政拨款收入支出决算表(财决07表)'!$A$10:$T$500,4,FALSE)),"",VLOOKUP(A217,'[1]Z07 一般公共预算财政拨款收入支出决算表(财决07表)'!$A$10:$T$500,4,FALSE))</f>
        <v/>
      </c>
      <c r="D217" s="129" t="str">
        <f>IF(ISERROR(VLOOKUP(A217,'[1]Z07 一般公共预算财政拨款收入支出决算表(财决07表)'!$A$10:$T$500,11,FALSE)),"",VLOOKUP(A217,'[1]Z07 一般公共预算财政拨款收入支出决算表(财决07表)'!$A$10:$T$500,11,FALSE))</f>
        <v/>
      </c>
      <c r="E217" s="129" t="str">
        <f>IF(ISERROR(VLOOKUP(A217,'[1]Z07 一般公共预算财政拨款收入支出决算表(财决07表)'!$A$10:$T$500,12,FALSE)),"",VLOOKUP(A217,'[1]Z07 一般公共预算财政拨款收入支出决算表(财决07表)'!$A$10:$T$500,12,FALSE))</f>
        <v/>
      </c>
      <c r="F217" s="129" t="str">
        <f>IF(ISERROR(VLOOKUP(A217,'[1]Z07 一般公共预算财政拨款收入支出决算表(财决07表)'!$A$10:$T$500,15,FALSE)),"",VLOOKUP(A217,'[1]Z07 一般公共预算财政拨款收入支出决算表(财决07表)'!$A$10:$T$500,15,FALSE))</f>
        <v/>
      </c>
      <c r="G217" s="190">
        <f>'[1]Z07 一般公共预算财政拨款收入支出决算表(财决07表)'!A215</f>
        <v>0</v>
      </c>
      <c r="H217" s="191">
        <f>'[1]Z07 一般公共预算财政拨款收入支出决算表(财决07表)'!$K215</f>
        <v>0</v>
      </c>
      <c r="I217" s="190" t="str">
        <f t="shared" si="12"/>
        <v>2</v>
      </c>
      <c r="J217" s="190" t="str">
        <f t="shared" si="13"/>
        <v>2</v>
      </c>
      <c r="K217" s="190">
        <f t="shared" si="14"/>
        <v>4</v>
      </c>
      <c r="L217" s="190" t="str">
        <f t="shared" si="15"/>
        <v/>
      </c>
    </row>
    <row r="218" spans="1:12" ht="20.100000000000001" customHeight="1">
      <c r="A218" s="125" t="str">
        <f t="array" ref="A218">INDEX(G:G,SMALL(IF($K$12:$K$500=2,ROW($12:$500),4^8),ROW(G207)))&amp;""</f>
        <v/>
      </c>
      <c r="B218" s="126"/>
      <c r="C218" s="195" t="str">
        <f>IF(ISERROR(VLOOKUP(A218,'[1]Z07 一般公共预算财政拨款收入支出决算表(财决07表)'!$A$10:$T$500,4,FALSE)),"",VLOOKUP(A218,'[1]Z07 一般公共预算财政拨款收入支出决算表(财决07表)'!$A$10:$T$500,4,FALSE))</f>
        <v/>
      </c>
      <c r="D218" s="129" t="str">
        <f>IF(ISERROR(VLOOKUP(A218,'[1]Z07 一般公共预算财政拨款收入支出决算表(财决07表)'!$A$10:$T$500,11,FALSE)),"",VLOOKUP(A218,'[1]Z07 一般公共预算财政拨款收入支出决算表(财决07表)'!$A$10:$T$500,11,FALSE))</f>
        <v/>
      </c>
      <c r="E218" s="129" t="str">
        <f>IF(ISERROR(VLOOKUP(A218,'[1]Z07 一般公共预算财政拨款收入支出决算表(财决07表)'!$A$10:$T$500,12,FALSE)),"",VLOOKUP(A218,'[1]Z07 一般公共预算财政拨款收入支出决算表(财决07表)'!$A$10:$T$500,12,FALSE))</f>
        <v/>
      </c>
      <c r="F218" s="129" t="str">
        <f>IF(ISERROR(VLOOKUP(A218,'[1]Z07 一般公共预算财政拨款收入支出决算表(财决07表)'!$A$10:$T$500,15,FALSE)),"",VLOOKUP(A218,'[1]Z07 一般公共预算财政拨款收入支出决算表(财决07表)'!$A$10:$T$500,15,FALSE))</f>
        <v/>
      </c>
      <c r="G218" s="190">
        <f>'[1]Z07 一般公共预算财政拨款收入支出决算表(财决07表)'!A216</f>
        <v>0</v>
      </c>
      <c r="H218" s="191">
        <f>'[1]Z07 一般公共预算财政拨款收入支出决算表(财决07表)'!$K216</f>
        <v>0</v>
      </c>
      <c r="I218" s="190" t="str">
        <f t="shared" si="12"/>
        <v>2</v>
      </c>
      <c r="J218" s="190" t="str">
        <f t="shared" si="13"/>
        <v>2</v>
      </c>
      <c r="K218" s="190">
        <f t="shared" si="14"/>
        <v>4</v>
      </c>
      <c r="L218" s="190" t="str">
        <f t="shared" si="15"/>
        <v/>
      </c>
    </row>
    <row r="219" spans="1:12" ht="20.100000000000001" customHeight="1">
      <c r="A219" s="125" t="str">
        <f t="array" ref="A219">INDEX(G:G,SMALL(IF($K$12:$K$500=2,ROW($12:$500),4^8),ROW(G208)))&amp;""</f>
        <v/>
      </c>
      <c r="B219" s="126"/>
      <c r="C219" s="195" t="str">
        <f>IF(ISERROR(VLOOKUP(A219,'[1]Z07 一般公共预算财政拨款收入支出决算表(财决07表)'!$A$10:$T$500,4,FALSE)),"",VLOOKUP(A219,'[1]Z07 一般公共预算财政拨款收入支出决算表(财决07表)'!$A$10:$T$500,4,FALSE))</f>
        <v/>
      </c>
      <c r="D219" s="129" t="str">
        <f>IF(ISERROR(VLOOKUP(A219,'[1]Z07 一般公共预算财政拨款收入支出决算表(财决07表)'!$A$10:$T$500,11,FALSE)),"",VLOOKUP(A219,'[1]Z07 一般公共预算财政拨款收入支出决算表(财决07表)'!$A$10:$T$500,11,FALSE))</f>
        <v/>
      </c>
      <c r="E219" s="129" t="str">
        <f>IF(ISERROR(VLOOKUP(A219,'[1]Z07 一般公共预算财政拨款收入支出决算表(财决07表)'!$A$10:$T$500,12,FALSE)),"",VLOOKUP(A219,'[1]Z07 一般公共预算财政拨款收入支出决算表(财决07表)'!$A$10:$T$500,12,FALSE))</f>
        <v/>
      </c>
      <c r="F219" s="129" t="str">
        <f>IF(ISERROR(VLOOKUP(A219,'[1]Z07 一般公共预算财政拨款收入支出决算表(财决07表)'!$A$10:$T$500,15,FALSE)),"",VLOOKUP(A219,'[1]Z07 一般公共预算财政拨款收入支出决算表(财决07表)'!$A$10:$T$500,15,FALSE))</f>
        <v/>
      </c>
      <c r="G219" s="190">
        <f>'[1]Z07 一般公共预算财政拨款收入支出决算表(财决07表)'!A217</f>
        <v>0</v>
      </c>
      <c r="H219" s="191">
        <f>'[1]Z07 一般公共预算财政拨款收入支出决算表(财决07表)'!$K217</f>
        <v>0</v>
      </c>
      <c r="I219" s="190" t="str">
        <f t="shared" si="12"/>
        <v>2</v>
      </c>
      <c r="J219" s="190" t="str">
        <f t="shared" si="13"/>
        <v>2</v>
      </c>
      <c r="K219" s="190">
        <f t="shared" si="14"/>
        <v>4</v>
      </c>
      <c r="L219" s="190" t="str">
        <f t="shared" si="15"/>
        <v/>
      </c>
    </row>
    <row r="220" spans="1:12" ht="20.100000000000001" customHeight="1">
      <c r="A220" s="125" t="str">
        <f t="array" ref="A220">INDEX(G:G,SMALL(IF($K$12:$K$500=2,ROW($12:$500),4^8),ROW(G209)))&amp;""</f>
        <v/>
      </c>
      <c r="B220" s="126"/>
      <c r="C220" s="195" t="str">
        <f>IF(ISERROR(VLOOKUP(A220,'[1]Z07 一般公共预算财政拨款收入支出决算表(财决07表)'!$A$10:$T$500,4,FALSE)),"",VLOOKUP(A220,'[1]Z07 一般公共预算财政拨款收入支出决算表(财决07表)'!$A$10:$T$500,4,FALSE))</f>
        <v/>
      </c>
      <c r="D220" s="129" t="str">
        <f>IF(ISERROR(VLOOKUP(A220,'[1]Z07 一般公共预算财政拨款收入支出决算表(财决07表)'!$A$10:$T$500,11,FALSE)),"",VLOOKUP(A220,'[1]Z07 一般公共预算财政拨款收入支出决算表(财决07表)'!$A$10:$T$500,11,FALSE))</f>
        <v/>
      </c>
      <c r="E220" s="129" t="str">
        <f>IF(ISERROR(VLOOKUP(A220,'[1]Z07 一般公共预算财政拨款收入支出决算表(财决07表)'!$A$10:$T$500,12,FALSE)),"",VLOOKUP(A220,'[1]Z07 一般公共预算财政拨款收入支出决算表(财决07表)'!$A$10:$T$500,12,FALSE))</f>
        <v/>
      </c>
      <c r="F220" s="129" t="str">
        <f>IF(ISERROR(VLOOKUP(A220,'[1]Z07 一般公共预算财政拨款收入支出决算表(财决07表)'!$A$10:$T$500,15,FALSE)),"",VLOOKUP(A220,'[1]Z07 一般公共预算财政拨款收入支出决算表(财决07表)'!$A$10:$T$500,15,FALSE))</f>
        <v/>
      </c>
      <c r="G220" s="190">
        <f>'[1]Z07 一般公共预算财政拨款收入支出决算表(财决07表)'!A218</f>
        <v>0</v>
      </c>
      <c r="H220" s="191">
        <f>'[1]Z07 一般公共预算财政拨款收入支出决算表(财决07表)'!$K218</f>
        <v>0</v>
      </c>
      <c r="I220" s="190" t="str">
        <f t="shared" si="12"/>
        <v>2</v>
      </c>
      <c r="J220" s="190" t="str">
        <f t="shared" si="13"/>
        <v>2</v>
      </c>
      <c r="K220" s="190">
        <f t="shared" si="14"/>
        <v>4</v>
      </c>
      <c r="L220" s="190" t="str">
        <f t="shared" si="15"/>
        <v/>
      </c>
    </row>
    <row r="221" spans="1:12" ht="20.100000000000001" customHeight="1">
      <c r="A221" s="125" t="str">
        <f t="array" ref="A221">INDEX(G:G,SMALL(IF($K$12:$K$500=2,ROW($12:$500),4^8),ROW(G210)))&amp;""</f>
        <v/>
      </c>
      <c r="B221" s="126"/>
      <c r="C221" s="195" t="str">
        <f>IF(ISERROR(VLOOKUP(A221,'[1]Z07 一般公共预算财政拨款收入支出决算表(财决07表)'!$A$10:$T$500,4,FALSE)),"",VLOOKUP(A221,'[1]Z07 一般公共预算财政拨款收入支出决算表(财决07表)'!$A$10:$T$500,4,FALSE))</f>
        <v/>
      </c>
      <c r="D221" s="129" t="str">
        <f>IF(ISERROR(VLOOKUP(A221,'[1]Z07 一般公共预算财政拨款收入支出决算表(财决07表)'!$A$10:$T$500,11,FALSE)),"",VLOOKUP(A221,'[1]Z07 一般公共预算财政拨款收入支出决算表(财决07表)'!$A$10:$T$500,11,FALSE))</f>
        <v/>
      </c>
      <c r="E221" s="129" t="str">
        <f>IF(ISERROR(VLOOKUP(A221,'[1]Z07 一般公共预算财政拨款收入支出决算表(财决07表)'!$A$10:$T$500,12,FALSE)),"",VLOOKUP(A221,'[1]Z07 一般公共预算财政拨款收入支出决算表(财决07表)'!$A$10:$T$500,12,FALSE))</f>
        <v/>
      </c>
      <c r="F221" s="129" t="str">
        <f>IF(ISERROR(VLOOKUP(A221,'[1]Z07 一般公共预算财政拨款收入支出决算表(财决07表)'!$A$10:$T$500,15,FALSE)),"",VLOOKUP(A221,'[1]Z07 一般公共预算财政拨款收入支出决算表(财决07表)'!$A$10:$T$500,15,FALSE))</f>
        <v/>
      </c>
      <c r="G221" s="190">
        <f>'[1]Z07 一般公共预算财政拨款收入支出决算表(财决07表)'!A219</f>
        <v>0</v>
      </c>
      <c r="H221" s="191">
        <f>'[1]Z07 一般公共预算财政拨款收入支出决算表(财决07表)'!$K219</f>
        <v>0</v>
      </c>
      <c r="I221" s="190" t="str">
        <f t="shared" si="12"/>
        <v>2</v>
      </c>
      <c r="J221" s="190" t="str">
        <f t="shared" si="13"/>
        <v>2</v>
      </c>
      <c r="K221" s="190">
        <f t="shared" si="14"/>
        <v>4</v>
      </c>
      <c r="L221" s="190" t="str">
        <f t="shared" si="15"/>
        <v/>
      </c>
    </row>
    <row r="222" spans="1:12" ht="20.100000000000001" customHeight="1">
      <c r="A222" s="125" t="str">
        <f t="array" ref="A222">INDEX(G:G,SMALL(IF($K$12:$K$500=2,ROW($12:$500),4^8),ROW(G211)))&amp;""</f>
        <v/>
      </c>
      <c r="B222" s="126"/>
      <c r="C222" s="195" t="str">
        <f>IF(ISERROR(VLOOKUP(A222,'[1]Z07 一般公共预算财政拨款收入支出决算表(财决07表)'!$A$10:$T$500,4,FALSE)),"",VLOOKUP(A222,'[1]Z07 一般公共预算财政拨款收入支出决算表(财决07表)'!$A$10:$T$500,4,FALSE))</f>
        <v/>
      </c>
      <c r="D222" s="129" t="str">
        <f>IF(ISERROR(VLOOKUP(A222,'[1]Z07 一般公共预算财政拨款收入支出决算表(财决07表)'!$A$10:$T$500,11,FALSE)),"",VLOOKUP(A222,'[1]Z07 一般公共预算财政拨款收入支出决算表(财决07表)'!$A$10:$T$500,11,FALSE))</f>
        <v/>
      </c>
      <c r="E222" s="129" t="str">
        <f>IF(ISERROR(VLOOKUP(A222,'[1]Z07 一般公共预算财政拨款收入支出决算表(财决07表)'!$A$10:$T$500,12,FALSE)),"",VLOOKUP(A222,'[1]Z07 一般公共预算财政拨款收入支出决算表(财决07表)'!$A$10:$T$500,12,FALSE))</f>
        <v/>
      </c>
      <c r="F222" s="129" t="str">
        <f>IF(ISERROR(VLOOKUP(A222,'[1]Z07 一般公共预算财政拨款收入支出决算表(财决07表)'!$A$10:$T$500,15,FALSE)),"",VLOOKUP(A222,'[1]Z07 一般公共预算财政拨款收入支出决算表(财决07表)'!$A$10:$T$500,15,FALSE))</f>
        <v/>
      </c>
      <c r="G222" s="190">
        <f>'[1]Z07 一般公共预算财政拨款收入支出决算表(财决07表)'!A220</f>
        <v>0</v>
      </c>
      <c r="H222" s="191">
        <f>'[1]Z07 一般公共预算财政拨款收入支出决算表(财决07表)'!$K220</f>
        <v>0</v>
      </c>
      <c r="I222" s="190" t="str">
        <f t="shared" si="12"/>
        <v>2</v>
      </c>
      <c r="J222" s="190" t="str">
        <f t="shared" si="13"/>
        <v>2</v>
      </c>
      <c r="K222" s="190">
        <f t="shared" si="14"/>
        <v>4</v>
      </c>
      <c r="L222" s="190" t="str">
        <f t="shared" si="15"/>
        <v/>
      </c>
    </row>
    <row r="223" spans="1:12" ht="20.100000000000001" customHeight="1">
      <c r="A223" s="125" t="str">
        <f t="array" ref="A223">INDEX(G:G,SMALL(IF($K$12:$K$500=2,ROW($12:$500),4^8),ROW(G212)))&amp;""</f>
        <v/>
      </c>
      <c r="B223" s="126"/>
      <c r="C223" s="195" t="str">
        <f>IF(ISERROR(VLOOKUP(A223,'[1]Z07 一般公共预算财政拨款收入支出决算表(财决07表)'!$A$10:$T$500,4,FALSE)),"",VLOOKUP(A223,'[1]Z07 一般公共预算财政拨款收入支出决算表(财决07表)'!$A$10:$T$500,4,FALSE))</f>
        <v/>
      </c>
      <c r="D223" s="129" t="str">
        <f>IF(ISERROR(VLOOKUP(A223,'[1]Z07 一般公共预算财政拨款收入支出决算表(财决07表)'!$A$10:$T$500,11,FALSE)),"",VLOOKUP(A223,'[1]Z07 一般公共预算财政拨款收入支出决算表(财决07表)'!$A$10:$T$500,11,FALSE))</f>
        <v/>
      </c>
      <c r="E223" s="129" t="str">
        <f>IF(ISERROR(VLOOKUP(A223,'[1]Z07 一般公共预算财政拨款收入支出决算表(财决07表)'!$A$10:$T$500,12,FALSE)),"",VLOOKUP(A223,'[1]Z07 一般公共预算财政拨款收入支出决算表(财决07表)'!$A$10:$T$500,12,FALSE))</f>
        <v/>
      </c>
      <c r="F223" s="129" t="str">
        <f>IF(ISERROR(VLOOKUP(A223,'[1]Z07 一般公共预算财政拨款收入支出决算表(财决07表)'!$A$10:$T$500,15,FALSE)),"",VLOOKUP(A223,'[1]Z07 一般公共预算财政拨款收入支出决算表(财决07表)'!$A$10:$T$500,15,FALSE))</f>
        <v/>
      </c>
      <c r="G223" s="190">
        <f>'[1]Z07 一般公共预算财政拨款收入支出决算表(财决07表)'!A221</f>
        <v>0</v>
      </c>
      <c r="H223" s="191">
        <f>'[1]Z07 一般公共预算财政拨款收入支出决算表(财决07表)'!$K221</f>
        <v>0</v>
      </c>
      <c r="I223" s="190" t="str">
        <f t="shared" si="12"/>
        <v>2</v>
      </c>
      <c r="J223" s="190" t="str">
        <f t="shared" si="13"/>
        <v>2</v>
      </c>
      <c r="K223" s="190">
        <f t="shared" si="14"/>
        <v>4</v>
      </c>
      <c r="L223" s="190" t="str">
        <f t="shared" si="15"/>
        <v/>
      </c>
    </row>
    <row r="224" spans="1:12" ht="20.100000000000001" customHeight="1">
      <c r="A224" s="125" t="str">
        <f t="array" ref="A224">INDEX(G:G,SMALL(IF($K$12:$K$500=2,ROW($12:$500),4^8),ROW(G213)))&amp;""</f>
        <v/>
      </c>
      <c r="B224" s="126"/>
      <c r="C224" s="195" t="str">
        <f>IF(ISERROR(VLOOKUP(A224,'[1]Z07 一般公共预算财政拨款收入支出决算表(财决07表)'!$A$10:$T$500,4,FALSE)),"",VLOOKUP(A224,'[1]Z07 一般公共预算财政拨款收入支出决算表(财决07表)'!$A$10:$T$500,4,FALSE))</f>
        <v/>
      </c>
      <c r="D224" s="129" t="str">
        <f>IF(ISERROR(VLOOKUP(A224,'[1]Z07 一般公共预算财政拨款收入支出决算表(财决07表)'!$A$10:$T$500,11,FALSE)),"",VLOOKUP(A224,'[1]Z07 一般公共预算财政拨款收入支出决算表(财决07表)'!$A$10:$T$500,11,FALSE))</f>
        <v/>
      </c>
      <c r="E224" s="129" t="str">
        <f>IF(ISERROR(VLOOKUP(A224,'[1]Z07 一般公共预算财政拨款收入支出决算表(财决07表)'!$A$10:$T$500,12,FALSE)),"",VLOOKUP(A224,'[1]Z07 一般公共预算财政拨款收入支出决算表(财决07表)'!$A$10:$T$500,12,FALSE))</f>
        <v/>
      </c>
      <c r="F224" s="129" t="str">
        <f>IF(ISERROR(VLOOKUP(A224,'[1]Z07 一般公共预算财政拨款收入支出决算表(财决07表)'!$A$10:$T$500,15,FALSE)),"",VLOOKUP(A224,'[1]Z07 一般公共预算财政拨款收入支出决算表(财决07表)'!$A$10:$T$500,15,FALSE))</f>
        <v/>
      </c>
      <c r="G224" s="190">
        <f>'[1]Z07 一般公共预算财政拨款收入支出决算表(财决07表)'!A222</f>
        <v>0</v>
      </c>
      <c r="H224" s="191">
        <f>'[1]Z07 一般公共预算财政拨款收入支出决算表(财决07表)'!$K222</f>
        <v>0</v>
      </c>
      <c r="I224" s="190" t="str">
        <f t="shared" si="12"/>
        <v>2</v>
      </c>
      <c r="J224" s="190" t="str">
        <f t="shared" si="13"/>
        <v>2</v>
      </c>
      <c r="K224" s="190">
        <f t="shared" si="14"/>
        <v>4</v>
      </c>
      <c r="L224" s="190" t="str">
        <f t="shared" si="15"/>
        <v/>
      </c>
    </row>
    <row r="225" spans="1:12" ht="20.100000000000001" customHeight="1">
      <c r="A225" s="125" t="str">
        <f t="array" ref="A225">INDEX(G:G,SMALL(IF($K$12:$K$500=2,ROW($12:$500),4^8),ROW(G214)))&amp;""</f>
        <v/>
      </c>
      <c r="B225" s="126"/>
      <c r="C225" s="195" t="str">
        <f>IF(ISERROR(VLOOKUP(A225,'[1]Z07 一般公共预算财政拨款收入支出决算表(财决07表)'!$A$10:$T$500,4,FALSE)),"",VLOOKUP(A225,'[1]Z07 一般公共预算财政拨款收入支出决算表(财决07表)'!$A$10:$T$500,4,FALSE))</f>
        <v/>
      </c>
      <c r="D225" s="129" t="str">
        <f>IF(ISERROR(VLOOKUP(A225,'[1]Z07 一般公共预算财政拨款收入支出决算表(财决07表)'!$A$10:$T$500,11,FALSE)),"",VLOOKUP(A225,'[1]Z07 一般公共预算财政拨款收入支出决算表(财决07表)'!$A$10:$T$500,11,FALSE))</f>
        <v/>
      </c>
      <c r="E225" s="129" t="str">
        <f>IF(ISERROR(VLOOKUP(A225,'[1]Z07 一般公共预算财政拨款收入支出决算表(财决07表)'!$A$10:$T$500,12,FALSE)),"",VLOOKUP(A225,'[1]Z07 一般公共预算财政拨款收入支出决算表(财决07表)'!$A$10:$T$500,12,FALSE))</f>
        <v/>
      </c>
      <c r="F225" s="129" t="str">
        <f>IF(ISERROR(VLOOKUP(A225,'[1]Z07 一般公共预算财政拨款收入支出决算表(财决07表)'!$A$10:$T$500,15,FALSE)),"",VLOOKUP(A225,'[1]Z07 一般公共预算财政拨款收入支出决算表(财决07表)'!$A$10:$T$500,15,FALSE))</f>
        <v/>
      </c>
      <c r="G225" s="190">
        <f>'[1]Z07 一般公共预算财政拨款收入支出决算表(财决07表)'!A223</f>
        <v>0</v>
      </c>
      <c r="H225" s="191">
        <f>'[1]Z07 一般公共预算财政拨款收入支出决算表(财决07表)'!$K223</f>
        <v>0</v>
      </c>
      <c r="I225" s="190" t="str">
        <f t="shared" si="12"/>
        <v>2</v>
      </c>
      <c r="J225" s="190" t="str">
        <f t="shared" si="13"/>
        <v>2</v>
      </c>
      <c r="K225" s="190">
        <f t="shared" si="14"/>
        <v>4</v>
      </c>
      <c r="L225" s="190" t="str">
        <f t="shared" si="15"/>
        <v/>
      </c>
    </row>
    <row r="226" spans="1:12" ht="20.100000000000001" customHeight="1">
      <c r="A226" s="125" t="str">
        <f t="array" ref="A226">INDEX(G:G,SMALL(IF($K$12:$K$500=2,ROW($12:$500),4^8),ROW(G215)))&amp;""</f>
        <v/>
      </c>
      <c r="B226" s="126"/>
      <c r="C226" s="195" t="str">
        <f>IF(ISERROR(VLOOKUP(A226,'[1]Z07 一般公共预算财政拨款收入支出决算表(财决07表)'!$A$10:$T$500,4,FALSE)),"",VLOOKUP(A226,'[1]Z07 一般公共预算财政拨款收入支出决算表(财决07表)'!$A$10:$T$500,4,FALSE))</f>
        <v/>
      </c>
      <c r="D226" s="129" t="str">
        <f>IF(ISERROR(VLOOKUP(A226,'[1]Z07 一般公共预算财政拨款收入支出决算表(财决07表)'!$A$10:$T$500,11,FALSE)),"",VLOOKUP(A226,'[1]Z07 一般公共预算财政拨款收入支出决算表(财决07表)'!$A$10:$T$500,11,FALSE))</f>
        <v/>
      </c>
      <c r="E226" s="129" t="str">
        <f>IF(ISERROR(VLOOKUP(A226,'[1]Z07 一般公共预算财政拨款收入支出决算表(财决07表)'!$A$10:$T$500,12,FALSE)),"",VLOOKUP(A226,'[1]Z07 一般公共预算财政拨款收入支出决算表(财决07表)'!$A$10:$T$500,12,FALSE))</f>
        <v/>
      </c>
      <c r="F226" s="129" t="str">
        <f>IF(ISERROR(VLOOKUP(A226,'[1]Z07 一般公共预算财政拨款收入支出决算表(财决07表)'!$A$10:$T$500,15,FALSE)),"",VLOOKUP(A226,'[1]Z07 一般公共预算财政拨款收入支出决算表(财决07表)'!$A$10:$T$500,15,FALSE))</f>
        <v/>
      </c>
      <c r="G226" s="190">
        <f>'[1]Z07 一般公共预算财政拨款收入支出决算表(财决07表)'!A224</f>
        <v>0</v>
      </c>
      <c r="H226" s="191">
        <f>'[1]Z07 一般公共预算财政拨款收入支出决算表(财决07表)'!$K224</f>
        <v>0</v>
      </c>
      <c r="I226" s="190" t="str">
        <f t="shared" si="12"/>
        <v>2</v>
      </c>
      <c r="J226" s="190" t="str">
        <f t="shared" si="13"/>
        <v>2</v>
      </c>
      <c r="K226" s="190">
        <f t="shared" si="14"/>
        <v>4</v>
      </c>
      <c r="L226" s="190" t="str">
        <f t="shared" si="15"/>
        <v/>
      </c>
    </row>
    <row r="227" spans="1:12" ht="20.100000000000001" customHeight="1">
      <c r="A227" s="125" t="str">
        <f t="array" ref="A227">INDEX(G:G,SMALL(IF($K$12:$K$500=2,ROW($12:$500),4^8),ROW(G216)))&amp;""</f>
        <v/>
      </c>
      <c r="B227" s="126"/>
      <c r="C227" s="195" t="str">
        <f>IF(ISERROR(VLOOKUP(A227,'[1]Z07 一般公共预算财政拨款收入支出决算表(财决07表)'!$A$10:$T$500,4,FALSE)),"",VLOOKUP(A227,'[1]Z07 一般公共预算财政拨款收入支出决算表(财决07表)'!$A$10:$T$500,4,FALSE))</f>
        <v/>
      </c>
      <c r="D227" s="129" t="str">
        <f>IF(ISERROR(VLOOKUP(A227,'[1]Z07 一般公共预算财政拨款收入支出决算表(财决07表)'!$A$10:$T$500,11,FALSE)),"",VLOOKUP(A227,'[1]Z07 一般公共预算财政拨款收入支出决算表(财决07表)'!$A$10:$T$500,11,FALSE))</f>
        <v/>
      </c>
      <c r="E227" s="129" t="str">
        <f>IF(ISERROR(VLOOKUP(A227,'[1]Z07 一般公共预算财政拨款收入支出决算表(财决07表)'!$A$10:$T$500,12,FALSE)),"",VLOOKUP(A227,'[1]Z07 一般公共预算财政拨款收入支出决算表(财决07表)'!$A$10:$T$500,12,FALSE))</f>
        <v/>
      </c>
      <c r="F227" s="129" t="str">
        <f>IF(ISERROR(VLOOKUP(A227,'[1]Z07 一般公共预算财政拨款收入支出决算表(财决07表)'!$A$10:$T$500,15,FALSE)),"",VLOOKUP(A227,'[1]Z07 一般公共预算财政拨款收入支出决算表(财决07表)'!$A$10:$T$500,15,FALSE))</f>
        <v/>
      </c>
      <c r="G227" s="190">
        <f>'[1]Z07 一般公共预算财政拨款收入支出决算表(财决07表)'!A225</f>
        <v>0</v>
      </c>
      <c r="H227" s="191">
        <f>'[1]Z07 一般公共预算财政拨款收入支出决算表(财决07表)'!$K225</f>
        <v>0</v>
      </c>
      <c r="I227" s="190" t="str">
        <f t="shared" si="12"/>
        <v>2</v>
      </c>
      <c r="J227" s="190" t="str">
        <f t="shared" si="13"/>
        <v>2</v>
      </c>
      <c r="K227" s="190">
        <f t="shared" si="14"/>
        <v>4</v>
      </c>
      <c r="L227" s="190" t="str">
        <f t="shared" si="15"/>
        <v/>
      </c>
    </row>
    <row r="228" spans="1:12" ht="20.100000000000001" customHeight="1">
      <c r="A228" s="125" t="str">
        <f t="array" ref="A228">INDEX(G:G,SMALL(IF($K$12:$K$500=2,ROW($12:$500),4^8),ROW(G217)))&amp;""</f>
        <v/>
      </c>
      <c r="B228" s="126"/>
      <c r="C228" s="195" t="str">
        <f>IF(ISERROR(VLOOKUP(A228,'[1]Z07 一般公共预算财政拨款收入支出决算表(财决07表)'!$A$10:$T$500,4,FALSE)),"",VLOOKUP(A228,'[1]Z07 一般公共预算财政拨款收入支出决算表(财决07表)'!$A$10:$T$500,4,FALSE))</f>
        <v/>
      </c>
      <c r="D228" s="129" t="str">
        <f>IF(ISERROR(VLOOKUP(A228,'[1]Z07 一般公共预算财政拨款收入支出决算表(财决07表)'!$A$10:$T$500,11,FALSE)),"",VLOOKUP(A228,'[1]Z07 一般公共预算财政拨款收入支出决算表(财决07表)'!$A$10:$T$500,11,FALSE))</f>
        <v/>
      </c>
      <c r="E228" s="129" t="str">
        <f>IF(ISERROR(VLOOKUP(A228,'[1]Z07 一般公共预算财政拨款收入支出决算表(财决07表)'!$A$10:$T$500,12,FALSE)),"",VLOOKUP(A228,'[1]Z07 一般公共预算财政拨款收入支出决算表(财决07表)'!$A$10:$T$500,12,FALSE))</f>
        <v/>
      </c>
      <c r="F228" s="129" t="str">
        <f>IF(ISERROR(VLOOKUP(A228,'[1]Z07 一般公共预算财政拨款收入支出决算表(财决07表)'!$A$10:$T$500,15,FALSE)),"",VLOOKUP(A228,'[1]Z07 一般公共预算财政拨款收入支出决算表(财决07表)'!$A$10:$T$500,15,FALSE))</f>
        <v/>
      </c>
      <c r="G228" s="190">
        <f>'[1]Z07 一般公共预算财政拨款收入支出决算表(财决07表)'!A226</f>
        <v>0</v>
      </c>
      <c r="H228" s="191">
        <f>'[1]Z07 一般公共预算财政拨款收入支出决算表(财决07表)'!$K226</f>
        <v>0</v>
      </c>
      <c r="I228" s="190" t="str">
        <f t="shared" si="12"/>
        <v>2</v>
      </c>
      <c r="J228" s="190" t="str">
        <f t="shared" si="13"/>
        <v>2</v>
      </c>
      <c r="K228" s="190">
        <f t="shared" si="14"/>
        <v>4</v>
      </c>
      <c r="L228" s="190" t="str">
        <f t="shared" si="15"/>
        <v/>
      </c>
    </row>
    <row r="229" spans="1:12" ht="20.100000000000001" customHeight="1">
      <c r="A229" s="125" t="str">
        <f t="array" ref="A229">INDEX(G:G,SMALL(IF($K$12:$K$500=2,ROW($12:$500),4^8),ROW(G218)))&amp;""</f>
        <v/>
      </c>
      <c r="B229" s="126"/>
      <c r="C229" s="195" t="str">
        <f>IF(ISERROR(VLOOKUP(A229,'[1]Z07 一般公共预算财政拨款收入支出决算表(财决07表)'!$A$10:$T$500,4,FALSE)),"",VLOOKUP(A229,'[1]Z07 一般公共预算财政拨款收入支出决算表(财决07表)'!$A$10:$T$500,4,FALSE))</f>
        <v/>
      </c>
      <c r="D229" s="129" t="str">
        <f>IF(ISERROR(VLOOKUP(A229,'[1]Z07 一般公共预算财政拨款收入支出决算表(财决07表)'!$A$10:$T$500,11,FALSE)),"",VLOOKUP(A229,'[1]Z07 一般公共预算财政拨款收入支出决算表(财决07表)'!$A$10:$T$500,11,FALSE))</f>
        <v/>
      </c>
      <c r="E229" s="129" t="str">
        <f>IF(ISERROR(VLOOKUP(A229,'[1]Z07 一般公共预算财政拨款收入支出决算表(财决07表)'!$A$10:$T$500,12,FALSE)),"",VLOOKUP(A229,'[1]Z07 一般公共预算财政拨款收入支出决算表(财决07表)'!$A$10:$T$500,12,FALSE))</f>
        <v/>
      </c>
      <c r="F229" s="129" t="str">
        <f>IF(ISERROR(VLOOKUP(A229,'[1]Z07 一般公共预算财政拨款收入支出决算表(财决07表)'!$A$10:$T$500,15,FALSE)),"",VLOOKUP(A229,'[1]Z07 一般公共预算财政拨款收入支出决算表(财决07表)'!$A$10:$T$500,15,FALSE))</f>
        <v/>
      </c>
      <c r="G229" s="190">
        <f>'[1]Z07 一般公共预算财政拨款收入支出决算表(财决07表)'!A227</f>
        <v>0</v>
      </c>
      <c r="H229" s="191">
        <f>'[1]Z07 一般公共预算财政拨款收入支出决算表(财决07表)'!$K227</f>
        <v>0</v>
      </c>
      <c r="I229" s="190" t="str">
        <f t="shared" si="12"/>
        <v>2</v>
      </c>
      <c r="J229" s="190" t="str">
        <f t="shared" si="13"/>
        <v>2</v>
      </c>
      <c r="K229" s="190">
        <f t="shared" si="14"/>
        <v>4</v>
      </c>
      <c r="L229" s="190" t="str">
        <f t="shared" si="15"/>
        <v/>
      </c>
    </row>
    <row r="230" spans="1:12" ht="20.100000000000001" customHeight="1">
      <c r="A230" s="125" t="str">
        <f t="array" ref="A230">INDEX(G:G,SMALL(IF($K$12:$K$500=2,ROW($12:$500),4^8),ROW(G219)))&amp;""</f>
        <v/>
      </c>
      <c r="B230" s="126"/>
      <c r="C230" s="195" t="str">
        <f>IF(ISERROR(VLOOKUP(A230,'[1]Z07 一般公共预算财政拨款收入支出决算表(财决07表)'!$A$10:$T$500,4,FALSE)),"",VLOOKUP(A230,'[1]Z07 一般公共预算财政拨款收入支出决算表(财决07表)'!$A$10:$T$500,4,FALSE))</f>
        <v/>
      </c>
      <c r="D230" s="129" t="str">
        <f>IF(ISERROR(VLOOKUP(A230,'[1]Z07 一般公共预算财政拨款收入支出决算表(财决07表)'!$A$10:$T$500,11,FALSE)),"",VLOOKUP(A230,'[1]Z07 一般公共预算财政拨款收入支出决算表(财决07表)'!$A$10:$T$500,11,FALSE))</f>
        <v/>
      </c>
      <c r="E230" s="129" t="str">
        <f>IF(ISERROR(VLOOKUP(A230,'[1]Z07 一般公共预算财政拨款收入支出决算表(财决07表)'!$A$10:$T$500,12,FALSE)),"",VLOOKUP(A230,'[1]Z07 一般公共预算财政拨款收入支出决算表(财决07表)'!$A$10:$T$500,12,FALSE))</f>
        <v/>
      </c>
      <c r="F230" s="129" t="str">
        <f>IF(ISERROR(VLOOKUP(A230,'[1]Z07 一般公共预算财政拨款收入支出决算表(财决07表)'!$A$10:$T$500,15,FALSE)),"",VLOOKUP(A230,'[1]Z07 一般公共预算财政拨款收入支出决算表(财决07表)'!$A$10:$T$500,15,FALSE))</f>
        <v/>
      </c>
      <c r="G230" s="190">
        <f>'[1]Z07 一般公共预算财政拨款收入支出决算表(财决07表)'!A228</f>
        <v>0</v>
      </c>
      <c r="H230" s="191">
        <f>'[1]Z07 一般公共预算财政拨款收入支出决算表(财决07表)'!$K228</f>
        <v>0</v>
      </c>
      <c r="I230" s="190" t="str">
        <f t="shared" si="12"/>
        <v>2</v>
      </c>
      <c r="J230" s="190" t="str">
        <f t="shared" si="13"/>
        <v>2</v>
      </c>
      <c r="K230" s="190">
        <f t="shared" si="14"/>
        <v>4</v>
      </c>
      <c r="L230" s="190" t="str">
        <f t="shared" si="15"/>
        <v/>
      </c>
    </row>
    <row r="231" spans="1:12" ht="20.100000000000001" customHeight="1">
      <c r="A231" s="125" t="str">
        <f t="array" ref="A231">INDEX(G:G,SMALL(IF($K$12:$K$500=2,ROW($12:$500),4^8),ROW(G220)))&amp;""</f>
        <v/>
      </c>
      <c r="B231" s="126"/>
      <c r="C231" s="195" t="str">
        <f>IF(ISERROR(VLOOKUP(A231,'[1]Z07 一般公共预算财政拨款收入支出决算表(财决07表)'!$A$10:$T$500,4,FALSE)),"",VLOOKUP(A231,'[1]Z07 一般公共预算财政拨款收入支出决算表(财决07表)'!$A$10:$T$500,4,FALSE))</f>
        <v/>
      </c>
      <c r="D231" s="129" t="str">
        <f>IF(ISERROR(VLOOKUP(A231,'[1]Z07 一般公共预算财政拨款收入支出决算表(财决07表)'!$A$10:$T$500,11,FALSE)),"",VLOOKUP(A231,'[1]Z07 一般公共预算财政拨款收入支出决算表(财决07表)'!$A$10:$T$500,11,FALSE))</f>
        <v/>
      </c>
      <c r="E231" s="129" t="str">
        <f>IF(ISERROR(VLOOKUP(A231,'[1]Z07 一般公共预算财政拨款收入支出决算表(财决07表)'!$A$10:$T$500,12,FALSE)),"",VLOOKUP(A231,'[1]Z07 一般公共预算财政拨款收入支出决算表(财决07表)'!$A$10:$T$500,12,FALSE))</f>
        <v/>
      </c>
      <c r="F231" s="129" t="str">
        <f>IF(ISERROR(VLOOKUP(A231,'[1]Z07 一般公共预算财政拨款收入支出决算表(财决07表)'!$A$10:$T$500,15,FALSE)),"",VLOOKUP(A231,'[1]Z07 一般公共预算财政拨款收入支出决算表(财决07表)'!$A$10:$T$500,15,FALSE))</f>
        <v/>
      </c>
      <c r="G231" s="190">
        <f>'[1]Z07 一般公共预算财政拨款收入支出决算表(财决07表)'!A229</f>
        <v>0</v>
      </c>
      <c r="H231" s="191">
        <f>'[1]Z07 一般公共预算财政拨款收入支出决算表(财决07表)'!$K229</f>
        <v>0</v>
      </c>
      <c r="I231" s="190" t="str">
        <f t="shared" si="12"/>
        <v>2</v>
      </c>
      <c r="J231" s="190" t="str">
        <f t="shared" si="13"/>
        <v>2</v>
      </c>
      <c r="K231" s="190">
        <f t="shared" si="14"/>
        <v>4</v>
      </c>
      <c r="L231" s="190" t="str">
        <f t="shared" si="15"/>
        <v/>
      </c>
    </row>
    <row r="232" spans="1:12" ht="20.100000000000001" customHeight="1">
      <c r="A232" s="125" t="str">
        <f t="array" ref="A232">INDEX(G:G,SMALL(IF($K$12:$K$500=2,ROW($12:$500),4^8),ROW(G221)))&amp;""</f>
        <v/>
      </c>
      <c r="B232" s="126"/>
      <c r="C232" s="195" t="str">
        <f>IF(ISERROR(VLOOKUP(A232,'[1]Z07 一般公共预算财政拨款收入支出决算表(财决07表)'!$A$10:$T$500,4,FALSE)),"",VLOOKUP(A232,'[1]Z07 一般公共预算财政拨款收入支出决算表(财决07表)'!$A$10:$T$500,4,FALSE))</f>
        <v/>
      </c>
      <c r="D232" s="129" t="str">
        <f>IF(ISERROR(VLOOKUP(A232,'[1]Z07 一般公共预算财政拨款收入支出决算表(财决07表)'!$A$10:$T$500,11,FALSE)),"",VLOOKUP(A232,'[1]Z07 一般公共预算财政拨款收入支出决算表(财决07表)'!$A$10:$T$500,11,FALSE))</f>
        <v/>
      </c>
      <c r="E232" s="129" t="str">
        <f>IF(ISERROR(VLOOKUP(A232,'[1]Z07 一般公共预算财政拨款收入支出决算表(财决07表)'!$A$10:$T$500,12,FALSE)),"",VLOOKUP(A232,'[1]Z07 一般公共预算财政拨款收入支出决算表(财决07表)'!$A$10:$T$500,12,FALSE))</f>
        <v/>
      </c>
      <c r="F232" s="129" t="str">
        <f>IF(ISERROR(VLOOKUP(A232,'[1]Z07 一般公共预算财政拨款收入支出决算表(财决07表)'!$A$10:$T$500,15,FALSE)),"",VLOOKUP(A232,'[1]Z07 一般公共预算财政拨款收入支出决算表(财决07表)'!$A$10:$T$500,15,FALSE))</f>
        <v/>
      </c>
      <c r="G232" s="190">
        <f>'[1]Z07 一般公共预算财政拨款收入支出决算表(财决07表)'!A230</f>
        <v>0</v>
      </c>
      <c r="H232" s="191">
        <f>'[1]Z07 一般公共预算财政拨款收入支出决算表(财决07表)'!$K230</f>
        <v>0</v>
      </c>
      <c r="I232" s="190" t="str">
        <f t="shared" si="12"/>
        <v>2</v>
      </c>
      <c r="J232" s="190" t="str">
        <f t="shared" si="13"/>
        <v>2</v>
      </c>
      <c r="K232" s="190">
        <f t="shared" si="14"/>
        <v>4</v>
      </c>
      <c r="L232" s="190" t="str">
        <f t="shared" si="15"/>
        <v/>
      </c>
    </row>
    <row r="233" spans="1:12" ht="20.100000000000001" customHeight="1">
      <c r="A233" s="125" t="str">
        <f t="array" ref="A233">INDEX(G:G,SMALL(IF($K$12:$K$500=2,ROW($12:$500),4^8),ROW(G222)))&amp;""</f>
        <v/>
      </c>
      <c r="B233" s="126"/>
      <c r="C233" s="195" t="str">
        <f>IF(ISERROR(VLOOKUP(A233,'[1]Z07 一般公共预算财政拨款收入支出决算表(财决07表)'!$A$10:$T$500,4,FALSE)),"",VLOOKUP(A233,'[1]Z07 一般公共预算财政拨款收入支出决算表(财决07表)'!$A$10:$T$500,4,FALSE))</f>
        <v/>
      </c>
      <c r="D233" s="129" t="str">
        <f>IF(ISERROR(VLOOKUP(A233,'[1]Z07 一般公共预算财政拨款收入支出决算表(财决07表)'!$A$10:$T$500,11,FALSE)),"",VLOOKUP(A233,'[1]Z07 一般公共预算财政拨款收入支出决算表(财决07表)'!$A$10:$T$500,11,FALSE))</f>
        <v/>
      </c>
      <c r="E233" s="129" t="str">
        <f>IF(ISERROR(VLOOKUP(A233,'[1]Z07 一般公共预算财政拨款收入支出决算表(财决07表)'!$A$10:$T$500,12,FALSE)),"",VLOOKUP(A233,'[1]Z07 一般公共预算财政拨款收入支出决算表(财决07表)'!$A$10:$T$500,12,FALSE))</f>
        <v/>
      </c>
      <c r="F233" s="129" t="str">
        <f>IF(ISERROR(VLOOKUP(A233,'[1]Z07 一般公共预算财政拨款收入支出决算表(财决07表)'!$A$10:$T$500,15,FALSE)),"",VLOOKUP(A233,'[1]Z07 一般公共预算财政拨款收入支出决算表(财决07表)'!$A$10:$T$500,15,FALSE))</f>
        <v/>
      </c>
      <c r="G233" s="190">
        <f>'[1]Z07 一般公共预算财政拨款收入支出决算表(财决07表)'!A231</f>
        <v>0</v>
      </c>
      <c r="H233" s="191">
        <f>'[1]Z07 一般公共预算财政拨款收入支出决算表(财决07表)'!$K231</f>
        <v>0</v>
      </c>
      <c r="I233" s="190" t="str">
        <f t="shared" si="12"/>
        <v>2</v>
      </c>
      <c r="J233" s="190" t="str">
        <f t="shared" si="13"/>
        <v>2</v>
      </c>
      <c r="K233" s="190">
        <f t="shared" si="14"/>
        <v>4</v>
      </c>
      <c r="L233" s="190" t="str">
        <f t="shared" si="15"/>
        <v/>
      </c>
    </row>
    <row r="234" spans="1:12" ht="20.100000000000001" customHeight="1">
      <c r="A234" s="125" t="str">
        <f t="array" ref="A234">INDEX(G:G,SMALL(IF($K$12:$K$500=2,ROW($12:$500),4^8),ROW(G223)))&amp;""</f>
        <v/>
      </c>
      <c r="B234" s="126"/>
      <c r="C234" s="195" t="str">
        <f>IF(ISERROR(VLOOKUP(A234,'[1]Z07 一般公共预算财政拨款收入支出决算表(财决07表)'!$A$10:$T$500,4,FALSE)),"",VLOOKUP(A234,'[1]Z07 一般公共预算财政拨款收入支出决算表(财决07表)'!$A$10:$T$500,4,FALSE))</f>
        <v/>
      </c>
      <c r="D234" s="129" t="str">
        <f>IF(ISERROR(VLOOKUP(A234,'[1]Z07 一般公共预算财政拨款收入支出决算表(财决07表)'!$A$10:$T$500,11,FALSE)),"",VLOOKUP(A234,'[1]Z07 一般公共预算财政拨款收入支出决算表(财决07表)'!$A$10:$T$500,11,FALSE))</f>
        <v/>
      </c>
      <c r="E234" s="129" t="str">
        <f>IF(ISERROR(VLOOKUP(A234,'[1]Z07 一般公共预算财政拨款收入支出决算表(财决07表)'!$A$10:$T$500,12,FALSE)),"",VLOOKUP(A234,'[1]Z07 一般公共预算财政拨款收入支出决算表(财决07表)'!$A$10:$T$500,12,FALSE))</f>
        <v/>
      </c>
      <c r="F234" s="129" t="str">
        <f>IF(ISERROR(VLOOKUP(A234,'[1]Z07 一般公共预算财政拨款收入支出决算表(财决07表)'!$A$10:$T$500,15,FALSE)),"",VLOOKUP(A234,'[1]Z07 一般公共预算财政拨款收入支出决算表(财决07表)'!$A$10:$T$500,15,FALSE))</f>
        <v/>
      </c>
      <c r="G234" s="190">
        <f>'[1]Z07 一般公共预算财政拨款收入支出决算表(财决07表)'!A232</f>
        <v>0</v>
      </c>
      <c r="H234" s="191">
        <f>'[1]Z07 一般公共预算财政拨款收入支出决算表(财决07表)'!$K232</f>
        <v>0</v>
      </c>
      <c r="I234" s="190" t="str">
        <f t="shared" si="12"/>
        <v>2</v>
      </c>
      <c r="J234" s="190" t="str">
        <f t="shared" si="13"/>
        <v>2</v>
      </c>
      <c r="K234" s="190">
        <f t="shared" si="14"/>
        <v>4</v>
      </c>
      <c r="L234" s="190" t="str">
        <f t="shared" si="15"/>
        <v/>
      </c>
    </row>
    <row r="235" spans="1:12" ht="20.100000000000001" customHeight="1">
      <c r="A235" s="125" t="str">
        <f t="array" ref="A235">INDEX(G:G,SMALL(IF($K$12:$K$500=2,ROW($12:$500),4^8),ROW(G224)))&amp;""</f>
        <v/>
      </c>
      <c r="B235" s="126"/>
      <c r="C235" s="195" t="str">
        <f>IF(ISERROR(VLOOKUP(A235,'[1]Z07 一般公共预算财政拨款收入支出决算表(财决07表)'!$A$10:$T$500,4,FALSE)),"",VLOOKUP(A235,'[1]Z07 一般公共预算财政拨款收入支出决算表(财决07表)'!$A$10:$T$500,4,FALSE))</f>
        <v/>
      </c>
      <c r="D235" s="129" t="str">
        <f>IF(ISERROR(VLOOKUP(A235,'[1]Z07 一般公共预算财政拨款收入支出决算表(财决07表)'!$A$10:$T$500,11,FALSE)),"",VLOOKUP(A235,'[1]Z07 一般公共预算财政拨款收入支出决算表(财决07表)'!$A$10:$T$500,11,FALSE))</f>
        <v/>
      </c>
      <c r="E235" s="129" t="str">
        <f>IF(ISERROR(VLOOKUP(A235,'[1]Z07 一般公共预算财政拨款收入支出决算表(财决07表)'!$A$10:$T$500,12,FALSE)),"",VLOOKUP(A235,'[1]Z07 一般公共预算财政拨款收入支出决算表(财决07表)'!$A$10:$T$500,12,FALSE))</f>
        <v/>
      </c>
      <c r="F235" s="129" t="str">
        <f>IF(ISERROR(VLOOKUP(A235,'[1]Z07 一般公共预算财政拨款收入支出决算表(财决07表)'!$A$10:$T$500,15,FALSE)),"",VLOOKUP(A235,'[1]Z07 一般公共预算财政拨款收入支出决算表(财决07表)'!$A$10:$T$500,15,FALSE))</f>
        <v/>
      </c>
      <c r="G235" s="190">
        <f>'[1]Z07 一般公共预算财政拨款收入支出决算表(财决07表)'!A233</f>
        <v>0</v>
      </c>
      <c r="H235" s="191">
        <f>'[1]Z07 一般公共预算财政拨款收入支出决算表(财决07表)'!$K233</f>
        <v>0</v>
      </c>
      <c r="I235" s="190" t="str">
        <f t="shared" si="12"/>
        <v>2</v>
      </c>
      <c r="J235" s="190" t="str">
        <f t="shared" si="13"/>
        <v>2</v>
      </c>
      <c r="K235" s="190">
        <f t="shared" si="14"/>
        <v>4</v>
      </c>
      <c r="L235" s="190" t="str">
        <f t="shared" si="15"/>
        <v/>
      </c>
    </row>
    <row r="236" spans="1:12" ht="20.100000000000001" customHeight="1">
      <c r="A236" s="125" t="str">
        <f t="array" ref="A236">INDEX(G:G,SMALL(IF($K$12:$K$500=2,ROW($12:$500),4^8),ROW(G225)))&amp;""</f>
        <v/>
      </c>
      <c r="B236" s="126"/>
      <c r="C236" s="195" t="str">
        <f>IF(ISERROR(VLOOKUP(A236,'[1]Z07 一般公共预算财政拨款收入支出决算表(财决07表)'!$A$10:$T$500,4,FALSE)),"",VLOOKUP(A236,'[1]Z07 一般公共预算财政拨款收入支出决算表(财决07表)'!$A$10:$T$500,4,FALSE))</f>
        <v/>
      </c>
      <c r="D236" s="129" t="str">
        <f>IF(ISERROR(VLOOKUP(A236,'[1]Z07 一般公共预算财政拨款收入支出决算表(财决07表)'!$A$10:$T$500,11,FALSE)),"",VLOOKUP(A236,'[1]Z07 一般公共预算财政拨款收入支出决算表(财决07表)'!$A$10:$T$500,11,FALSE))</f>
        <v/>
      </c>
      <c r="E236" s="129" t="str">
        <f>IF(ISERROR(VLOOKUP(A236,'[1]Z07 一般公共预算财政拨款收入支出决算表(财决07表)'!$A$10:$T$500,12,FALSE)),"",VLOOKUP(A236,'[1]Z07 一般公共预算财政拨款收入支出决算表(财决07表)'!$A$10:$T$500,12,FALSE))</f>
        <v/>
      </c>
      <c r="F236" s="129" t="str">
        <f>IF(ISERROR(VLOOKUP(A236,'[1]Z07 一般公共预算财政拨款收入支出决算表(财决07表)'!$A$10:$T$500,15,FALSE)),"",VLOOKUP(A236,'[1]Z07 一般公共预算财政拨款收入支出决算表(财决07表)'!$A$10:$T$500,15,FALSE))</f>
        <v/>
      </c>
      <c r="G236" s="190">
        <f>'[1]Z07 一般公共预算财政拨款收入支出决算表(财决07表)'!A234</f>
        <v>0</v>
      </c>
      <c r="H236" s="191">
        <f>'[1]Z07 一般公共预算财政拨款收入支出决算表(财决07表)'!$K234</f>
        <v>0</v>
      </c>
      <c r="I236" s="190" t="str">
        <f t="shared" si="12"/>
        <v>2</v>
      </c>
      <c r="J236" s="190" t="str">
        <f t="shared" si="13"/>
        <v>2</v>
      </c>
      <c r="K236" s="190">
        <f t="shared" si="14"/>
        <v>4</v>
      </c>
      <c r="L236" s="190" t="str">
        <f t="shared" si="15"/>
        <v/>
      </c>
    </row>
    <row r="237" spans="1:12" ht="20.100000000000001" customHeight="1">
      <c r="A237" s="125" t="str">
        <f t="array" ref="A237">INDEX(G:G,SMALL(IF($K$12:$K$500=2,ROW($12:$500),4^8),ROW(G226)))&amp;""</f>
        <v/>
      </c>
      <c r="B237" s="126"/>
      <c r="C237" s="195" t="str">
        <f>IF(ISERROR(VLOOKUP(A237,'[1]Z07 一般公共预算财政拨款收入支出决算表(财决07表)'!$A$10:$T$500,4,FALSE)),"",VLOOKUP(A237,'[1]Z07 一般公共预算财政拨款收入支出决算表(财决07表)'!$A$10:$T$500,4,FALSE))</f>
        <v/>
      </c>
      <c r="D237" s="129" t="str">
        <f>IF(ISERROR(VLOOKUP(A237,'[1]Z07 一般公共预算财政拨款收入支出决算表(财决07表)'!$A$10:$T$500,11,FALSE)),"",VLOOKUP(A237,'[1]Z07 一般公共预算财政拨款收入支出决算表(财决07表)'!$A$10:$T$500,11,FALSE))</f>
        <v/>
      </c>
      <c r="E237" s="129" t="str">
        <f>IF(ISERROR(VLOOKUP(A237,'[1]Z07 一般公共预算财政拨款收入支出决算表(财决07表)'!$A$10:$T$500,12,FALSE)),"",VLOOKUP(A237,'[1]Z07 一般公共预算财政拨款收入支出决算表(财决07表)'!$A$10:$T$500,12,FALSE))</f>
        <v/>
      </c>
      <c r="F237" s="129" t="str">
        <f>IF(ISERROR(VLOOKUP(A237,'[1]Z07 一般公共预算财政拨款收入支出决算表(财决07表)'!$A$10:$T$500,15,FALSE)),"",VLOOKUP(A237,'[1]Z07 一般公共预算财政拨款收入支出决算表(财决07表)'!$A$10:$T$500,15,FALSE))</f>
        <v/>
      </c>
      <c r="G237" s="190">
        <f>'[1]Z07 一般公共预算财政拨款收入支出决算表(财决07表)'!A235</f>
        <v>0</v>
      </c>
      <c r="H237" s="191">
        <f>'[1]Z07 一般公共预算财政拨款收入支出决算表(财决07表)'!$K235</f>
        <v>0</v>
      </c>
      <c r="I237" s="190" t="str">
        <f t="shared" si="12"/>
        <v>2</v>
      </c>
      <c r="J237" s="190" t="str">
        <f t="shared" si="13"/>
        <v>2</v>
      </c>
      <c r="K237" s="190">
        <f t="shared" si="14"/>
        <v>4</v>
      </c>
      <c r="L237" s="190" t="str">
        <f t="shared" si="15"/>
        <v/>
      </c>
    </row>
    <row r="238" spans="1:12" ht="20.100000000000001" customHeight="1">
      <c r="A238" s="125" t="str">
        <f t="array" ref="A238">INDEX(G:G,SMALL(IF($K$12:$K$500=2,ROW($12:$500),4^8),ROW(G227)))&amp;""</f>
        <v/>
      </c>
      <c r="B238" s="126"/>
      <c r="C238" s="195" t="str">
        <f>IF(ISERROR(VLOOKUP(A238,'[1]Z07 一般公共预算财政拨款收入支出决算表(财决07表)'!$A$10:$T$500,4,FALSE)),"",VLOOKUP(A238,'[1]Z07 一般公共预算财政拨款收入支出决算表(财决07表)'!$A$10:$T$500,4,FALSE))</f>
        <v/>
      </c>
      <c r="D238" s="129" t="str">
        <f>IF(ISERROR(VLOOKUP(A238,'[1]Z07 一般公共预算财政拨款收入支出决算表(财决07表)'!$A$10:$T$500,11,FALSE)),"",VLOOKUP(A238,'[1]Z07 一般公共预算财政拨款收入支出决算表(财决07表)'!$A$10:$T$500,11,FALSE))</f>
        <v/>
      </c>
      <c r="E238" s="129" t="str">
        <f>IF(ISERROR(VLOOKUP(A238,'[1]Z07 一般公共预算财政拨款收入支出决算表(财决07表)'!$A$10:$T$500,12,FALSE)),"",VLOOKUP(A238,'[1]Z07 一般公共预算财政拨款收入支出决算表(财决07表)'!$A$10:$T$500,12,FALSE))</f>
        <v/>
      </c>
      <c r="F238" s="129" t="str">
        <f>IF(ISERROR(VLOOKUP(A238,'[1]Z07 一般公共预算财政拨款收入支出决算表(财决07表)'!$A$10:$T$500,15,FALSE)),"",VLOOKUP(A238,'[1]Z07 一般公共预算财政拨款收入支出决算表(财决07表)'!$A$10:$T$500,15,FALSE))</f>
        <v/>
      </c>
      <c r="G238" s="190">
        <f>'[1]Z07 一般公共预算财政拨款收入支出决算表(财决07表)'!A236</f>
        <v>0</v>
      </c>
      <c r="H238" s="191">
        <f>'[1]Z07 一般公共预算财政拨款收入支出决算表(财决07表)'!$K236</f>
        <v>0</v>
      </c>
      <c r="I238" s="190" t="str">
        <f t="shared" si="12"/>
        <v>2</v>
      </c>
      <c r="J238" s="190" t="str">
        <f t="shared" si="13"/>
        <v>2</v>
      </c>
      <c r="K238" s="190">
        <f t="shared" si="14"/>
        <v>4</v>
      </c>
      <c r="L238" s="190" t="str">
        <f t="shared" si="15"/>
        <v/>
      </c>
    </row>
    <row r="239" spans="1:12" ht="20.100000000000001" customHeight="1">
      <c r="A239" s="125" t="str">
        <f t="array" ref="A239">INDEX(G:G,SMALL(IF($K$12:$K$500=2,ROW($12:$500),4^8),ROW(G228)))&amp;""</f>
        <v/>
      </c>
      <c r="B239" s="126"/>
      <c r="C239" s="195" t="str">
        <f>IF(ISERROR(VLOOKUP(A239,'[1]Z07 一般公共预算财政拨款收入支出决算表(财决07表)'!$A$10:$T$500,4,FALSE)),"",VLOOKUP(A239,'[1]Z07 一般公共预算财政拨款收入支出决算表(财决07表)'!$A$10:$T$500,4,FALSE))</f>
        <v/>
      </c>
      <c r="D239" s="129" t="str">
        <f>IF(ISERROR(VLOOKUP(A239,'[1]Z07 一般公共预算财政拨款收入支出决算表(财决07表)'!$A$10:$T$500,11,FALSE)),"",VLOOKUP(A239,'[1]Z07 一般公共预算财政拨款收入支出决算表(财决07表)'!$A$10:$T$500,11,FALSE))</f>
        <v/>
      </c>
      <c r="E239" s="129" t="str">
        <f>IF(ISERROR(VLOOKUP(A239,'[1]Z07 一般公共预算财政拨款收入支出决算表(财决07表)'!$A$10:$T$500,12,FALSE)),"",VLOOKUP(A239,'[1]Z07 一般公共预算财政拨款收入支出决算表(财决07表)'!$A$10:$T$500,12,FALSE))</f>
        <v/>
      </c>
      <c r="F239" s="129" t="str">
        <f>IF(ISERROR(VLOOKUP(A239,'[1]Z07 一般公共预算财政拨款收入支出决算表(财决07表)'!$A$10:$T$500,15,FALSE)),"",VLOOKUP(A239,'[1]Z07 一般公共预算财政拨款收入支出决算表(财决07表)'!$A$10:$T$500,15,FALSE))</f>
        <v/>
      </c>
      <c r="G239" s="190">
        <f>'[1]Z07 一般公共预算财政拨款收入支出决算表(财决07表)'!A237</f>
        <v>0</v>
      </c>
      <c r="H239" s="191">
        <f>'[1]Z07 一般公共预算财政拨款收入支出决算表(财决07表)'!$K237</f>
        <v>0</v>
      </c>
      <c r="I239" s="190" t="str">
        <f t="shared" si="12"/>
        <v>2</v>
      </c>
      <c r="J239" s="190" t="str">
        <f t="shared" si="13"/>
        <v>2</v>
      </c>
      <c r="K239" s="190">
        <f t="shared" si="14"/>
        <v>4</v>
      </c>
      <c r="L239" s="190" t="str">
        <f t="shared" si="15"/>
        <v/>
      </c>
    </row>
    <row r="240" spans="1:12" ht="20.100000000000001" customHeight="1">
      <c r="A240" s="125" t="str">
        <f t="array" ref="A240">INDEX(G:G,SMALL(IF($K$12:$K$500=2,ROW($12:$500),4^8),ROW(G229)))&amp;""</f>
        <v/>
      </c>
      <c r="B240" s="126"/>
      <c r="C240" s="195" t="str">
        <f>IF(ISERROR(VLOOKUP(A240,'[1]Z07 一般公共预算财政拨款收入支出决算表(财决07表)'!$A$10:$T$500,4,FALSE)),"",VLOOKUP(A240,'[1]Z07 一般公共预算财政拨款收入支出决算表(财决07表)'!$A$10:$T$500,4,FALSE))</f>
        <v/>
      </c>
      <c r="D240" s="129" t="str">
        <f>IF(ISERROR(VLOOKUP(A240,'[1]Z07 一般公共预算财政拨款收入支出决算表(财决07表)'!$A$10:$T$500,11,FALSE)),"",VLOOKUP(A240,'[1]Z07 一般公共预算财政拨款收入支出决算表(财决07表)'!$A$10:$T$500,11,FALSE))</f>
        <v/>
      </c>
      <c r="E240" s="129" t="str">
        <f>IF(ISERROR(VLOOKUP(A240,'[1]Z07 一般公共预算财政拨款收入支出决算表(财决07表)'!$A$10:$T$500,12,FALSE)),"",VLOOKUP(A240,'[1]Z07 一般公共预算财政拨款收入支出决算表(财决07表)'!$A$10:$T$500,12,FALSE))</f>
        <v/>
      </c>
      <c r="F240" s="129" t="str">
        <f>IF(ISERROR(VLOOKUP(A240,'[1]Z07 一般公共预算财政拨款收入支出决算表(财决07表)'!$A$10:$T$500,15,FALSE)),"",VLOOKUP(A240,'[1]Z07 一般公共预算财政拨款收入支出决算表(财决07表)'!$A$10:$T$500,15,FALSE))</f>
        <v/>
      </c>
      <c r="G240" s="190">
        <f>'[1]Z07 一般公共预算财政拨款收入支出决算表(财决07表)'!A238</f>
        <v>0</v>
      </c>
      <c r="H240" s="191">
        <f>'[1]Z07 一般公共预算财政拨款收入支出决算表(财决07表)'!$K238</f>
        <v>0</v>
      </c>
      <c r="I240" s="190" t="str">
        <f t="shared" si="12"/>
        <v>2</v>
      </c>
      <c r="J240" s="190" t="str">
        <f t="shared" si="13"/>
        <v>2</v>
      </c>
      <c r="K240" s="190">
        <f t="shared" si="14"/>
        <v>4</v>
      </c>
      <c r="L240" s="190" t="str">
        <f t="shared" si="15"/>
        <v/>
      </c>
    </row>
    <row r="241" spans="1:12" ht="20.100000000000001" customHeight="1">
      <c r="A241" s="125" t="str">
        <f t="array" ref="A241">INDEX(G:G,SMALL(IF($K$12:$K$500=2,ROW($12:$500),4^8),ROW(G230)))&amp;""</f>
        <v/>
      </c>
      <c r="B241" s="126"/>
      <c r="C241" s="195" t="str">
        <f>IF(ISERROR(VLOOKUP(A241,'[1]Z07 一般公共预算财政拨款收入支出决算表(财决07表)'!$A$10:$T$500,4,FALSE)),"",VLOOKUP(A241,'[1]Z07 一般公共预算财政拨款收入支出决算表(财决07表)'!$A$10:$T$500,4,FALSE))</f>
        <v/>
      </c>
      <c r="D241" s="129" t="str">
        <f>IF(ISERROR(VLOOKUP(A241,'[1]Z07 一般公共预算财政拨款收入支出决算表(财决07表)'!$A$10:$T$500,11,FALSE)),"",VLOOKUP(A241,'[1]Z07 一般公共预算财政拨款收入支出决算表(财决07表)'!$A$10:$T$500,11,FALSE))</f>
        <v/>
      </c>
      <c r="E241" s="129" t="str">
        <f>IF(ISERROR(VLOOKUP(A241,'[1]Z07 一般公共预算财政拨款收入支出决算表(财决07表)'!$A$10:$T$500,12,FALSE)),"",VLOOKUP(A241,'[1]Z07 一般公共预算财政拨款收入支出决算表(财决07表)'!$A$10:$T$500,12,FALSE))</f>
        <v/>
      </c>
      <c r="F241" s="129" t="str">
        <f>IF(ISERROR(VLOOKUP(A241,'[1]Z07 一般公共预算财政拨款收入支出决算表(财决07表)'!$A$10:$T$500,15,FALSE)),"",VLOOKUP(A241,'[1]Z07 一般公共预算财政拨款收入支出决算表(财决07表)'!$A$10:$T$500,15,FALSE))</f>
        <v/>
      </c>
      <c r="G241" s="190">
        <f>'[1]Z07 一般公共预算财政拨款收入支出决算表(财决07表)'!A239</f>
        <v>0</v>
      </c>
      <c r="H241" s="191">
        <f>'[1]Z07 一般公共预算财政拨款收入支出决算表(财决07表)'!$K239</f>
        <v>0</v>
      </c>
      <c r="I241" s="190" t="str">
        <f t="shared" si="12"/>
        <v>2</v>
      </c>
      <c r="J241" s="190" t="str">
        <f t="shared" si="13"/>
        <v>2</v>
      </c>
      <c r="K241" s="190">
        <f t="shared" si="14"/>
        <v>4</v>
      </c>
      <c r="L241" s="190" t="str">
        <f t="shared" si="15"/>
        <v/>
      </c>
    </row>
    <row r="242" spans="1:12" ht="20.100000000000001" customHeight="1">
      <c r="A242" s="125" t="str">
        <f t="array" ref="A242">INDEX(G:G,SMALL(IF($K$12:$K$500=2,ROW($12:$500),4^8),ROW(G231)))&amp;""</f>
        <v/>
      </c>
      <c r="B242" s="126"/>
      <c r="C242" s="195" t="str">
        <f>IF(ISERROR(VLOOKUP(A242,'[1]Z07 一般公共预算财政拨款收入支出决算表(财决07表)'!$A$10:$T$500,4,FALSE)),"",VLOOKUP(A242,'[1]Z07 一般公共预算财政拨款收入支出决算表(财决07表)'!$A$10:$T$500,4,FALSE))</f>
        <v/>
      </c>
      <c r="D242" s="129" t="str">
        <f>IF(ISERROR(VLOOKUP(A242,'[1]Z07 一般公共预算财政拨款收入支出决算表(财决07表)'!$A$10:$T$500,11,FALSE)),"",VLOOKUP(A242,'[1]Z07 一般公共预算财政拨款收入支出决算表(财决07表)'!$A$10:$T$500,11,FALSE))</f>
        <v/>
      </c>
      <c r="E242" s="129" t="str">
        <f>IF(ISERROR(VLOOKUP(A242,'[1]Z07 一般公共预算财政拨款收入支出决算表(财决07表)'!$A$10:$T$500,12,FALSE)),"",VLOOKUP(A242,'[1]Z07 一般公共预算财政拨款收入支出决算表(财决07表)'!$A$10:$T$500,12,FALSE))</f>
        <v/>
      </c>
      <c r="F242" s="129" t="str">
        <f>IF(ISERROR(VLOOKUP(A242,'[1]Z07 一般公共预算财政拨款收入支出决算表(财决07表)'!$A$10:$T$500,15,FALSE)),"",VLOOKUP(A242,'[1]Z07 一般公共预算财政拨款收入支出决算表(财决07表)'!$A$10:$T$500,15,FALSE))</f>
        <v/>
      </c>
      <c r="G242" s="190">
        <f>'[1]Z07 一般公共预算财政拨款收入支出决算表(财决07表)'!A240</f>
        <v>0</v>
      </c>
      <c r="H242" s="191">
        <f>'[1]Z07 一般公共预算财政拨款收入支出决算表(财决07表)'!$K240</f>
        <v>0</v>
      </c>
      <c r="I242" s="190" t="str">
        <f t="shared" si="12"/>
        <v>2</v>
      </c>
      <c r="J242" s="190" t="str">
        <f t="shared" si="13"/>
        <v>2</v>
      </c>
      <c r="K242" s="190">
        <f t="shared" si="14"/>
        <v>4</v>
      </c>
      <c r="L242" s="190" t="str">
        <f t="shared" si="15"/>
        <v/>
      </c>
    </row>
    <row r="243" spans="1:12" ht="20.100000000000001" customHeight="1">
      <c r="A243" s="125" t="str">
        <f t="array" ref="A243">INDEX(G:G,SMALL(IF($K$12:$K$500=2,ROW($12:$500),4^8),ROW(G232)))&amp;""</f>
        <v/>
      </c>
      <c r="B243" s="126"/>
      <c r="C243" s="195" t="str">
        <f>IF(ISERROR(VLOOKUP(A243,'[1]Z07 一般公共预算财政拨款收入支出决算表(财决07表)'!$A$10:$T$500,4,FALSE)),"",VLOOKUP(A243,'[1]Z07 一般公共预算财政拨款收入支出决算表(财决07表)'!$A$10:$T$500,4,FALSE))</f>
        <v/>
      </c>
      <c r="D243" s="129" t="str">
        <f>IF(ISERROR(VLOOKUP(A243,'[1]Z07 一般公共预算财政拨款收入支出决算表(财决07表)'!$A$10:$T$500,11,FALSE)),"",VLOOKUP(A243,'[1]Z07 一般公共预算财政拨款收入支出决算表(财决07表)'!$A$10:$T$500,11,FALSE))</f>
        <v/>
      </c>
      <c r="E243" s="129" t="str">
        <f>IF(ISERROR(VLOOKUP(A243,'[1]Z07 一般公共预算财政拨款收入支出决算表(财决07表)'!$A$10:$T$500,12,FALSE)),"",VLOOKUP(A243,'[1]Z07 一般公共预算财政拨款收入支出决算表(财决07表)'!$A$10:$T$500,12,FALSE))</f>
        <v/>
      </c>
      <c r="F243" s="129" t="str">
        <f>IF(ISERROR(VLOOKUP(A243,'[1]Z07 一般公共预算财政拨款收入支出决算表(财决07表)'!$A$10:$T$500,15,FALSE)),"",VLOOKUP(A243,'[1]Z07 一般公共预算财政拨款收入支出决算表(财决07表)'!$A$10:$T$500,15,FALSE))</f>
        <v/>
      </c>
      <c r="G243" s="190">
        <f>'[1]Z07 一般公共预算财政拨款收入支出决算表(财决07表)'!A241</f>
        <v>0</v>
      </c>
      <c r="H243" s="191">
        <f>'[1]Z07 一般公共预算财政拨款收入支出决算表(财决07表)'!$K241</f>
        <v>0</v>
      </c>
      <c r="I243" s="190" t="str">
        <f t="shared" si="12"/>
        <v>2</v>
      </c>
      <c r="J243" s="190" t="str">
        <f t="shared" si="13"/>
        <v>2</v>
      </c>
      <c r="K243" s="190">
        <f t="shared" si="14"/>
        <v>4</v>
      </c>
      <c r="L243" s="190" t="str">
        <f t="shared" si="15"/>
        <v/>
      </c>
    </row>
    <row r="244" spans="1:12" ht="20.100000000000001" customHeight="1">
      <c r="A244" s="125" t="str">
        <f t="array" ref="A244">INDEX(G:G,SMALL(IF($K$12:$K$500=2,ROW($12:$500),4^8),ROW(G233)))&amp;""</f>
        <v/>
      </c>
      <c r="B244" s="126"/>
      <c r="C244" s="195" t="str">
        <f>IF(ISERROR(VLOOKUP(A244,'[1]Z07 一般公共预算财政拨款收入支出决算表(财决07表)'!$A$10:$T$500,4,FALSE)),"",VLOOKUP(A244,'[1]Z07 一般公共预算财政拨款收入支出决算表(财决07表)'!$A$10:$T$500,4,FALSE))</f>
        <v/>
      </c>
      <c r="D244" s="129" t="str">
        <f>IF(ISERROR(VLOOKUP(A244,'[1]Z07 一般公共预算财政拨款收入支出决算表(财决07表)'!$A$10:$T$500,11,FALSE)),"",VLOOKUP(A244,'[1]Z07 一般公共预算财政拨款收入支出决算表(财决07表)'!$A$10:$T$500,11,FALSE))</f>
        <v/>
      </c>
      <c r="E244" s="129" t="str">
        <f>IF(ISERROR(VLOOKUP(A244,'[1]Z07 一般公共预算财政拨款收入支出决算表(财决07表)'!$A$10:$T$500,12,FALSE)),"",VLOOKUP(A244,'[1]Z07 一般公共预算财政拨款收入支出决算表(财决07表)'!$A$10:$T$500,12,FALSE))</f>
        <v/>
      </c>
      <c r="F244" s="129" t="str">
        <f>IF(ISERROR(VLOOKUP(A244,'[1]Z07 一般公共预算财政拨款收入支出决算表(财决07表)'!$A$10:$T$500,15,FALSE)),"",VLOOKUP(A244,'[1]Z07 一般公共预算财政拨款收入支出决算表(财决07表)'!$A$10:$T$500,15,FALSE))</f>
        <v/>
      </c>
      <c r="G244" s="190">
        <f>'[1]Z07 一般公共预算财政拨款收入支出决算表(财决07表)'!A242</f>
        <v>0</v>
      </c>
      <c r="H244" s="191">
        <f>'[1]Z07 一般公共预算财政拨款收入支出决算表(财决07表)'!$K242</f>
        <v>0</v>
      </c>
      <c r="I244" s="190" t="str">
        <f t="shared" si="12"/>
        <v>2</v>
      </c>
      <c r="J244" s="190" t="str">
        <f t="shared" si="13"/>
        <v>2</v>
      </c>
      <c r="K244" s="190">
        <f t="shared" si="14"/>
        <v>4</v>
      </c>
      <c r="L244" s="190" t="str">
        <f t="shared" si="15"/>
        <v/>
      </c>
    </row>
    <row r="245" spans="1:12" ht="20.100000000000001" customHeight="1">
      <c r="A245" s="125" t="str">
        <f t="array" ref="A245">INDEX(G:G,SMALL(IF($K$12:$K$500=2,ROW($12:$500),4^8),ROW(G234)))&amp;""</f>
        <v/>
      </c>
      <c r="B245" s="126"/>
      <c r="C245" s="195" t="str">
        <f>IF(ISERROR(VLOOKUP(A245,'[1]Z07 一般公共预算财政拨款收入支出决算表(财决07表)'!$A$10:$T$500,4,FALSE)),"",VLOOKUP(A245,'[1]Z07 一般公共预算财政拨款收入支出决算表(财决07表)'!$A$10:$T$500,4,FALSE))</f>
        <v/>
      </c>
      <c r="D245" s="129" t="str">
        <f>IF(ISERROR(VLOOKUP(A245,'[1]Z07 一般公共预算财政拨款收入支出决算表(财决07表)'!$A$10:$T$500,11,FALSE)),"",VLOOKUP(A245,'[1]Z07 一般公共预算财政拨款收入支出决算表(财决07表)'!$A$10:$T$500,11,FALSE))</f>
        <v/>
      </c>
      <c r="E245" s="129" t="str">
        <f>IF(ISERROR(VLOOKUP(A245,'[1]Z07 一般公共预算财政拨款收入支出决算表(财决07表)'!$A$10:$T$500,12,FALSE)),"",VLOOKUP(A245,'[1]Z07 一般公共预算财政拨款收入支出决算表(财决07表)'!$A$10:$T$500,12,FALSE))</f>
        <v/>
      </c>
      <c r="F245" s="129" t="str">
        <f>IF(ISERROR(VLOOKUP(A245,'[1]Z07 一般公共预算财政拨款收入支出决算表(财决07表)'!$A$10:$T$500,15,FALSE)),"",VLOOKUP(A245,'[1]Z07 一般公共预算财政拨款收入支出决算表(财决07表)'!$A$10:$T$500,15,FALSE))</f>
        <v/>
      </c>
      <c r="G245" s="190">
        <f>'[1]Z07 一般公共预算财政拨款收入支出决算表(财决07表)'!A243</f>
        <v>0</v>
      </c>
      <c r="H245" s="191">
        <f>'[1]Z07 一般公共预算财政拨款收入支出决算表(财决07表)'!$K243</f>
        <v>0</v>
      </c>
      <c r="I245" s="190" t="str">
        <f t="shared" si="12"/>
        <v>2</v>
      </c>
      <c r="J245" s="190" t="str">
        <f t="shared" si="13"/>
        <v>2</v>
      </c>
      <c r="K245" s="190">
        <f t="shared" si="14"/>
        <v>4</v>
      </c>
      <c r="L245" s="190" t="str">
        <f t="shared" si="15"/>
        <v/>
      </c>
    </row>
    <row r="246" spans="1:12" ht="20.100000000000001" customHeight="1">
      <c r="A246" s="125" t="str">
        <f t="array" ref="A246">INDEX(G:G,SMALL(IF($K$12:$K$500=2,ROW($12:$500),4^8),ROW(G235)))&amp;""</f>
        <v/>
      </c>
      <c r="B246" s="126"/>
      <c r="C246" s="195" t="str">
        <f>IF(ISERROR(VLOOKUP(A246,'[1]Z07 一般公共预算财政拨款收入支出决算表(财决07表)'!$A$10:$T$500,4,FALSE)),"",VLOOKUP(A246,'[1]Z07 一般公共预算财政拨款收入支出决算表(财决07表)'!$A$10:$T$500,4,FALSE))</f>
        <v/>
      </c>
      <c r="D246" s="129" t="str">
        <f>IF(ISERROR(VLOOKUP(A246,'[1]Z07 一般公共预算财政拨款收入支出决算表(财决07表)'!$A$10:$T$500,11,FALSE)),"",VLOOKUP(A246,'[1]Z07 一般公共预算财政拨款收入支出决算表(财决07表)'!$A$10:$T$500,11,FALSE))</f>
        <v/>
      </c>
      <c r="E246" s="129" t="str">
        <f>IF(ISERROR(VLOOKUP(A246,'[1]Z07 一般公共预算财政拨款收入支出决算表(财决07表)'!$A$10:$T$500,12,FALSE)),"",VLOOKUP(A246,'[1]Z07 一般公共预算财政拨款收入支出决算表(财决07表)'!$A$10:$T$500,12,FALSE))</f>
        <v/>
      </c>
      <c r="F246" s="129" t="str">
        <f>IF(ISERROR(VLOOKUP(A246,'[1]Z07 一般公共预算财政拨款收入支出决算表(财决07表)'!$A$10:$T$500,15,FALSE)),"",VLOOKUP(A246,'[1]Z07 一般公共预算财政拨款收入支出决算表(财决07表)'!$A$10:$T$500,15,FALSE))</f>
        <v/>
      </c>
      <c r="G246" s="190">
        <f>'[1]Z07 一般公共预算财政拨款收入支出决算表(财决07表)'!A244</f>
        <v>0</v>
      </c>
      <c r="H246" s="191">
        <f>'[1]Z07 一般公共预算财政拨款收入支出决算表(财决07表)'!$K244</f>
        <v>0</v>
      </c>
      <c r="I246" s="190" t="str">
        <f t="shared" si="12"/>
        <v>2</v>
      </c>
      <c r="J246" s="190" t="str">
        <f t="shared" si="13"/>
        <v>2</v>
      </c>
      <c r="K246" s="190">
        <f t="shared" si="14"/>
        <v>4</v>
      </c>
      <c r="L246" s="190" t="str">
        <f t="shared" si="15"/>
        <v/>
      </c>
    </row>
    <row r="247" spans="1:12" ht="20.100000000000001" customHeight="1">
      <c r="A247" s="125" t="str">
        <f t="array" ref="A247">INDEX(G:G,SMALL(IF($K$12:$K$500=2,ROW($12:$500),4^8),ROW(G236)))&amp;""</f>
        <v/>
      </c>
      <c r="B247" s="126"/>
      <c r="C247" s="195" t="str">
        <f>IF(ISERROR(VLOOKUP(A247,'[1]Z07 一般公共预算财政拨款收入支出决算表(财决07表)'!$A$10:$T$500,4,FALSE)),"",VLOOKUP(A247,'[1]Z07 一般公共预算财政拨款收入支出决算表(财决07表)'!$A$10:$T$500,4,FALSE))</f>
        <v/>
      </c>
      <c r="D247" s="129" t="str">
        <f>IF(ISERROR(VLOOKUP(A247,'[1]Z07 一般公共预算财政拨款收入支出决算表(财决07表)'!$A$10:$T$500,11,FALSE)),"",VLOOKUP(A247,'[1]Z07 一般公共预算财政拨款收入支出决算表(财决07表)'!$A$10:$T$500,11,FALSE))</f>
        <v/>
      </c>
      <c r="E247" s="129" t="str">
        <f>IF(ISERROR(VLOOKUP(A247,'[1]Z07 一般公共预算财政拨款收入支出决算表(财决07表)'!$A$10:$T$500,12,FALSE)),"",VLOOKUP(A247,'[1]Z07 一般公共预算财政拨款收入支出决算表(财决07表)'!$A$10:$T$500,12,FALSE))</f>
        <v/>
      </c>
      <c r="F247" s="129" t="str">
        <f>IF(ISERROR(VLOOKUP(A247,'[1]Z07 一般公共预算财政拨款收入支出决算表(财决07表)'!$A$10:$T$500,15,FALSE)),"",VLOOKUP(A247,'[1]Z07 一般公共预算财政拨款收入支出决算表(财决07表)'!$A$10:$T$500,15,FALSE))</f>
        <v/>
      </c>
      <c r="G247" s="190">
        <f>'[1]Z07 一般公共预算财政拨款收入支出决算表(财决07表)'!A245</f>
        <v>0</v>
      </c>
      <c r="H247" s="191">
        <f>'[1]Z07 一般公共预算财政拨款收入支出决算表(财决07表)'!$K245</f>
        <v>0</v>
      </c>
      <c r="I247" s="190" t="str">
        <f t="shared" si="12"/>
        <v>2</v>
      </c>
      <c r="J247" s="190" t="str">
        <f t="shared" si="13"/>
        <v>2</v>
      </c>
      <c r="K247" s="190">
        <f t="shared" si="14"/>
        <v>4</v>
      </c>
      <c r="L247" s="190" t="str">
        <f t="shared" si="15"/>
        <v/>
      </c>
    </row>
    <row r="248" spans="1:12" ht="20.100000000000001" customHeight="1">
      <c r="A248" s="125" t="str">
        <f t="array" ref="A248">INDEX(G:G,SMALL(IF($K$12:$K$500=2,ROW($12:$500),4^8),ROW(G237)))&amp;""</f>
        <v/>
      </c>
      <c r="B248" s="126"/>
      <c r="C248" s="195" t="str">
        <f>IF(ISERROR(VLOOKUP(A248,'[1]Z07 一般公共预算财政拨款收入支出决算表(财决07表)'!$A$10:$T$500,4,FALSE)),"",VLOOKUP(A248,'[1]Z07 一般公共预算财政拨款收入支出决算表(财决07表)'!$A$10:$T$500,4,FALSE))</f>
        <v/>
      </c>
      <c r="D248" s="129" t="str">
        <f>IF(ISERROR(VLOOKUP(A248,'[1]Z07 一般公共预算财政拨款收入支出决算表(财决07表)'!$A$10:$T$500,11,FALSE)),"",VLOOKUP(A248,'[1]Z07 一般公共预算财政拨款收入支出决算表(财决07表)'!$A$10:$T$500,11,FALSE))</f>
        <v/>
      </c>
      <c r="E248" s="129" t="str">
        <f>IF(ISERROR(VLOOKUP(A248,'[1]Z07 一般公共预算财政拨款收入支出决算表(财决07表)'!$A$10:$T$500,12,FALSE)),"",VLOOKUP(A248,'[1]Z07 一般公共预算财政拨款收入支出决算表(财决07表)'!$A$10:$T$500,12,FALSE))</f>
        <v/>
      </c>
      <c r="F248" s="129" t="str">
        <f>IF(ISERROR(VLOOKUP(A248,'[1]Z07 一般公共预算财政拨款收入支出决算表(财决07表)'!$A$10:$T$500,15,FALSE)),"",VLOOKUP(A248,'[1]Z07 一般公共预算财政拨款收入支出决算表(财决07表)'!$A$10:$T$500,15,FALSE))</f>
        <v/>
      </c>
      <c r="G248" s="190">
        <f>'[1]Z07 一般公共预算财政拨款收入支出决算表(财决07表)'!A246</f>
        <v>0</v>
      </c>
      <c r="H248" s="191">
        <f>'[1]Z07 一般公共预算财政拨款收入支出决算表(财决07表)'!$K246</f>
        <v>0</v>
      </c>
      <c r="I248" s="190" t="str">
        <f t="shared" si="12"/>
        <v>2</v>
      </c>
      <c r="J248" s="190" t="str">
        <f t="shared" si="13"/>
        <v>2</v>
      </c>
      <c r="K248" s="190">
        <f t="shared" si="14"/>
        <v>4</v>
      </c>
      <c r="L248" s="190" t="str">
        <f t="shared" si="15"/>
        <v/>
      </c>
    </row>
    <row r="249" spans="1:12" ht="20.100000000000001" customHeight="1">
      <c r="A249" s="125" t="str">
        <f t="array" ref="A249">INDEX(G:G,SMALL(IF($K$12:$K$500=2,ROW($12:$500),4^8),ROW(G238)))&amp;""</f>
        <v/>
      </c>
      <c r="B249" s="126"/>
      <c r="C249" s="195" t="str">
        <f>IF(ISERROR(VLOOKUP(A249,'[1]Z07 一般公共预算财政拨款收入支出决算表(财决07表)'!$A$10:$T$500,4,FALSE)),"",VLOOKUP(A249,'[1]Z07 一般公共预算财政拨款收入支出决算表(财决07表)'!$A$10:$T$500,4,FALSE))</f>
        <v/>
      </c>
      <c r="D249" s="129" t="str">
        <f>IF(ISERROR(VLOOKUP(A249,'[1]Z07 一般公共预算财政拨款收入支出决算表(财决07表)'!$A$10:$T$500,11,FALSE)),"",VLOOKUP(A249,'[1]Z07 一般公共预算财政拨款收入支出决算表(财决07表)'!$A$10:$T$500,11,FALSE))</f>
        <v/>
      </c>
      <c r="E249" s="129" t="str">
        <f>IF(ISERROR(VLOOKUP(A249,'[1]Z07 一般公共预算财政拨款收入支出决算表(财决07表)'!$A$10:$T$500,12,FALSE)),"",VLOOKUP(A249,'[1]Z07 一般公共预算财政拨款收入支出决算表(财决07表)'!$A$10:$T$500,12,FALSE))</f>
        <v/>
      </c>
      <c r="F249" s="129" t="str">
        <f>IF(ISERROR(VLOOKUP(A249,'[1]Z07 一般公共预算财政拨款收入支出决算表(财决07表)'!$A$10:$T$500,15,FALSE)),"",VLOOKUP(A249,'[1]Z07 一般公共预算财政拨款收入支出决算表(财决07表)'!$A$10:$T$500,15,FALSE))</f>
        <v/>
      </c>
      <c r="G249" s="190">
        <f>'[1]Z07 一般公共预算财政拨款收入支出决算表(财决07表)'!A247</f>
        <v>0</v>
      </c>
      <c r="H249" s="191">
        <f>'[1]Z07 一般公共预算财政拨款收入支出决算表(财决07表)'!$K247</f>
        <v>0</v>
      </c>
      <c r="I249" s="190" t="str">
        <f t="shared" si="12"/>
        <v>2</v>
      </c>
      <c r="J249" s="190" t="str">
        <f t="shared" si="13"/>
        <v>2</v>
      </c>
      <c r="K249" s="190">
        <f t="shared" si="14"/>
        <v>4</v>
      </c>
      <c r="L249" s="190" t="str">
        <f t="shared" si="15"/>
        <v/>
      </c>
    </row>
    <row r="250" spans="1:12" ht="20.100000000000001" customHeight="1">
      <c r="A250" s="125" t="str">
        <f t="array" ref="A250">INDEX(G:G,SMALL(IF($K$12:$K$500=2,ROW($12:$500),4^8),ROW(G239)))&amp;""</f>
        <v/>
      </c>
      <c r="B250" s="126"/>
      <c r="C250" s="195" t="str">
        <f>IF(ISERROR(VLOOKUP(A250,'[1]Z07 一般公共预算财政拨款收入支出决算表(财决07表)'!$A$10:$T$500,4,FALSE)),"",VLOOKUP(A250,'[1]Z07 一般公共预算财政拨款收入支出决算表(财决07表)'!$A$10:$T$500,4,FALSE))</f>
        <v/>
      </c>
      <c r="D250" s="129" t="str">
        <f>IF(ISERROR(VLOOKUP(A250,'[1]Z07 一般公共预算财政拨款收入支出决算表(财决07表)'!$A$10:$T$500,11,FALSE)),"",VLOOKUP(A250,'[1]Z07 一般公共预算财政拨款收入支出决算表(财决07表)'!$A$10:$T$500,11,FALSE))</f>
        <v/>
      </c>
      <c r="E250" s="129" t="str">
        <f>IF(ISERROR(VLOOKUP(A250,'[1]Z07 一般公共预算财政拨款收入支出决算表(财决07表)'!$A$10:$T$500,12,FALSE)),"",VLOOKUP(A250,'[1]Z07 一般公共预算财政拨款收入支出决算表(财决07表)'!$A$10:$T$500,12,FALSE))</f>
        <v/>
      </c>
      <c r="F250" s="129" t="str">
        <f>IF(ISERROR(VLOOKUP(A250,'[1]Z07 一般公共预算财政拨款收入支出决算表(财决07表)'!$A$10:$T$500,15,FALSE)),"",VLOOKUP(A250,'[1]Z07 一般公共预算财政拨款收入支出决算表(财决07表)'!$A$10:$T$500,15,FALSE))</f>
        <v/>
      </c>
      <c r="G250" s="190">
        <f>'[1]Z07 一般公共预算财政拨款收入支出决算表(财决07表)'!A248</f>
        <v>0</v>
      </c>
      <c r="H250" s="191">
        <f>'[1]Z07 一般公共预算财政拨款收入支出决算表(财决07表)'!$K248</f>
        <v>0</v>
      </c>
      <c r="I250" s="190" t="str">
        <f t="shared" si="12"/>
        <v>2</v>
      </c>
      <c r="J250" s="190" t="str">
        <f t="shared" si="13"/>
        <v>2</v>
      </c>
      <c r="K250" s="190">
        <f t="shared" si="14"/>
        <v>4</v>
      </c>
      <c r="L250" s="190" t="str">
        <f t="shared" si="15"/>
        <v/>
      </c>
    </row>
    <row r="251" spans="1:12" ht="20.100000000000001" customHeight="1">
      <c r="A251" s="125" t="str">
        <f t="array" ref="A251">INDEX(G:G,SMALL(IF($K$12:$K$500=2,ROW($12:$500),4^8),ROW(G240)))&amp;""</f>
        <v/>
      </c>
      <c r="B251" s="126"/>
      <c r="C251" s="195" t="str">
        <f>IF(ISERROR(VLOOKUP(A251,'[1]Z07 一般公共预算财政拨款收入支出决算表(财决07表)'!$A$10:$T$500,4,FALSE)),"",VLOOKUP(A251,'[1]Z07 一般公共预算财政拨款收入支出决算表(财决07表)'!$A$10:$T$500,4,FALSE))</f>
        <v/>
      </c>
      <c r="D251" s="129" t="str">
        <f>IF(ISERROR(VLOOKUP(A251,'[1]Z07 一般公共预算财政拨款收入支出决算表(财决07表)'!$A$10:$T$500,11,FALSE)),"",VLOOKUP(A251,'[1]Z07 一般公共预算财政拨款收入支出决算表(财决07表)'!$A$10:$T$500,11,FALSE))</f>
        <v/>
      </c>
      <c r="E251" s="129" t="str">
        <f>IF(ISERROR(VLOOKUP(A251,'[1]Z07 一般公共预算财政拨款收入支出决算表(财决07表)'!$A$10:$T$500,12,FALSE)),"",VLOOKUP(A251,'[1]Z07 一般公共预算财政拨款收入支出决算表(财决07表)'!$A$10:$T$500,12,FALSE))</f>
        <v/>
      </c>
      <c r="F251" s="129" t="str">
        <f>IF(ISERROR(VLOOKUP(A251,'[1]Z07 一般公共预算财政拨款收入支出决算表(财决07表)'!$A$10:$T$500,15,FALSE)),"",VLOOKUP(A251,'[1]Z07 一般公共预算财政拨款收入支出决算表(财决07表)'!$A$10:$T$500,15,FALSE))</f>
        <v/>
      </c>
      <c r="G251" s="190">
        <f>'[1]Z07 一般公共预算财政拨款收入支出决算表(财决07表)'!A249</f>
        <v>0</v>
      </c>
      <c r="H251" s="191">
        <f>'[1]Z07 一般公共预算财政拨款收入支出决算表(财决07表)'!$K249</f>
        <v>0</v>
      </c>
      <c r="I251" s="190" t="str">
        <f t="shared" si="12"/>
        <v>2</v>
      </c>
      <c r="J251" s="190" t="str">
        <f t="shared" si="13"/>
        <v>2</v>
      </c>
      <c r="K251" s="190">
        <f t="shared" si="14"/>
        <v>4</v>
      </c>
      <c r="L251" s="190" t="str">
        <f t="shared" si="15"/>
        <v/>
      </c>
    </row>
    <row r="252" spans="1:12" ht="20.100000000000001" customHeight="1">
      <c r="A252" s="125" t="str">
        <f t="array" ref="A252">INDEX(G:G,SMALL(IF($K$12:$K$500=2,ROW($12:$500),4^8),ROW(G241)))&amp;""</f>
        <v/>
      </c>
      <c r="B252" s="126"/>
      <c r="C252" s="195" t="str">
        <f>IF(ISERROR(VLOOKUP(A252,'[1]Z07 一般公共预算财政拨款收入支出决算表(财决07表)'!$A$10:$T$500,4,FALSE)),"",VLOOKUP(A252,'[1]Z07 一般公共预算财政拨款收入支出决算表(财决07表)'!$A$10:$T$500,4,FALSE))</f>
        <v/>
      </c>
      <c r="D252" s="129" t="str">
        <f>IF(ISERROR(VLOOKUP(A252,'[1]Z07 一般公共预算财政拨款收入支出决算表(财决07表)'!$A$10:$T$500,11,FALSE)),"",VLOOKUP(A252,'[1]Z07 一般公共预算财政拨款收入支出决算表(财决07表)'!$A$10:$T$500,11,FALSE))</f>
        <v/>
      </c>
      <c r="E252" s="129" t="str">
        <f>IF(ISERROR(VLOOKUP(A252,'[1]Z07 一般公共预算财政拨款收入支出决算表(财决07表)'!$A$10:$T$500,12,FALSE)),"",VLOOKUP(A252,'[1]Z07 一般公共预算财政拨款收入支出决算表(财决07表)'!$A$10:$T$500,12,FALSE))</f>
        <v/>
      </c>
      <c r="F252" s="129" t="str">
        <f>IF(ISERROR(VLOOKUP(A252,'[1]Z07 一般公共预算财政拨款收入支出决算表(财决07表)'!$A$10:$T$500,15,FALSE)),"",VLOOKUP(A252,'[1]Z07 一般公共预算财政拨款收入支出决算表(财决07表)'!$A$10:$T$500,15,FALSE))</f>
        <v/>
      </c>
      <c r="G252" s="190">
        <f>'[1]Z07 一般公共预算财政拨款收入支出决算表(财决07表)'!A250</f>
        <v>0</v>
      </c>
      <c r="H252" s="191">
        <f>'[1]Z07 一般公共预算财政拨款收入支出决算表(财决07表)'!$K250</f>
        <v>0</v>
      </c>
      <c r="I252" s="190" t="str">
        <f t="shared" si="12"/>
        <v>2</v>
      </c>
      <c r="J252" s="190" t="str">
        <f t="shared" si="13"/>
        <v>2</v>
      </c>
      <c r="K252" s="190">
        <f t="shared" si="14"/>
        <v>4</v>
      </c>
      <c r="L252" s="190" t="str">
        <f t="shared" si="15"/>
        <v/>
      </c>
    </row>
    <row r="253" spans="1:12" ht="20.100000000000001" customHeight="1">
      <c r="A253" s="125" t="str">
        <f t="array" ref="A253">INDEX(G:G,SMALL(IF($K$12:$K$500=2,ROW($12:$500),4^8),ROW(G242)))&amp;""</f>
        <v/>
      </c>
      <c r="B253" s="126"/>
      <c r="C253" s="195" t="str">
        <f>IF(ISERROR(VLOOKUP(A253,'[1]Z07 一般公共预算财政拨款收入支出决算表(财决07表)'!$A$10:$T$500,4,FALSE)),"",VLOOKUP(A253,'[1]Z07 一般公共预算财政拨款收入支出决算表(财决07表)'!$A$10:$T$500,4,FALSE))</f>
        <v/>
      </c>
      <c r="D253" s="129" t="str">
        <f>IF(ISERROR(VLOOKUP(A253,'[1]Z07 一般公共预算财政拨款收入支出决算表(财决07表)'!$A$10:$T$500,11,FALSE)),"",VLOOKUP(A253,'[1]Z07 一般公共预算财政拨款收入支出决算表(财决07表)'!$A$10:$T$500,11,FALSE))</f>
        <v/>
      </c>
      <c r="E253" s="129" t="str">
        <f>IF(ISERROR(VLOOKUP(A253,'[1]Z07 一般公共预算财政拨款收入支出决算表(财决07表)'!$A$10:$T$500,12,FALSE)),"",VLOOKUP(A253,'[1]Z07 一般公共预算财政拨款收入支出决算表(财决07表)'!$A$10:$T$500,12,FALSE))</f>
        <v/>
      </c>
      <c r="F253" s="129" t="str">
        <f>IF(ISERROR(VLOOKUP(A253,'[1]Z07 一般公共预算财政拨款收入支出决算表(财决07表)'!$A$10:$T$500,15,FALSE)),"",VLOOKUP(A253,'[1]Z07 一般公共预算财政拨款收入支出决算表(财决07表)'!$A$10:$T$500,15,FALSE))</f>
        <v/>
      </c>
      <c r="G253" s="190">
        <f>'[1]Z07 一般公共预算财政拨款收入支出决算表(财决07表)'!A251</f>
        <v>0</v>
      </c>
      <c r="H253" s="191">
        <f>'[1]Z07 一般公共预算财政拨款收入支出决算表(财决07表)'!$K251</f>
        <v>0</v>
      </c>
      <c r="I253" s="190" t="str">
        <f t="shared" si="12"/>
        <v>2</v>
      </c>
      <c r="J253" s="190" t="str">
        <f t="shared" si="13"/>
        <v>2</v>
      </c>
      <c r="K253" s="190">
        <f t="shared" si="14"/>
        <v>4</v>
      </c>
      <c r="L253" s="190" t="str">
        <f t="shared" si="15"/>
        <v/>
      </c>
    </row>
    <row r="254" spans="1:12" ht="20.100000000000001" customHeight="1">
      <c r="A254" s="125" t="str">
        <f t="array" ref="A254">INDEX(G:G,SMALL(IF($K$12:$K$500=2,ROW($12:$500),4^8),ROW(G243)))&amp;""</f>
        <v/>
      </c>
      <c r="B254" s="126"/>
      <c r="C254" s="195" t="str">
        <f>IF(ISERROR(VLOOKUP(A254,'[1]Z07 一般公共预算财政拨款收入支出决算表(财决07表)'!$A$10:$T$500,4,FALSE)),"",VLOOKUP(A254,'[1]Z07 一般公共预算财政拨款收入支出决算表(财决07表)'!$A$10:$T$500,4,FALSE))</f>
        <v/>
      </c>
      <c r="D254" s="129" t="str">
        <f>IF(ISERROR(VLOOKUP(A254,'[1]Z07 一般公共预算财政拨款收入支出决算表(财决07表)'!$A$10:$T$500,11,FALSE)),"",VLOOKUP(A254,'[1]Z07 一般公共预算财政拨款收入支出决算表(财决07表)'!$A$10:$T$500,11,FALSE))</f>
        <v/>
      </c>
      <c r="E254" s="129" t="str">
        <f>IF(ISERROR(VLOOKUP(A254,'[1]Z07 一般公共预算财政拨款收入支出决算表(财决07表)'!$A$10:$T$500,12,FALSE)),"",VLOOKUP(A254,'[1]Z07 一般公共预算财政拨款收入支出决算表(财决07表)'!$A$10:$T$500,12,FALSE))</f>
        <v/>
      </c>
      <c r="F254" s="129" t="str">
        <f>IF(ISERROR(VLOOKUP(A254,'[1]Z07 一般公共预算财政拨款收入支出决算表(财决07表)'!$A$10:$T$500,15,FALSE)),"",VLOOKUP(A254,'[1]Z07 一般公共预算财政拨款收入支出决算表(财决07表)'!$A$10:$T$500,15,FALSE))</f>
        <v/>
      </c>
      <c r="G254" s="190">
        <f>'[1]Z07 一般公共预算财政拨款收入支出决算表(财决07表)'!A252</f>
        <v>0</v>
      </c>
      <c r="H254" s="191">
        <f>'[1]Z07 一般公共预算财政拨款收入支出决算表(财决07表)'!$K252</f>
        <v>0</v>
      </c>
      <c r="I254" s="190" t="str">
        <f t="shared" si="12"/>
        <v>2</v>
      </c>
      <c r="J254" s="190" t="str">
        <f t="shared" si="13"/>
        <v>2</v>
      </c>
      <c r="K254" s="190">
        <f t="shared" si="14"/>
        <v>4</v>
      </c>
      <c r="L254" s="190" t="str">
        <f t="shared" si="15"/>
        <v/>
      </c>
    </row>
    <row r="255" spans="1:12" ht="20.100000000000001" customHeight="1">
      <c r="A255" s="125" t="str">
        <f t="array" ref="A255">INDEX(G:G,SMALL(IF($K$12:$K$500=2,ROW($12:$500),4^8),ROW(G244)))&amp;""</f>
        <v/>
      </c>
      <c r="B255" s="126"/>
      <c r="C255" s="195" t="str">
        <f>IF(ISERROR(VLOOKUP(A255,'[1]Z07 一般公共预算财政拨款收入支出决算表(财决07表)'!$A$10:$T$500,4,FALSE)),"",VLOOKUP(A255,'[1]Z07 一般公共预算财政拨款收入支出决算表(财决07表)'!$A$10:$T$500,4,FALSE))</f>
        <v/>
      </c>
      <c r="D255" s="129" t="str">
        <f>IF(ISERROR(VLOOKUP(A255,'[1]Z07 一般公共预算财政拨款收入支出决算表(财决07表)'!$A$10:$T$500,11,FALSE)),"",VLOOKUP(A255,'[1]Z07 一般公共预算财政拨款收入支出决算表(财决07表)'!$A$10:$T$500,11,FALSE))</f>
        <v/>
      </c>
      <c r="E255" s="129" t="str">
        <f>IF(ISERROR(VLOOKUP(A255,'[1]Z07 一般公共预算财政拨款收入支出决算表(财决07表)'!$A$10:$T$500,12,FALSE)),"",VLOOKUP(A255,'[1]Z07 一般公共预算财政拨款收入支出决算表(财决07表)'!$A$10:$T$500,12,FALSE))</f>
        <v/>
      </c>
      <c r="F255" s="129" t="str">
        <f>IF(ISERROR(VLOOKUP(A255,'[1]Z07 一般公共预算财政拨款收入支出决算表(财决07表)'!$A$10:$T$500,15,FALSE)),"",VLOOKUP(A255,'[1]Z07 一般公共预算财政拨款收入支出决算表(财决07表)'!$A$10:$T$500,15,FALSE))</f>
        <v/>
      </c>
      <c r="G255" s="190">
        <f>'[1]Z07 一般公共预算财政拨款收入支出决算表(财决07表)'!A253</f>
        <v>0</v>
      </c>
      <c r="H255" s="191">
        <f>'[1]Z07 一般公共预算财政拨款收入支出决算表(财决07表)'!$K253</f>
        <v>0</v>
      </c>
      <c r="I255" s="190" t="str">
        <f t="shared" si="12"/>
        <v>2</v>
      </c>
      <c r="J255" s="190" t="str">
        <f t="shared" si="13"/>
        <v>2</v>
      </c>
      <c r="K255" s="190">
        <f t="shared" si="14"/>
        <v>4</v>
      </c>
      <c r="L255" s="190" t="str">
        <f t="shared" si="15"/>
        <v/>
      </c>
    </row>
    <row r="256" spans="1:12" ht="20.100000000000001" customHeight="1">
      <c r="A256" s="125" t="str">
        <f t="array" ref="A256">INDEX(G:G,SMALL(IF($K$12:$K$500=2,ROW($12:$500),4^8),ROW(G245)))&amp;""</f>
        <v/>
      </c>
      <c r="B256" s="126"/>
      <c r="C256" s="195" t="str">
        <f>IF(ISERROR(VLOOKUP(A256,'[1]Z07 一般公共预算财政拨款收入支出决算表(财决07表)'!$A$10:$T$500,4,FALSE)),"",VLOOKUP(A256,'[1]Z07 一般公共预算财政拨款收入支出决算表(财决07表)'!$A$10:$T$500,4,FALSE))</f>
        <v/>
      </c>
      <c r="D256" s="129" t="str">
        <f>IF(ISERROR(VLOOKUP(A256,'[1]Z07 一般公共预算财政拨款收入支出决算表(财决07表)'!$A$10:$T$500,11,FALSE)),"",VLOOKUP(A256,'[1]Z07 一般公共预算财政拨款收入支出决算表(财决07表)'!$A$10:$T$500,11,FALSE))</f>
        <v/>
      </c>
      <c r="E256" s="129" t="str">
        <f>IF(ISERROR(VLOOKUP(A256,'[1]Z07 一般公共预算财政拨款收入支出决算表(财决07表)'!$A$10:$T$500,12,FALSE)),"",VLOOKUP(A256,'[1]Z07 一般公共预算财政拨款收入支出决算表(财决07表)'!$A$10:$T$500,12,FALSE))</f>
        <v/>
      </c>
      <c r="F256" s="129" t="str">
        <f>IF(ISERROR(VLOOKUP(A256,'[1]Z07 一般公共预算财政拨款收入支出决算表(财决07表)'!$A$10:$T$500,15,FALSE)),"",VLOOKUP(A256,'[1]Z07 一般公共预算财政拨款收入支出决算表(财决07表)'!$A$10:$T$500,15,FALSE))</f>
        <v/>
      </c>
      <c r="G256" s="190">
        <f>'[1]Z07 一般公共预算财政拨款收入支出决算表(财决07表)'!A254</f>
        <v>0</v>
      </c>
      <c r="H256" s="191">
        <f>'[1]Z07 一般公共预算财政拨款收入支出决算表(财决07表)'!$K254</f>
        <v>0</v>
      </c>
      <c r="I256" s="190" t="str">
        <f t="shared" si="12"/>
        <v>2</v>
      </c>
      <c r="J256" s="190" t="str">
        <f t="shared" si="13"/>
        <v>2</v>
      </c>
      <c r="K256" s="190">
        <f t="shared" si="14"/>
        <v>4</v>
      </c>
      <c r="L256" s="190" t="str">
        <f t="shared" si="15"/>
        <v/>
      </c>
    </row>
    <row r="257" spans="1:12" ht="20.100000000000001" customHeight="1">
      <c r="A257" s="125" t="str">
        <f t="array" ref="A257">INDEX(G:G,SMALL(IF($K$12:$K$500=2,ROW($12:$500),4^8),ROW(G246)))&amp;""</f>
        <v/>
      </c>
      <c r="B257" s="126"/>
      <c r="C257" s="195" t="str">
        <f>IF(ISERROR(VLOOKUP(A257,'[1]Z07 一般公共预算财政拨款收入支出决算表(财决07表)'!$A$10:$T$500,4,FALSE)),"",VLOOKUP(A257,'[1]Z07 一般公共预算财政拨款收入支出决算表(财决07表)'!$A$10:$T$500,4,FALSE))</f>
        <v/>
      </c>
      <c r="D257" s="129" t="str">
        <f>IF(ISERROR(VLOOKUP(A257,'[1]Z07 一般公共预算财政拨款收入支出决算表(财决07表)'!$A$10:$T$500,11,FALSE)),"",VLOOKUP(A257,'[1]Z07 一般公共预算财政拨款收入支出决算表(财决07表)'!$A$10:$T$500,11,FALSE))</f>
        <v/>
      </c>
      <c r="E257" s="129" t="str">
        <f>IF(ISERROR(VLOOKUP(A257,'[1]Z07 一般公共预算财政拨款收入支出决算表(财决07表)'!$A$10:$T$500,12,FALSE)),"",VLOOKUP(A257,'[1]Z07 一般公共预算财政拨款收入支出决算表(财决07表)'!$A$10:$T$500,12,FALSE))</f>
        <v/>
      </c>
      <c r="F257" s="129" t="str">
        <f>IF(ISERROR(VLOOKUP(A257,'[1]Z07 一般公共预算财政拨款收入支出决算表(财决07表)'!$A$10:$T$500,15,FALSE)),"",VLOOKUP(A257,'[1]Z07 一般公共预算财政拨款收入支出决算表(财决07表)'!$A$10:$T$500,15,FALSE))</f>
        <v/>
      </c>
      <c r="G257" s="190">
        <f>'[1]Z07 一般公共预算财政拨款收入支出决算表(财决07表)'!A255</f>
        <v>0</v>
      </c>
      <c r="H257" s="191">
        <f>'[1]Z07 一般公共预算财政拨款收入支出决算表(财决07表)'!$K255</f>
        <v>0</v>
      </c>
      <c r="I257" s="190" t="str">
        <f t="shared" si="12"/>
        <v>2</v>
      </c>
      <c r="J257" s="190" t="str">
        <f t="shared" si="13"/>
        <v>2</v>
      </c>
      <c r="K257" s="190">
        <f t="shared" si="14"/>
        <v>4</v>
      </c>
      <c r="L257" s="190" t="str">
        <f t="shared" si="15"/>
        <v/>
      </c>
    </row>
    <row r="258" spans="1:12" ht="20.100000000000001" customHeight="1">
      <c r="A258" s="125" t="str">
        <f t="array" ref="A258">INDEX(G:G,SMALL(IF($K$12:$K$500=2,ROW($12:$500),4^8),ROW(G247)))&amp;""</f>
        <v/>
      </c>
      <c r="B258" s="126"/>
      <c r="C258" s="195" t="str">
        <f>IF(ISERROR(VLOOKUP(A258,'[1]Z07 一般公共预算财政拨款收入支出决算表(财决07表)'!$A$10:$T$500,4,FALSE)),"",VLOOKUP(A258,'[1]Z07 一般公共预算财政拨款收入支出决算表(财决07表)'!$A$10:$T$500,4,FALSE))</f>
        <v/>
      </c>
      <c r="D258" s="129" t="str">
        <f>IF(ISERROR(VLOOKUP(A258,'[1]Z07 一般公共预算财政拨款收入支出决算表(财决07表)'!$A$10:$T$500,11,FALSE)),"",VLOOKUP(A258,'[1]Z07 一般公共预算财政拨款收入支出决算表(财决07表)'!$A$10:$T$500,11,FALSE))</f>
        <v/>
      </c>
      <c r="E258" s="129" t="str">
        <f>IF(ISERROR(VLOOKUP(A258,'[1]Z07 一般公共预算财政拨款收入支出决算表(财决07表)'!$A$10:$T$500,12,FALSE)),"",VLOOKUP(A258,'[1]Z07 一般公共预算财政拨款收入支出决算表(财决07表)'!$A$10:$T$500,12,FALSE))</f>
        <v/>
      </c>
      <c r="F258" s="129" t="str">
        <f>IF(ISERROR(VLOOKUP(A258,'[1]Z07 一般公共预算财政拨款收入支出决算表(财决07表)'!$A$10:$T$500,15,FALSE)),"",VLOOKUP(A258,'[1]Z07 一般公共预算财政拨款收入支出决算表(财决07表)'!$A$10:$T$500,15,FALSE))</f>
        <v/>
      </c>
      <c r="G258" s="190">
        <f>'[1]Z07 一般公共预算财政拨款收入支出决算表(财决07表)'!A256</f>
        <v>0</v>
      </c>
      <c r="H258" s="191">
        <f>'[1]Z07 一般公共预算财政拨款收入支出决算表(财决07表)'!$K256</f>
        <v>0</v>
      </c>
      <c r="I258" s="190" t="str">
        <f t="shared" si="12"/>
        <v>2</v>
      </c>
      <c r="J258" s="190" t="str">
        <f t="shared" si="13"/>
        <v>2</v>
      </c>
      <c r="K258" s="190">
        <f t="shared" si="14"/>
        <v>4</v>
      </c>
      <c r="L258" s="190" t="str">
        <f t="shared" si="15"/>
        <v/>
      </c>
    </row>
    <row r="259" spans="1:12" ht="20.100000000000001" customHeight="1">
      <c r="A259" s="125" t="str">
        <f t="array" ref="A259">INDEX(G:G,SMALL(IF($K$12:$K$500=2,ROW($12:$500),4^8),ROW(G248)))&amp;""</f>
        <v/>
      </c>
      <c r="B259" s="126"/>
      <c r="C259" s="195" t="str">
        <f>IF(ISERROR(VLOOKUP(A259,'[1]Z07 一般公共预算财政拨款收入支出决算表(财决07表)'!$A$10:$T$500,4,FALSE)),"",VLOOKUP(A259,'[1]Z07 一般公共预算财政拨款收入支出决算表(财决07表)'!$A$10:$T$500,4,FALSE))</f>
        <v/>
      </c>
      <c r="D259" s="129" t="str">
        <f>IF(ISERROR(VLOOKUP(A259,'[1]Z07 一般公共预算财政拨款收入支出决算表(财决07表)'!$A$10:$T$500,11,FALSE)),"",VLOOKUP(A259,'[1]Z07 一般公共预算财政拨款收入支出决算表(财决07表)'!$A$10:$T$500,11,FALSE))</f>
        <v/>
      </c>
      <c r="E259" s="129" t="str">
        <f>IF(ISERROR(VLOOKUP(A259,'[1]Z07 一般公共预算财政拨款收入支出决算表(财决07表)'!$A$10:$T$500,12,FALSE)),"",VLOOKUP(A259,'[1]Z07 一般公共预算财政拨款收入支出决算表(财决07表)'!$A$10:$T$500,12,FALSE))</f>
        <v/>
      </c>
      <c r="F259" s="129" t="str">
        <f>IF(ISERROR(VLOOKUP(A259,'[1]Z07 一般公共预算财政拨款收入支出决算表(财决07表)'!$A$10:$T$500,15,FALSE)),"",VLOOKUP(A259,'[1]Z07 一般公共预算财政拨款收入支出决算表(财决07表)'!$A$10:$T$500,15,FALSE))</f>
        <v/>
      </c>
      <c r="G259" s="190">
        <f>'[1]Z07 一般公共预算财政拨款收入支出决算表(财决07表)'!A257</f>
        <v>0</v>
      </c>
      <c r="H259" s="191">
        <f>'[1]Z07 一般公共预算财政拨款收入支出决算表(财决07表)'!$K257</f>
        <v>0</v>
      </c>
      <c r="I259" s="190" t="str">
        <f t="shared" si="12"/>
        <v>2</v>
      </c>
      <c r="J259" s="190" t="str">
        <f t="shared" si="13"/>
        <v>2</v>
      </c>
      <c r="K259" s="190">
        <f t="shared" si="14"/>
        <v>4</v>
      </c>
      <c r="L259" s="190" t="str">
        <f t="shared" si="15"/>
        <v/>
      </c>
    </row>
    <row r="260" spans="1:12" ht="20.100000000000001" customHeight="1">
      <c r="A260" s="125" t="str">
        <f t="array" ref="A260">INDEX(G:G,SMALL(IF($K$12:$K$500=2,ROW($12:$500),4^8),ROW(G249)))&amp;""</f>
        <v/>
      </c>
      <c r="B260" s="126"/>
      <c r="C260" s="195" t="str">
        <f>IF(ISERROR(VLOOKUP(A260,'[1]Z07 一般公共预算财政拨款收入支出决算表(财决07表)'!$A$10:$T$500,4,FALSE)),"",VLOOKUP(A260,'[1]Z07 一般公共预算财政拨款收入支出决算表(财决07表)'!$A$10:$T$500,4,FALSE))</f>
        <v/>
      </c>
      <c r="D260" s="129" t="str">
        <f>IF(ISERROR(VLOOKUP(A260,'[1]Z07 一般公共预算财政拨款收入支出决算表(财决07表)'!$A$10:$T$500,11,FALSE)),"",VLOOKUP(A260,'[1]Z07 一般公共预算财政拨款收入支出决算表(财决07表)'!$A$10:$T$500,11,FALSE))</f>
        <v/>
      </c>
      <c r="E260" s="129" t="str">
        <f>IF(ISERROR(VLOOKUP(A260,'[1]Z07 一般公共预算财政拨款收入支出决算表(财决07表)'!$A$10:$T$500,12,FALSE)),"",VLOOKUP(A260,'[1]Z07 一般公共预算财政拨款收入支出决算表(财决07表)'!$A$10:$T$500,12,FALSE))</f>
        <v/>
      </c>
      <c r="F260" s="129" t="str">
        <f>IF(ISERROR(VLOOKUP(A260,'[1]Z07 一般公共预算财政拨款收入支出决算表(财决07表)'!$A$10:$T$500,15,FALSE)),"",VLOOKUP(A260,'[1]Z07 一般公共预算财政拨款收入支出决算表(财决07表)'!$A$10:$T$500,15,FALSE))</f>
        <v/>
      </c>
      <c r="G260" s="190">
        <f>'[1]Z07 一般公共预算财政拨款收入支出决算表(财决07表)'!A258</f>
        <v>0</v>
      </c>
      <c r="H260" s="191">
        <f>'[1]Z07 一般公共预算财政拨款收入支出决算表(财决07表)'!$K258</f>
        <v>0</v>
      </c>
      <c r="I260" s="190" t="str">
        <f t="shared" si="12"/>
        <v>2</v>
      </c>
      <c r="J260" s="190" t="str">
        <f t="shared" si="13"/>
        <v>2</v>
      </c>
      <c r="K260" s="190">
        <f t="shared" si="14"/>
        <v>4</v>
      </c>
      <c r="L260" s="190" t="str">
        <f t="shared" si="15"/>
        <v/>
      </c>
    </row>
    <row r="261" spans="1:12" ht="20.100000000000001" customHeight="1">
      <c r="A261" s="125" t="str">
        <f t="array" ref="A261">INDEX(G:G,SMALL(IF($K$12:$K$500=2,ROW($12:$500),4^8),ROW(G250)))&amp;""</f>
        <v/>
      </c>
      <c r="B261" s="126"/>
      <c r="C261" s="195" t="str">
        <f>IF(ISERROR(VLOOKUP(A261,'[1]Z07 一般公共预算财政拨款收入支出决算表(财决07表)'!$A$10:$T$500,4,FALSE)),"",VLOOKUP(A261,'[1]Z07 一般公共预算财政拨款收入支出决算表(财决07表)'!$A$10:$T$500,4,FALSE))</f>
        <v/>
      </c>
      <c r="D261" s="129" t="str">
        <f>IF(ISERROR(VLOOKUP(A261,'[1]Z07 一般公共预算财政拨款收入支出决算表(财决07表)'!$A$10:$T$500,11,FALSE)),"",VLOOKUP(A261,'[1]Z07 一般公共预算财政拨款收入支出决算表(财决07表)'!$A$10:$T$500,11,FALSE))</f>
        <v/>
      </c>
      <c r="E261" s="129" t="str">
        <f>IF(ISERROR(VLOOKUP(A261,'[1]Z07 一般公共预算财政拨款收入支出决算表(财决07表)'!$A$10:$T$500,12,FALSE)),"",VLOOKUP(A261,'[1]Z07 一般公共预算财政拨款收入支出决算表(财决07表)'!$A$10:$T$500,12,FALSE))</f>
        <v/>
      </c>
      <c r="F261" s="129" t="str">
        <f>IF(ISERROR(VLOOKUP(A261,'[1]Z07 一般公共预算财政拨款收入支出决算表(财决07表)'!$A$10:$T$500,15,FALSE)),"",VLOOKUP(A261,'[1]Z07 一般公共预算财政拨款收入支出决算表(财决07表)'!$A$10:$T$500,15,FALSE))</f>
        <v/>
      </c>
      <c r="G261" s="190">
        <f>'[1]Z07 一般公共预算财政拨款收入支出决算表(财决07表)'!A259</f>
        <v>0</v>
      </c>
      <c r="H261" s="191">
        <f>'[1]Z07 一般公共预算财政拨款收入支出决算表(财决07表)'!$K259</f>
        <v>0</v>
      </c>
      <c r="I261" s="190" t="str">
        <f t="shared" si="12"/>
        <v>2</v>
      </c>
      <c r="J261" s="190" t="str">
        <f t="shared" si="13"/>
        <v>2</v>
      </c>
      <c r="K261" s="190">
        <f t="shared" si="14"/>
        <v>4</v>
      </c>
      <c r="L261" s="190" t="str">
        <f t="shared" si="15"/>
        <v/>
      </c>
    </row>
    <row r="262" spans="1:12" ht="20.100000000000001" customHeight="1">
      <c r="A262" s="125" t="str">
        <f t="array" ref="A262">INDEX(G:G,SMALL(IF($K$12:$K$500=2,ROW($12:$500),4^8),ROW(G251)))&amp;""</f>
        <v/>
      </c>
      <c r="B262" s="126"/>
      <c r="C262" s="195" t="str">
        <f>IF(ISERROR(VLOOKUP(A262,'[1]Z07 一般公共预算财政拨款收入支出决算表(财决07表)'!$A$10:$T$500,4,FALSE)),"",VLOOKUP(A262,'[1]Z07 一般公共预算财政拨款收入支出决算表(财决07表)'!$A$10:$T$500,4,FALSE))</f>
        <v/>
      </c>
      <c r="D262" s="129" t="str">
        <f>IF(ISERROR(VLOOKUP(A262,'[1]Z07 一般公共预算财政拨款收入支出决算表(财决07表)'!$A$10:$T$500,11,FALSE)),"",VLOOKUP(A262,'[1]Z07 一般公共预算财政拨款收入支出决算表(财决07表)'!$A$10:$T$500,11,FALSE))</f>
        <v/>
      </c>
      <c r="E262" s="129" t="str">
        <f>IF(ISERROR(VLOOKUP(A262,'[1]Z07 一般公共预算财政拨款收入支出决算表(财决07表)'!$A$10:$T$500,12,FALSE)),"",VLOOKUP(A262,'[1]Z07 一般公共预算财政拨款收入支出决算表(财决07表)'!$A$10:$T$500,12,FALSE))</f>
        <v/>
      </c>
      <c r="F262" s="129" t="str">
        <f>IF(ISERROR(VLOOKUP(A262,'[1]Z07 一般公共预算财政拨款收入支出决算表(财决07表)'!$A$10:$T$500,15,FALSE)),"",VLOOKUP(A262,'[1]Z07 一般公共预算财政拨款收入支出决算表(财决07表)'!$A$10:$T$500,15,FALSE))</f>
        <v/>
      </c>
      <c r="G262" s="190">
        <f>'[1]Z07 一般公共预算财政拨款收入支出决算表(财决07表)'!A260</f>
        <v>0</v>
      </c>
      <c r="H262" s="191">
        <f>'[1]Z07 一般公共预算财政拨款收入支出决算表(财决07表)'!$K260</f>
        <v>0</v>
      </c>
      <c r="I262" s="190" t="str">
        <f t="shared" si="12"/>
        <v>2</v>
      </c>
      <c r="J262" s="190" t="str">
        <f t="shared" si="13"/>
        <v>2</v>
      </c>
      <c r="K262" s="190">
        <f t="shared" si="14"/>
        <v>4</v>
      </c>
      <c r="L262" s="190" t="str">
        <f t="shared" si="15"/>
        <v/>
      </c>
    </row>
    <row r="263" spans="1:12" ht="20.100000000000001" customHeight="1">
      <c r="A263" s="125" t="str">
        <f t="array" ref="A263">INDEX(G:G,SMALL(IF($K$12:$K$500=2,ROW($12:$500),4^8),ROW(G252)))&amp;""</f>
        <v/>
      </c>
      <c r="B263" s="126"/>
      <c r="C263" s="195" t="str">
        <f>IF(ISERROR(VLOOKUP(A263,'[1]Z07 一般公共预算财政拨款收入支出决算表(财决07表)'!$A$10:$T$500,4,FALSE)),"",VLOOKUP(A263,'[1]Z07 一般公共预算财政拨款收入支出决算表(财决07表)'!$A$10:$T$500,4,FALSE))</f>
        <v/>
      </c>
      <c r="D263" s="129" t="str">
        <f>IF(ISERROR(VLOOKUP(A263,'[1]Z07 一般公共预算财政拨款收入支出决算表(财决07表)'!$A$10:$T$500,11,FALSE)),"",VLOOKUP(A263,'[1]Z07 一般公共预算财政拨款收入支出决算表(财决07表)'!$A$10:$T$500,11,FALSE))</f>
        <v/>
      </c>
      <c r="E263" s="129" t="str">
        <f>IF(ISERROR(VLOOKUP(A263,'[1]Z07 一般公共预算财政拨款收入支出决算表(财决07表)'!$A$10:$T$500,12,FALSE)),"",VLOOKUP(A263,'[1]Z07 一般公共预算财政拨款收入支出决算表(财决07表)'!$A$10:$T$500,12,FALSE))</f>
        <v/>
      </c>
      <c r="F263" s="129" t="str">
        <f>IF(ISERROR(VLOOKUP(A263,'[1]Z07 一般公共预算财政拨款收入支出决算表(财决07表)'!$A$10:$T$500,15,FALSE)),"",VLOOKUP(A263,'[1]Z07 一般公共预算财政拨款收入支出决算表(财决07表)'!$A$10:$T$500,15,FALSE))</f>
        <v/>
      </c>
      <c r="G263" s="190">
        <f>'[1]Z07 一般公共预算财政拨款收入支出决算表(财决07表)'!A261</f>
        <v>0</v>
      </c>
      <c r="H263" s="191">
        <f>'[1]Z07 一般公共预算财政拨款收入支出决算表(财决07表)'!$K261</f>
        <v>0</v>
      </c>
      <c r="I263" s="190" t="str">
        <f t="shared" si="12"/>
        <v>2</v>
      </c>
      <c r="J263" s="190" t="str">
        <f t="shared" si="13"/>
        <v>2</v>
      </c>
      <c r="K263" s="190">
        <f t="shared" si="14"/>
        <v>4</v>
      </c>
      <c r="L263" s="190" t="str">
        <f t="shared" si="15"/>
        <v/>
      </c>
    </row>
    <row r="264" spans="1:12" ht="20.100000000000001" customHeight="1">
      <c r="A264" s="125" t="str">
        <f t="array" ref="A264">INDEX(G:G,SMALL(IF($K$12:$K$500=2,ROW($12:$500),4^8),ROW(G253)))&amp;""</f>
        <v/>
      </c>
      <c r="B264" s="126"/>
      <c r="C264" s="195" t="str">
        <f>IF(ISERROR(VLOOKUP(A264,'[1]Z07 一般公共预算财政拨款收入支出决算表(财决07表)'!$A$10:$T$500,4,FALSE)),"",VLOOKUP(A264,'[1]Z07 一般公共预算财政拨款收入支出决算表(财决07表)'!$A$10:$T$500,4,FALSE))</f>
        <v/>
      </c>
      <c r="D264" s="129" t="str">
        <f>IF(ISERROR(VLOOKUP(A264,'[1]Z07 一般公共预算财政拨款收入支出决算表(财决07表)'!$A$10:$T$500,11,FALSE)),"",VLOOKUP(A264,'[1]Z07 一般公共预算财政拨款收入支出决算表(财决07表)'!$A$10:$T$500,11,FALSE))</f>
        <v/>
      </c>
      <c r="E264" s="129" t="str">
        <f>IF(ISERROR(VLOOKUP(A264,'[1]Z07 一般公共预算财政拨款收入支出决算表(财决07表)'!$A$10:$T$500,12,FALSE)),"",VLOOKUP(A264,'[1]Z07 一般公共预算财政拨款收入支出决算表(财决07表)'!$A$10:$T$500,12,FALSE))</f>
        <v/>
      </c>
      <c r="F264" s="129" t="str">
        <f>IF(ISERROR(VLOOKUP(A264,'[1]Z07 一般公共预算财政拨款收入支出决算表(财决07表)'!$A$10:$T$500,15,FALSE)),"",VLOOKUP(A264,'[1]Z07 一般公共预算财政拨款收入支出决算表(财决07表)'!$A$10:$T$500,15,FALSE))</f>
        <v/>
      </c>
      <c r="G264" s="190">
        <f>'[1]Z07 一般公共预算财政拨款收入支出决算表(财决07表)'!A262</f>
        <v>0</v>
      </c>
      <c r="H264" s="191">
        <f>'[1]Z07 一般公共预算财政拨款收入支出决算表(财决07表)'!$K262</f>
        <v>0</v>
      </c>
      <c r="I264" s="190" t="str">
        <f t="shared" si="12"/>
        <v>2</v>
      </c>
      <c r="J264" s="190" t="str">
        <f t="shared" si="13"/>
        <v>2</v>
      </c>
      <c r="K264" s="190">
        <f t="shared" si="14"/>
        <v>4</v>
      </c>
      <c r="L264" s="190" t="str">
        <f t="shared" si="15"/>
        <v/>
      </c>
    </row>
    <row r="265" spans="1:12" ht="20.100000000000001" customHeight="1">
      <c r="A265" s="125" t="str">
        <f t="array" ref="A265">INDEX(G:G,SMALL(IF($K$12:$K$500=2,ROW($12:$500),4^8),ROW(G254)))&amp;""</f>
        <v/>
      </c>
      <c r="B265" s="126"/>
      <c r="C265" s="195" t="str">
        <f>IF(ISERROR(VLOOKUP(A265,'[1]Z07 一般公共预算财政拨款收入支出决算表(财决07表)'!$A$10:$T$500,4,FALSE)),"",VLOOKUP(A265,'[1]Z07 一般公共预算财政拨款收入支出决算表(财决07表)'!$A$10:$T$500,4,FALSE))</f>
        <v/>
      </c>
      <c r="D265" s="129" t="str">
        <f>IF(ISERROR(VLOOKUP(A265,'[1]Z07 一般公共预算财政拨款收入支出决算表(财决07表)'!$A$10:$T$500,11,FALSE)),"",VLOOKUP(A265,'[1]Z07 一般公共预算财政拨款收入支出决算表(财决07表)'!$A$10:$T$500,11,FALSE))</f>
        <v/>
      </c>
      <c r="E265" s="129" t="str">
        <f>IF(ISERROR(VLOOKUP(A265,'[1]Z07 一般公共预算财政拨款收入支出决算表(财决07表)'!$A$10:$T$500,12,FALSE)),"",VLOOKUP(A265,'[1]Z07 一般公共预算财政拨款收入支出决算表(财决07表)'!$A$10:$T$500,12,FALSE))</f>
        <v/>
      </c>
      <c r="F265" s="129" t="str">
        <f>IF(ISERROR(VLOOKUP(A265,'[1]Z07 一般公共预算财政拨款收入支出决算表(财决07表)'!$A$10:$T$500,15,FALSE)),"",VLOOKUP(A265,'[1]Z07 一般公共预算财政拨款收入支出决算表(财决07表)'!$A$10:$T$500,15,FALSE))</f>
        <v/>
      </c>
      <c r="G265" s="190">
        <f>'[1]Z07 一般公共预算财政拨款收入支出决算表(财决07表)'!A263</f>
        <v>0</v>
      </c>
      <c r="H265" s="191">
        <f>'[1]Z07 一般公共预算财政拨款收入支出决算表(财决07表)'!$K263</f>
        <v>0</v>
      </c>
      <c r="I265" s="190" t="str">
        <f t="shared" si="12"/>
        <v>2</v>
      </c>
      <c r="J265" s="190" t="str">
        <f t="shared" si="13"/>
        <v>2</v>
      </c>
      <c r="K265" s="190">
        <f t="shared" si="14"/>
        <v>4</v>
      </c>
      <c r="L265" s="190" t="str">
        <f t="shared" si="15"/>
        <v/>
      </c>
    </row>
    <row r="266" spans="1:12" ht="20.100000000000001" customHeight="1">
      <c r="A266" s="125" t="str">
        <f t="array" ref="A266">INDEX(G:G,SMALL(IF($K$12:$K$500=2,ROW($12:$500),4^8),ROW(G255)))&amp;""</f>
        <v/>
      </c>
      <c r="B266" s="126"/>
      <c r="C266" s="195" t="str">
        <f>IF(ISERROR(VLOOKUP(A266,'[1]Z07 一般公共预算财政拨款收入支出决算表(财决07表)'!$A$10:$T$500,4,FALSE)),"",VLOOKUP(A266,'[1]Z07 一般公共预算财政拨款收入支出决算表(财决07表)'!$A$10:$T$500,4,FALSE))</f>
        <v/>
      </c>
      <c r="D266" s="129" t="str">
        <f>IF(ISERROR(VLOOKUP(A266,'[1]Z07 一般公共预算财政拨款收入支出决算表(财决07表)'!$A$10:$T$500,11,FALSE)),"",VLOOKUP(A266,'[1]Z07 一般公共预算财政拨款收入支出决算表(财决07表)'!$A$10:$T$500,11,FALSE))</f>
        <v/>
      </c>
      <c r="E266" s="129" t="str">
        <f>IF(ISERROR(VLOOKUP(A266,'[1]Z07 一般公共预算财政拨款收入支出决算表(财决07表)'!$A$10:$T$500,12,FALSE)),"",VLOOKUP(A266,'[1]Z07 一般公共预算财政拨款收入支出决算表(财决07表)'!$A$10:$T$500,12,FALSE))</f>
        <v/>
      </c>
      <c r="F266" s="129" t="str">
        <f>IF(ISERROR(VLOOKUP(A266,'[1]Z07 一般公共预算财政拨款收入支出决算表(财决07表)'!$A$10:$T$500,15,FALSE)),"",VLOOKUP(A266,'[1]Z07 一般公共预算财政拨款收入支出决算表(财决07表)'!$A$10:$T$500,15,FALSE))</f>
        <v/>
      </c>
      <c r="G266" s="190">
        <f>'[1]Z07 一般公共预算财政拨款收入支出决算表(财决07表)'!A264</f>
        <v>0</v>
      </c>
      <c r="H266" s="191">
        <f>'[1]Z07 一般公共预算财政拨款收入支出决算表(财决07表)'!$K264</f>
        <v>0</v>
      </c>
      <c r="I266" s="190" t="str">
        <f t="shared" si="12"/>
        <v>2</v>
      </c>
      <c r="J266" s="190" t="str">
        <f t="shared" si="13"/>
        <v>2</v>
      </c>
      <c r="K266" s="190">
        <f t="shared" si="14"/>
        <v>4</v>
      </c>
      <c r="L266" s="190" t="str">
        <f t="shared" si="15"/>
        <v/>
      </c>
    </row>
    <row r="267" spans="1:12" ht="20.100000000000001" customHeight="1">
      <c r="A267" s="125" t="str">
        <f t="array" ref="A267">INDEX(G:G,SMALL(IF($K$12:$K$500=2,ROW($12:$500),4^8),ROW(G256)))&amp;""</f>
        <v/>
      </c>
      <c r="B267" s="126"/>
      <c r="C267" s="195" t="str">
        <f>IF(ISERROR(VLOOKUP(A267,'[1]Z07 一般公共预算财政拨款收入支出决算表(财决07表)'!$A$10:$T$500,4,FALSE)),"",VLOOKUP(A267,'[1]Z07 一般公共预算财政拨款收入支出决算表(财决07表)'!$A$10:$T$500,4,FALSE))</f>
        <v/>
      </c>
      <c r="D267" s="129" t="str">
        <f>IF(ISERROR(VLOOKUP(A267,'[1]Z07 一般公共预算财政拨款收入支出决算表(财决07表)'!$A$10:$T$500,11,FALSE)),"",VLOOKUP(A267,'[1]Z07 一般公共预算财政拨款收入支出决算表(财决07表)'!$A$10:$T$500,11,FALSE))</f>
        <v/>
      </c>
      <c r="E267" s="129" t="str">
        <f>IF(ISERROR(VLOOKUP(A267,'[1]Z07 一般公共预算财政拨款收入支出决算表(财决07表)'!$A$10:$T$500,12,FALSE)),"",VLOOKUP(A267,'[1]Z07 一般公共预算财政拨款收入支出决算表(财决07表)'!$A$10:$T$500,12,FALSE))</f>
        <v/>
      </c>
      <c r="F267" s="129" t="str">
        <f>IF(ISERROR(VLOOKUP(A267,'[1]Z07 一般公共预算财政拨款收入支出决算表(财决07表)'!$A$10:$T$500,15,FALSE)),"",VLOOKUP(A267,'[1]Z07 一般公共预算财政拨款收入支出决算表(财决07表)'!$A$10:$T$500,15,FALSE))</f>
        <v/>
      </c>
      <c r="G267" s="190">
        <f>'[1]Z07 一般公共预算财政拨款收入支出决算表(财决07表)'!A265</f>
        <v>0</v>
      </c>
      <c r="H267" s="191">
        <f>'[1]Z07 一般公共预算财政拨款收入支出决算表(财决07表)'!$K265</f>
        <v>0</v>
      </c>
      <c r="I267" s="190" t="str">
        <f t="shared" si="12"/>
        <v>2</v>
      </c>
      <c r="J267" s="190" t="str">
        <f t="shared" si="13"/>
        <v>2</v>
      </c>
      <c r="K267" s="190">
        <f t="shared" si="14"/>
        <v>4</v>
      </c>
      <c r="L267" s="190" t="str">
        <f t="shared" si="15"/>
        <v/>
      </c>
    </row>
    <row r="268" spans="1:12" ht="20.100000000000001" customHeight="1">
      <c r="A268" s="125" t="str">
        <f t="array" ref="A268">INDEX(G:G,SMALL(IF($K$12:$K$500=2,ROW($12:$500),4^8),ROW(G257)))&amp;""</f>
        <v/>
      </c>
      <c r="B268" s="126"/>
      <c r="C268" s="195" t="str">
        <f>IF(ISERROR(VLOOKUP(A268,'[1]Z07 一般公共预算财政拨款收入支出决算表(财决07表)'!$A$10:$T$500,4,FALSE)),"",VLOOKUP(A268,'[1]Z07 一般公共预算财政拨款收入支出决算表(财决07表)'!$A$10:$T$500,4,FALSE))</f>
        <v/>
      </c>
      <c r="D268" s="129" t="str">
        <f>IF(ISERROR(VLOOKUP(A268,'[1]Z07 一般公共预算财政拨款收入支出决算表(财决07表)'!$A$10:$T$500,11,FALSE)),"",VLOOKUP(A268,'[1]Z07 一般公共预算财政拨款收入支出决算表(财决07表)'!$A$10:$T$500,11,FALSE))</f>
        <v/>
      </c>
      <c r="E268" s="129" t="str">
        <f>IF(ISERROR(VLOOKUP(A268,'[1]Z07 一般公共预算财政拨款收入支出决算表(财决07表)'!$A$10:$T$500,12,FALSE)),"",VLOOKUP(A268,'[1]Z07 一般公共预算财政拨款收入支出决算表(财决07表)'!$A$10:$T$500,12,FALSE))</f>
        <v/>
      </c>
      <c r="F268" s="129" t="str">
        <f>IF(ISERROR(VLOOKUP(A268,'[1]Z07 一般公共预算财政拨款收入支出决算表(财决07表)'!$A$10:$T$500,15,FALSE)),"",VLOOKUP(A268,'[1]Z07 一般公共预算财政拨款收入支出决算表(财决07表)'!$A$10:$T$500,15,FALSE))</f>
        <v/>
      </c>
      <c r="G268" s="190">
        <f>'[1]Z07 一般公共预算财政拨款收入支出决算表(财决07表)'!A266</f>
        <v>0</v>
      </c>
      <c r="H268" s="191">
        <f>'[1]Z07 一般公共预算财政拨款收入支出决算表(财决07表)'!$K266</f>
        <v>0</v>
      </c>
      <c r="I268" s="190" t="str">
        <f t="shared" si="12"/>
        <v>2</v>
      </c>
      <c r="J268" s="190" t="str">
        <f t="shared" si="13"/>
        <v>2</v>
      </c>
      <c r="K268" s="190">
        <f t="shared" si="14"/>
        <v>4</v>
      </c>
      <c r="L268" s="190" t="str">
        <f t="shared" si="15"/>
        <v/>
      </c>
    </row>
    <row r="269" spans="1:12" ht="20.100000000000001" customHeight="1">
      <c r="A269" s="125" t="str">
        <f t="array" ref="A269">INDEX(G:G,SMALL(IF($K$12:$K$500=2,ROW($12:$500),4^8),ROW(G258)))&amp;""</f>
        <v/>
      </c>
      <c r="B269" s="126"/>
      <c r="C269" s="195" t="str">
        <f>IF(ISERROR(VLOOKUP(A269,'[1]Z07 一般公共预算财政拨款收入支出决算表(财决07表)'!$A$10:$T$500,4,FALSE)),"",VLOOKUP(A269,'[1]Z07 一般公共预算财政拨款收入支出决算表(财决07表)'!$A$10:$T$500,4,FALSE))</f>
        <v/>
      </c>
      <c r="D269" s="129" t="str">
        <f>IF(ISERROR(VLOOKUP(A269,'[1]Z07 一般公共预算财政拨款收入支出决算表(财决07表)'!$A$10:$T$500,11,FALSE)),"",VLOOKUP(A269,'[1]Z07 一般公共预算财政拨款收入支出决算表(财决07表)'!$A$10:$T$500,11,FALSE))</f>
        <v/>
      </c>
      <c r="E269" s="129" t="str">
        <f>IF(ISERROR(VLOOKUP(A269,'[1]Z07 一般公共预算财政拨款收入支出决算表(财决07表)'!$A$10:$T$500,12,FALSE)),"",VLOOKUP(A269,'[1]Z07 一般公共预算财政拨款收入支出决算表(财决07表)'!$A$10:$T$500,12,FALSE))</f>
        <v/>
      </c>
      <c r="F269" s="129" t="str">
        <f>IF(ISERROR(VLOOKUP(A269,'[1]Z07 一般公共预算财政拨款收入支出决算表(财决07表)'!$A$10:$T$500,15,FALSE)),"",VLOOKUP(A269,'[1]Z07 一般公共预算财政拨款收入支出决算表(财决07表)'!$A$10:$T$500,15,FALSE))</f>
        <v/>
      </c>
      <c r="G269" s="190">
        <f>'[1]Z07 一般公共预算财政拨款收入支出决算表(财决07表)'!A267</f>
        <v>0</v>
      </c>
      <c r="H269" s="191">
        <f>'[1]Z07 一般公共预算财政拨款收入支出决算表(财决07表)'!$K267</f>
        <v>0</v>
      </c>
      <c r="I269" s="190" t="str">
        <f t="shared" ref="I269:I332" si="16">IF(G269&gt;0,"1","2")</f>
        <v>2</v>
      </c>
      <c r="J269" s="190" t="str">
        <f t="shared" ref="J269:J332" si="17">IF(H269&gt;0,"1","2")</f>
        <v>2</v>
      </c>
      <c r="K269" s="190">
        <f t="shared" ref="K269:K332" si="18">I269+J269</f>
        <v>4</v>
      </c>
      <c r="L269" s="190" t="str">
        <f t="shared" ref="L269:L332" si="19">IF(C269&lt;&gt;"",ROW(),"")</f>
        <v/>
      </c>
    </row>
    <row r="270" spans="1:12" ht="20.100000000000001" customHeight="1">
      <c r="A270" s="125" t="str">
        <f t="array" ref="A270">INDEX(G:G,SMALL(IF($K$12:$K$500=2,ROW($12:$500),4^8),ROW(G259)))&amp;""</f>
        <v/>
      </c>
      <c r="B270" s="126"/>
      <c r="C270" s="195" t="str">
        <f>IF(ISERROR(VLOOKUP(A270,'[1]Z07 一般公共预算财政拨款收入支出决算表(财决07表)'!$A$10:$T$500,4,FALSE)),"",VLOOKUP(A270,'[1]Z07 一般公共预算财政拨款收入支出决算表(财决07表)'!$A$10:$T$500,4,FALSE))</f>
        <v/>
      </c>
      <c r="D270" s="129" t="str">
        <f>IF(ISERROR(VLOOKUP(A270,'[1]Z07 一般公共预算财政拨款收入支出决算表(财决07表)'!$A$10:$T$500,11,FALSE)),"",VLOOKUP(A270,'[1]Z07 一般公共预算财政拨款收入支出决算表(财决07表)'!$A$10:$T$500,11,FALSE))</f>
        <v/>
      </c>
      <c r="E270" s="129" t="str">
        <f>IF(ISERROR(VLOOKUP(A270,'[1]Z07 一般公共预算财政拨款收入支出决算表(财决07表)'!$A$10:$T$500,12,FALSE)),"",VLOOKUP(A270,'[1]Z07 一般公共预算财政拨款收入支出决算表(财决07表)'!$A$10:$T$500,12,FALSE))</f>
        <v/>
      </c>
      <c r="F270" s="129" t="str">
        <f>IF(ISERROR(VLOOKUP(A270,'[1]Z07 一般公共预算财政拨款收入支出决算表(财决07表)'!$A$10:$T$500,15,FALSE)),"",VLOOKUP(A270,'[1]Z07 一般公共预算财政拨款收入支出决算表(财决07表)'!$A$10:$T$500,15,FALSE))</f>
        <v/>
      </c>
      <c r="G270" s="190">
        <f>'[1]Z07 一般公共预算财政拨款收入支出决算表(财决07表)'!A268</f>
        <v>0</v>
      </c>
      <c r="H270" s="191">
        <f>'[1]Z07 一般公共预算财政拨款收入支出决算表(财决07表)'!$K268</f>
        <v>0</v>
      </c>
      <c r="I270" s="190" t="str">
        <f t="shared" si="16"/>
        <v>2</v>
      </c>
      <c r="J270" s="190" t="str">
        <f t="shared" si="17"/>
        <v>2</v>
      </c>
      <c r="K270" s="190">
        <f t="shared" si="18"/>
        <v>4</v>
      </c>
      <c r="L270" s="190" t="str">
        <f t="shared" si="19"/>
        <v/>
      </c>
    </row>
    <row r="271" spans="1:12" ht="20.100000000000001" customHeight="1">
      <c r="A271" s="125" t="str">
        <f t="array" ref="A271">INDEX(G:G,SMALL(IF($K$12:$K$500=2,ROW($12:$500),4^8),ROW(G260)))&amp;""</f>
        <v/>
      </c>
      <c r="B271" s="126"/>
      <c r="C271" s="195" t="str">
        <f>IF(ISERROR(VLOOKUP(A271,'[1]Z07 一般公共预算财政拨款收入支出决算表(财决07表)'!$A$10:$T$500,4,FALSE)),"",VLOOKUP(A271,'[1]Z07 一般公共预算财政拨款收入支出决算表(财决07表)'!$A$10:$T$500,4,FALSE))</f>
        <v/>
      </c>
      <c r="D271" s="129" t="str">
        <f>IF(ISERROR(VLOOKUP(A271,'[1]Z07 一般公共预算财政拨款收入支出决算表(财决07表)'!$A$10:$T$500,11,FALSE)),"",VLOOKUP(A271,'[1]Z07 一般公共预算财政拨款收入支出决算表(财决07表)'!$A$10:$T$500,11,FALSE))</f>
        <v/>
      </c>
      <c r="E271" s="129" t="str">
        <f>IF(ISERROR(VLOOKUP(A271,'[1]Z07 一般公共预算财政拨款收入支出决算表(财决07表)'!$A$10:$T$500,12,FALSE)),"",VLOOKUP(A271,'[1]Z07 一般公共预算财政拨款收入支出决算表(财决07表)'!$A$10:$T$500,12,FALSE))</f>
        <v/>
      </c>
      <c r="F271" s="129" t="str">
        <f>IF(ISERROR(VLOOKUP(A271,'[1]Z07 一般公共预算财政拨款收入支出决算表(财决07表)'!$A$10:$T$500,15,FALSE)),"",VLOOKUP(A271,'[1]Z07 一般公共预算财政拨款收入支出决算表(财决07表)'!$A$10:$T$500,15,FALSE))</f>
        <v/>
      </c>
      <c r="G271" s="190">
        <f>'[1]Z07 一般公共预算财政拨款收入支出决算表(财决07表)'!A269</f>
        <v>0</v>
      </c>
      <c r="H271" s="191">
        <f>'[1]Z07 一般公共预算财政拨款收入支出决算表(财决07表)'!$K269</f>
        <v>0</v>
      </c>
      <c r="I271" s="190" t="str">
        <f t="shared" si="16"/>
        <v>2</v>
      </c>
      <c r="J271" s="190" t="str">
        <f t="shared" si="17"/>
        <v>2</v>
      </c>
      <c r="K271" s="190">
        <f t="shared" si="18"/>
        <v>4</v>
      </c>
      <c r="L271" s="190" t="str">
        <f t="shared" si="19"/>
        <v/>
      </c>
    </row>
    <row r="272" spans="1:12" ht="20.100000000000001" customHeight="1">
      <c r="A272" s="125" t="str">
        <f t="array" ref="A272">INDEX(G:G,SMALL(IF($K$12:$K$500=2,ROW($12:$500),4^8),ROW(G261)))&amp;""</f>
        <v/>
      </c>
      <c r="B272" s="126"/>
      <c r="C272" s="195" t="str">
        <f>IF(ISERROR(VLOOKUP(A272,'[1]Z07 一般公共预算财政拨款收入支出决算表(财决07表)'!$A$10:$T$500,4,FALSE)),"",VLOOKUP(A272,'[1]Z07 一般公共预算财政拨款收入支出决算表(财决07表)'!$A$10:$T$500,4,FALSE))</f>
        <v/>
      </c>
      <c r="D272" s="129" t="str">
        <f>IF(ISERROR(VLOOKUP(A272,'[1]Z07 一般公共预算财政拨款收入支出决算表(财决07表)'!$A$10:$T$500,11,FALSE)),"",VLOOKUP(A272,'[1]Z07 一般公共预算财政拨款收入支出决算表(财决07表)'!$A$10:$T$500,11,FALSE))</f>
        <v/>
      </c>
      <c r="E272" s="129" t="str">
        <f>IF(ISERROR(VLOOKUP(A272,'[1]Z07 一般公共预算财政拨款收入支出决算表(财决07表)'!$A$10:$T$500,12,FALSE)),"",VLOOKUP(A272,'[1]Z07 一般公共预算财政拨款收入支出决算表(财决07表)'!$A$10:$T$500,12,FALSE))</f>
        <v/>
      </c>
      <c r="F272" s="129" t="str">
        <f>IF(ISERROR(VLOOKUP(A272,'[1]Z07 一般公共预算财政拨款收入支出决算表(财决07表)'!$A$10:$T$500,15,FALSE)),"",VLOOKUP(A272,'[1]Z07 一般公共预算财政拨款收入支出决算表(财决07表)'!$A$10:$T$500,15,FALSE))</f>
        <v/>
      </c>
      <c r="G272" s="190">
        <f>'[1]Z07 一般公共预算财政拨款收入支出决算表(财决07表)'!A270</f>
        <v>0</v>
      </c>
      <c r="H272" s="191">
        <f>'[1]Z07 一般公共预算财政拨款收入支出决算表(财决07表)'!$K270</f>
        <v>0</v>
      </c>
      <c r="I272" s="190" t="str">
        <f t="shared" si="16"/>
        <v>2</v>
      </c>
      <c r="J272" s="190" t="str">
        <f t="shared" si="17"/>
        <v>2</v>
      </c>
      <c r="K272" s="190">
        <f t="shared" si="18"/>
        <v>4</v>
      </c>
      <c r="L272" s="190" t="str">
        <f t="shared" si="19"/>
        <v/>
      </c>
    </row>
    <row r="273" spans="1:12" ht="20.100000000000001" customHeight="1">
      <c r="A273" s="125" t="str">
        <f t="array" ref="A273">INDEX(G:G,SMALL(IF($K$12:$K$500=2,ROW($12:$500),4^8),ROW(G262)))&amp;""</f>
        <v/>
      </c>
      <c r="B273" s="126"/>
      <c r="C273" s="195" t="str">
        <f>IF(ISERROR(VLOOKUP(A273,'[1]Z07 一般公共预算财政拨款收入支出决算表(财决07表)'!$A$10:$T$500,4,FALSE)),"",VLOOKUP(A273,'[1]Z07 一般公共预算财政拨款收入支出决算表(财决07表)'!$A$10:$T$500,4,FALSE))</f>
        <v/>
      </c>
      <c r="D273" s="129" t="str">
        <f>IF(ISERROR(VLOOKUP(A273,'[1]Z07 一般公共预算财政拨款收入支出决算表(财决07表)'!$A$10:$T$500,11,FALSE)),"",VLOOKUP(A273,'[1]Z07 一般公共预算财政拨款收入支出决算表(财决07表)'!$A$10:$T$500,11,FALSE))</f>
        <v/>
      </c>
      <c r="E273" s="129" t="str">
        <f>IF(ISERROR(VLOOKUP(A273,'[1]Z07 一般公共预算财政拨款收入支出决算表(财决07表)'!$A$10:$T$500,12,FALSE)),"",VLOOKUP(A273,'[1]Z07 一般公共预算财政拨款收入支出决算表(财决07表)'!$A$10:$T$500,12,FALSE))</f>
        <v/>
      </c>
      <c r="F273" s="129" t="str">
        <f>IF(ISERROR(VLOOKUP(A273,'[1]Z07 一般公共预算财政拨款收入支出决算表(财决07表)'!$A$10:$T$500,15,FALSE)),"",VLOOKUP(A273,'[1]Z07 一般公共预算财政拨款收入支出决算表(财决07表)'!$A$10:$T$500,15,FALSE))</f>
        <v/>
      </c>
      <c r="G273" s="190">
        <f>'[1]Z07 一般公共预算财政拨款收入支出决算表(财决07表)'!A271</f>
        <v>0</v>
      </c>
      <c r="H273" s="191">
        <f>'[1]Z07 一般公共预算财政拨款收入支出决算表(财决07表)'!$K271</f>
        <v>0</v>
      </c>
      <c r="I273" s="190" t="str">
        <f t="shared" si="16"/>
        <v>2</v>
      </c>
      <c r="J273" s="190" t="str">
        <f t="shared" si="17"/>
        <v>2</v>
      </c>
      <c r="K273" s="190">
        <f t="shared" si="18"/>
        <v>4</v>
      </c>
      <c r="L273" s="190" t="str">
        <f t="shared" si="19"/>
        <v/>
      </c>
    </row>
    <row r="274" spans="1:12" ht="20.100000000000001" customHeight="1">
      <c r="A274" s="125" t="str">
        <f t="array" ref="A274">INDEX(G:G,SMALL(IF($K$12:$K$500=2,ROW($12:$500),4^8),ROW(G263)))&amp;""</f>
        <v/>
      </c>
      <c r="B274" s="126"/>
      <c r="C274" s="195" t="str">
        <f>IF(ISERROR(VLOOKUP(A274,'[1]Z07 一般公共预算财政拨款收入支出决算表(财决07表)'!$A$10:$T$500,4,FALSE)),"",VLOOKUP(A274,'[1]Z07 一般公共预算财政拨款收入支出决算表(财决07表)'!$A$10:$T$500,4,FALSE))</f>
        <v/>
      </c>
      <c r="D274" s="129" t="str">
        <f>IF(ISERROR(VLOOKUP(A274,'[1]Z07 一般公共预算财政拨款收入支出决算表(财决07表)'!$A$10:$T$500,11,FALSE)),"",VLOOKUP(A274,'[1]Z07 一般公共预算财政拨款收入支出决算表(财决07表)'!$A$10:$T$500,11,FALSE))</f>
        <v/>
      </c>
      <c r="E274" s="129" t="str">
        <f>IF(ISERROR(VLOOKUP(A274,'[1]Z07 一般公共预算财政拨款收入支出决算表(财决07表)'!$A$10:$T$500,12,FALSE)),"",VLOOKUP(A274,'[1]Z07 一般公共预算财政拨款收入支出决算表(财决07表)'!$A$10:$T$500,12,FALSE))</f>
        <v/>
      </c>
      <c r="F274" s="129" t="str">
        <f>IF(ISERROR(VLOOKUP(A274,'[1]Z07 一般公共预算财政拨款收入支出决算表(财决07表)'!$A$10:$T$500,15,FALSE)),"",VLOOKUP(A274,'[1]Z07 一般公共预算财政拨款收入支出决算表(财决07表)'!$A$10:$T$500,15,FALSE))</f>
        <v/>
      </c>
      <c r="G274" s="190">
        <f>'[1]Z07 一般公共预算财政拨款收入支出决算表(财决07表)'!A272</f>
        <v>0</v>
      </c>
      <c r="H274" s="191">
        <f>'[1]Z07 一般公共预算财政拨款收入支出决算表(财决07表)'!$K272</f>
        <v>0</v>
      </c>
      <c r="I274" s="190" t="str">
        <f t="shared" si="16"/>
        <v>2</v>
      </c>
      <c r="J274" s="190" t="str">
        <f t="shared" si="17"/>
        <v>2</v>
      </c>
      <c r="K274" s="190">
        <f t="shared" si="18"/>
        <v>4</v>
      </c>
      <c r="L274" s="190" t="str">
        <f t="shared" si="19"/>
        <v/>
      </c>
    </row>
    <row r="275" spans="1:12" ht="20.100000000000001" customHeight="1">
      <c r="A275" s="125" t="str">
        <f t="array" ref="A275">INDEX(G:G,SMALL(IF($K$12:$K$500=2,ROW($12:$500),4^8),ROW(G264)))&amp;""</f>
        <v/>
      </c>
      <c r="B275" s="126"/>
      <c r="C275" s="195" t="str">
        <f>IF(ISERROR(VLOOKUP(A275,'[1]Z07 一般公共预算财政拨款收入支出决算表(财决07表)'!$A$10:$T$500,4,FALSE)),"",VLOOKUP(A275,'[1]Z07 一般公共预算财政拨款收入支出决算表(财决07表)'!$A$10:$T$500,4,FALSE))</f>
        <v/>
      </c>
      <c r="D275" s="129" t="str">
        <f>IF(ISERROR(VLOOKUP(A275,'[1]Z07 一般公共预算财政拨款收入支出决算表(财决07表)'!$A$10:$T$500,11,FALSE)),"",VLOOKUP(A275,'[1]Z07 一般公共预算财政拨款收入支出决算表(财决07表)'!$A$10:$T$500,11,FALSE))</f>
        <v/>
      </c>
      <c r="E275" s="129" t="str">
        <f>IF(ISERROR(VLOOKUP(A275,'[1]Z07 一般公共预算财政拨款收入支出决算表(财决07表)'!$A$10:$T$500,12,FALSE)),"",VLOOKUP(A275,'[1]Z07 一般公共预算财政拨款收入支出决算表(财决07表)'!$A$10:$T$500,12,FALSE))</f>
        <v/>
      </c>
      <c r="F275" s="129" t="str">
        <f>IF(ISERROR(VLOOKUP(A275,'[1]Z07 一般公共预算财政拨款收入支出决算表(财决07表)'!$A$10:$T$500,15,FALSE)),"",VLOOKUP(A275,'[1]Z07 一般公共预算财政拨款收入支出决算表(财决07表)'!$A$10:$T$500,15,FALSE))</f>
        <v/>
      </c>
      <c r="G275" s="190">
        <f>'[1]Z07 一般公共预算财政拨款收入支出决算表(财决07表)'!A273</f>
        <v>0</v>
      </c>
      <c r="H275" s="191">
        <f>'[1]Z07 一般公共预算财政拨款收入支出决算表(财决07表)'!$K273</f>
        <v>0</v>
      </c>
      <c r="I275" s="190" t="str">
        <f t="shared" si="16"/>
        <v>2</v>
      </c>
      <c r="J275" s="190" t="str">
        <f t="shared" si="17"/>
        <v>2</v>
      </c>
      <c r="K275" s="190">
        <f t="shared" si="18"/>
        <v>4</v>
      </c>
      <c r="L275" s="190" t="str">
        <f t="shared" si="19"/>
        <v/>
      </c>
    </row>
    <row r="276" spans="1:12" ht="20.100000000000001" customHeight="1">
      <c r="A276" s="125" t="str">
        <f t="array" ref="A276">INDEX(G:G,SMALL(IF($K$12:$K$500=2,ROW($12:$500),4^8),ROW(G265)))&amp;""</f>
        <v/>
      </c>
      <c r="B276" s="126"/>
      <c r="C276" s="195" t="str">
        <f>IF(ISERROR(VLOOKUP(A276,'[1]Z07 一般公共预算财政拨款收入支出决算表(财决07表)'!$A$10:$T$500,4,FALSE)),"",VLOOKUP(A276,'[1]Z07 一般公共预算财政拨款收入支出决算表(财决07表)'!$A$10:$T$500,4,FALSE))</f>
        <v/>
      </c>
      <c r="D276" s="129" t="str">
        <f>IF(ISERROR(VLOOKUP(A276,'[1]Z07 一般公共预算财政拨款收入支出决算表(财决07表)'!$A$10:$T$500,11,FALSE)),"",VLOOKUP(A276,'[1]Z07 一般公共预算财政拨款收入支出决算表(财决07表)'!$A$10:$T$500,11,FALSE))</f>
        <v/>
      </c>
      <c r="E276" s="129" t="str">
        <f>IF(ISERROR(VLOOKUP(A276,'[1]Z07 一般公共预算财政拨款收入支出决算表(财决07表)'!$A$10:$T$500,12,FALSE)),"",VLOOKUP(A276,'[1]Z07 一般公共预算财政拨款收入支出决算表(财决07表)'!$A$10:$T$500,12,FALSE))</f>
        <v/>
      </c>
      <c r="F276" s="129" t="str">
        <f>IF(ISERROR(VLOOKUP(A276,'[1]Z07 一般公共预算财政拨款收入支出决算表(财决07表)'!$A$10:$T$500,15,FALSE)),"",VLOOKUP(A276,'[1]Z07 一般公共预算财政拨款收入支出决算表(财决07表)'!$A$10:$T$500,15,FALSE))</f>
        <v/>
      </c>
      <c r="G276" s="190">
        <f>'[1]Z07 一般公共预算财政拨款收入支出决算表(财决07表)'!A274</f>
        <v>0</v>
      </c>
      <c r="H276" s="191">
        <f>'[1]Z07 一般公共预算财政拨款收入支出决算表(财决07表)'!$K274</f>
        <v>0</v>
      </c>
      <c r="I276" s="190" t="str">
        <f t="shared" si="16"/>
        <v>2</v>
      </c>
      <c r="J276" s="190" t="str">
        <f t="shared" si="17"/>
        <v>2</v>
      </c>
      <c r="K276" s="190">
        <f t="shared" si="18"/>
        <v>4</v>
      </c>
      <c r="L276" s="190" t="str">
        <f t="shared" si="19"/>
        <v/>
      </c>
    </row>
    <row r="277" spans="1:12" ht="20.100000000000001" customHeight="1">
      <c r="A277" s="125" t="str">
        <f t="array" ref="A277">INDEX(G:G,SMALL(IF($K$12:$K$500=2,ROW($12:$500),4^8),ROW(G266)))&amp;""</f>
        <v/>
      </c>
      <c r="B277" s="126"/>
      <c r="C277" s="195" t="str">
        <f>IF(ISERROR(VLOOKUP(A277,'[1]Z07 一般公共预算财政拨款收入支出决算表(财决07表)'!$A$10:$T$500,4,FALSE)),"",VLOOKUP(A277,'[1]Z07 一般公共预算财政拨款收入支出决算表(财决07表)'!$A$10:$T$500,4,FALSE))</f>
        <v/>
      </c>
      <c r="D277" s="129" t="str">
        <f>IF(ISERROR(VLOOKUP(A277,'[1]Z07 一般公共预算财政拨款收入支出决算表(财决07表)'!$A$10:$T$500,11,FALSE)),"",VLOOKUP(A277,'[1]Z07 一般公共预算财政拨款收入支出决算表(财决07表)'!$A$10:$T$500,11,FALSE))</f>
        <v/>
      </c>
      <c r="E277" s="129" t="str">
        <f>IF(ISERROR(VLOOKUP(A277,'[1]Z07 一般公共预算财政拨款收入支出决算表(财决07表)'!$A$10:$T$500,12,FALSE)),"",VLOOKUP(A277,'[1]Z07 一般公共预算财政拨款收入支出决算表(财决07表)'!$A$10:$T$500,12,FALSE))</f>
        <v/>
      </c>
      <c r="F277" s="129" t="str">
        <f>IF(ISERROR(VLOOKUP(A277,'[1]Z07 一般公共预算财政拨款收入支出决算表(财决07表)'!$A$10:$T$500,15,FALSE)),"",VLOOKUP(A277,'[1]Z07 一般公共预算财政拨款收入支出决算表(财决07表)'!$A$10:$T$500,15,FALSE))</f>
        <v/>
      </c>
      <c r="G277" s="190">
        <f>'[1]Z07 一般公共预算财政拨款收入支出决算表(财决07表)'!A275</f>
        <v>0</v>
      </c>
      <c r="H277" s="191">
        <f>'[1]Z07 一般公共预算财政拨款收入支出决算表(财决07表)'!$K275</f>
        <v>0</v>
      </c>
      <c r="I277" s="190" t="str">
        <f t="shared" si="16"/>
        <v>2</v>
      </c>
      <c r="J277" s="190" t="str">
        <f t="shared" si="17"/>
        <v>2</v>
      </c>
      <c r="K277" s="190">
        <f t="shared" si="18"/>
        <v>4</v>
      </c>
      <c r="L277" s="190" t="str">
        <f t="shared" si="19"/>
        <v/>
      </c>
    </row>
    <row r="278" spans="1:12" ht="20.100000000000001" customHeight="1">
      <c r="A278" s="125" t="str">
        <f t="array" ref="A278">INDEX(G:G,SMALL(IF($K$12:$K$500=2,ROW($12:$500),4^8),ROW(G267)))&amp;""</f>
        <v/>
      </c>
      <c r="B278" s="126"/>
      <c r="C278" s="195" t="str">
        <f>IF(ISERROR(VLOOKUP(A278,'[1]Z07 一般公共预算财政拨款收入支出决算表(财决07表)'!$A$10:$T$500,4,FALSE)),"",VLOOKUP(A278,'[1]Z07 一般公共预算财政拨款收入支出决算表(财决07表)'!$A$10:$T$500,4,FALSE))</f>
        <v/>
      </c>
      <c r="D278" s="129" t="str">
        <f>IF(ISERROR(VLOOKUP(A278,'[1]Z07 一般公共预算财政拨款收入支出决算表(财决07表)'!$A$10:$T$500,11,FALSE)),"",VLOOKUP(A278,'[1]Z07 一般公共预算财政拨款收入支出决算表(财决07表)'!$A$10:$T$500,11,FALSE))</f>
        <v/>
      </c>
      <c r="E278" s="129" t="str">
        <f>IF(ISERROR(VLOOKUP(A278,'[1]Z07 一般公共预算财政拨款收入支出决算表(财决07表)'!$A$10:$T$500,12,FALSE)),"",VLOOKUP(A278,'[1]Z07 一般公共预算财政拨款收入支出决算表(财决07表)'!$A$10:$T$500,12,FALSE))</f>
        <v/>
      </c>
      <c r="F278" s="129" t="str">
        <f>IF(ISERROR(VLOOKUP(A278,'[1]Z07 一般公共预算财政拨款收入支出决算表(财决07表)'!$A$10:$T$500,15,FALSE)),"",VLOOKUP(A278,'[1]Z07 一般公共预算财政拨款收入支出决算表(财决07表)'!$A$10:$T$500,15,FALSE))</f>
        <v/>
      </c>
      <c r="G278" s="190">
        <f>'[1]Z07 一般公共预算财政拨款收入支出决算表(财决07表)'!A276</f>
        <v>0</v>
      </c>
      <c r="H278" s="191">
        <f>'[1]Z07 一般公共预算财政拨款收入支出决算表(财决07表)'!$K276</f>
        <v>0</v>
      </c>
      <c r="I278" s="190" t="str">
        <f t="shared" si="16"/>
        <v>2</v>
      </c>
      <c r="J278" s="190" t="str">
        <f t="shared" si="17"/>
        <v>2</v>
      </c>
      <c r="K278" s="190">
        <f t="shared" si="18"/>
        <v>4</v>
      </c>
      <c r="L278" s="190" t="str">
        <f t="shared" si="19"/>
        <v/>
      </c>
    </row>
    <row r="279" spans="1:12" ht="20.100000000000001" customHeight="1">
      <c r="A279" s="125" t="str">
        <f t="array" ref="A279">INDEX(G:G,SMALL(IF($K$12:$K$500=2,ROW($12:$500),4^8),ROW(G268)))&amp;""</f>
        <v/>
      </c>
      <c r="B279" s="126"/>
      <c r="C279" s="195" t="str">
        <f>IF(ISERROR(VLOOKUP(A279,'[1]Z07 一般公共预算财政拨款收入支出决算表(财决07表)'!$A$10:$T$500,4,FALSE)),"",VLOOKUP(A279,'[1]Z07 一般公共预算财政拨款收入支出决算表(财决07表)'!$A$10:$T$500,4,FALSE))</f>
        <v/>
      </c>
      <c r="D279" s="129" t="str">
        <f>IF(ISERROR(VLOOKUP(A279,'[1]Z07 一般公共预算财政拨款收入支出决算表(财决07表)'!$A$10:$T$500,11,FALSE)),"",VLOOKUP(A279,'[1]Z07 一般公共预算财政拨款收入支出决算表(财决07表)'!$A$10:$T$500,11,FALSE))</f>
        <v/>
      </c>
      <c r="E279" s="129" t="str">
        <f>IF(ISERROR(VLOOKUP(A279,'[1]Z07 一般公共预算财政拨款收入支出决算表(财决07表)'!$A$10:$T$500,12,FALSE)),"",VLOOKUP(A279,'[1]Z07 一般公共预算财政拨款收入支出决算表(财决07表)'!$A$10:$T$500,12,FALSE))</f>
        <v/>
      </c>
      <c r="F279" s="129" t="str">
        <f>IF(ISERROR(VLOOKUP(A279,'[1]Z07 一般公共预算财政拨款收入支出决算表(财决07表)'!$A$10:$T$500,15,FALSE)),"",VLOOKUP(A279,'[1]Z07 一般公共预算财政拨款收入支出决算表(财决07表)'!$A$10:$T$500,15,FALSE))</f>
        <v/>
      </c>
      <c r="G279" s="190">
        <f>'[1]Z07 一般公共预算财政拨款收入支出决算表(财决07表)'!A277</f>
        <v>0</v>
      </c>
      <c r="H279" s="191">
        <f>'[1]Z07 一般公共预算财政拨款收入支出决算表(财决07表)'!$K277</f>
        <v>0</v>
      </c>
      <c r="I279" s="190" t="str">
        <f t="shared" si="16"/>
        <v>2</v>
      </c>
      <c r="J279" s="190" t="str">
        <f t="shared" si="17"/>
        <v>2</v>
      </c>
      <c r="K279" s="190">
        <f t="shared" si="18"/>
        <v>4</v>
      </c>
      <c r="L279" s="190" t="str">
        <f t="shared" si="19"/>
        <v/>
      </c>
    </row>
    <row r="280" spans="1:12" ht="20.100000000000001" customHeight="1">
      <c r="A280" s="125" t="str">
        <f t="array" ref="A280">INDEX(G:G,SMALL(IF($K$12:$K$500=2,ROW($12:$500),4^8),ROW(G269)))&amp;""</f>
        <v/>
      </c>
      <c r="B280" s="126"/>
      <c r="C280" s="195" t="str">
        <f>IF(ISERROR(VLOOKUP(A280,'[1]Z07 一般公共预算财政拨款收入支出决算表(财决07表)'!$A$10:$T$500,4,FALSE)),"",VLOOKUP(A280,'[1]Z07 一般公共预算财政拨款收入支出决算表(财决07表)'!$A$10:$T$500,4,FALSE))</f>
        <v/>
      </c>
      <c r="D280" s="129" t="str">
        <f>IF(ISERROR(VLOOKUP(A280,'[1]Z07 一般公共预算财政拨款收入支出决算表(财决07表)'!$A$10:$T$500,11,FALSE)),"",VLOOKUP(A280,'[1]Z07 一般公共预算财政拨款收入支出决算表(财决07表)'!$A$10:$T$500,11,FALSE))</f>
        <v/>
      </c>
      <c r="E280" s="129" t="str">
        <f>IF(ISERROR(VLOOKUP(A280,'[1]Z07 一般公共预算财政拨款收入支出决算表(财决07表)'!$A$10:$T$500,12,FALSE)),"",VLOOKUP(A280,'[1]Z07 一般公共预算财政拨款收入支出决算表(财决07表)'!$A$10:$T$500,12,FALSE))</f>
        <v/>
      </c>
      <c r="F280" s="129" t="str">
        <f>IF(ISERROR(VLOOKUP(A280,'[1]Z07 一般公共预算财政拨款收入支出决算表(财决07表)'!$A$10:$T$500,15,FALSE)),"",VLOOKUP(A280,'[1]Z07 一般公共预算财政拨款收入支出决算表(财决07表)'!$A$10:$T$500,15,FALSE))</f>
        <v/>
      </c>
      <c r="G280" s="190">
        <f>'[1]Z07 一般公共预算财政拨款收入支出决算表(财决07表)'!A278</f>
        <v>0</v>
      </c>
      <c r="H280" s="191">
        <f>'[1]Z07 一般公共预算财政拨款收入支出决算表(财决07表)'!$K278</f>
        <v>0</v>
      </c>
      <c r="I280" s="190" t="str">
        <f t="shared" si="16"/>
        <v>2</v>
      </c>
      <c r="J280" s="190" t="str">
        <f t="shared" si="17"/>
        <v>2</v>
      </c>
      <c r="K280" s="190">
        <f t="shared" si="18"/>
        <v>4</v>
      </c>
      <c r="L280" s="190" t="str">
        <f t="shared" si="19"/>
        <v/>
      </c>
    </row>
    <row r="281" spans="1:12" ht="20.100000000000001" customHeight="1">
      <c r="A281" s="125" t="str">
        <f t="array" ref="A281">INDEX(G:G,SMALL(IF($K$12:$K$500=2,ROW($12:$500),4^8),ROW(G270)))&amp;""</f>
        <v/>
      </c>
      <c r="B281" s="126"/>
      <c r="C281" s="195" t="str">
        <f>IF(ISERROR(VLOOKUP(A281,'[1]Z07 一般公共预算财政拨款收入支出决算表(财决07表)'!$A$10:$T$500,4,FALSE)),"",VLOOKUP(A281,'[1]Z07 一般公共预算财政拨款收入支出决算表(财决07表)'!$A$10:$T$500,4,FALSE))</f>
        <v/>
      </c>
      <c r="D281" s="129" t="str">
        <f>IF(ISERROR(VLOOKUP(A281,'[1]Z07 一般公共预算财政拨款收入支出决算表(财决07表)'!$A$10:$T$500,11,FALSE)),"",VLOOKUP(A281,'[1]Z07 一般公共预算财政拨款收入支出决算表(财决07表)'!$A$10:$T$500,11,FALSE))</f>
        <v/>
      </c>
      <c r="E281" s="129" t="str">
        <f>IF(ISERROR(VLOOKUP(A281,'[1]Z07 一般公共预算财政拨款收入支出决算表(财决07表)'!$A$10:$T$500,12,FALSE)),"",VLOOKUP(A281,'[1]Z07 一般公共预算财政拨款收入支出决算表(财决07表)'!$A$10:$T$500,12,FALSE))</f>
        <v/>
      </c>
      <c r="F281" s="129" t="str">
        <f>IF(ISERROR(VLOOKUP(A281,'[1]Z07 一般公共预算财政拨款收入支出决算表(财决07表)'!$A$10:$T$500,15,FALSE)),"",VLOOKUP(A281,'[1]Z07 一般公共预算财政拨款收入支出决算表(财决07表)'!$A$10:$T$500,15,FALSE))</f>
        <v/>
      </c>
      <c r="G281" s="190">
        <f>'[1]Z07 一般公共预算财政拨款收入支出决算表(财决07表)'!A279</f>
        <v>0</v>
      </c>
      <c r="H281" s="191">
        <f>'[1]Z07 一般公共预算财政拨款收入支出决算表(财决07表)'!$K279</f>
        <v>0</v>
      </c>
      <c r="I281" s="190" t="str">
        <f t="shared" si="16"/>
        <v>2</v>
      </c>
      <c r="J281" s="190" t="str">
        <f t="shared" si="17"/>
        <v>2</v>
      </c>
      <c r="K281" s="190">
        <f t="shared" si="18"/>
        <v>4</v>
      </c>
      <c r="L281" s="190" t="str">
        <f t="shared" si="19"/>
        <v/>
      </c>
    </row>
    <row r="282" spans="1:12" ht="20.100000000000001" customHeight="1">
      <c r="A282" s="125" t="str">
        <f t="array" ref="A282">INDEX(G:G,SMALL(IF($K$12:$K$500=2,ROW($12:$500),4^8),ROW(G271)))&amp;""</f>
        <v/>
      </c>
      <c r="B282" s="126"/>
      <c r="C282" s="195" t="str">
        <f>IF(ISERROR(VLOOKUP(A282,'[1]Z07 一般公共预算财政拨款收入支出决算表(财决07表)'!$A$10:$T$500,4,FALSE)),"",VLOOKUP(A282,'[1]Z07 一般公共预算财政拨款收入支出决算表(财决07表)'!$A$10:$T$500,4,FALSE))</f>
        <v/>
      </c>
      <c r="D282" s="129" t="str">
        <f>IF(ISERROR(VLOOKUP(A282,'[1]Z07 一般公共预算财政拨款收入支出决算表(财决07表)'!$A$10:$T$500,11,FALSE)),"",VLOOKUP(A282,'[1]Z07 一般公共预算财政拨款收入支出决算表(财决07表)'!$A$10:$T$500,11,FALSE))</f>
        <v/>
      </c>
      <c r="E282" s="129" t="str">
        <f>IF(ISERROR(VLOOKUP(A282,'[1]Z07 一般公共预算财政拨款收入支出决算表(财决07表)'!$A$10:$T$500,12,FALSE)),"",VLOOKUP(A282,'[1]Z07 一般公共预算财政拨款收入支出决算表(财决07表)'!$A$10:$T$500,12,FALSE))</f>
        <v/>
      </c>
      <c r="F282" s="129" t="str">
        <f>IF(ISERROR(VLOOKUP(A282,'[1]Z07 一般公共预算财政拨款收入支出决算表(财决07表)'!$A$10:$T$500,15,FALSE)),"",VLOOKUP(A282,'[1]Z07 一般公共预算财政拨款收入支出决算表(财决07表)'!$A$10:$T$500,15,FALSE))</f>
        <v/>
      </c>
      <c r="G282" s="190">
        <f>'[1]Z07 一般公共预算财政拨款收入支出决算表(财决07表)'!A280</f>
        <v>0</v>
      </c>
      <c r="H282" s="191">
        <f>'[1]Z07 一般公共预算财政拨款收入支出决算表(财决07表)'!$K280</f>
        <v>0</v>
      </c>
      <c r="I282" s="190" t="str">
        <f t="shared" si="16"/>
        <v>2</v>
      </c>
      <c r="J282" s="190" t="str">
        <f t="shared" si="17"/>
        <v>2</v>
      </c>
      <c r="K282" s="190">
        <f t="shared" si="18"/>
        <v>4</v>
      </c>
      <c r="L282" s="190" t="str">
        <f t="shared" si="19"/>
        <v/>
      </c>
    </row>
    <row r="283" spans="1:12" ht="20.100000000000001" customHeight="1">
      <c r="A283" s="125" t="str">
        <f t="array" ref="A283">INDEX(G:G,SMALL(IF($K$12:$K$500=2,ROW($12:$500),4^8),ROW(G272)))&amp;""</f>
        <v/>
      </c>
      <c r="B283" s="126"/>
      <c r="C283" s="195" t="str">
        <f>IF(ISERROR(VLOOKUP(A283,'[1]Z07 一般公共预算财政拨款收入支出决算表(财决07表)'!$A$10:$T$500,4,FALSE)),"",VLOOKUP(A283,'[1]Z07 一般公共预算财政拨款收入支出决算表(财决07表)'!$A$10:$T$500,4,FALSE))</f>
        <v/>
      </c>
      <c r="D283" s="129" t="str">
        <f>IF(ISERROR(VLOOKUP(A283,'[1]Z07 一般公共预算财政拨款收入支出决算表(财决07表)'!$A$10:$T$500,11,FALSE)),"",VLOOKUP(A283,'[1]Z07 一般公共预算财政拨款收入支出决算表(财决07表)'!$A$10:$T$500,11,FALSE))</f>
        <v/>
      </c>
      <c r="E283" s="129" t="str">
        <f>IF(ISERROR(VLOOKUP(A283,'[1]Z07 一般公共预算财政拨款收入支出决算表(财决07表)'!$A$10:$T$500,12,FALSE)),"",VLOOKUP(A283,'[1]Z07 一般公共预算财政拨款收入支出决算表(财决07表)'!$A$10:$T$500,12,FALSE))</f>
        <v/>
      </c>
      <c r="F283" s="129" t="str">
        <f>IF(ISERROR(VLOOKUP(A283,'[1]Z07 一般公共预算财政拨款收入支出决算表(财决07表)'!$A$10:$T$500,15,FALSE)),"",VLOOKUP(A283,'[1]Z07 一般公共预算财政拨款收入支出决算表(财决07表)'!$A$10:$T$500,15,FALSE))</f>
        <v/>
      </c>
      <c r="G283" s="190">
        <f>'[1]Z07 一般公共预算财政拨款收入支出决算表(财决07表)'!A281</f>
        <v>0</v>
      </c>
      <c r="H283" s="191">
        <f>'[1]Z07 一般公共预算财政拨款收入支出决算表(财决07表)'!$K281</f>
        <v>0</v>
      </c>
      <c r="I283" s="190" t="str">
        <f t="shared" si="16"/>
        <v>2</v>
      </c>
      <c r="J283" s="190" t="str">
        <f t="shared" si="17"/>
        <v>2</v>
      </c>
      <c r="K283" s="190">
        <f t="shared" si="18"/>
        <v>4</v>
      </c>
      <c r="L283" s="190" t="str">
        <f t="shared" si="19"/>
        <v/>
      </c>
    </row>
    <row r="284" spans="1:12" ht="20.100000000000001" customHeight="1">
      <c r="A284" s="125" t="str">
        <f t="array" ref="A284">INDEX(G:G,SMALL(IF($K$12:$K$500=2,ROW($12:$500),4^8),ROW(G273)))&amp;""</f>
        <v/>
      </c>
      <c r="B284" s="126"/>
      <c r="C284" s="195" t="str">
        <f>IF(ISERROR(VLOOKUP(A284,'[1]Z07 一般公共预算财政拨款收入支出决算表(财决07表)'!$A$10:$T$500,4,FALSE)),"",VLOOKUP(A284,'[1]Z07 一般公共预算财政拨款收入支出决算表(财决07表)'!$A$10:$T$500,4,FALSE))</f>
        <v/>
      </c>
      <c r="D284" s="129" t="str">
        <f>IF(ISERROR(VLOOKUP(A284,'[1]Z07 一般公共预算财政拨款收入支出决算表(财决07表)'!$A$10:$T$500,11,FALSE)),"",VLOOKUP(A284,'[1]Z07 一般公共预算财政拨款收入支出决算表(财决07表)'!$A$10:$T$500,11,FALSE))</f>
        <v/>
      </c>
      <c r="E284" s="129" t="str">
        <f>IF(ISERROR(VLOOKUP(A284,'[1]Z07 一般公共预算财政拨款收入支出决算表(财决07表)'!$A$10:$T$500,12,FALSE)),"",VLOOKUP(A284,'[1]Z07 一般公共预算财政拨款收入支出决算表(财决07表)'!$A$10:$T$500,12,FALSE))</f>
        <v/>
      </c>
      <c r="F284" s="129" t="str">
        <f>IF(ISERROR(VLOOKUP(A284,'[1]Z07 一般公共预算财政拨款收入支出决算表(财决07表)'!$A$10:$T$500,15,FALSE)),"",VLOOKUP(A284,'[1]Z07 一般公共预算财政拨款收入支出决算表(财决07表)'!$A$10:$T$500,15,FALSE))</f>
        <v/>
      </c>
      <c r="G284" s="190">
        <f>'[1]Z07 一般公共预算财政拨款收入支出决算表(财决07表)'!A282</f>
        <v>0</v>
      </c>
      <c r="H284" s="191">
        <f>'[1]Z07 一般公共预算财政拨款收入支出决算表(财决07表)'!$K282</f>
        <v>0</v>
      </c>
      <c r="I284" s="190" t="str">
        <f t="shared" si="16"/>
        <v>2</v>
      </c>
      <c r="J284" s="190" t="str">
        <f t="shared" si="17"/>
        <v>2</v>
      </c>
      <c r="K284" s="190">
        <f t="shared" si="18"/>
        <v>4</v>
      </c>
      <c r="L284" s="190" t="str">
        <f t="shared" si="19"/>
        <v/>
      </c>
    </row>
    <row r="285" spans="1:12" ht="20.100000000000001" customHeight="1">
      <c r="A285" s="125" t="str">
        <f t="array" ref="A285">INDEX(G:G,SMALL(IF($K$12:$K$500=2,ROW($12:$500),4^8),ROW(G274)))&amp;""</f>
        <v/>
      </c>
      <c r="B285" s="126"/>
      <c r="C285" s="195" t="str">
        <f>IF(ISERROR(VLOOKUP(A285,'[1]Z07 一般公共预算财政拨款收入支出决算表(财决07表)'!$A$10:$T$500,4,FALSE)),"",VLOOKUP(A285,'[1]Z07 一般公共预算财政拨款收入支出决算表(财决07表)'!$A$10:$T$500,4,FALSE))</f>
        <v/>
      </c>
      <c r="D285" s="129" t="str">
        <f>IF(ISERROR(VLOOKUP(A285,'[1]Z07 一般公共预算财政拨款收入支出决算表(财决07表)'!$A$10:$T$500,11,FALSE)),"",VLOOKUP(A285,'[1]Z07 一般公共预算财政拨款收入支出决算表(财决07表)'!$A$10:$T$500,11,FALSE))</f>
        <v/>
      </c>
      <c r="E285" s="129" t="str">
        <f>IF(ISERROR(VLOOKUP(A285,'[1]Z07 一般公共预算财政拨款收入支出决算表(财决07表)'!$A$10:$T$500,12,FALSE)),"",VLOOKUP(A285,'[1]Z07 一般公共预算财政拨款收入支出决算表(财决07表)'!$A$10:$T$500,12,FALSE))</f>
        <v/>
      </c>
      <c r="F285" s="129" t="str">
        <f>IF(ISERROR(VLOOKUP(A285,'[1]Z07 一般公共预算财政拨款收入支出决算表(财决07表)'!$A$10:$T$500,15,FALSE)),"",VLOOKUP(A285,'[1]Z07 一般公共预算财政拨款收入支出决算表(财决07表)'!$A$10:$T$500,15,FALSE))</f>
        <v/>
      </c>
      <c r="G285" s="190">
        <f>'[1]Z07 一般公共预算财政拨款收入支出决算表(财决07表)'!A283</f>
        <v>0</v>
      </c>
      <c r="H285" s="191">
        <f>'[1]Z07 一般公共预算财政拨款收入支出决算表(财决07表)'!$K283</f>
        <v>0</v>
      </c>
      <c r="I285" s="190" t="str">
        <f t="shared" si="16"/>
        <v>2</v>
      </c>
      <c r="J285" s="190" t="str">
        <f t="shared" si="17"/>
        <v>2</v>
      </c>
      <c r="K285" s="190">
        <f t="shared" si="18"/>
        <v>4</v>
      </c>
      <c r="L285" s="190" t="str">
        <f t="shared" si="19"/>
        <v/>
      </c>
    </row>
    <row r="286" spans="1:12" ht="20.100000000000001" customHeight="1">
      <c r="A286" s="125" t="str">
        <f t="array" ref="A286">INDEX(G:G,SMALL(IF($K$12:$K$500=2,ROW($12:$500),4^8),ROW(G275)))&amp;""</f>
        <v/>
      </c>
      <c r="B286" s="126"/>
      <c r="C286" s="195" t="str">
        <f>IF(ISERROR(VLOOKUP(A286,'[1]Z07 一般公共预算财政拨款收入支出决算表(财决07表)'!$A$10:$T$500,4,FALSE)),"",VLOOKUP(A286,'[1]Z07 一般公共预算财政拨款收入支出决算表(财决07表)'!$A$10:$T$500,4,FALSE))</f>
        <v/>
      </c>
      <c r="D286" s="129" t="str">
        <f>IF(ISERROR(VLOOKUP(A286,'[1]Z07 一般公共预算财政拨款收入支出决算表(财决07表)'!$A$10:$T$500,11,FALSE)),"",VLOOKUP(A286,'[1]Z07 一般公共预算财政拨款收入支出决算表(财决07表)'!$A$10:$T$500,11,FALSE))</f>
        <v/>
      </c>
      <c r="E286" s="129" t="str">
        <f>IF(ISERROR(VLOOKUP(A286,'[1]Z07 一般公共预算财政拨款收入支出决算表(财决07表)'!$A$10:$T$500,12,FALSE)),"",VLOOKUP(A286,'[1]Z07 一般公共预算财政拨款收入支出决算表(财决07表)'!$A$10:$T$500,12,FALSE))</f>
        <v/>
      </c>
      <c r="F286" s="129" t="str">
        <f>IF(ISERROR(VLOOKUP(A286,'[1]Z07 一般公共预算财政拨款收入支出决算表(财决07表)'!$A$10:$T$500,15,FALSE)),"",VLOOKUP(A286,'[1]Z07 一般公共预算财政拨款收入支出决算表(财决07表)'!$A$10:$T$500,15,FALSE))</f>
        <v/>
      </c>
      <c r="G286" s="190">
        <f>'[1]Z07 一般公共预算财政拨款收入支出决算表(财决07表)'!A284</f>
        <v>0</v>
      </c>
      <c r="H286" s="191">
        <f>'[1]Z07 一般公共预算财政拨款收入支出决算表(财决07表)'!$K284</f>
        <v>0</v>
      </c>
      <c r="I286" s="190" t="str">
        <f t="shared" si="16"/>
        <v>2</v>
      </c>
      <c r="J286" s="190" t="str">
        <f t="shared" si="17"/>
        <v>2</v>
      </c>
      <c r="K286" s="190">
        <f t="shared" si="18"/>
        <v>4</v>
      </c>
      <c r="L286" s="190" t="str">
        <f t="shared" si="19"/>
        <v/>
      </c>
    </row>
    <row r="287" spans="1:12" ht="20.100000000000001" customHeight="1">
      <c r="A287" s="125" t="str">
        <f t="array" ref="A287">INDEX(G:G,SMALL(IF($K$12:$K$500=2,ROW($12:$500),4^8),ROW(G276)))&amp;""</f>
        <v/>
      </c>
      <c r="B287" s="126"/>
      <c r="C287" s="195" t="str">
        <f>IF(ISERROR(VLOOKUP(A287,'[1]Z07 一般公共预算财政拨款收入支出决算表(财决07表)'!$A$10:$T$500,4,FALSE)),"",VLOOKUP(A287,'[1]Z07 一般公共预算财政拨款收入支出决算表(财决07表)'!$A$10:$T$500,4,FALSE))</f>
        <v/>
      </c>
      <c r="D287" s="129" t="str">
        <f>IF(ISERROR(VLOOKUP(A287,'[1]Z07 一般公共预算财政拨款收入支出决算表(财决07表)'!$A$10:$T$500,11,FALSE)),"",VLOOKUP(A287,'[1]Z07 一般公共预算财政拨款收入支出决算表(财决07表)'!$A$10:$T$500,11,FALSE))</f>
        <v/>
      </c>
      <c r="E287" s="129" t="str">
        <f>IF(ISERROR(VLOOKUP(A287,'[1]Z07 一般公共预算财政拨款收入支出决算表(财决07表)'!$A$10:$T$500,12,FALSE)),"",VLOOKUP(A287,'[1]Z07 一般公共预算财政拨款收入支出决算表(财决07表)'!$A$10:$T$500,12,FALSE))</f>
        <v/>
      </c>
      <c r="F287" s="129" t="str">
        <f>IF(ISERROR(VLOOKUP(A287,'[1]Z07 一般公共预算财政拨款收入支出决算表(财决07表)'!$A$10:$T$500,15,FALSE)),"",VLOOKUP(A287,'[1]Z07 一般公共预算财政拨款收入支出决算表(财决07表)'!$A$10:$T$500,15,FALSE))</f>
        <v/>
      </c>
      <c r="G287" s="190">
        <f>'[1]Z07 一般公共预算财政拨款收入支出决算表(财决07表)'!A285</f>
        <v>0</v>
      </c>
      <c r="H287" s="191">
        <f>'[1]Z07 一般公共预算财政拨款收入支出决算表(财决07表)'!$K285</f>
        <v>0</v>
      </c>
      <c r="I287" s="190" t="str">
        <f t="shared" si="16"/>
        <v>2</v>
      </c>
      <c r="J287" s="190" t="str">
        <f t="shared" si="17"/>
        <v>2</v>
      </c>
      <c r="K287" s="190">
        <f t="shared" si="18"/>
        <v>4</v>
      </c>
      <c r="L287" s="190" t="str">
        <f t="shared" si="19"/>
        <v/>
      </c>
    </row>
    <row r="288" spans="1:12" ht="20.100000000000001" customHeight="1">
      <c r="A288" s="125" t="str">
        <f t="array" ref="A288">INDEX(G:G,SMALL(IF($K$12:$K$500=2,ROW($12:$500),4^8),ROW(G277)))&amp;""</f>
        <v/>
      </c>
      <c r="B288" s="126"/>
      <c r="C288" s="195" t="str">
        <f>IF(ISERROR(VLOOKUP(A288,'[1]Z07 一般公共预算财政拨款收入支出决算表(财决07表)'!$A$10:$T$500,4,FALSE)),"",VLOOKUP(A288,'[1]Z07 一般公共预算财政拨款收入支出决算表(财决07表)'!$A$10:$T$500,4,FALSE))</f>
        <v/>
      </c>
      <c r="D288" s="129" t="str">
        <f>IF(ISERROR(VLOOKUP(A288,'[1]Z07 一般公共预算财政拨款收入支出决算表(财决07表)'!$A$10:$T$500,11,FALSE)),"",VLOOKUP(A288,'[1]Z07 一般公共预算财政拨款收入支出决算表(财决07表)'!$A$10:$T$500,11,FALSE))</f>
        <v/>
      </c>
      <c r="E288" s="129" t="str">
        <f>IF(ISERROR(VLOOKUP(A288,'[1]Z07 一般公共预算财政拨款收入支出决算表(财决07表)'!$A$10:$T$500,12,FALSE)),"",VLOOKUP(A288,'[1]Z07 一般公共预算财政拨款收入支出决算表(财决07表)'!$A$10:$T$500,12,FALSE))</f>
        <v/>
      </c>
      <c r="F288" s="129" t="str">
        <f>IF(ISERROR(VLOOKUP(A288,'[1]Z07 一般公共预算财政拨款收入支出决算表(财决07表)'!$A$10:$T$500,15,FALSE)),"",VLOOKUP(A288,'[1]Z07 一般公共预算财政拨款收入支出决算表(财决07表)'!$A$10:$T$500,15,FALSE))</f>
        <v/>
      </c>
      <c r="G288" s="190">
        <f>'[1]Z07 一般公共预算财政拨款收入支出决算表(财决07表)'!A286</f>
        <v>0</v>
      </c>
      <c r="H288" s="191">
        <f>'[1]Z07 一般公共预算财政拨款收入支出决算表(财决07表)'!$K286</f>
        <v>0</v>
      </c>
      <c r="I288" s="190" t="str">
        <f t="shared" si="16"/>
        <v>2</v>
      </c>
      <c r="J288" s="190" t="str">
        <f t="shared" si="17"/>
        <v>2</v>
      </c>
      <c r="K288" s="190">
        <f t="shared" si="18"/>
        <v>4</v>
      </c>
      <c r="L288" s="190" t="str">
        <f t="shared" si="19"/>
        <v/>
      </c>
    </row>
    <row r="289" spans="1:12" ht="20.100000000000001" customHeight="1">
      <c r="A289" s="125" t="str">
        <f t="array" ref="A289">INDEX(G:G,SMALL(IF($K$12:$K$500=2,ROW($12:$500),4^8),ROW(G278)))&amp;""</f>
        <v/>
      </c>
      <c r="B289" s="126"/>
      <c r="C289" s="195" t="str">
        <f>IF(ISERROR(VLOOKUP(A289,'[1]Z07 一般公共预算财政拨款收入支出决算表(财决07表)'!$A$10:$T$500,4,FALSE)),"",VLOOKUP(A289,'[1]Z07 一般公共预算财政拨款收入支出决算表(财决07表)'!$A$10:$T$500,4,FALSE))</f>
        <v/>
      </c>
      <c r="D289" s="129" t="str">
        <f>IF(ISERROR(VLOOKUP(A289,'[1]Z07 一般公共预算财政拨款收入支出决算表(财决07表)'!$A$10:$T$500,11,FALSE)),"",VLOOKUP(A289,'[1]Z07 一般公共预算财政拨款收入支出决算表(财决07表)'!$A$10:$T$500,11,FALSE))</f>
        <v/>
      </c>
      <c r="E289" s="129" t="str">
        <f>IF(ISERROR(VLOOKUP(A289,'[1]Z07 一般公共预算财政拨款收入支出决算表(财决07表)'!$A$10:$T$500,12,FALSE)),"",VLOOKUP(A289,'[1]Z07 一般公共预算财政拨款收入支出决算表(财决07表)'!$A$10:$T$500,12,FALSE))</f>
        <v/>
      </c>
      <c r="F289" s="129" t="str">
        <f>IF(ISERROR(VLOOKUP(A289,'[1]Z07 一般公共预算财政拨款收入支出决算表(财决07表)'!$A$10:$T$500,15,FALSE)),"",VLOOKUP(A289,'[1]Z07 一般公共预算财政拨款收入支出决算表(财决07表)'!$A$10:$T$500,15,FALSE))</f>
        <v/>
      </c>
      <c r="G289" s="190">
        <f>'[1]Z07 一般公共预算财政拨款收入支出决算表(财决07表)'!A287</f>
        <v>0</v>
      </c>
      <c r="H289" s="191">
        <f>'[1]Z07 一般公共预算财政拨款收入支出决算表(财决07表)'!$K287</f>
        <v>0</v>
      </c>
      <c r="I289" s="190" t="str">
        <f t="shared" si="16"/>
        <v>2</v>
      </c>
      <c r="J289" s="190" t="str">
        <f t="shared" si="17"/>
        <v>2</v>
      </c>
      <c r="K289" s="190">
        <f t="shared" si="18"/>
        <v>4</v>
      </c>
      <c r="L289" s="190" t="str">
        <f t="shared" si="19"/>
        <v/>
      </c>
    </row>
    <row r="290" spans="1:12" ht="20.100000000000001" customHeight="1">
      <c r="A290" s="125" t="str">
        <f t="array" ref="A290">INDEX(G:G,SMALL(IF($K$12:$K$500=2,ROW($12:$500),4^8),ROW(G279)))&amp;""</f>
        <v/>
      </c>
      <c r="B290" s="126"/>
      <c r="C290" s="195" t="str">
        <f>IF(ISERROR(VLOOKUP(A290,'[1]Z07 一般公共预算财政拨款收入支出决算表(财决07表)'!$A$10:$T$500,4,FALSE)),"",VLOOKUP(A290,'[1]Z07 一般公共预算财政拨款收入支出决算表(财决07表)'!$A$10:$T$500,4,FALSE))</f>
        <v/>
      </c>
      <c r="D290" s="129" t="str">
        <f>IF(ISERROR(VLOOKUP(A290,'[1]Z07 一般公共预算财政拨款收入支出决算表(财决07表)'!$A$10:$T$500,11,FALSE)),"",VLOOKUP(A290,'[1]Z07 一般公共预算财政拨款收入支出决算表(财决07表)'!$A$10:$T$500,11,FALSE))</f>
        <v/>
      </c>
      <c r="E290" s="129" t="str">
        <f>IF(ISERROR(VLOOKUP(A290,'[1]Z07 一般公共预算财政拨款收入支出决算表(财决07表)'!$A$10:$T$500,12,FALSE)),"",VLOOKUP(A290,'[1]Z07 一般公共预算财政拨款收入支出决算表(财决07表)'!$A$10:$T$500,12,FALSE))</f>
        <v/>
      </c>
      <c r="F290" s="129" t="str">
        <f>IF(ISERROR(VLOOKUP(A290,'[1]Z07 一般公共预算财政拨款收入支出决算表(财决07表)'!$A$10:$T$500,15,FALSE)),"",VLOOKUP(A290,'[1]Z07 一般公共预算财政拨款收入支出决算表(财决07表)'!$A$10:$T$500,15,FALSE))</f>
        <v/>
      </c>
      <c r="G290" s="190">
        <f>'[1]Z07 一般公共预算财政拨款收入支出决算表(财决07表)'!A288</f>
        <v>0</v>
      </c>
      <c r="H290" s="191">
        <f>'[1]Z07 一般公共预算财政拨款收入支出决算表(财决07表)'!$K288</f>
        <v>0</v>
      </c>
      <c r="I290" s="190" t="str">
        <f t="shared" si="16"/>
        <v>2</v>
      </c>
      <c r="J290" s="190" t="str">
        <f t="shared" si="17"/>
        <v>2</v>
      </c>
      <c r="K290" s="190">
        <f t="shared" si="18"/>
        <v>4</v>
      </c>
      <c r="L290" s="190" t="str">
        <f t="shared" si="19"/>
        <v/>
      </c>
    </row>
    <row r="291" spans="1:12" ht="20.100000000000001" customHeight="1">
      <c r="A291" s="125" t="str">
        <f t="array" ref="A291">INDEX(G:G,SMALL(IF($K$12:$K$500=2,ROW($12:$500),4^8),ROW(G280)))&amp;""</f>
        <v/>
      </c>
      <c r="B291" s="126"/>
      <c r="C291" s="195" t="str">
        <f>IF(ISERROR(VLOOKUP(A291,'[1]Z07 一般公共预算财政拨款收入支出决算表(财决07表)'!$A$10:$T$500,4,FALSE)),"",VLOOKUP(A291,'[1]Z07 一般公共预算财政拨款收入支出决算表(财决07表)'!$A$10:$T$500,4,FALSE))</f>
        <v/>
      </c>
      <c r="D291" s="129" t="str">
        <f>IF(ISERROR(VLOOKUP(A291,'[1]Z07 一般公共预算财政拨款收入支出决算表(财决07表)'!$A$10:$T$500,11,FALSE)),"",VLOOKUP(A291,'[1]Z07 一般公共预算财政拨款收入支出决算表(财决07表)'!$A$10:$T$500,11,FALSE))</f>
        <v/>
      </c>
      <c r="E291" s="129" t="str">
        <f>IF(ISERROR(VLOOKUP(A291,'[1]Z07 一般公共预算财政拨款收入支出决算表(财决07表)'!$A$10:$T$500,12,FALSE)),"",VLOOKUP(A291,'[1]Z07 一般公共预算财政拨款收入支出决算表(财决07表)'!$A$10:$T$500,12,FALSE))</f>
        <v/>
      </c>
      <c r="F291" s="129" t="str">
        <f>IF(ISERROR(VLOOKUP(A291,'[1]Z07 一般公共预算财政拨款收入支出决算表(财决07表)'!$A$10:$T$500,15,FALSE)),"",VLOOKUP(A291,'[1]Z07 一般公共预算财政拨款收入支出决算表(财决07表)'!$A$10:$T$500,15,FALSE))</f>
        <v/>
      </c>
      <c r="G291" s="190">
        <f>'[1]Z07 一般公共预算财政拨款收入支出决算表(财决07表)'!A289</f>
        <v>0</v>
      </c>
      <c r="H291" s="191">
        <f>'[1]Z07 一般公共预算财政拨款收入支出决算表(财决07表)'!$K289</f>
        <v>0</v>
      </c>
      <c r="I291" s="190" t="str">
        <f t="shared" si="16"/>
        <v>2</v>
      </c>
      <c r="J291" s="190" t="str">
        <f t="shared" si="17"/>
        <v>2</v>
      </c>
      <c r="K291" s="190">
        <f t="shared" si="18"/>
        <v>4</v>
      </c>
      <c r="L291" s="190" t="str">
        <f t="shared" si="19"/>
        <v/>
      </c>
    </row>
    <row r="292" spans="1:12" ht="20.100000000000001" customHeight="1">
      <c r="A292" s="125" t="str">
        <f t="array" ref="A292">INDEX(G:G,SMALL(IF($K$12:$K$500=2,ROW($12:$500),4^8),ROW(G281)))&amp;""</f>
        <v/>
      </c>
      <c r="B292" s="126"/>
      <c r="C292" s="195" t="str">
        <f>IF(ISERROR(VLOOKUP(A292,'[1]Z07 一般公共预算财政拨款收入支出决算表(财决07表)'!$A$10:$T$500,4,FALSE)),"",VLOOKUP(A292,'[1]Z07 一般公共预算财政拨款收入支出决算表(财决07表)'!$A$10:$T$500,4,FALSE))</f>
        <v/>
      </c>
      <c r="D292" s="129" t="str">
        <f>IF(ISERROR(VLOOKUP(A292,'[1]Z07 一般公共预算财政拨款收入支出决算表(财决07表)'!$A$10:$T$500,11,FALSE)),"",VLOOKUP(A292,'[1]Z07 一般公共预算财政拨款收入支出决算表(财决07表)'!$A$10:$T$500,11,FALSE))</f>
        <v/>
      </c>
      <c r="E292" s="129" t="str">
        <f>IF(ISERROR(VLOOKUP(A292,'[1]Z07 一般公共预算财政拨款收入支出决算表(财决07表)'!$A$10:$T$500,12,FALSE)),"",VLOOKUP(A292,'[1]Z07 一般公共预算财政拨款收入支出决算表(财决07表)'!$A$10:$T$500,12,FALSE))</f>
        <v/>
      </c>
      <c r="F292" s="129" t="str">
        <f>IF(ISERROR(VLOOKUP(A292,'[1]Z07 一般公共预算财政拨款收入支出决算表(财决07表)'!$A$10:$T$500,15,FALSE)),"",VLOOKUP(A292,'[1]Z07 一般公共预算财政拨款收入支出决算表(财决07表)'!$A$10:$T$500,15,FALSE))</f>
        <v/>
      </c>
      <c r="G292" s="190">
        <f>'[1]Z07 一般公共预算财政拨款收入支出决算表(财决07表)'!A290</f>
        <v>0</v>
      </c>
      <c r="H292" s="191">
        <f>'[1]Z07 一般公共预算财政拨款收入支出决算表(财决07表)'!$K290</f>
        <v>0</v>
      </c>
      <c r="I292" s="190" t="str">
        <f t="shared" si="16"/>
        <v>2</v>
      </c>
      <c r="J292" s="190" t="str">
        <f t="shared" si="17"/>
        <v>2</v>
      </c>
      <c r="K292" s="190">
        <f t="shared" si="18"/>
        <v>4</v>
      </c>
      <c r="L292" s="190" t="str">
        <f t="shared" si="19"/>
        <v/>
      </c>
    </row>
    <row r="293" spans="1:12" ht="20.100000000000001" customHeight="1">
      <c r="A293" s="125" t="str">
        <f t="array" ref="A293">INDEX(G:G,SMALL(IF($K$12:$K$500=2,ROW($12:$500),4^8),ROW(G282)))&amp;""</f>
        <v/>
      </c>
      <c r="B293" s="126"/>
      <c r="C293" s="195" t="str">
        <f>IF(ISERROR(VLOOKUP(A293,'[1]Z07 一般公共预算财政拨款收入支出决算表(财决07表)'!$A$10:$T$500,4,FALSE)),"",VLOOKUP(A293,'[1]Z07 一般公共预算财政拨款收入支出决算表(财决07表)'!$A$10:$T$500,4,FALSE))</f>
        <v/>
      </c>
      <c r="D293" s="129" t="str">
        <f>IF(ISERROR(VLOOKUP(A293,'[1]Z07 一般公共预算财政拨款收入支出决算表(财决07表)'!$A$10:$T$500,11,FALSE)),"",VLOOKUP(A293,'[1]Z07 一般公共预算财政拨款收入支出决算表(财决07表)'!$A$10:$T$500,11,FALSE))</f>
        <v/>
      </c>
      <c r="E293" s="129" t="str">
        <f>IF(ISERROR(VLOOKUP(A293,'[1]Z07 一般公共预算财政拨款收入支出决算表(财决07表)'!$A$10:$T$500,12,FALSE)),"",VLOOKUP(A293,'[1]Z07 一般公共预算财政拨款收入支出决算表(财决07表)'!$A$10:$T$500,12,FALSE))</f>
        <v/>
      </c>
      <c r="F293" s="129" t="str">
        <f>IF(ISERROR(VLOOKUP(A293,'[1]Z07 一般公共预算财政拨款收入支出决算表(财决07表)'!$A$10:$T$500,15,FALSE)),"",VLOOKUP(A293,'[1]Z07 一般公共预算财政拨款收入支出决算表(财决07表)'!$A$10:$T$500,15,FALSE))</f>
        <v/>
      </c>
      <c r="G293" s="190">
        <f>'[1]Z07 一般公共预算财政拨款收入支出决算表(财决07表)'!A291</f>
        <v>0</v>
      </c>
      <c r="H293" s="191">
        <f>'[1]Z07 一般公共预算财政拨款收入支出决算表(财决07表)'!$K291</f>
        <v>0</v>
      </c>
      <c r="I293" s="190" t="str">
        <f t="shared" si="16"/>
        <v>2</v>
      </c>
      <c r="J293" s="190" t="str">
        <f t="shared" si="17"/>
        <v>2</v>
      </c>
      <c r="K293" s="190">
        <f t="shared" si="18"/>
        <v>4</v>
      </c>
      <c r="L293" s="190" t="str">
        <f t="shared" si="19"/>
        <v/>
      </c>
    </row>
    <row r="294" spans="1:12" ht="20.100000000000001" customHeight="1">
      <c r="A294" s="125" t="str">
        <f t="array" ref="A294">INDEX(G:G,SMALL(IF($K$12:$K$500=2,ROW($12:$500),4^8),ROW(G283)))&amp;""</f>
        <v/>
      </c>
      <c r="B294" s="126"/>
      <c r="C294" s="195" t="str">
        <f>IF(ISERROR(VLOOKUP(A294,'[1]Z07 一般公共预算财政拨款收入支出决算表(财决07表)'!$A$10:$T$500,4,FALSE)),"",VLOOKUP(A294,'[1]Z07 一般公共预算财政拨款收入支出决算表(财决07表)'!$A$10:$T$500,4,FALSE))</f>
        <v/>
      </c>
      <c r="D294" s="129" t="str">
        <f>IF(ISERROR(VLOOKUP(A294,'[1]Z07 一般公共预算财政拨款收入支出决算表(财决07表)'!$A$10:$T$500,11,FALSE)),"",VLOOKUP(A294,'[1]Z07 一般公共预算财政拨款收入支出决算表(财决07表)'!$A$10:$T$500,11,FALSE))</f>
        <v/>
      </c>
      <c r="E294" s="129" t="str">
        <f>IF(ISERROR(VLOOKUP(A294,'[1]Z07 一般公共预算财政拨款收入支出决算表(财决07表)'!$A$10:$T$500,12,FALSE)),"",VLOOKUP(A294,'[1]Z07 一般公共预算财政拨款收入支出决算表(财决07表)'!$A$10:$T$500,12,FALSE))</f>
        <v/>
      </c>
      <c r="F294" s="129" t="str">
        <f>IF(ISERROR(VLOOKUP(A294,'[1]Z07 一般公共预算财政拨款收入支出决算表(财决07表)'!$A$10:$T$500,15,FALSE)),"",VLOOKUP(A294,'[1]Z07 一般公共预算财政拨款收入支出决算表(财决07表)'!$A$10:$T$500,15,FALSE))</f>
        <v/>
      </c>
      <c r="G294" s="190">
        <f>'[1]Z07 一般公共预算财政拨款收入支出决算表(财决07表)'!A292</f>
        <v>0</v>
      </c>
      <c r="H294" s="191">
        <f>'[1]Z07 一般公共预算财政拨款收入支出决算表(财决07表)'!$K292</f>
        <v>0</v>
      </c>
      <c r="I294" s="190" t="str">
        <f t="shared" si="16"/>
        <v>2</v>
      </c>
      <c r="J294" s="190" t="str">
        <f t="shared" si="17"/>
        <v>2</v>
      </c>
      <c r="K294" s="190">
        <f t="shared" si="18"/>
        <v>4</v>
      </c>
      <c r="L294" s="190" t="str">
        <f t="shared" si="19"/>
        <v/>
      </c>
    </row>
    <row r="295" spans="1:12" ht="20.100000000000001" customHeight="1">
      <c r="A295" s="125" t="str">
        <f t="array" ref="A295">INDEX(G:G,SMALL(IF($K$12:$K$500=2,ROW($12:$500),4^8),ROW(G284)))&amp;""</f>
        <v/>
      </c>
      <c r="B295" s="126"/>
      <c r="C295" s="195" t="str">
        <f>IF(ISERROR(VLOOKUP(A295,'[1]Z07 一般公共预算财政拨款收入支出决算表(财决07表)'!$A$10:$T$500,4,FALSE)),"",VLOOKUP(A295,'[1]Z07 一般公共预算财政拨款收入支出决算表(财决07表)'!$A$10:$T$500,4,FALSE))</f>
        <v/>
      </c>
      <c r="D295" s="129" t="str">
        <f>IF(ISERROR(VLOOKUP(A295,'[1]Z07 一般公共预算财政拨款收入支出决算表(财决07表)'!$A$10:$T$500,11,FALSE)),"",VLOOKUP(A295,'[1]Z07 一般公共预算财政拨款收入支出决算表(财决07表)'!$A$10:$T$500,11,FALSE))</f>
        <v/>
      </c>
      <c r="E295" s="129" t="str">
        <f>IF(ISERROR(VLOOKUP(A295,'[1]Z07 一般公共预算财政拨款收入支出决算表(财决07表)'!$A$10:$T$500,12,FALSE)),"",VLOOKUP(A295,'[1]Z07 一般公共预算财政拨款收入支出决算表(财决07表)'!$A$10:$T$500,12,FALSE))</f>
        <v/>
      </c>
      <c r="F295" s="129" t="str">
        <f>IF(ISERROR(VLOOKUP(A295,'[1]Z07 一般公共预算财政拨款收入支出决算表(财决07表)'!$A$10:$T$500,15,FALSE)),"",VLOOKUP(A295,'[1]Z07 一般公共预算财政拨款收入支出决算表(财决07表)'!$A$10:$T$500,15,FALSE))</f>
        <v/>
      </c>
      <c r="G295" s="190">
        <f>'[1]Z07 一般公共预算财政拨款收入支出决算表(财决07表)'!A293</f>
        <v>0</v>
      </c>
      <c r="H295" s="191">
        <f>'[1]Z07 一般公共预算财政拨款收入支出决算表(财决07表)'!$K293</f>
        <v>0</v>
      </c>
      <c r="I295" s="190" t="str">
        <f t="shared" si="16"/>
        <v>2</v>
      </c>
      <c r="J295" s="190" t="str">
        <f t="shared" si="17"/>
        <v>2</v>
      </c>
      <c r="K295" s="190">
        <f t="shared" si="18"/>
        <v>4</v>
      </c>
      <c r="L295" s="190" t="str">
        <f t="shared" si="19"/>
        <v/>
      </c>
    </row>
    <row r="296" spans="1:12" ht="20.100000000000001" customHeight="1">
      <c r="A296" s="125" t="str">
        <f t="array" ref="A296">INDEX(G:G,SMALL(IF($K$12:$K$500=2,ROW($12:$500),4^8),ROW(G285)))&amp;""</f>
        <v/>
      </c>
      <c r="B296" s="126"/>
      <c r="C296" s="195" t="str">
        <f>IF(ISERROR(VLOOKUP(A296,'[1]Z07 一般公共预算财政拨款收入支出决算表(财决07表)'!$A$10:$T$500,4,FALSE)),"",VLOOKUP(A296,'[1]Z07 一般公共预算财政拨款收入支出决算表(财决07表)'!$A$10:$T$500,4,FALSE))</f>
        <v/>
      </c>
      <c r="D296" s="129" t="str">
        <f>IF(ISERROR(VLOOKUP(A296,'[1]Z07 一般公共预算财政拨款收入支出决算表(财决07表)'!$A$10:$T$500,11,FALSE)),"",VLOOKUP(A296,'[1]Z07 一般公共预算财政拨款收入支出决算表(财决07表)'!$A$10:$T$500,11,FALSE))</f>
        <v/>
      </c>
      <c r="E296" s="129" t="str">
        <f>IF(ISERROR(VLOOKUP(A296,'[1]Z07 一般公共预算财政拨款收入支出决算表(财决07表)'!$A$10:$T$500,12,FALSE)),"",VLOOKUP(A296,'[1]Z07 一般公共预算财政拨款收入支出决算表(财决07表)'!$A$10:$T$500,12,FALSE))</f>
        <v/>
      </c>
      <c r="F296" s="129" t="str">
        <f>IF(ISERROR(VLOOKUP(A296,'[1]Z07 一般公共预算财政拨款收入支出决算表(财决07表)'!$A$10:$T$500,15,FALSE)),"",VLOOKUP(A296,'[1]Z07 一般公共预算财政拨款收入支出决算表(财决07表)'!$A$10:$T$500,15,FALSE))</f>
        <v/>
      </c>
      <c r="G296" s="190">
        <f>'[1]Z07 一般公共预算财政拨款收入支出决算表(财决07表)'!A294</f>
        <v>0</v>
      </c>
      <c r="H296" s="191">
        <f>'[1]Z07 一般公共预算财政拨款收入支出决算表(财决07表)'!$K294</f>
        <v>0</v>
      </c>
      <c r="I296" s="190" t="str">
        <f t="shared" si="16"/>
        <v>2</v>
      </c>
      <c r="J296" s="190" t="str">
        <f t="shared" si="17"/>
        <v>2</v>
      </c>
      <c r="K296" s="190">
        <f t="shared" si="18"/>
        <v>4</v>
      </c>
      <c r="L296" s="190" t="str">
        <f t="shared" si="19"/>
        <v/>
      </c>
    </row>
    <row r="297" spans="1:12" ht="20.100000000000001" customHeight="1">
      <c r="A297" s="125" t="str">
        <f t="array" ref="A297">INDEX(G:G,SMALL(IF($K$12:$K$500=2,ROW($12:$500),4^8),ROW(G286)))&amp;""</f>
        <v/>
      </c>
      <c r="B297" s="126"/>
      <c r="C297" s="195" t="str">
        <f>IF(ISERROR(VLOOKUP(A297,'[1]Z07 一般公共预算财政拨款收入支出决算表(财决07表)'!$A$10:$T$500,4,FALSE)),"",VLOOKUP(A297,'[1]Z07 一般公共预算财政拨款收入支出决算表(财决07表)'!$A$10:$T$500,4,FALSE))</f>
        <v/>
      </c>
      <c r="D297" s="129" t="str">
        <f>IF(ISERROR(VLOOKUP(A297,'[1]Z07 一般公共预算财政拨款收入支出决算表(财决07表)'!$A$10:$T$500,11,FALSE)),"",VLOOKUP(A297,'[1]Z07 一般公共预算财政拨款收入支出决算表(财决07表)'!$A$10:$T$500,11,FALSE))</f>
        <v/>
      </c>
      <c r="E297" s="129" t="str">
        <f>IF(ISERROR(VLOOKUP(A297,'[1]Z07 一般公共预算财政拨款收入支出决算表(财决07表)'!$A$10:$T$500,12,FALSE)),"",VLOOKUP(A297,'[1]Z07 一般公共预算财政拨款收入支出决算表(财决07表)'!$A$10:$T$500,12,FALSE))</f>
        <v/>
      </c>
      <c r="F297" s="129" t="str">
        <f>IF(ISERROR(VLOOKUP(A297,'[1]Z07 一般公共预算财政拨款收入支出决算表(财决07表)'!$A$10:$T$500,15,FALSE)),"",VLOOKUP(A297,'[1]Z07 一般公共预算财政拨款收入支出决算表(财决07表)'!$A$10:$T$500,15,FALSE))</f>
        <v/>
      </c>
      <c r="G297" s="190">
        <f>'[1]Z07 一般公共预算财政拨款收入支出决算表(财决07表)'!A295</f>
        <v>0</v>
      </c>
      <c r="H297" s="191">
        <f>'[1]Z07 一般公共预算财政拨款收入支出决算表(财决07表)'!$K295</f>
        <v>0</v>
      </c>
      <c r="I297" s="190" t="str">
        <f t="shared" si="16"/>
        <v>2</v>
      </c>
      <c r="J297" s="190" t="str">
        <f t="shared" si="17"/>
        <v>2</v>
      </c>
      <c r="K297" s="190">
        <f t="shared" si="18"/>
        <v>4</v>
      </c>
      <c r="L297" s="190" t="str">
        <f t="shared" si="19"/>
        <v/>
      </c>
    </row>
    <row r="298" spans="1:12" ht="20.100000000000001" customHeight="1">
      <c r="A298" s="125" t="str">
        <f t="array" ref="A298">INDEX(G:G,SMALL(IF($K$12:$K$500=2,ROW($12:$500),4^8),ROW(G287)))&amp;""</f>
        <v/>
      </c>
      <c r="B298" s="126"/>
      <c r="C298" s="195" t="str">
        <f>IF(ISERROR(VLOOKUP(A298,'[1]Z07 一般公共预算财政拨款收入支出决算表(财决07表)'!$A$10:$T$500,4,FALSE)),"",VLOOKUP(A298,'[1]Z07 一般公共预算财政拨款收入支出决算表(财决07表)'!$A$10:$T$500,4,FALSE))</f>
        <v/>
      </c>
      <c r="D298" s="129" t="str">
        <f>IF(ISERROR(VLOOKUP(A298,'[1]Z07 一般公共预算财政拨款收入支出决算表(财决07表)'!$A$10:$T$500,11,FALSE)),"",VLOOKUP(A298,'[1]Z07 一般公共预算财政拨款收入支出决算表(财决07表)'!$A$10:$T$500,11,FALSE))</f>
        <v/>
      </c>
      <c r="E298" s="129" t="str">
        <f>IF(ISERROR(VLOOKUP(A298,'[1]Z07 一般公共预算财政拨款收入支出决算表(财决07表)'!$A$10:$T$500,12,FALSE)),"",VLOOKUP(A298,'[1]Z07 一般公共预算财政拨款收入支出决算表(财决07表)'!$A$10:$T$500,12,FALSE))</f>
        <v/>
      </c>
      <c r="F298" s="129" t="str">
        <f>IF(ISERROR(VLOOKUP(A298,'[1]Z07 一般公共预算财政拨款收入支出决算表(财决07表)'!$A$10:$T$500,15,FALSE)),"",VLOOKUP(A298,'[1]Z07 一般公共预算财政拨款收入支出决算表(财决07表)'!$A$10:$T$500,15,FALSE))</f>
        <v/>
      </c>
      <c r="G298" s="190">
        <f>'[1]Z07 一般公共预算财政拨款收入支出决算表(财决07表)'!A296</f>
        <v>0</v>
      </c>
      <c r="H298" s="191">
        <f>'[1]Z07 一般公共预算财政拨款收入支出决算表(财决07表)'!$K296</f>
        <v>0</v>
      </c>
      <c r="I298" s="190" t="str">
        <f t="shared" si="16"/>
        <v>2</v>
      </c>
      <c r="J298" s="190" t="str">
        <f t="shared" si="17"/>
        <v>2</v>
      </c>
      <c r="K298" s="190">
        <f t="shared" si="18"/>
        <v>4</v>
      </c>
      <c r="L298" s="190" t="str">
        <f t="shared" si="19"/>
        <v/>
      </c>
    </row>
    <row r="299" spans="1:12" ht="20.100000000000001" customHeight="1">
      <c r="A299" s="125" t="str">
        <f t="array" ref="A299">INDEX(G:G,SMALL(IF($K$12:$K$500=2,ROW($12:$500),4^8),ROW(G288)))&amp;""</f>
        <v/>
      </c>
      <c r="B299" s="126"/>
      <c r="C299" s="195" t="str">
        <f>IF(ISERROR(VLOOKUP(A299,'[1]Z07 一般公共预算财政拨款收入支出决算表(财决07表)'!$A$10:$T$500,4,FALSE)),"",VLOOKUP(A299,'[1]Z07 一般公共预算财政拨款收入支出决算表(财决07表)'!$A$10:$T$500,4,FALSE))</f>
        <v/>
      </c>
      <c r="D299" s="129" t="str">
        <f>IF(ISERROR(VLOOKUP(A299,'[1]Z07 一般公共预算财政拨款收入支出决算表(财决07表)'!$A$10:$T$500,11,FALSE)),"",VLOOKUP(A299,'[1]Z07 一般公共预算财政拨款收入支出决算表(财决07表)'!$A$10:$T$500,11,FALSE))</f>
        <v/>
      </c>
      <c r="E299" s="129" t="str">
        <f>IF(ISERROR(VLOOKUP(A299,'[1]Z07 一般公共预算财政拨款收入支出决算表(财决07表)'!$A$10:$T$500,12,FALSE)),"",VLOOKUP(A299,'[1]Z07 一般公共预算财政拨款收入支出决算表(财决07表)'!$A$10:$T$500,12,FALSE))</f>
        <v/>
      </c>
      <c r="F299" s="129" t="str">
        <f>IF(ISERROR(VLOOKUP(A299,'[1]Z07 一般公共预算财政拨款收入支出决算表(财决07表)'!$A$10:$T$500,15,FALSE)),"",VLOOKUP(A299,'[1]Z07 一般公共预算财政拨款收入支出决算表(财决07表)'!$A$10:$T$500,15,FALSE))</f>
        <v/>
      </c>
      <c r="G299" s="190">
        <f>'[1]Z07 一般公共预算财政拨款收入支出决算表(财决07表)'!A297</f>
        <v>0</v>
      </c>
      <c r="H299" s="191">
        <f>'[1]Z07 一般公共预算财政拨款收入支出决算表(财决07表)'!$K297</f>
        <v>0</v>
      </c>
      <c r="I299" s="190" t="str">
        <f t="shared" si="16"/>
        <v>2</v>
      </c>
      <c r="J299" s="190" t="str">
        <f t="shared" si="17"/>
        <v>2</v>
      </c>
      <c r="K299" s="190">
        <f t="shared" si="18"/>
        <v>4</v>
      </c>
      <c r="L299" s="190" t="str">
        <f t="shared" si="19"/>
        <v/>
      </c>
    </row>
    <row r="300" spans="1:12" ht="20.100000000000001" customHeight="1">
      <c r="A300" s="125" t="str">
        <f t="array" ref="A300">INDEX(G:G,SMALL(IF($K$12:$K$500=2,ROW($12:$500),4^8),ROW(G289)))&amp;""</f>
        <v/>
      </c>
      <c r="B300" s="126"/>
      <c r="C300" s="195" t="str">
        <f>IF(ISERROR(VLOOKUP(A300,'[1]Z07 一般公共预算财政拨款收入支出决算表(财决07表)'!$A$10:$T$500,4,FALSE)),"",VLOOKUP(A300,'[1]Z07 一般公共预算财政拨款收入支出决算表(财决07表)'!$A$10:$T$500,4,FALSE))</f>
        <v/>
      </c>
      <c r="D300" s="129" t="str">
        <f>IF(ISERROR(VLOOKUP(A300,'[1]Z07 一般公共预算财政拨款收入支出决算表(财决07表)'!$A$10:$T$500,11,FALSE)),"",VLOOKUP(A300,'[1]Z07 一般公共预算财政拨款收入支出决算表(财决07表)'!$A$10:$T$500,11,FALSE))</f>
        <v/>
      </c>
      <c r="E300" s="129" t="str">
        <f>IF(ISERROR(VLOOKUP(A300,'[1]Z07 一般公共预算财政拨款收入支出决算表(财决07表)'!$A$10:$T$500,12,FALSE)),"",VLOOKUP(A300,'[1]Z07 一般公共预算财政拨款收入支出决算表(财决07表)'!$A$10:$T$500,12,FALSE))</f>
        <v/>
      </c>
      <c r="F300" s="129" t="str">
        <f>IF(ISERROR(VLOOKUP(A300,'[1]Z07 一般公共预算财政拨款收入支出决算表(财决07表)'!$A$10:$T$500,15,FALSE)),"",VLOOKUP(A300,'[1]Z07 一般公共预算财政拨款收入支出决算表(财决07表)'!$A$10:$T$500,15,FALSE))</f>
        <v/>
      </c>
      <c r="G300" s="190">
        <f>'[1]Z07 一般公共预算财政拨款收入支出决算表(财决07表)'!A298</f>
        <v>0</v>
      </c>
      <c r="H300" s="191">
        <f>'[1]Z07 一般公共预算财政拨款收入支出决算表(财决07表)'!$K298</f>
        <v>0</v>
      </c>
      <c r="I300" s="190" t="str">
        <f t="shared" si="16"/>
        <v>2</v>
      </c>
      <c r="J300" s="190" t="str">
        <f t="shared" si="17"/>
        <v>2</v>
      </c>
      <c r="K300" s="190">
        <f t="shared" si="18"/>
        <v>4</v>
      </c>
      <c r="L300" s="190" t="str">
        <f t="shared" si="19"/>
        <v/>
      </c>
    </row>
    <row r="301" spans="1:12">
      <c r="G301" s="190">
        <f>'[1]Z07 一般公共预算财政拨款收入支出决算表(财决07表)'!A299</f>
        <v>0</v>
      </c>
      <c r="H301" s="191">
        <f>'[1]Z07 一般公共预算财政拨款收入支出决算表(财决07表)'!$K299</f>
        <v>0</v>
      </c>
      <c r="I301" s="190" t="str">
        <f t="shared" si="16"/>
        <v>2</v>
      </c>
      <c r="J301" s="190" t="str">
        <f t="shared" si="17"/>
        <v>2</v>
      </c>
      <c r="K301" s="190">
        <f t="shared" si="18"/>
        <v>4</v>
      </c>
      <c r="L301" s="190" t="str">
        <f t="shared" si="19"/>
        <v/>
      </c>
    </row>
    <row r="302" spans="1:12">
      <c r="G302" s="190">
        <f>'[1]Z07 一般公共预算财政拨款收入支出决算表(财决07表)'!A300</f>
        <v>0</v>
      </c>
      <c r="H302" s="191">
        <f>'[1]Z07 一般公共预算财政拨款收入支出决算表(财决07表)'!$K300</f>
        <v>0</v>
      </c>
      <c r="I302" s="190" t="str">
        <f t="shared" si="16"/>
        <v>2</v>
      </c>
      <c r="J302" s="190" t="str">
        <f t="shared" si="17"/>
        <v>2</v>
      </c>
      <c r="K302" s="190">
        <f t="shared" si="18"/>
        <v>4</v>
      </c>
      <c r="L302" s="190" t="str">
        <f t="shared" si="19"/>
        <v/>
      </c>
    </row>
    <row r="303" spans="1:12">
      <c r="G303" s="190">
        <f>'[1]Z07 一般公共预算财政拨款收入支出决算表(财决07表)'!A301</f>
        <v>0</v>
      </c>
      <c r="H303" s="191">
        <f>'[1]Z07 一般公共预算财政拨款收入支出决算表(财决07表)'!$K301</f>
        <v>0</v>
      </c>
      <c r="I303" s="190" t="str">
        <f t="shared" si="16"/>
        <v>2</v>
      </c>
      <c r="J303" s="190" t="str">
        <f t="shared" si="17"/>
        <v>2</v>
      </c>
      <c r="K303" s="190">
        <f t="shared" si="18"/>
        <v>4</v>
      </c>
      <c r="L303" s="190" t="str">
        <f t="shared" si="19"/>
        <v/>
      </c>
    </row>
    <row r="304" spans="1:12">
      <c r="G304" s="190">
        <f>'[1]Z07 一般公共预算财政拨款收入支出决算表(财决07表)'!A302</f>
        <v>0</v>
      </c>
      <c r="H304" s="191">
        <f>'[1]Z07 一般公共预算财政拨款收入支出决算表(财决07表)'!$K302</f>
        <v>0</v>
      </c>
      <c r="I304" s="190" t="str">
        <f t="shared" si="16"/>
        <v>2</v>
      </c>
      <c r="J304" s="190" t="str">
        <f t="shared" si="17"/>
        <v>2</v>
      </c>
      <c r="K304" s="190">
        <f t="shared" si="18"/>
        <v>4</v>
      </c>
      <c r="L304" s="190" t="str">
        <f t="shared" si="19"/>
        <v/>
      </c>
    </row>
    <row r="305" spans="7:12">
      <c r="G305" s="190">
        <f>'[1]Z07 一般公共预算财政拨款收入支出决算表(财决07表)'!A303</f>
        <v>0</v>
      </c>
      <c r="H305" s="191">
        <f>'[1]Z07 一般公共预算财政拨款收入支出决算表(财决07表)'!$K303</f>
        <v>0</v>
      </c>
      <c r="I305" s="190" t="str">
        <f t="shared" si="16"/>
        <v>2</v>
      </c>
      <c r="J305" s="190" t="str">
        <f t="shared" si="17"/>
        <v>2</v>
      </c>
      <c r="K305" s="190">
        <f t="shared" si="18"/>
        <v>4</v>
      </c>
      <c r="L305" s="190" t="str">
        <f t="shared" si="19"/>
        <v/>
      </c>
    </row>
    <row r="306" spans="7:12">
      <c r="G306" s="190">
        <f>'[1]Z07 一般公共预算财政拨款收入支出决算表(财决07表)'!A304</f>
        <v>0</v>
      </c>
      <c r="H306" s="191">
        <f>'[1]Z07 一般公共预算财政拨款收入支出决算表(财决07表)'!$K304</f>
        <v>0</v>
      </c>
      <c r="I306" s="190" t="str">
        <f t="shared" si="16"/>
        <v>2</v>
      </c>
      <c r="J306" s="190" t="str">
        <f t="shared" si="17"/>
        <v>2</v>
      </c>
      <c r="K306" s="190">
        <f t="shared" si="18"/>
        <v>4</v>
      </c>
      <c r="L306" s="190" t="str">
        <f t="shared" si="19"/>
        <v/>
      </c>
    </row>
    <row r="307" spans="7:12">
      <c r="G307" s="190">
        <f>'[1]Z07 一般公共预算财政拨款收入支出决算表(财决07表)'!A305</f>
        <v>0</v>
      </c>
      <c r="H307" s="191">
        <f>'[1]Z07 一般公共预算财政拨款收入支出决算表(财决07表)'!$K305</f>
        <v>0</v>
      </c>
      <c r="I307" s="190" t="str">
        <f t="shared" si="16"/>
        <v>2</v>
      </c>
      <c r="J307" s="190" t="str">
        <f t="shared" si="17"/>
        <v>2</v>
      </c>
      <c r="K307" s="190">
        <f t="shared" si="18"/>
        <v>4</v>
      </c>
      <c r="L307" s="190" t="str">
        <f t="shared" si="19"/>
        <v/>
      </c>
    </row>
    <row r="308" spans="7:12">
      <c r="G308" s="190">
        <f>'[1]Z07 一般公共预算财政拨款收入支出决算表(财决07表)'!A306</f>
        <v>0</v>
      </c>
      <c r="H308" s="191">
        <f>'[1]Z07 一般公共预算财政拨款收入支出决算表(财决07表)'!$K306</f>
        <v>0</v>
      </c>
      <c r="I308" s="190" t="str">
        <f t="shared" si="16"/>
        <v>2</v>
      </c>
      <c r="J308" s="190" t="str">
        <f t="shared" si="17"/>
        <v>2</v>
      </c>
      <c r="K308" s="190">
        <f t="shared" si="18"/>
        <v>4</v>
      </c>
      <c r="L308" s="190" t="str">
        <f t="shared" si="19"/>
        <v/>
      </c>
    </row>
    <row r="309" spans="7:12">
      <c r="G309" s="190">
        <f>'[1]Z07 一般公共预算财政拨款收入支出决算表(财决07表)'!A307</f>
        <v>0</v>
      </c>
      <c r="H309" s="191">
        <f>'[1]Z07 一般公共预算财政拨款收入支出决算表(财决07表)'!$K307</f>
        <v>0</v>
      </c>
      <c r="I309" s="190" t="str">
        <f t="shared" si="16"/>
        <v>2</v>
      </c>
      <c r="J309" s="190" t="str">
        <f t="shared" si="17"/>
        <v>2</v>
      </c>
      <c r="K309" s="190">
        <f t="shared" si="18"/>
        <v>4</v>
      </c>
      <c r="L309" s="190" t="str">
        <f t="shared" si="19"/>
        <v/>
      </c>
    </row>
    <row r="310" spans="7:12">
      <c r="G310" s="190">
        <f>'[1]Z07 一般公共预算财政拨款收入支出决算表(财决07表)'!A308</f>
        <v>0</v>
      </c>
      <c r="H310" s="191">
        <f>'[1]Z07 一般公共预算财政拨款收入支出决算表(财决07表)'!$K308</f>
        <v>0</v>
      </c>
      <c r="I310" s="190" t="str">
        <f t="shared" si="16"/>
        <v>2</v>
      </c>
      <c r="J310" s="190" t="str">
        <f t="shared" si="17"/>
        <v>2</v>
      </c>
      <c r="K310" s="190">
        <f t="shared" si="18"/>
        <v>4</v>
      </c>
      <c r="L310" s="190" t="str">
        <f t="shared" si="19"/>
        <v/>
      </c>
    </row>
    <row r="311" spans="7:12">
      <c r="G311" s="190">
        <f>'[1]Z07 一般公共预算财政拨款收入支出决算表(财决07表)'!A309</f>
        <v>0</v>
      </c>
      <c r="H311" s="191">
        <f>'[1]Z07 一般公共预算财政拨款收入支出决算表(财决07表)'!$K309</f>
        <v>0</v>
      </c>
      <c r="I311" s="190" t="str">
        <f t="shared" si="16"/>
        <v>2</v>
      </c>
      <c r="J311" s="190" t="str">
        <f t="shared" si="17"/>
        <v>2</v>
      </c>
      <c r="K311" s="190">
        <f t="shared" si="18"/>
        <v>4</v>
      </c>
      <c r="L311" s="190" t="str">
        <f t="shared" si="19"/>
        <v/>
      </c>
    </row>
    <row r="312" spans="7:12">
      <c r="G312" s="190">
        <f>'[1]Z07 一般公共预算财政拨款收入支出决算表(财决07表)'!A310</f>
        <v>0</v>
      </c>
      <c r="H312" s="191">
        <f>'[1]Z07 一般公共预算财政拨款收入支出决算表(财决07表)'!$K310</f>
        <v>0</v>
      </c>
      <c r="I312" s="190" t="str">
        <f t="shared" si="16"/>
        <v>2</v>
      </c>
      <c r="J312" s="190" t="str">
        <f t="shared" si="17"/>
        <v>2</v>
      </c>
      <c r="K312" s="190">
        <f t="shared" si="18"/>
        <v>4</v>
      </c>
      <c r="L312" s="190" t="str">
        <f t="shared" si="19"/>
        <v/>
      </c>
    </row>
    <row r="313" spans="7:12">
      <c r="G313" s="190">
        <f>'[1]Z07 一般公共预算财政拨款收入支出决算表(财决07表)'!A311</f>
        <v>0</v>
      </c>
      <c r="H313" s="191">
        <f>'[1]Z07 一般公共预算财政拨款收入支出决算表(财决07表)'!$K311</f>
        <v>0</v>
      </c>
      <c r="I313" s="190" t="str">
        <f t="shared" si="16"/>
        <v>2</v>
      </c>
      <c r="J313" s="190" t="str">
        <f t="shared" si="17"/>
        <v>2</v>
      </c>
      <c r="K313" s="190">
        <f t="shared" si="18"/>
        <v>4</v>
      </c>
      <c r="L313" s="190" t="str">
        <f t="shared" si="19"/>
        <v/>
      </c>
    </row>
    <row r="314" spans="7:12">
      <c r="G314" s="190">
        <f>'[1]Z07 一般公共预算财政拨款收入支出决算表(财决07表)'!A312</f>
        <v>0</v>
      </c>
      <c r="H314" s="191">
        <f>'[1]Z07 一般公共预算财政拨款收入支出决算表(财决07表)'!$K312</f>
        <v>0</v>
      </c>
      <c r="I314" s="190" t="str">
        <f t="shared" si="16"/>
        <v>2</v>
      </c>
      <c r="J314" s="190" t="str">
        <f t="shared" si="17"/>
        <v>2</v>
      </c>
      <c r="K314" s="190">
        <f t="shared" si="18"/>
        <v>4</v>
      </c>
      <c r="L314" s="190" t="str">
        <f t="shared" si="19"/>
        <v/>
      </c>
    </row>
    <row r="315" spans="7:12">
      <c r="G315" s="190">
        <f>'[1]Z07 一般公共预算财政拨款收入支出决算表(财决07表)'!A313</f>
        <v>0</v>
      </c>
      <c r="H315" s="191">
        <f>'[1]Z07 一般公共预算财政拨款收入支出决算表(财决07表)'!$K313</f>
        <v>0</v>
      </c>
      <c r="I315" s="190" t="str">
        <f t="shared" si="16"/>
        <v>2</v>
      </c>
      <c r="J315" s="190" t="str">
        <f t="shared" si="17"/>
        <v>2</v>
      </c>
      <c r="K315" s="190">
        <f t="shared" si="18"/>
        <v>4</v>
      </c>
      <c r="L315" s="190" t="str">
        <f t="shared" si="19"/>
        <v/>
      </c>
    </row>
    <row r="316" spans="7:12">
      <c r="G316" s="190">
        <f>'[1]Z07 一般公共预算财政拨款收入支出决算表(财决07表)'!A314</f>
        <v>0</v>
      </c>
      <c r="H316" s="191">
        <f>'[1]Z07 一般公共预算财政拨款收入支出决算表(财决07表)'!$K314</f>
        <v>0</v>
      </c>
      <c r="I316" s="190" t="str">
        <f t="shared" si="16"/>
        <v>2</v>
      </c>
      <c r="J316" s="190" t="str">
        <f t="shared" si="17"/>
        <v>2</v>
      </c>
      <c r="K316" s="190">
        <f t="shared" si="18"/>
        <v>4</v>
      </c>
      <c r="L316" s="190" t="str">
        <f t="shared" si="19"/>
        <v/>
      </c>
    </row>
    <row r="317" spans="7:12">
      <c r="G317" s="190">
        <f>'[1]Z07 一般公共预算财政拨款收入支出决算表(财决07表)'!A315</f>
        <v>0</v>
      </c>
      <c r="H317" s="191">
        <f>'[1]Z07 一般公共预算财政拨款收入支出决算表(财决07表)'!$K315</f>
        <v>0</v>
      </c>
      <c r="I317" s="190" t="str">
        <f t="shared" si="16"/>
        <v>2</v>
      </c>
      <c r="J317" s="190" t="str">
        <f t="shared" si="17"/>
        <v>2</v>
      </c>
      <c r="K317" s="190">
        <f t="shared" si="18"/>
        <v>4</v>
      </c>
      <c r="L317" s="190" t="str">
        <f t="shared" si="19"/>
        <v/>
      </c>
    </row>
    <row r="318" spans="7:12">
      <c r="G318" s="190">
        <f>'[1]Z07 一般公共预算财政拨款收入支出决算表(财决07表)'!A316</f>
        <v>0</v>
      </c>
      <c r="H318" s="191">
        <f>'[1]Z07 一般公共预算财政拨款收入支出决算表(财决07表)'!$K316</f>
        <v>0</v>
      </c>
      <c r="I318" s="190" t="str">
        <f t="shared" si="16"/>
        <v>2</v>
      </c>
      <c r="J318" s="190" t="str">
        <f t="shared" si="17"/>
        <v>2</v>
      </c>
      <c r="K318" s="190">
        <f t="shared" si="18"/>
        <v>4</v>
      </c>
      <c r="L318" s="190" t="str">
        <f t="shared" si="19"/>
        <v/>
      </c>
    </row>
    <row r="319" spans="7:12">
      <c r="G319" s="190">
        <f>'[1]Z07 一般公共预算财政拨款收入支出决算表(财决07表)'!A317</f>
        <v>0</v>
      </c>
      <c r="H319" s="191">
        <f>'[1]Z07 一般公共预算财政拨款收入支出决算表(财决07表)'!$K317</f>
        <v>0</v>
      </c>
      <c r="I319" s="190" t="str">
        <f t="shared" si="16"/>
        <v>2</v>
      </c>
      <c r="J319" s="190" t="str">
        <f t="shared" si="17"/>
        <v>2</v>
      </c>
      <c r="K319" s="190">
        <f t="shared" si="18"/>
        <v>4</v>
      </c>
      <c r="L319" s="190" t="str">
        <f t="shared" si="19"/>
        <v/>
      </c>
    </row>
    <row r="320" spans="7:12">
      <c r="G320" s="190">
        <f>'[1]Z07 一般公共预算财政拨款收入支出决算表(财决07表)'!A318</f>
        <v>0</v>
      </c>
      <c r="H320" s="191">
        <f>'[1]Z07 一般公共预算财政拨款收入支出决算表(财决07表)'!$K318</f>
        <v>0</v>
      </c>
      <c r="I320" s="190" t="str">
        <f t="shared" si="16"/>
        <v>2</v>
      </c>
      <c r="J320" s="190" t="str">
        <f t="shared" si="17"/>
        <v>2</v>
      </c>
      <c r="K320" s="190">
        <f t="shared" si="18"/>
        <v>4</v>
      </c>
      <c r="L320" s="190" t="str">
        <f t="shared" si="19"/>
        <v/>
      </c>
    </row>
    <row r="321" spans="7:12">
      <c r="G321" s="190">
        <f>'[1]Z07 一般公共预算财政拨款收入支出决算表(财决07表)'!A319</f>
        <v>0</v>
      </c>
      <c r="H321" s="191">
        <f>'[1]Z07 一般公共预算财政拨款收入支出决算表(财决07表)'!$K319</f>
        <v>0</v>
      </c>
      <c r="I321" s="190" t="str">
        <f t="shared" si="16"/>
        <v>2</v>
      </c>
      <c r="J321" s="190" t="str">
        <f t="shared" si="17"/>
        <v>2</v>
      </c>
      <c r="K321" s="190">
        <f t="shared" si="18"/>
        <v>4</v>
      </c>
      <c r="L321" s="190" t="str">
        <f t="shared" si="19"/>
        <v/>
      </c>
    </row>
    <row r="322" spans="7:12">
      <c r="G322" s="190">
        <f>'[1]Z07 一般公共预算财政拨款收入支出决算表(财决07表)'!A320</f>
        <v>0</v>
      </c>
      <c r="H322" s="191">
        <f>'[1]Z07 一般公共预算财政拨款收入支出决算表(财决07表)'!$K320</f>
        <v>0</v>
      </c>
      <c r="I322" s="190" t="str">
        <f t="shared" si="16"/>
        <v>2</v>
      </c>
      <c r="J322" s="190" t="str">
        <f t="shared" si="17"/>
        <v>2</v>
      </c>
      <c r="K322" s="190">
        <f t="shared" si="18"/>
        <v>4</v>
      </c>
      <c r="L322" s="190" t="str">
        <f t="shared" si="19"/>
        <v/>
      </c>
    </row>
    <row r="323" spans="7:12">
      <c r="G323" s="190">
        <f>'[1]Z07 一般公共预算财政拨款收入支出决算表(财决07表)'!A321</f>
        <v>0</v>
      </c>
      <c r="H323" s="191">
        <f>'[1]Z07 一般公共预算财政拨款收入支出决算表(财决07表)'!$K321</f>
        <v>0</v>
      </c>
      <c r="I323" s="190" t="str">
        <f t="shared" si="16"/>
        <v>2</v>
      </c>
      <c r="J323" s="190" t="str">
        <f t="shared" si="17"/>
        <v>2</v>
      </c>
      <c r="K323" s="190">
        <f t="shared" si="18"/>
        <v>4</v>
      </c>
      <c r="L323" s="190" t="str">
        <f t="shared" si="19"/>
        <v/>
      </c>
    </row>
    <row r="324" spans="7:12">
      <c r="G324" s="190">
        <f>'[1]Z07 一般公共预算财政拨款收入支出决算表(财决07表)'!A322</f>
        <v>0</v>
      </c>
      <c r="H324" s="191">
        <f>'[1]Z07 一般公共预算财政拨款收入支出决算表(财决07表)'!$K322</f>
        <v>0</v>
      </c>
      <c r="I324" s="190" t="str">
        <f t="shared" si="16"/>
        <v>2</v>
      </c>
      <c r="J324" s="190" t="str">
        <f t="shared" si="17"/>
        <v>2</v>
      </c>
      <c r="K324" s="190">
        <f t="shared" si="18"/>
        <v>4</v>
      </c>
      <c r="L324" s="190" t="str">
        <f t="shared" si="19"/>
        <v/>
      </c>
    </row>
    <row r="325" spans="7:12">
      <c r="G325" s="190">
        <f>'[1]Z07 一般公共预算财政拨款收入支出决算表(财决07表)'!A323</f>
        <v>0</v>
      </c>
      <c r="H325" s="191">
        <f>'[1]Z07 一般公共预算财政拨款收入支出决算表(财决07表)'!$K323</f>
        <v>0</v>
      </c>
      <c r="I325" s="190" t="str">
        <f t="shared" si="16"/>
        <v>2</v>
      </c>
      <c r="J325" s="190" t="str">
        <f t="shared" si="17"/>
        <v>2</v>
      </c>
      <c r="K325" s="190">
        <f t="shared" si="18"/>
        <v>4</v>
      </c>
      <c r="L325" s="190" t="str">
        <f t="shared" si="19"/>
        <v/>
      </c>
    </row>
    <row r="326" spans="7:12">
      <c r="G326" s="190">
        <f>'[1]Z07 一般公共预算财政拨款收入支出决算表(财决07表)'!A324</f>
        <v>0</v>
      </c>
      <c r="H326" s="191">
        <f>'[1]Z07 一般公共预算财政拨款收入支出决算表(财决07表)'!$K324</f>
        <v>0</v>
      </c>
      <c r="I326" s="190" t="str">
        <f t="shared" si="16"/>
        <v>2</v>
      </c>
      <c r="J326" s="190" t="str">
        <f t="shared" si="17"/>
        <v>2</v>
      </c>
      <c r="K326" s="190">
        <f t="shared" si="18"/>
        <v>4</v>
      </c>
      <c r="L326" s="190" t="str">
        <f t="shared" si="19"/>
        <v/>
      </c>
    </row>
    <row r="327" spans="7:12">
      <c r="G327" s="190">
        <f>'[1]Z07 一般公共预算财政拨款收入支出决算表(财决07表)'!A325</f>
        <v>0</v>
      </c>
      <c r="H327" s="191">
        <f>'[1]Z07 一般公共预算财政拨款收入支出决算表(财决07表)'!$K325</f>
        <v>0</v>
      </c>
      <c r="I327" s="190" t="str">
        <f t="shared" si="16"/>
        <v>2</v>
      </c>
      <c r="J327" s="190" t="str">
        <f t="shared" si="17"/>
        <v>2</v>
      </c>
      <c r="K327" s="190">
        <f t="shared" si="18"/>
        <v>4</v>
      </c>
      <c r="L327" s="190" t="str">
        <f t="shared" si="19"/>
        <v/>
      </c>
    </row>
    <row r="328" spans="7:12">
      <c r="G328" s="190">
        <f>'[1]Z07 一般公共预算财政拨款收入支出决算表(财决07表)'!A326</f>
        <v>0</v>
      </c>
      <c r="H328" s="191">
        <f>'[1]Z07 一般公共预算财政拨款收入支出决算表(财决07表)'!$K326</f>
        <v>0</v>
      </c>
      <c r="I328" s="190" t="str">
        <f t="shared" si="16"/>
        <v>2</v>
      </c>
      <c r="J328" s="190" t="str">
        <f t="shared" si="17"/>
        <v>2</v>
      </c>
      <c r="K328" s="190">
        <f t="shared" si="18"/>
        <v>4</v>
      </c>
      <c r="L328" s="190" t="str">
        <f t="shared" si="19"/>
        <v/>
      </c>
    </row>
    <row r="329" spans="7:12">
      <c r="G329" s="190">
        <f>'[1]Z07 一般公共预算财政拨款收入支出决算表(财决07表)'!A327</f>
        <v>0</v>
      </c>
      <c r="H329" s="191">
        <f>'[1]Z07 一般公共预算财政拨款收入支出决算表(财决07表)'!$K327</f>
        <v>0</v>
      </c>
      <c r="I329" s="190" t="str">
        <f t="shared" si="16"/>
        <v>2</v>
      </c>
      <c r="J329" s="190" t="str">
        <f t="shared" si="17"/>
        <v>2</v>
      </c>
      <c r="K329" s="190">
        <f t="shared" si="18"/>
        <v>4</v>
      </c>
      <c r="L329" s="190" t="str">
        <f t="shared" si="19"/>
        <v/>
      </c>
    </row>
    <row r="330" spans="7:12">
      <c r="G330" s="190">
        <f>'[1]Z07 一般公共预算财政拨款收入支出决算表(财决07表)'!A328</f>
        <v>0</v>
      </c>
      <c r="H330" s="191">
        <f>'[1]Z07 一般公共预算财政拨款收入支出决算表(财决07表)'!$K328</f>
        <v>0</v>
      </c>
      <c r="I330" s="190" t="str">
        <f t="shared" si="16"/>
        <v>2</v>
      </c>
      <c r="J330" s="190" t="str">
        <f t="shared" si="17"/>
        <v>2</v>
      </c>
      <c r="K330" s="190">
        <f t="shared" si="18"/>
        <v>4</v>
      </c>
      <c r="L330" s="190" t="str">
        <f t="shared" si="19"/>
        <v/>
      </c>
    </row>
    <row r="331" spans="7:12">
      <c r="G331" s="190">
        <f>'[1]Z07 一般公共预算财政拨款收入支出决算表(财决07表)'!A329</f>
        <v>0</v>
      </c>
      <c r="H331" s="191">
        <f>'[1]Z07 一般公共预算财政拨款收入支出决算表(财决07表)'!$K329</f>
        <v>0</v>
      </c>
      <c r="I331" s="190" t="str">
        <f t="shared" si="16"/>
        <v>2</v>
      </c>
      <c r="J331" s="190" t="str">
        <f t="shared" si="17"/>
        <v>2</v>
      </c>
      <c r="K331" s="190">
        <f t="shared" si="18"/>
        <v>4</v>
      </c>
      <c r="L331" s="190" t="str">
        <f t="shared" si="19"/>
        <v/>
      </c>
    </row>
    <row r="332" spans="7:12">
      <c r="G332" s="190">
        <f>'[1]Z07 一般公共预算财政拨款收入支出决算表(财决07表)'!A330</f>
        <v>0</v>
      </c>
      <c r="H332" s="191">
        <f>'[1]Z07 一般公共预算财政拨款收入支出决算表(财决07表)'!$K330</f>
        <v>0</v>
      </c>
      <c r="I332" s="190" t="str">
        <f t="shared" si="16"/>
        <v>2</v>
      </c>
      <c r="J332" s="190" t="str">
        <f t="shared" si="17"/>
        <v>2</v>
      </c>
      <c r="K332" s="190">
        <f t="shared" si="18"/>
        <v>4</v>
      </c>
      <c r="L332" s="190" t="str">
        <f t="shared" si="19"/>
        <v/>
      </c>
    </row>
    <row r="333" spans="7:12">
      <c r="G333" s="190">
        <f>'[1]Z07 一般公共预算财政拨款收入支出决算表(财决07表)'!A331</f>
        <v>0</v>
      </c>
      <c r="H333" s="191">
        <f>'[1]Z07 一般公共预算财政拨款收入支出决算表(财决07表)'!$K331</f>
        <v>0</v>
      </c>
      <c r="I333" s="190" t="str">
        <f t="shared" ref="I333:I396" si="20">IF(G333&gt;0,"1","2")</f>
        <v>2</v>
      </c>
      <c r="J333" s="190" t="str">
        <f t="shared" ref="J333:J396" si="21">IF(H333&gt;0,"1","2")</f>
        <v>2</v>
      </c>
      <c r="K333" s="190">
        <f t="shared" ref="K333:K396" si="22">I333+J333</f>
        <v>4</v>
      </c>
      <c r="L333" s="190" t="str">
        <f t="shared" ref="L333:L396" si="23">IF(C333&lt;&gt;"",ROW(),"")</f>
        <v/>
      </c>
    </row>
    <row r="334" spans="7:12">
      <c r="G334" s="190">
        <f>'[1]Z07 一般公共预算财政拨款收入支出决算表(财决07表)'!A332</f>
        <v>0</v>
      </c>
      <c r="H334" s="191">
        <f>'[1]Z07 一般公共预算财政拨款收入支出决算表(财决07表)'!$K332</f>
        <v>0</v>
      </c>
      <c r="I334" s="190" t="str">
        <f t="shared" si="20"/>
        <v>2</v>
      </c>
      <c r="J334" s="190" t="str">
        <f t="shared" si="21"/>
        <v>2</v>
      </c>
      <c r="K334" s="190">
        <f t="shared" si="22"/>
        <v>4</v>
      </c>
      <c r="L334" s="190" t="str">
        <f t="shared" si="23"/>
        <v/>
      </c>
    </row>
    <row r="335" spans="7:12">
      <c r="G335" s="190">
        <f>'[1]Z07 一般公共预算财政拨款收入支出决算表(财决07表)'!A333</f>
        <v>0</v>
      </c>
      <c r="H335" s="191">
        <f>'[1]Z07 一般公共预算财政拨款收入支出决算表(财决07表)'!$K333</f>
        <v>0</v>
      </c>
      <c r="I335" s="190" t="str">
        <f t="shared" si="20"/>
        <v>2</v>
      </c>
      <c r="J335" s="190" t="str">
        <f t="shared" si="21"/>
        <v>2</v>
      </c>
      <c r="K335" s="190">
        <f t="shared" si="22"/>
        <v>4</v>
      </c>
      <c r="L335" s="190" t="str">
        <f t="shared" si="23"/>
        <v/>
      </c>
    </row>
    <row r="336" spans="7:12">
      <c r="G336" s="190">
        <f>'[1]Z07 一般公共预算财政拨款收入支出决算表(财决07表)'!A334</f>
        <v>0</v>
      </c>
      <c r="H336" s="191">
        <f>'[1]Z07 一般公共预算财政拨款收入支出决算表(财决07表)'!$K334</f>
        <v>0</v>
      </c>
      <c r="I336" s="190" t="str">
        <f t="shared" si="20"/>
        <v>2</v>
      </c>
      <c r="J336" s="190" t="str">
        <f t="shared" si="21"/>
        <v>2</v>
      </c>
      <c r="K336" s="190">
        <f t="shared" si="22"/>
        <v>4</v>
      </c>
      <c r="L336" s="190" t="str">
        <f t="shared" si="23"/>
        <v/>
      </c>
    </row>
    <row r="337" spans="7:12">
      <c r="G337" s="190">
        <f>'[1]Z07 一般公共预算财政拨款收入支出决算表(财决07表)'!A335</f>
        <v>0</v>
      </c>
      <c r="H337" s="191">
        <f>'[1]Z07 一般公共预算财政拨款收入支出决算表(财决07表)'!$K335</f>
        <v>0</v>
      </c>
      <c r="I337" s="190" t="str">
        <f t="shared" si="20"/>
        <v>2</v>
      </c>
      <c r="J337" s="190" t="str">
        <f t="shared" si="21"/>
        <v>2</v>
      </c>
      <c r="K337" s="190">
        <f t="shared" si="22"/>
        <v>4</v>
      </c>
      <c r="L337" s="190" t="str">
        <f t="shared" si="23"/>
        <v/>
      </c>
    </row>
    <row r="338" spans="7:12">
      <c r="G338" s="190">
        <f>'[1]Z07 一般公共预算财政拨款收入支出决算表(财决07表)'!A336</f>
        <v>0</v>
      </c>
      <c r="H338" s="191">
        <f>'[1]Z07 一般公共预算财政拨款收入支出决算表(财决07表)'!$K336</f>
        <v>0</v>
      </c>
      <c r="I338" s="190" t="str">
        <f t="shared" si="20"/>
        <v>2</v>
      </c>
      <c r="J338" s="190" t="str">
        <f t="shared" si="21"/>
        <v>2</v>
      </c>
      <c r="K338" s="190">
        <f t="shared" si="22"/>
        <v>4</v>
      </c>
      <c r="L338" s="190" t="str">
        <f t="shared" si="23"/>
        <v/>
      </c>
    </row>
    <row r="339" spans="7:12">
      <c r="G339" s="190">
        <f>'[1]Z07 一般公共预算财政拨款收入支出决算表(财决07表)'!A337</f>
        <v>0</v>
      </c>
      <c r="H339" s="191">
        <f>'[1]Z07 一般公共预算财政拨款收入支出决算表(财决07表)'!$K337</f>
        <v>0</v>
      </c>
      <c r="I339" s="190" t="str">
        <f t="shared" si="20"/>
        <v>2</v>
      </c>
      <c r="J339" s="190" t="str">
        <f t="shared" si="21"/>
        <v>2</v>
      </c>
      <c r="K339" s="190">
        <f t="shared" si="22"/>
        <v>4</v>
      </c>
      <c r="L339" s="190" t="str">
        <f t="shared" si="23"/>
        <v/>
      </c>
    </row>
    <row r="340" spans="7:12">
      <c r="G340" s="190">
        <f>'[1]Z07 一般公共预算财政拨款收入支出决算表(财决07表)'!A338</f>
        <v>0</v>
      </c>
      <c r="H340" s="191">
        <f>'[1]Z07 一般公共预算财政拨款收入支出决算表(财决07表)'!$K338</f>
        <v>0</v>
      </c>
      <c r="I340" s="190" t="str">
        <f t="shared" si="20"/>
        <v>2</v>
      </c>
      <c r="J340" s="190" t="str">
        <f t="shared" si="21"/>
        <v>2</v>
      </c>
      <c r="K340" s="190">
        <f t="shared" si="22"/>
        <v>4</v>
      </c>
      <c r="L340" s="190" t="str">
        <f t="shared" si="23"/>
        <v/>
      </c>
    </row>
    <row r="341" spans="7:12">
      <c r="G341" s="190">
        <f>'[1]Z07 一般公共预算财政拨款收入支出决算表(财决07表)'!A339</f>
        <v>0</v>
      </c>
      <c r="H341" s="191">
        <f>'[1]Z07 一般公共预算财政拨款收入支出决算表(财决07表)'!$K339</f>
        <v>0</v>
      </c>
      <c r="I341" s="190" t="str">
        <f t="shared" si="20"/>
        <v>2</v>
      </c>
      <c r="J341" s="190" t="str">
        <f t="shared" si="21"/>
        <v>2</v>
      </c>
      <c r="K341" s="190">
        <f t="shared" si="22"/>
        <v>4</v>
      </c>
      <c r="L341" s="190" t="str">
        <f t="shared" si="23"/>
        <v/>
      </c>
    </row>
    <row r="342" spans="7:12">
      <c r="G342" s="190">
        <f>'[1]Z07 一般公共预算财政拨款收入支出决算表(财决07表)'!A340</f>
        <v>0</v>
      </c>
      <c r="H342" s="191">
        <f>'[1]Z07 一般公共预算财政拨款收入支出决算表(财决07表)'!$K340</f>
        <v>0</v>
      </c>
      <c r="I342" s="190" t="str">
        <f t="shared" si="20"/>
        <v>2</v>
      </c>
      <c r="J342" s="190" t="str">
        <f t="shared" si="21"/>
        <v>2</v>
      </c>
      <c r="K342" s="190">
        <f t="shared" si="22"/>
        <v>4</v>
      </c>
      <c r="L342" s="190" t="str">
        <f t="shared" si="23"/>
        <v/>
      </c>
    </row>
    <row r="343" spans="7:12">
      <c r="G343" s="190">
        <f>'[1]Z07 一般公共预算财政拨款收入支出决算表(财决07表)'!A341</f>
        <v>0</v>
      </c>
      <c r="H343" s="191">
        <f>'[1]Z07 一般公共预算财政拨款收入支出决算表(财决07表)'!$K341</f>
        <v>0</v>
      </c>
      <c r="I343" s="190" t="str">
        <f t="shared" si="20"/>
        <v>2</v>
      </c>
      <c r="J343" s="190" t="str">
        <f t="shared" si="21"/>
        <v>2</v>
      </c>
      <c r="K343" s="190">
        <f t="shared" si="22"/>
        <v>4</v>
      </c>
      <c r="L343" s="190" t="str">
        <f t="shared" si="23"/>
        <v/>
      </c>
    </row>
    <row r="344" spans="7:12">
      <c r="G344" s="190">
        <f>'[1]Z07 一般公共预算财政拨款收入支出决算表(财决07表)'!A342</f>
        <v>0</v>
      </c>
      <c r="H344" s="191">
        <f>'[1]Z07 一般公共预算财政拨款收入支出决算表(财决07表)'!$K342</f>
        <v>0</v>
      </c>
      <c r="I344" s="190" t="str">
        <f t="shared" si="20"/>
        <v>2</v>
      </c>
      <c r="J344" s="190" t="str">
        <f t="shared" si="21"/>
        <v>2</v>
      </c>
      <c r="K344" s="190">
        <f t="shared" si="22"/>
        <v>4</v>
      </c>
      <c r="L344" s="190" t="str">
        <f t="shared" si="23"/>
        <v/>
      </c>
    </row>
    <row r="345" spans="7:12">
      <c r="G345" s="190">
        <f>'[1]Z07 一般公共预算财政拨款收入支出决算表(财决07表)'!A343</f>
        <v>0</v>
      </c>
      <c r="H345" s="191">
        <f>'[1]Z07 一般公共预算财政拨款收入支出决算表(财决07表)'!$K343</f>
        <v>0</v>
      </c>
      <c r="I345" s="190" t="str">
        <f t="shared" si="20"/>
        <v>2</v>
      </c>
      <c r="J345" s="190" t="str">
        <f t="shared" si="21"/>
        <v>2</v>
      </c>
      <c r="K345" s="190">
        <f t="shared" si="22"/>
        <v>4</v>
      </c>
      <c r="L345" s="190" t="str">
        <f t="shared" si="23"/>
        <v/>
      </c>
    </row>
    <row r="346" spans="7:12">
      <c r="G346" s="190">
        <f>'[1]Z07 一般公共预算财政拨款收入支出决算表(财决07表)'!A344</f>
        <v>0</v>
      </c>
      <c r="H346" s="191">
        <f>'[1]Z07 一般公共预算财政拨款收入支出决算表(财决07表)'!$K344</f>
        <v>0</v>
      </c>
      <c r="I346" s="190" t="str">
        <f t="shared" si="20"/>
        <v>2</v>
      </c>
      <c r="J346" s="190" t="str">
        <f t="shared" si="21"/>
        <v>2</v>
      </c>
      <c r="K346" s="190">
        <f t="shared" si="22"/>
        <v>4</v>
      </c>
      <c r="L346" s="190" t="str">
        <f t="shared" si="23"/>
        <v/>
      </c>
    </row>
    <row r="347" spans="7:12">
      <c r="G347" s="190">
        <f>'[1]Z07 一般公共预算财政拨款收入支出决算表(财决07表)'!A345</f>
        <v>0</v>
      </c>
      <c r="H347" s="191">
        <f>'[1]Z07 一般公共预算财政拨款收入支出决算表(财决07表)'!$K345</f>
        <v>0</v>
      </c>
      <c r="I347" s="190" t="str">
        <f t="shared" si="20"/>
        <v>2</v>
      </c>
      <c r="J347" s="190" t="str">
        <f t="shared" si="21"/>
        <v>2</v>
      </c>
      <c r="K347" s="190">
        <f t="shared" si="22"/>
        <v>4</v>
      </c>
      <c r="L347" s="190" t="str">
        <f t="shared" si="23"/>
        <v/>
      </c>
    </row>
    <row r="348" spans="7:12">
      <c r="G348" s="190">
        <f>'[1]Z07 一般公共预算财政拨款收入支出决算表(财决07表)'!A346</f>
        <v>0</v>
      </c>
      <c r="H348" s="191">
        <f>'[1]Z07 一般公共预算财政拨款收入支出决算表(财决07表)'!$K346</f>
        <v>0</v>
      </c>
      <c r="I348" s="190" t="str">
        <f t="shared" si="20"/>
        <v>2</v>
      </c>
      <c r="J348" s="190" t="str">
        <f t="shared" si="21"/>
        <v>2</v>
      </c>
      <c r="K348" s="190">
        <f t="shared" si="22"/>
        <v>4</v>
      </c>
      <c r="L348" s="190" t="str">
        <f t="shared" si="23"/>
        <v/>
      </c>
    </row>
    <row r="349" spans="7:12">
      <c r="G349" s="190">
        <f>'[1]Z07 一般公共预算财政拨款收入支出决算表(财决07表)'!A347</f>
        <v>0</v>
      </c>
      <c r="H349" s="191">
        <f>'[1]Z07 一般公共预算财政拨款收入支出决算表(财决07表)'!$K347</f>
        <v>0</v>
      </c>
      <c r="I349" s="190" t="str">
        <f t="shared" si="20"/>
        <v>2</v>
      </c>
      <c r="J349" s="190" t="str">
        <f t="shared" si="21"/>
        <v>2</v>
      </c>
      <c r="K349" s="190">
        <f t="shared" si="22"/>
        <v>4</v>
      </c>
      <c r="L349" s="190" t="str">
        <f t="shared" si="23"/>
        <v/>
      </c>
    </row>
    <row r="350" spans="7:12">
      <c r="G350" s="190">
        <f>'[1]Z07 一般公共预算财政拨款收入支出决算表(财决07表)'!A348</f>
        <v>0</v>
      </c>
      <c r="H350" s="191">
        <f>'[1]Z07 一般公共预算财政拨款收入支出决算表(财决07表)'!$K348</f>
        <v>0</v>
      </c>
      <c r="I350" s="190" t="str">
        <f t="shared" si="20"/>
        <v>2</v>
      </c>
      <c r="J350" s="190" t="str">
        <f t="shared" si="21"/>
        <v>2</v>
      </c>
      <c r="K350" s="190">
        <f t="shared" si="22"/>
        <v>4</v>
      </c>
      <c r="L350" s="190" t="str">
        <f t="shared" si="23"/>
        <v/>
      </c>
    </row>
    <row r="351" spans="7:12">
      <c r="G351" s="190">
        <f>'[1]Z07 一般公共预算财政拨款收入支出决算表(财决07表)'!A349</f>
        <v>0</v>
      </c>
      <c r="H351" s="191">
        <f>'[1]Z07 一般公共预算财政拨款收入支出决算表(财决07表)'!$K349</f>
        <v>0</v>
      </c>
      <c r="I351" s="190" t="str">
        <f t="shared" si="20"/>
        <v>2</v>
      </c>
      <c r="J351" s="190" t="str">
        <f t="shared" si="21"/>
        <v>2</v>
      </c>
      <c r="K351" s="190">
        <f t="shared" si="22"/>
        <v>4</v>
      </c>
      <c r="L351" s="190" t="str">
        <f t="shared" si="23"/>
        <v/>
      </c>
    </row>
    <row r="352" spans="7:12">
      <c r="G352" s="190">
        <f>'[1]Z07 一般公共预算财政拨款收入支出决算表(财决07表)'!A350</f>
        <v>0</v>
      </c>
      <c r="H352" s="191">
        <f>'[1]Z07 一般公共预算财政拨款收入支出决算表(财决07表)'!$K350</f>
        <v>0</v>
      </c>
      <c r="I352" s="190" t="str">
        <f t="shared" si="20"/>
        <v>2</v>
      </c>
      <c r="J352" s="190" t="str">
        <f t="shared" si="21"/>
        <v>2</v>
      </c>
      <c r="K352" s="190">
        <f t="shared" si="22"/>
        <v>4</v>
      </c>
      <c r="L352" s="190" t="str">
        <f t="shared" si="23"/>
        <v/>
      </c>
    </row>
    <row r="353" spans="7:12">
      <c r="G353" s="190">
        <f>'[1]Z07 一般公共预算财政拨款收入支出决算表(财决07表)'!A351</f>
        <v>0</v>
      </c>
      <c r="H353" s="191">
        <f>'[1]Z07 一般公共预算财政拨款收入支出决算表(财决07表)'!$K351</f>
        <v>0</v>
      </c>
      <c r="I353" s="190" t="str">
        <f t="shared" si="20"/>
        <v>2</v>
      </c>
      <c r="J353" s="190" t="str">
        <f t="shared" si="21"/>
        <v>2</v>
      </c>
      <c r="K353" s="190">
        <f t="shared" si="22"/>
        <v>4</v>
      </c>
      <c r="L353" s="190" t="str">
        <f t="shared" si="23"/>
        <v/>
      </c>
    </row>
    <row r="354" spans="7:12">
      <c r="G354" s="190">
        <f>'[1]Z07 一般公共预算财政拨款收入支出决算表(财决07表)'!A352</f>
        <v>0</v>
      </c>
      <c r="H354" s="191">
        <f>'[1]Z07 一般公共预算财政拨款收入支出决算表(财决07表)'!$K352</f>
        <v>0</v>
      </c>
      <c r="I354" s="190" t="str">
        <f t="shared" si="20"/>
        <v>2</v>
      </c>
      <c r="J354" s="190" t="str">
        <f t="shared" si="21"/>
        <v>2</v>
      </c>
      <c r="K354" s="190">
        <f t="shared" si="22"/>
        <v>4</v>
      </c>
      <c r="L354" s="190" t="str">
        <f t="shared" si="23"/>
        <v/>
      </c>
    </row>
    <row r="355" spans="7:12">
      <c r="G355" s="190">
        <f>'[1]Z07 一般公共预算财政拨款收入支出决算表(财决07表)'!A353</f>
        <v>0</v>
      </c>
      <c r="H355" s="191">
        <f>'[1]Z07 一般公共预算财政拨款收入支出决算表(财决07表)'!$K353</f>
        <v>0</v>
      </c>
      <c r="I355" s="190" t="str">
        <f t="shared" si="20"/>
        <v>2</v>
      </c>
      <c r="J355" s="190" t="str">
        <f t="shared" si="21"/>
        <v>2</v>
      </c>
      <c r="K355" s="190">
        <f t="shared" si="22"/>
        <v>4</v>
      </c>
      <c r="L355" s="190" t="str">
        <f t="shared" si="23"/>
        <v/>
      </c>
    </row>
    <row r="356" spans="7:12">
      <c r="G356" s="190">
        <f>'[1]Z07 一般公共预算财政拨款收入支出决算表(财决07表)'!A354</f>
        <v>0</v>
      </c>
      <c r="H356" s="191">
        <f>'[1]Z07 一般公共预算财政拨款收入支出决算表(财决07表)'!$K354</f>
        <v>0</v>
      </c>
      <c r="I356" s="190" t="str">
        <f t="shared" si="20"/>
        <v>2</v>
      </c>
      <c r="J356" s="190" t="str">
        <f t="shared" si="21"/>
        <v>2</v>
      </c>
      <c r="K356" s="190">
        <f t="shared" si="22"/>
        <v>4</v>
      </c>
      <c r="L356" s="190" t="str">
        <f t="shared" si="23"/>
        <v/>
      </c>
    </row>
    <row r="357" spans="7:12">
      <c r="G357" s="190">
        <f>'[1]Z07 一般公共预算财政拨款收入支出决算表(财决07表)'!A355</f>
        <v>0</v>
      </c>
      <c r="H357" s="191">
        <f>'[1]Z07 一般公共预算财政拨款收入支出决算表(财决07表)'!$K355</f>
        <v>0</v>
      </c>
      <c r="I357" s="190" t="str">
        <f t="shared" si="20"/>
        <v>2</v>
      </c>
      <c r="J357" s="190" t="str">
        <f t="shared" si="21"/>
        <v>2</v>
      </c>
      <c r="K357" s="190">
        <f t="shared" si="22"/>
        <v>4</v>
      </c>
      <c r="L357" s="190" t="str">
        <f t="shared" si="23"/>
        <v/>
      </c>
    </row>
    <row r="358" spans="7:12">
      <c r="G358" s="190">
        <f>'[1]Z07 一般公共预算财政拨款收入支出决算表(财决07表)'!A356</f>
        <v>0</v>
      </c>
      <c r="H358" s="191">
        <f>'[1]Z07 一般公共预算财政拨款收入支出决算表(财决07表)'!$K356</f>
        <v>0</v>
      </c>
      <c r="I358" s="190" t="str">
        <f t="shared" si="20"/>
        <v>2</v>
      </c>
      <c r="J358" s="190" t="str">
        <f t="shared" si="21"/>
        <v>2</v>
      </c>
      <c r="K358" s="190">
        <f t="shared" si="22"/>
        <v>4</v>
      </c>
      <c r="L358" s="190" t="str">
        <f t="shared" si="23"/>
        <v/>
      </c>
    </row>
    <row r="359" spans="7:12">
      <c r="G359" s="190">
        <f>'[1]Z07 一般公共预算财政拨款收入支出决算表(财决07表)'!A357</f>
        <v>0</v>
      </c>
      <c r="H359" s="191">
        <f>'[1]Z07 一般公共预算财政拨款收入支出决算表(财决07表)'!$K357</f>
        <v>0</v>
      </c>
      <c r="I359" s="190" t="str">
        <f t="shared" si="20"/>
        <v>2</v>
      </c>
      <c r="J359" s="190" t="str">
        <f t="shared" si="21"/>
        <v>2</v>
      </c>
      <c r="K359" s="190">
        <f t="shared" si="22"/>
        <v>4</v>
      </c>
      <c r="L359" s="190" t="str">
        <f t="shared" si="23"/>
        <v/>
      </c>
    </row>
    <row r="360" spans="7:12">
      <c r="G360" s="190">
        <f>'[1]Z07 一般公共预算财政拨款收入支出决算表(财决07表)'!A358</f>
        <v>0</v>
      </c>
      <c r="H360" s="191">
        <f>'[1]Z07 一般公共预算财政拨款收入支出决算表(财决07表)'!$K358</f>
        <v>0</v>
      </c>
      <c r="I360" s="190" t="str">
        <f t="shared" si="20"/>
        <v>2</v>
      </c>
      <c r="J360" s="190" t="str">
        <f t="shared" si="21"/>
        <v>2</v>
      </c>
      <c r="K360" s="190">
        <f t="shared" si="22"/>
        <v>4</v>
      </c>
      <c r="L360" s="190" t="str">
        <f t="shared" si="23"/>
        <v/>
      </c>
    </row>
    <row r="361" spans="7:12">
      <c r="G361" s="190">
        <f>'[1]Z07 一般公共预算财政拨款收入支出决算表(财决07表)'!A359</f>
        <v>0</v>
      </c>
      <c r="H361" s="191">
        <f>'[1]Z07 一般公共预算财政拨款收入支出决算表(财决07表)'!$K359</f>
        <v>0</v>
      </c>
      <c r="I361" s="190" t="str">
        <f t="shared" si="20"/>
        <v>2</v>
      </c>
      <c r="J361" s="190" t="str">
        <f t="shared" si="21"/>
        <v>2</v>
      </c>
      <c r="K361" s="190">
        <f t="shared" si="22"/>
        <v>4</v>
      </c>
      <c r="L361" s="190" t="str">
        <f t="shared" si="23"/>
        <v/>
      </c>
    </row>
    <row r="362" spans="7:12">
      <c r="G362" s="190">
        <f>'[1]Z07 一般公共预算财政拨款收入支出决算表(财决07表)'!A360</f>
        <v>0</v>
      </c>
      <c r="H362" s="191">
        <f>'[1]Z07 一般公共预算财政拨款收入支出决算表(财决07表)'!$K360</f>
        <v>0</v>
      </c>
      <c r="I362" s="190" t="str">
        <f t="shared" si="20"/>
        <v>2</v>
      </c>
      <c r="J362" s="190" t="str">
        <f t="shared" si="21"/>
        <v>2</v>
      </c>
      <c r="K362" s="190">
        <f t="shared" si="22"/>
        <v>4</v>
      </c>
      <c r="L362" s="190" t="str">
        <f t="shared" si="23"/>
        <v/>
      </c>
    </row>
    <row r="363" spans="7:12">
      <c r="G363" s="190">
        <f>'[1]Z07 一般公共预算财政拨款收入支出决算表(财决07表)'!A361</f>
        <v>0</v>
      </c>
      <c r="H363" s="191">
        <f>'[1]Z07 一般公共预算财政拨款收入支出决算表(财决07表)'!$K361</f>
        <v>0</v>
      </c>
      <c r="I363" s="190" t="str">
        <f t="shared" si="20"/>
        <v>2</v>
      </c>
      <c r="J363" s="190" t="str">
        <f t="shared" si="21"/>
        <v>2</v>
      </c>
      <c r="K363" s="190">
        <f t="shared" si="22"/>
        <v>4</v>
      </c>
      <c r="L363" s="190" t="str">
        <f t="shared" si="23"/>
        <v/>
      </c>
    </row>
    <row r="364" spans="7:12">
      <c r="G364" s="190">
        <f>'[1]Z07 一般公共预算财政拨款收入支出决算表(财决07表)'!A362</f>
        <v>0</v>
      </c>
      <c r="H364" s="191">
        <f>'[1]Z07 一般公共预算财政拨款收入支出决算表(财决07表)'!$K362</f>
        <v>0</v>
      </c>
      <c r="I364" s="190" t="str">
        <f t="shared" si="20"/>
        <v>2</v>
      </c>
      <c r="J364" s="190" t="str">
        <f t="shared" si="21"/>
        <v>2</v>
      </c>
      <c r="K364" s="190">
        <f t="shared" si="22"/>
        <v>4</v>
      </c>
      <c r="L364" s="190" t="str">
        <f t="shared" si="23"/>
        <v/>
      </c>
    </row>
    <row r="365" spans="7:12">
      <c r="G365" s="190">
        <f>'[1]Z07 一般公共预算财政拨款收入支出决算表(财决07表)'!A363</f>
        <v>0</v>
      </c>
      <c r="H365" s="191">
        <f>'[1]Z07 一般公共预算财政拨款收入支出决算表(财决07表)'!$K363</f>
        <v>0</v>
      </c>
      <c r="I365" s="190" t="str">
        <f t="shared" si="20"/>
        <v>2</v>
      </c>
      <c r="J365" s="190" t="str">
        <f t="shared" si="21"/>
        <v>2</v>
      </c>
      <c r="K365" s="190">
        <f t="shared" si="22"/>
        <v>4</v>
      </c>
      <c r="L365" s="190" t="str">
        <f t="shared" si="23"/>
        <v/>
      </c>
    </row>
    <row r="366" spans="7:12">
      <c r="G366" s="190">
        <f>'[1]Z07 一般公共预算财政拨款收入支出决算表(财决07表)'!A364</f>
        <v>0</v>
      </c>
      <c r="H366" s="191">
        <f>'[1]Z07 一般公共预算财政拨款收入支出决算表(财决07表)'!$K364</f>
        <v>0</v>
      </c>
      <c r="I366" s="190" t="str">
        <f t="shared" si="20"/>
        <v>2</v>
      </c>
      <c r="J366" s="190" t="str">
        <f t="shared" si="21"/>
        <v>2</v>
      </c>
      <c r="K366" s="190">
        <f t="shared" si="22"/>
        <v>4</v>
      </c>
      <c r="L366" s="190" t="str">
        <f t="shared" si="23"/>
        <v/>
      </c>
    </row>
    <row r="367" spans="7:12">
      <c r="G367" s="190">
        <f>'[1]Z07 一般公共预算财政拨款收入支出决算表(财决07表)'!A365</f>
        <v>0</v>
      </c>
      <c r="H367" s="191">
        <f>'[1]Z07 一般公共预算财政拨款收入支出决算表(财决07表)'!$K365</f>
        <v>0</v>
      </c>
      <c r="I367" s="190" t="str">
        <f t="shared" si="20"/>
        <v>2</v>
      </c>
      <c r="J367" s="190" t="str">
        <f t="shared" si="21"/>
        <v>2</v>
      </c>
      <c r="K367" s="190">
        <f t="shared" si="22"/>
        <v>4</v>
      </c>
      <c r="L367" s="190" t="str">
        <f t="shared" si="23"/>
        <v/>
      </c>
    </row>
    <row r="368" spans="7:12">
      <c r="G368" s="190">
        <f>'[1]Z07 一般公共预算财政拨款收入支出决算表(财决07表)'!A366</f>
        <v>0</v>
      </c>
      <c r="H368" s="191">
        <f>'[1]Z07 一般公共预算财政拨款收入支出决算表(财决07表)'!$K366</f>
        <v>0</v>
      </c>
      <c r="I368" s="190" t="str">
        <f t="shared" si="20"/>
        <v>2</v>
      </c>
      <c r="J368" s="190" t="str">
        <f t="shared" si="21"/>
        <v>2</v>
      </c>
      <c r="K368" s="190">
        <f t="shared" si="22"/>
        <v>4</v>
      </c>
      <c r="L368" s="190" t="str">
        <f t="shared" si="23"/>
        <v/>
      </c>
    </row>
    <row r="369" spans="7:12">
      <c r="G369" s="190">
        <f>'[1]Z07 一般公共预算财政拨款收入支出决算表(财决07表)'!A367</f>
        <v>0</v>
      </c>
      <c r="H369" s="191">
        <f>'[1]Z07 一般公共预算财政拨款收入支出决算表(财决07表)'!$K367</f>
        <v>0</v>
      </c>
      <c r="I369" s="190" t="str">
        <f t="shared" si="20"/>
        <v>2</v>
      </c>
      <c r="J369" s="190" t="str">
        <f t="shared" si="21"/>
        <v>2</v>
      </c>
      <c r="K369" s="190">
        <f t="shared" si="22"/>
        <v>4</v>
      </c>
      <c r="L369" s="190" t="str">
        <f t="shared" si="23"/>
        <v/>
      </c>
    </row>
    <row r="370" spans="7:12">
      <c r="G370" s="190">
        <f>'[1]Z07 一般公共预算财政拨款收入支出决算表(财决07表)'!A368</f>
        <v>0</v>
      </c>
      <c r="H370" s="191">
        <f>'[1]Z07 一般公共预算财政拨款收入支出决算表(财决07表)'!$K368</f>
        <v>0</v>
      </c>
      <c r="I370" s="190" t="str">
        <f t="shared" si="20"/>
        <v>2</v>
      </c>
      <c r="J370" s="190" t="str">
        <f t="shared" si="21"/>
        <v>2</v>
      </c>
      <c r="K370" s="190">
        <f t="shared" si="22"/>
        <v>4</v>
      </c>
      <c r="L370" s="190" t="str">
        <f t="shared" si="23"/>
        <v/>
      </c>
    </row>
    <row r="371" spans="7:12">
      <c r="G371" s="190">
        <f>'[1]Z07 一般公共预算财政拨款收入支出决算表(财决07表)'!A369</f>
        <v>0</v>
      </c>
      <c r="H371" s="191">
        <f>'[1]Z07 一般公共预算财政拨款收入支出决算表(财决07表)'!$K369</f>
        <v>0</v>
      </c>
      <c r="I371" s="190" t="str">
        <f t="shared" si="20"/>
        <v>2</v>
      </c>
      <c r="J371" s="190" t="str">
        <f t="shared" si="21"/>
        <v>2</v>
      </c>
      <c r="K371" s="190">
        <f t="shared" si="22"/>
        <v>4</v>
      </c>
      <c r="L371" s="190" t="str">
        <f t="shared" si="23"/>
        <v/>
      </c>
    </row>
    <row r="372" spans="7:12">
      <c r="G372" s="190">
        <f>'[1]Z07 一般公共预算财政拨款收入支出决算表(财决07表)'!A370</f>
        <v>0</v>
      </c>
      <c r="H372" s="191">
        <f>'[1]Z07 一般公共预算财政拨款收入支出决算表(财决07表)'!$K370</f>
        <v>0</v>
      </c>
      <c r="I372" s="190" t="str">
        <f t="shared" si="20"/>
        <v>2</v>
      </c>
      <c r="J372" s="190" t="str">
        <f t="shared" si="21"/>
        <v>2</v>
      </c>
      <c r="K372" s="190">
        <f t="shared" si="22"/>
        <v>4</v>
      </c>
      <c r="L372" s="190" t="str">
        <f t="shared" si="23"/>
        <v/>
      </c>
    </row>
    <row r="373" spans="7:12">
      <c r="G373" s="190">
        <f>'[1]Z07 一般公共预算财政拨款收入支出决算表(财决07表)'!A371</f>
        <v>0</v>
      </c>
      <c r="H373" s="191">
        <f>'[1]Z07 一般公共预算财政拨款收入支出决算表(财决07表)'!$K371</f>
        <v>0</v>
      </c>
      <c r="I373" s="190" t="str">
        <f t="shared" si="20"/>
        <v>2</v>
      </c>
      <c r="J373" s="190" t="str">
        <f t="shared" si="21"/>
        <v>2</v>
      </c>
      <c r="K373" s="190">
        <f t="shared" si="22"/>
        <v>4</v>
      </c>
      <c r="L373" s="190" t="str">
        <f t="shared" si="23"/>
        <v/>
      </c>
    </row>
    <row r="374" spans="7:12">
      <c r="G374" s="190">
        <f>'[1]Z07 一般公共预算财政拨款收入支出决算表(财决07表)'!A372</f>
        <v>0</v>
      </c>
      <c r="H374" s="191">
        <f>'[1]Z07 一般公共预算财政拨款收入支出决算表(财决07表)'!$K372</f>
        <v>0</v>
      </c>
      <c r="I374" s="190" t="str">
        <f t="shared" si="20"/>
        <v>2</v>
      </c>
      <c r="J374" s="190" t="str">
        <f t="shared" si="21"/>
        <v>2</v>
      </c>
      <c r="K374" s="190">
        <f t="shared" si="22"/>
        <v>4</v>
      </c>
      <c r="L374" s="190" t="str">
        <f t="shared" si="23"/>
        <v/>
      </c>
    </row>
    <row r="375" spans="7:12">
      <c r="G375" s="190">
        <f>'[1]Z07 一般公共预算财政拨款收入支出决算表(财决07表)'!A373</f>
        <v>0</v>
      </c>
      <c r="H375" s="191">
        <f>'[1]Z07 一般公共预算财政拨款收入支出决算表(财决07表)'!$K373</f>
        <v>0</v>
      </c>
      <c r="I375" s="190" t="str">
        <f t="shared" si="20"/>
        <v>2</v>
      </c>
      <c r="J375" s="190" t="str">
        <f t="shared" si="21"/>
        <v>2</v>
      </c>
      <c r="K375" s="190">
        <f t="shared" si="22"/>
        <v>4</v>
      </c>
      <c r="L375" s="190" t="str">
        <f t="shared" si="23"/>
        <v/>
      </c>
    </row>
    <row r="376" spans="7:12">
      <c r="G376" s="190">
        <f>'[1]Z07 一般公共预算财政拨款收入支出决算表(财决07表)'!A374</f>
        <v>0</v>
      </c>
      <c r="H376" s="191">
        <f>'[1]Z07 一般公共预算财政拨款收入支出决算表(财决07表)'!$K374</f>
        <v>0</v>
      </c>
      <c r="I376" s="190" t="str">
        <f t="shared" si="20"/>
        <v>2</v>
      </c>
      <c r="J376" s="190" t="str">
        <f t="shared" si="21"/>
        <v>2</v>
      </c>
      <c r="K376" s="190">
        <f t="shared" si="22"/>
        <v>4</v>
      </c>
      <c r="L376" s="190" t="str">
        <f t="shared" si="23"/>
        <v/>
      </c>
    </row>
    <row r="377" spans="7:12">
      <c r="G377" s="190">
        <f>'[1]Z07 一般公共预算财政拨款收入支出决算表(财决07表)'!A375</f>
        <v>0</v>
      </c>
      <c r="H377" s="191">
        <f>'[1]Z07 一般公共预算财政拨款收入支出决算表(财决07表)'!$K375</f>
        <v>0</v>
      </c>
      <c r="I377" s="190" t="str">
        <f t="shared" si="20"/>
        <v>2</v>
      </c>
      <c r="J377" s="190" t="str">
        <f t="shared" si="21"/>
        <v>2</v>
      </c>
      <c r="K377" s="190">
        <f t="shared" si="22"/>
        <v>4</v>
      </c>
      <c r="L377" s="190" t="str">
        <f t="shared" si="23"/>
        <v/>
      </c>
    </row>
    <row r="378" spans="7:12">
      <c r="G378" s="190">
        <f>'[1]Z07 一般公共预算财政拨款收入支出决算表(财决07表)'!A376</f>
        <v>0</v>
      </c>
      <c r="H378" s="191">
        <f>'[1]Z07 一般公共预算财政拨款收入支出决算表(财决07表)'!$K376</f>
        <v>0</v>
      </c>
      <c r="I378" s="190" t="str">
        <f t="shared" si="20"/>
        <v>2</v>
      </c>
      <c r="J378" s="190" t="str">
        <f t="shared" si="21"/>
        <v>2</v>
      </c>
      <c r="K378" s="190">
        <f t="shared" si="22"/>
        <v>4</v>
      </c>
      <c r="L378" s="190" t="str">
        <f t="shared" si="23"/>
        <v/>
      </c>
    </row>
    <row r="379" spans="7:12">
      <c r="G379" s="190">
        <f>'[1]Z07 一般公共预算财政拨款收入支出决算表(财决07表)'!A377</f>
        <v>0</v>
      </c>
      <c r="H379" s="191">
        <f>'[1]Z07 一般公共预算财政拨款收入支出决算表(财决07表)'!$K377</f>
        <v>0</v>
      </c>
      <c r="I379" s="190" t="str">
        <f t="shared" si="20"/>
        <v>2</v>
      </c>
      <c r="J379" s="190" t="str">
        <f t="shared" si="21"/>
        <v>2</v>
      </c>
      <c r="K379" s="190">
        <f t="shared" si="22"/>
        <v>4</v>
      </c>
      <c r="L379" s="190" t="str">
        <f t="shared" si="23"/>
        <v/>
      </c>
    </row>
    <row r="380" spans="7:12">
      <c r="G380" s="190">
        <f>'[1]Z07 一般公共预算财政拨款收入支出决算表(财决07表)'!A378</f>
        <v>0</v>
      </c>
      <c r="H380" s="191">
        <f>'[1]Z07 一般公共预算财政拨款收入支出决算表(财决07表)'!$K378</f>
        <v>0</v>
      </c>
      <c r="I380" s="190" t="str">
        <f t="shared" si="20"/>
        <v>2</v>
      </c>
      <c r="J380" s="190" t="str">
        <f t="shared" si="21"/>
        <v>2</v>
      </c>
      <c r="K380" s="190">
        <f t="shared" si="22"/>
        <v>4</v>
      </c>
      <c r="L380" s="190" t="str">
        <f t="shared" si="23"/>
        <v/>
      </c>
    </row>
    <row r="381" spans="7:12">
      <c r="G381" s="190">
        <f>'[1]Z07 一般公共预算财政拨款收入支出决算表(财决07表)'!A379</f>
        <v>0</v>
      </c>
      <c r="H381" s="191">
        <f>'[1]Z07 一般公共预算财政拨款收入支出决算表(财决07表)'!$K379</f>
        <v>0</v>
      </c>
      <c r="I381" s="190" t="str">
        <f t="shared" si="20"/>
        <v>2</v>
      </c>
      <c r="J381" s="190" t="str">
        <f t="shared" si="21"/>
        <v>2</v>
      </c>
      <c r="K381" s="190">
        <f t="shared" si="22"/>
        <v>4</v>
      </c>
      <c r="L381" s="190" t="str">
        <f t="shared" si="23"/>
        <v/>
      </c>
    </row>
    <row r="382" spans="7:12">
      <c r="G382" s="190">
        <f>'[1]Z07 一般公共预算财政拨款收入支出决算表(财决07表)'!A380</f>
        <v>0</v>
      </c>
      <c r="H382" s="191">
        <f>'[1]Z07 一般公共预算财政拨款收入支出决算表(财决07表)'!$K380</f>
        <v>0</v>
      </c>
      <c r="I382" s="190" t="str">
        <f t="shared" si="20"/>
        <v>2</v>
      </c>
      <c r="J382" s="190" t="str">
        <f t="shared" si="21"/>
        <v>2</v>
      </c>
      <c r="K382" s="190">
        <f t="shared" si="22"/>
        <v>4</v>
      </c>
      <c r="L382" s="190" t="str">
        <f t="shared" si="23"/>
        <v/>
      </c>
    </row>
    <row r="383" spans="7:12">
      <c r="G383" s="190">
        <f>'[1]Z07 一般公共预算财政拨款收入支出决算表(财决07表)'!A381</f>
        <v>0</v>
      </c>
      <c r="H383" s="191">
        <f>'[1]Z07 一般公共预算财政拨款收入支出决算表(财决07表)'!$K381</f>
        <v>0</v>
      </c>
      <c r="I383" s="190" t="str">
        <f t="shared" si="20"/>
        <v>2</v>
      </c>
      <c r="J383" s="190" t="str">
        <f t="shared" si="21"/>
        <v>2</v>
      </c>
      <c r="K383" s="190">
        <f t="shared" si="22"/>
        <v>4</v>
      </c>
      <c r="L383" s="190" t="str">
        <f t="shared" si="23"/>
        <v/>
      </c>
    </row>
    <row r="384" spans="7:12">
      <c r="G384" s="190">
        <f>'[1]Z07 一般公共预算财政拨款收入支出决算表(财决07表)'!A382</f>
        <v>0</v>
      </c>
      <c r="H384" s="191">
        <f>'[1]Z07 一般公共预算财政拨款收入支出决算表(财决07表)'!$K382</f>
        <v>0</v>
      </c>
      <c r="I384" s="190" t="str">
        <f t="shared" si="20"/>
        <v>2</v>
      </c>
      <c r="J384" s="190" t="str">
        <f t="shared" si="21"/>
        <v>2</v>
      </c>
      <c r="K384" s="190">
        <f t="shared" si="22"/>
        <v>4</v>
      </c>
      <c r="L384" s="190" t="str">
        <f t="shared" si="23"/>
        <v/>
      </c>
    </row>
    <row r="385" spans="7:12">
      <c r="G385" s="190">
        <f>'[1]Z07 一般公共预算财政拨款收入支出决算表(财决07表)'!A383</f>
        <v>0</v>
      </c>
      <c r="H385" s="191">
        <f>'[1]Z07 一般公共预算财政拨款收入支出决算表(财决07表)'!$K383</f>
        <v>0</v>
      </c>
      <c r="I385" s="190" t="str">
        <f t="shared" si="20"/>
        <v>2</v>
      </c>
      <c r="J385" s="190" t="str">
        <f t="shared" si="21"/>
        <v>2</v>
      </c>
      <c r="K385" s="190">
        <f t="shared" si="22"/>
        <v>4</v>
      </c>
      <c r="L385" s="190" t="str">
        <f t="shared" si="23"/>
        <v/>
      </c>
    </row>
    <row r="386" spans="7:12">
      <c r="G386" s="190">
        <f>'[1]Z07 一般公共预算财政拨款收入支出决算表(财决07表)'!A384</f>
        <v>0</v>
      </c>
      <c r="H386" s="191">
        <f>'[1]Z07 一般公共预算财政拨款收入支出决算表(财决07表)'!$K384</f>
        <v>0</v>
      </c>
      <c r="I386" s="190" t="str">
        <f t="shared" si="20"/>
        <v>2</v>
      </c>
      <c r="J386" s="190" t="str">
        <f t="shared" si="21"/>
        <v>2</v>
      </c>
      <c r="K386" s="190">
        <f t="shared" si="22"/>
        <v>4</v>
      </c>
      <c r="L386" s="190" t="str">
        <f t="shared" si="23"/>
        <v/>
      </c>
    </row>
    <row r="387" spans="7:12">
      <c r="G387" s="190">
        <f>'[1]Z07 一般公共预算财政拨款收入支出决算表(财决07表)'!A385</f>
        <v>0</v>
      </c>
      <c r="H387" s="191">
        <f>'[1]Z07 一般公共预算财政拨款收入支出决算表(财决07表)'!$K385</f>
        <v>0</v>
      </c>
      <c r="I387" s="190" t="str">
        <f t="shared" si="20"/>
        <v>2</v>
      </c>
      <c r="J387" s="190" t="str">
        <f t="shared" si="21"/>
        <v>2</v>
      </c>
      <c r="K387" s="190">
        <f t="shared" si="22"/>
        <v>4</v>
      </c>
      <c r="L387" s="190" t="str">
        <f t="shared" si="23"/>
        <v/>
      </c>
    </row>
    <row r="388" spans="7:12">
      <c r="G388" s="190">
        <f>'[1]Z07 一般公共预算财政拨款收入支出决算表(财决07表)'!A386</f>
        <v>0</v>
      </c>
      <c r="H388" s="191">
        <f>'[1]Z07 一般公共预算财政拨款收入支出决算表(财决07表)'!$K386</f>
        <v>0</v>
      </c>
      <c r="I388" s="190" t="str">
        <f t="shared" si="20"/>
        <v>2</v>
      </c>
      <c r="J388" s="190" t="str">
        <f t="shared" si="21"/>
        <v>2</v>
      </c>
      <c r="K388" s="190">
        <f t="shared" si="22"/>
        <v>4</v>
      </c>
      <c r="L388" s="190" t="str">
        <f t="shared" si="23"/>
        <v/>
      </c>
    </row>
    <row r="389" spans="7:12">
      <c r="G389" s="190">
        <f>'[1]Z07 一般公共预算财政拨款收入支出决算表(财决07表)'!A387</f>
        <v>0</v>
      </c>
      <c r="H389" s="191">
        <f>'[1]Z07 一般公共预算财政拨款收入支出决算表(财决07表)'!$K387</f>
        <v>0</v>
      </c>
      <c r="I389" s="190" t="str">
        <f t="shared" si="20"/>
        <v>2</v>
      </c>
      <c r="J389" s="190" t="str">
        <f t="shared" si="21"/>
        <v>2</v>
      </c>
      <c r="K389" s="190">
        <f t="shared" si="22"/>
        <v>4</v>
      </c>
      <c r="L389" s="190" t="str">
        <f t="shared" si="23"/>
        <v/>
      </c>
    </row>
    <row r="390" spans="7:12">
      <c r="G390" s="190">
        <f>'[1]Z07 一般公共预算财政拨款收入支出决算表(财决07表)'!A388</f>
        <v>0</v>
      </c>
      <c r="H390" s="191">
        <f>'[1]Z07 一般公共预算财政拨款收入支出决算表(财决07表)'!$K388</f>
        <v>0</v>
      </c>
      <c r="I390" s="190" t="str">
        <f t="shared" si="20"/>
        <v>2</v>
      </c>
      <c r="J390" s="190" t="str">
        <f t="shared" si="21"/>
        <v>2</v>
      </c>
      <c r="K390" s="190">
        <f t="shared" si="22"/>
        <v>4</v>
      </c>
      <c r="L390" s="190" t="str">
        <f t="shared" si="23"/>
        <v/>
      </c>
    </row>
    <row r="391" spans="7:12">
      <c r="G391" s="190">
        <f>'[1]Z07 一般公共预算财政拨款收入支出决算表(财决07表)'!A389</f>
        <v>0</v>
      </c>
      <c r="H391" s="191">
        <f>'[1]Z07 一般公共预算财政拨款收入支出决算表(财决07表)'!$K389</f>
        <v>0</v>
      </c>
      <c r="I391" s="190" t="str">
        <f t="shared" si="20"/>
        <v>2</v>
      </c>
      <c r="J391" s="190" t="str">
        <f t="shared" si="21"/>
        <v>2</v>
      </c>
      <c r="K391" s="190">
        <f t="shared" si="22"/>
        <v>4</v>
      </c>
      <c r="L391" s="190" t="str">
        <f t="shared" si="23"/>
        <v/>
      </c>
    </row>
    <row r="392" spans="7:12">
      <c r="G392" s="190">
        <f>'[1]Z07 一般公共预算财政拨款收入支出决算表(财决07表)'!A390</f>
        <v>0</v>
      </c>
      <c r="H392" s="191">
        <f>'[1]Z07 一般公共预算财政拨款收入支出决算表(财决07表)'!$K390</f>
        <v>0</v>
      </c>
      <c r="I392" s="190" t="str">
        <f t="shared" si="20"/>
        <v>2</v>
      </c>
      <c r="J392" s="190" t="str">
        <f t="shared" si="21"/>
        <v>2</v>
      </c>
      <c r="K392" s="190">
        <f t="shared" si="22"/>
        <v>4</v>
      </c>
      <c r="L392" s="190" t="str">
        <f t="shared" si="23"/>
        <v/>
      </c>
    </row>
    <row r="393" spans="7:12">
      <c r="G393" s="190">
        <f>'[1]Z07 一般公共预算财政拨款收入支出决算表(财决07表)'!A391</f>
        <v>0</v>
      </c>
      <c r="H393" s="191">
        <f>'[1]Z07 一般公共预算财政拨款收入支出决算表(财决07表)'!$K391</f>
        <v>0</v>
      </c>
      <c r="I393" s="190" t="str">
        <f t="shared" si="20"/>
        <v>2</v>
      </c>
      <c r="J393" s="190" t="str">
        <f t="shared" si="21"/>
        <v>2</v>
      </c>
      <c r="K393" s="190">
        <f t="shared" si="22"/>
        <v>4</v>
      </c>
      <c r="L393" s="190" t="str">
        <f t="shared" si="23"/>
        <v/>
      </c>
    </row>
    <row r="394" spans="7:12">
      <c r="G394" s="190">
        <f>'[1]Z07 一般公共预算财政拨款收入支出决算表(财决07表)'!A392</f>
        <v>0</v>
      </c>
      <c r="H394" s="191">
        <f>'[1]Z07 一般公共预算财政拨款收入支出决算表(财决07表)'!$K392</f>
        <v>0</v>
      </c>
      <c r="I394" s="190" t="str">
        <f t="shared" si="20"/>
        <v>2</v>
      </c>
      <c r="J394" s="190" t="str">
        <f t="shared" si="21"/>
        <v>2</v>
      </c>
      <c r="K394" s="190">
        <f t="shared" si="22"/>
        <v>4</v>
      </c>
      <c r="L394" s="190" t="str">
        <f t="shared" si="23"/>
        <v/>
      </c>
    </row>
    <row r="395" spans="7:12">
      <c r="G395" s="190">
        <f>'[1]Z07 一般公共预算财政拨款收入支出决算表(财决07表)'!A393</f>
        <v>0</v>
      </c>
      <c r="H395" s="191">
        <f>'[1]Z07 一般公共预算财政拨款收入支出决算表(财决07表)'!$K393</f>
        <v>0</v>
      </c>
      <c r="I395" s="190" t="str">
        <f t="shared" si="20"/>
        <v>2</v>
      </c>
      <c r="J395" s="190" t="str">
        <f t="shared" si="21"/>
        <v>2</v>
      </c>
      <c r="K395" s="190">
        <f t="shared" si="22"/>
        <v>4</v>
      </c>
      <c r="L395" s="190" t="str">
        <f t="shared" si="23"/>
        <v/>
      </c>
    </row>
    <row r="396" spans="7:12">
      <c r="G396" s="190">
        <f>'[1]Z07 一般公共预算财政拨款收入支出决算表(财决07表)'!A394</f>
        <v>0</v>
      </c>
      <c r="H396" s="191">
        <f>'[1]Z07 一般公共预算财政拨款收入支出决算表(财决07表)'!$K394</f>
        <v>0</v>
      </c>
      <c r="I396" s="190" t="str">
        <f t="shared" si="20"/>
        <v>2</v>
      </c>
      <c r="J396" s="190" t="str">
        <f t="shared" si="21"/>
        <v>2</v>
      </c>
      <c r="K396" s="190">
        <f t="shared" si="22"/>
        <v>4</v>
      </c>
      <c r="L396" s="190" t="str">
        <f t="shared" si="23"/>
        <v/>
      </c>
    </row>
    <row r="397" spans="7:12">
      <c r="G397" s="190">
        <f>'[1]Z07 一般公共预算财政拨款收入支出决算表(财决07表)'!A395</f>
        <v>0</v>
      </c>
      <c r="H397" s="191">
        <f>'[1]Z07 一般公共预算财政拨款收入支出决算表(财决07表)'!$K395</f>
        <v>0</v>
      </c>
      <c r="I397" s="190" t="str">
        <f t="shared" ref="I397:I460" si="24">IF(G397&gt;0,"1","2")</f>
        <v>2</v>
      </c>
      <c r="J397" s="190" t="str">
        <f t="shared" ref="J397:J460" si="25">IF(H397&gt;0,"1","2")</f>
        <v>2</v>
      </c>
      <c r="K397" s="190">
        <f t="shared" ref="K397:K460" si="26">I397+J397</f>
        <v>4</v>
      </c>
      <c r="L397" s="190" t="str">
        <f t="shared" ref="L397:L460" si="27">IF(C397&lt;&gt;"",ROW(),"")</f>
        <v/>
      </c>
    </row>
    <row r="398" spans="7:12">
      <c r="G398" s="190">
        <f>'[1]Z07 一般公共预算财政拨款收入支出决算表(财决07表)'!A396</f>
        <v>0</v>
      </c>
      <c r="H398" s="191">
        <f>'[1]Z07 一般公共预算财政拨款收入支出决算表(财决07表)'!$K396</f>
        <v>0</v>
      </c>
      <c r="I398" s="190" t="str">
        <f t="shared" si="24"/>
        <v>2</v>
      </c>
      <c r="J398" s="190" t="str">
        <f t="shared" si="25"/>
        <v>2</v>
      </c>
      <c r="K398" s="190">
        <f t="shared" si="26"/>
        <v>4</v>
      </c>
      <c r="L398" s="190" t="str">
        <f t="shared" si="27"/>
        <v/>
      </c>
    </row>
    <row r="399" spans="7:12">
      <c r="G399" s="190">
        <f>'[1]Z07 一般公共预算财政拨款收入支出决算表(财决07表)'!A397</f>
        <v>0</v>
      </c>
      <c r="H399" s="191">
        <f>'[1]Z07 一般公共预算财政拨款收入支出决算表(财决07表)'!$K397</f>
        <v>0</v>
      </c>
      <c r="I399" s="190" t="str">
        <f t="shared" si="24"/>
        <v>2</v>
      </c>
      <c r="J399" s="190" t="str">
        <f t="shared" si="25"/>
        <v>2</v>
      </c>
      <c r="K399" s="190">
        <f t="shared" si="26"/>
        <v>4</v>
      </c>
      <c r="L399" s="190" t="str">
        <f t="shared" si="27"/>
        <v/>
      </c>
    </row>
    <row r="400" spans="7:12">
      <c r="G400" s="190">
        <f>'[1]Z07 一般公共预算财政拨款收入支出决算表(财决07表)'!A398</f>
        <v>0</v>
      </c>
      <c r="H400" s="191">
        <f>'[1]Z07 一般公共预算财政拨款收入支出决算表(财决07表)'!$K398</f>
        <v>0</v>
      </c>
      <c r="I400" s="190" t="str">
        <f t="shared" si="24"/>
        <v>2</v>
      </c>
      <c r="J400" s="190" t="str">
        <f t="shared" si="25"/>
        <v>2</v>
      </c>
      <c r="K400" s="190">
        <f t="shared" si="26"/>
        <v>4</v>
      </c>
      <c r="L400" s="190" t="str">
        <f t="shared" si="27"/>
        <v/>
      </c>
    </row>
    <row r="401" spans="7:12">
      <c r="G401" s="190">
        <f>'[1]Z07 一般公共预算财政拨款收入支出决算表(财决07表)'!A399</f>
        <v>0</v>
      </c>
      <c r="H401" s="191">
        <f>'[1]Z07 一般公共预算财政拨款收入支出决算表(财决07表)'!$K399</f>
        <v>0</v>
      </c>
      <c r="I401" s="190" t="str">
        <f t="shared" si="24"/>
        <v>2</v>
      </c>
      <c r="J401" s="190" t="str">
        <f t="shared" si="25"/>
        <v>2</v>
      </c>
      <c r="K401" s="190">
        <f t="shared" si="26"/>
        <v>4</v>
      </c>
      <c r="L401" s="190" t="str">
        <f t="shared" si="27"/>
        <v/>
      </c>
    </row>
    <row r="402" spans="7:12">
      <c r="G402" s="190">
        <f>'[1]Z07 一般公共预算财政拨款收入支出决算表(财决07表)'!A400</f>
        <v>0</v>
      </c>
      <c r="H402" s="191">
        <f>'[1]Z07 一般公共预算财政拨款收入支出决算表(财决07表)'!$K400</f>
        <v>0</v>
      </c>
      <c r="I402" s="190" t="str">
        <f t="shared" si="24"/>
        <v>2</v>
      </c>
      <c r="J402" s="190" t="str">
        <f t="shared" si="25"/>
        <v>2</v>
      </c>
      <c r="K402" s="190">
        <f t="shared" si="26"/>
        <v>4</v>
      </c>
      <c r="L402" s="190" t="str">
        <f t="shared" si="27"/>
        <v/>
      </c>
    </row>
    <row r="403" spans="7:12">
      <c r="G403" s="190">
        <f>'[1]Z07 一般公共预算财政拨款收入支出决算表(财决07表)'!A401</f>
        <v>0</v>
      </c>
      <c r="H403" s="191">
        <f>'[1]Z07 一般公共预算财政拨款收入支出决算表(财决07表)'!$K401</f>
        <v>0</v>
      </c>
      <c r="I403" s="190" t="str">
        <f t="shared" si="24"/>
        <v>2</v>
      </c>
      <c r="J403" s="190" t="str">
        <f t="shared" si="25"/>
        <v>2</v>
      </c>
      <c r="K403" s="190">
        <f t="shared" si="26"/>
        <v>4</v>
      </c>
      <c r="L403" s="190" t="str">
        <f t="shared" si="27"/>
        <v/>
      </c>
    </row>
    <row r="404" spans="7:12">
      <c r="G404" s="190">
        <f>'[1]Z07 一般公共预算财政拨款收入支出决算表(财决07表)'!A402</f>
        <v>0</v>
      </c>
      <c r="H404" s="191">
        <f>'[1]Z07 一般公共预算财政拨款收入支出决算表(财决07表)'!$K402</f>
        <v>0</v>
      </c>
      <c r="I404" s="190" t="str">
        <f t="shared" si="24"/>
        <v>2</v>
      </c>
      <c r="J404" s="190" t="str">
        <f t="shared" si="25"/>
        <v>2</v>
      </c>
      <c r="K404" s="190">
        <f t="shared" si="26"/>
        <v>4</v>
      </c>
      <c r="L404" s="190" t="str">
        <f t="shared" si="27"/>
        <v/>
      </c>
    </row>
    <row r="405" spans="7:12">
      <c r="G405" s="190">
        <f>'[1]Z07 一般公共预算财政拨款收入支出决算表(财决07表)'!A403</f>
        <v>0</v>
      </c>
      <c r="H405" s="191">
        <f>'[1]Z07 一般公共预算财政拨款收入支出决算表(财决07表)'!$K403</f>
        <v>0</v>
      </c>
      <c r="I405" s="190" t="str">
        <f t="shared" si="24"/>
        <v>2</v>
      </c>
      <c r="J405" s="190" t="str">
        <f t="shared" si="25"/>
        <v>2</v>
      </c>
      <c r="K405" s="190">
        <f t="shared" si="26"/>
        <v>4</v>
      </c>
      <c r="L405" s="190" t="str">
        <f t="shared" si="27"/>
        <v/>
      </c>
    </row>
    <row r="406" spans="7:12">
      <c r="G406" s="190">
        <f>'[1]Z07 一般公共预算财政拨款收入支出决算表(财决07表)'!A404</f>
        <v>0</v>
      </c>
      <c r="H406" s="191">
        <f>'[1]Z07 一般公共预算财政拨款收入支出决算表(财决07表)'!$K404</f>
        <v>0</v>
      </c>
      <c r="I406" s="190" t="str">
        <f t="shared" si="24"/>
        <v>2</v>
      </c>
      <c r="J406" s="190" t="str">
        <f t="shared" si="25"/>
        <v>2</v>
      </c>
      <c r="K406" s="190">
        <f t="shared" si="26"/>
        <v>4</v>
      </c>
      <c r="L406" s="190" t="str">
        <f t="shared" si="27"/>
        <v/>
      </c>
    </row>
    <row r="407" spans="7:12">
      <c r="G407" s="190">
        <f>'[1]Z07 一般公共预算财政拨款收入支出决算表(财决07表)'!A405</f>
        <v>0</v>
      </c>
      <c r="H407" s="191">
        <f>'[1]Z07 一般公共预算财政拨款收入支出决算表(财决07表)'!$K405</f>
        <v>0</v>
      </c>
      <c r="I407" s="190" t="str">
        <f t="shared" si="24"/>
        <v>2</v>
      </c>
      <c r="J407" s="190" t="str">
        <f t="shared" si="25"/>
        <v>2</v>
      </c>
      <c r="K407" s="190">
        <f t="shared" si="26"/>
        <v>4</v>
      </c>
      <c r="L407" s="190" t="str">
        <f t="shared" si="27"/>
        <v/>
      </c>
    </row>
    <row r="408" spans="7:12">
      <c r="G408" s="190">
        <f>'[1]Z07 一般公共预算财政拨款收入支出决算表(财决07表)'!A406</f>
        <v>0</v>
      </c>
      <c r="H408" s="191">
        <f>'[1]Z07 一般公共预算财政拨款收入支出决算表(财决07表)'!$K406</f>
        <v>0</v>
      </c>
      <c r="I408" s="190" t="str">
        <f t="shared" si="24"/>
        <v>2</v>
      </c>
      <c r="J408" s="190" t="str">
        <f t="shared" si="25"/>
        <v>2</v>
      </c>
      <c r="K408" s="190">
        <f t="shared" si="26"/>
        <v>4</v>
      </c>
      <c r="L408" s="190" t="str">
        <f t="shared" si="27"/>
        <v/>
      </c>
    </row>
    <row r="409" spans="7:12">
      <c r="G409" s="190">
        <f>'[1]Z07 一般公共预算财政拨款收入支出决算表(财决07表)'!A407</f>
        <v>0</v>
      </c>
      <c r="H409" s="191">
        <f>'[1]Z07 一般公共预算财政拨款收入支出决算表(财决07表)'!$K407</f>
        <v>0</v>
      </c>
      <c r="I409" s="190" t="str">
        <f t="shared" si="24"/>
        <v>2</v>
      </c>
      <c r="J409" s="190" t="str">
        <f t="shared" si="25"/>
        <v>2</v>
      </c>
      <c r="K409" s="190">
        <f t="shared" si="26"/>
        <v>4</v>
      </c>
      <c r="L409" s="190" t="str">
        <f t="shared" si="27"/>
        <v/>
      </c>
    </row>
    <row r="410" spans="7:12">
      <c r="G410" s="190">
        <f>'[1]Z07 一般公共预算财政拨款收入支出决算表(财决07表)'!A408</f>
        <v>0</v>
      </c>
      <c r="H410" s="191">
        <f>'[1]Z07 一般公共预算财政拨款收入支出决算表(财决07表)'!$K408</f>
        <v>0</v>
      </c>
      <c r="I410" s="190" t="str">
        <f t="shared" si="24"/>
        <v>2</v>
      </c>
      <c r="J410" s="190" t="str">
        <f t="shared" si="25"/>
        <v>2</v>
      </c>
      <c r="K410" s="190">
        <f t="shared" si="26"/>
        <v>4</v>
      </c>
      <c r="L410" s="190" t="str">
        <f t="shared" si="27"/>
        <v/>
      </c>
    </row>
    <row r="411" spans="7:12">
      <c r="G411" s="190">
        <f>'[1]Z07 一般公共预算财政拨款收入支出决算表(财决07表)'!A409</f>
        <v>0</v>
      </c>
      <c r="H411" s="191">
        <f>'[1]Z07 一般公共预算财政拨款收入支出决算表(财决07表)'!$K409</f>
        <v>0</v>
      </c>
      <c r="I411" s="190" t="str">
        <f t="shared" si="24"/>
        <v>2</v>
      </c>
      <c r="J411" s="190" t="str">
        <f t="shared" si="25"/>
        <v>2</v>
      </c>
      <c r="K411" s="190">
        <f t="shared" si="26"/>
        <v>4</v>
      </c>
      <c r="L411" s="190" t="str">
        <f t="shared" si="27"/>
        <v/>
      </c>
    </row>
    <row r="412" spans="7:12">
      <c r="G412" s="190">
        <f>'[1]Z07 一般公共预算财政拨款收入支出决算表(财决07表)'!A410</f>
        <v>0</v>
      </c>
      <c r="H412" s="191">
        <f>'[1]Z07 一般公共预算财政拨款收入支出决算表(财决07表)'!$K410</f>
        <v>0</v>
      </c>
      <c r="I412" s="190" t="str">
        <f t="shared" si="24"/>
        <v>2</v>
      </c>
      <c r="J412" s="190" t="str">
        <f t="shared" si="25"/>
        <v>2</v>
      </c>
      <c r="K412" s="190">
        <f t="shared" si="26"/>
        <v>4</v>
      </c>
      <c r="L412" s="190" t="str">
        <f t="shared" si="27"/>
        <v/>
      </c>
    </row>
    <row r="413" spans="7:12">
      <c r="G413" s="190">
        <f>'[1]Z07 一般公共预算财政拨款收入支出决算表(财决07表)'!A411</f>
        <v>0</v>
      </c>
      <c r="H413" s="191">
        <f>'[1]Z07 一般公共预算财政拨款收入支出决算表(财决07表)'!$K411</f>
        <v>0</v>
      </c>
      <c r="I413" s="190" t="str">
        <f t="shared" si="24"/>
        <v>2</v>
      </c>
      <c r="J413" s="190" t="str">
        <f t="shared" si="25"/>
        <v>2</v>
      </c>
      <c r="K413" s="190">
        <f t="shared" si="26"/>
        <v>4</v>
      </c>
      <c r="L413" s="190" t="str">
        <f t="shared" si="27"/>
        <v/>
      </c>
    </row>
    <row r="414" spans="7:12">
      <c r="G414" s="190">
        <f>'[1]Z07 一般公共预算财政拨款收入支出决算表(财决07表)'!A412</f>
        <v>0</v>
      </c>
      <c r="H414" s="191">
        <f>'[1]Z07 一般公共预算财政拨款收入支出决算表(财决07表)'!$K412</f>
        <v>0</v>
      </c>
      <c r="I414" s="190" t="str">
        <f t="shared" si="24"/>
        <v>2</v>
      </c>
      <c r="J414" s="190" t="str">
        <f t="shared" si="25"/>
        <v>2</v>
      </c>
      <c r="K414" s="190">
        <f t="shared" si="26"/>
        <v>4</v>
      </c>
      <c r="L414" s="190" t="str">
        <f t="shared" si="27"/>
        <v/>
      </c>
    </row>
    <row r="415" spans="7:12">
      <c r="G415" s="190">
        <f>'[1]Z07 一般公共预算财政拨款收入支出决算表(财决07表)'!A413</f>
        <v>0</v>
      </c>
      <c r="H415" s="191">
        <f>'[1]Z07 一般公共预算财政拨款收入支出决算表(财决07表)'!$K413</f>
        <v>0</v>
      </c>
      <c r="I415" s="190" t="str">
        <f t="shared" si="24"/>
        <v>2</v>
      </c>
      <c r="J415" s="190" t="str">
        <f t="shared" si="25"/>
        <v>2</v>
      </c>
      <c r="K415" s="190">
        <f t="shared" si="26"/>
        <v>4</v>
      </c>
      <c r="L415" s="190" t="str">
        <f t="shared" si="27"/>
        <v/>
      </c>
    </row>
    <row r="416" spans="7:12">
      <c r="G416" s="190">
        <f>'[1]Z07 一般公共预算财政拨款收入支出决算表(财决07表)'!A414</f>
        <v>0</v>
      </c>
      <c r="H416" s="191">
        <f>'[1]Z07 一般公共预算财政拨款收入支出决算表(财决07表)'!$K414</f>
        <v>0</v>
      </c>
      <c r="I416" s="190" t="str">
        <f t="shared" si="24"/>
        <v>2</v>
      </c>
      <c r="J416" s="190" t="str">
        <f t="shared" si="25"/>
        <v>2</v>
      </c>
      <c r="K416" s="190">
        <f t="shared" si="26"/>
        <v>4</v>
      </c>
      <c r="L416" s="190" t="str">
        <f t="shared" si="27"/>
        <v/>
      </c>
    </row>
    <row r="417" spans="7:12">
      <c r="G417" s="190">
        <f>'[1]Z07 一般公共预算财政拨款收入支出决算表(财决07表)'!A415</f>
        <v>0</v>
      </c>
      <c r="H417" s="191">
        <f>'[1]Z07 一般公共预算财政拨款收入支出决算表(财决07表)'!$K415</f>
        <v>0</v>
      </c>
      <c r="I417" s="190" t="str">
        <f t="shared" si="24"/>
        <v>2</v>
      </c>
      <c r="J417" s="190" t="str">
        <f t="shared" si="25"/>
        <v>2</v>
      </c>
      <c r="K417" s="190">
        <f t="shared" si="26"/>
        <v>4</v>
      </c>
      <c r="L417" s="190" t="str">
        <f t="shared" si="27"/>
        <v/>
      </c>
    </row>
    <row r="418" spans="7:12">
      <c r="G418" s="190">
        <f>'[1]Z07 一般公共预算财政拨款收入支出决算表(财决07表)'!A416</f>
        <v>0</v>
      </c>
      <c r="H418" s="191">
        <f>'[1]Z07 一般公共预算财政拨款收入支出决算表(财决07表)'!$K416</f>
        <v>0</v>
      </c>
      <c r="I418" s="190" t="str">
        <f t="shared" si="24"/>
        <v>2</v>
      </c>
      <c r="J418" s="190" t="str">
        <f t="shared" si="25"/>
        <v>2</v>
      </c>
      <c r="K418" s="190">
        <f t="shared" si="26"/>
        <v>4</v>
      </c>
      <c r="L418" s="190" t="str">
        <f t="shared" si="27"/>
        <v/>
      </c>
    </row>
    <row r="419" spans="7:12">
      <c r="G419" s="190">
        <f>'[1]Z07 一般公共预算财政拨款收入支出决算表(财决07表)'!A417</f>
        <v>0</v>
      </c>
      <c r="H419" s="191">
        <f>'[1]Z07 一般公共预算财政拨款收入支出决算表(财决07表)'!$K417</f>
        <v>0</v>
      </c>
      <c r="I419" s="190" t="str">
        <f t="shared" si="24"/>
        <v>2</v>
      </c>
      <c r="J419" s="190" t="str">
        <f t="shared" si="25"/>
        <v>2</v>
      </c>
      <c r="K419" s="190">
        <f t="shared" si="26"/>
        <v>4</v>
      </c>
      <c r="L419" s="190" t="str">
        <f t="shared" si="27"/>
        <v/>
      </c>
    </row>
    <row r="420" spans="7:12">
      <c r="G420" s="190">
        <f>'[1]Z07 一般公共预算财政拨款收入支出决算表(财决07表)'!A418</f>
        <v>0</v>
      </c>
      <c r="H420" s="191">
        <f>'[1]Z07 一般公共预算财政拨款收入支出决算表(财决07表)'!$K418</f>
        <v>0</v>
      </c>
      <c r="I420" s="190" t="str">
        <f t="shared" si="24"/>
        <v>2</v>
      </c>
      <c r="J420" s="190" t="str">
        <f t="shared" si="25"/>
        <v>2</v>
      </c>
      <c r="K420" s="190">
        <f t="shared" si="26"/>
        <v>4</v>
      </c>
      <c r="L420" s="190" t="str">
        <f t="shared" si="27"/>
        <v/>
      </c>
    </row>
    <row r="421" spans="7:12">
      <c r="G421" s="190">
        <f>'[1]Z07 一般公共预算财政拨款收入支出决算表(财决07表)'!A419</f>
        <v>0</v>
      </c>
      <c r="H421" s="191">
        <f>'[1]Z07 一般公共预算财政拨款收入支出决算表(财决07表)'!$K419</f>
        <v>0</v>
      </c>
      <c r="I421" s="190" t="str">
        <f t="shared" si="24"/>
        <v>2</v>
      </c>
      <c r="J421" s="190" t="str">
        <f t="shared" si="25"/>
        <v>2</v>
      </c>
      <c r="K421" s="190">
        <f t="shared" si="26"/>
        <v>4</v>
      </c>
      <c r="L421" s="190" t="str">
        <f t="shared" si="27"/>
        <v/>
      </c>
    </row>
    <row r="422" spans="7:12">
      <c r="G422" s="190">
        <f>'[1]Z07 一般公共预算财政拨款收入支出决算表(财决07表)'!A420</f>
        <v>0</v>
      </c>
      <c r="H422" s="191">
        <f>'[1]Z07 一般公共预算财政拨款收入支出决算表(财决07表)'!$K420</f>
        <v>0</v>
      </c>
      <c r="I422" s="190" t="str">
        <f t="shared" si="24"/>
        <v>2</v>
      </c>
      <c r="J422" s="190" t="str">
        <f t="shared" si="25"/>
        <v>2</v>
      </c>
      <c r="K422" s="190">
        <f t="shared" si="26"/>
        <v>4</v>
      </c>
      <c r="L422" s="190" t="str">
        <f t="shared" si="27"/>
        <v/>
      </c>
    </row>
    <row r="423" spans="7:12">
      <c r="G423" s="190">
        <f>'[1]Z07 一般公共预算财政拨款收入支出决算表(财决07表)'!A421</f>
        <v>0</v>
      </c>
      <c r="H423" s="191">
        <f>'[1]Z07 一般公共预算财政拨款收入支出决算表(财决07表)'!$K421</f>
        <v>0</v>
      </c>
      <c r="I423" s="190" t="str">
        <f t="shared" si="24"/>
        <v>2</v>
      </c>
      <c r="J423" s="190" t="str">
        <f t="shared" si="25"/>
        <v>2</v>
      </c>
      <c r="K423" s="190">
        <f t="shared" si="26"/>
        <v>4</v>
      </c>
      <c r="L423" s="190" t="str">
        <f t="shared" si="27"/>
        <v/>
      </c>
    </row>
    <row r="424" spans="7:12">
      <c r="G424" s="190">
        <f>'[1]Z07 一般公共预算财政拨款收入支出决算表(财决07表)'!A422</f>
        <v>0</v>
      </c>
      <c r="H424" s="191">
        <f>'[1]Z07 一般公共预算财政拨款收入支出决算表(财决07表)'!$K422</f>
        <v>0</v>
      </c>
      <c r="I424" s="190" t="str">
        <f t="shared" si="24"/>
        <v>2</v>
      </c>
      <c r="J424" s="190" t="str">
        <f t="shared" si="25"/>
        <v>2</v>
      </c>
      <c r="K424" s="190">
        <f t="shared" si="26"/>
        <v>4</v>
      </c>
      <c r="L424" s="190" t="str">
        <f t="shared" si="27"/>
        <v/>
      </c>
    </row>
    <row r="425" spans="7:12">
      <c r="G425" s="190">
        <f>'[1]Z07 一般公共预算财政拨款收入支出决算表(财决07表)'!A423</f>
        <v>0</v>
      </c>
      <c r="H425" s="191">
        <f>'[1]Z07 一般公共预算财政拨款收入支出决算表(财决07表)'!$K423</f>
        <v>0</v>
      </c>
      <c r="I425" s="190" t="str">
        <f t="shared" si="24"/>
        <v>2</v>
      </c>
      <c r="J425" s="190" t="str">
        <f t="shared" si="25"/>
        <v>2</v>
      </c>
      <c r="K425" s="190">
        <f t="shared" si="26"/>
        <v>4</v>
      </c>
      <c r="L425" s="190" t="str">
        <f t="shared" si="27"/>
        <v/>
      </c>
    </row>
    <row r="426" spans="7:12">
      <c r="G426" s="190">
        <f>'[1]Z07 一般公共预算财政拨款收入支出决算表(财决07表)'!A424</f>
        <v>0</v>
      </c>
      <c r="H426" s="191">
        <f>'[1]Z07 一般公共预算财政拨款收入支出决算表(财决07表)'!$K424</f>
        <v>0</v>
      </c>
      <c r="I426" s="190" t="str">
        <f t="shared" si="24"/>
        <v>2</v>
      </c>
      <c r="J426" s="190" t="str">
        <f t="shared" si="25"/>
        <v>2</v>
      </c>
      <c r="K426" s="190">
        <f t="shared" si="26"/>
        <v>4</v>
      </c>
      <c r="L426" s="190" t="str">
        <f t="shared" si="27"/>
        <v/>
      </c>
    </row>
    <row r="427" spans="7:12">
      <c r="G427" s="190">
        <f>'[1]Z07 一般公共预算财政拨款收入支出决算表(财决07表)'!A425</f>
        <v>0</v>
      </c>
      <c r="H427" s="191">
        <f>'[1]Z07 一般公共预算财政拨款收入支出决算表(财决07表)'!$K425</f>
        <v>0</v>
      </c>
      <c r="I427" s="190" t="str">
        <f t="shared" si="24"/>
        <v>2</v>
      </c>
      <c r="J427" s="190" t="str">
        <f t="shared" si="25"/>
        <v>2</v>
      </c>
      <c r="K427" s="190">
        <f t="shared" si="26"/>
        <v>4</v>
      </c>
      <c r="L427" s="190" t="str">
        <f t="shared" si="27"/>
        <v/>
      </c>
    </row>
    <row r="428" spans="7:12">
      <c r="G428" s="190">
        <f>'[1]Z07 一般公共预算财政拨款收入支出决算表(财决07表)'!A426</f>
        <v>0</v>
      </c>
      <c r="H428" s="191">
        <f>'[1]Z07 一般公共预算财政拨款收入支出决算表(财决07表)'!$K426</f>
        <v>0</v>
      </c>
      <c r="I428" s="190" t="str">
        <f t="shared" si="24"/>
        <v>2</v>
      </c>
      <c r="J428" s="190" t="str">
        <f t="shared" si="25"/>
        <v>2</v>
      </c>
      <c r="K428" s="190">
        <f t="shared" si="26"/>
        <v>4</v>
      </c>
      <c r="L428" s="190" t="str">
        <f t="shared" si="27"/>
        <v/>
      </c>
    </row>
    <row r="429" spans="7:12">
      <c r="G429" s="190">
        <f>'[1]Z07 一般公共预算财政拨款收入支出决算表(财决07表)'!A427</f>
        <v>0</v>
      </c>
      <c r="H429" s="191">
        <f>'[1]Z07 一般公共预算财政拨款收入支出决算表(财决07表)'!$K427</f>
        <v>0</v>
      </c>
      <c r="I429" s="190" t="str">
        <f t="shared" si="24"/>
        <v>2</v>
      </c>
      <c r="J429" s="190" t="str">
        <f t="shared" si="25"/>
        <v>2</v>
      </c>
      <c r="K429" s="190">
        <f t="shared" si="26"/>
        <v>4</v>
      </c>
      <c r="L429" s="190" t="str">
        <f t="shared" si="27"/>
        <v/>
      </c>
    </row>
    <row r="430" spans="7:12">
      <c r="G430" s="190">
        <f>'[1]Z07 一般公共预算财政拨款收入支出决算表(财决07表)'!A428</f>
        <v>0</v>
      </c>
      <c r="H430" s="191">
        <f>'[1]Z07 一般公共预算财政拨款收入支出决算表(财决07表)'!$K428</f>
        <v>0</v>
      </c>
      <c r="I430" s="190" t="str">
        <f t="shared" si="24"/>
        <v>2</v>
      </c>
      <c r="J430" s="190" t="str">
        <f t="shared" si="25"/>
        <v>2</v>
      </c>
      <c r="K430" s="190">
        <f t="shared" si="26"/>
        <v>4</v>
      </c>
      <c r="L430" s="190" t="str">
        <f t="shared" si="27"/>
        <v/>
      </c>
    </row>
    <row r="431" spans="7:12">
      <c r="G431" s="190">
        <f>'[1]Z07 一般公共预算财政拨款收入支出决算表(财决07表)'!A429</f>
        <v>0</v>
      </c>
      <c r="H431" s="191">
        <f>'[1]Z07 一般公共预算财政拨款收入支出决算表(财决07表)'!$K429</f>
        <v>0</v>
      </c>
      <c r="I431" s="190" t="str">
        <f t="shared" si="24"/>
        <v>2</v>
      </c>
      <c r="J431" s="190" t="str">
        <f t="shared" si="25"/>
        <v>2</v>
      </c>
      <c r="K431" s="190">
        <f t="shared" si="26"/>
        <v>4</v>
      </c>
      <c r="L431" s="190" t="str">
        <f t="shared" si="27"/>
        <v/>
      </c>
    </row>
    <row r="432" spans="7:12">
      <c r="G432" s="190">
        <f>'[1]Z07 一般公共预算财政拨款收入支出决算表(财决07表)'!A430</f>
        <v>0</v>
      </c>
      <c r="H432" s="191">
        <f>'[1]Z07 一般公共预算财政拨款收入支出决算表(财决07表)'!$K430</f>
        <v>0</v>
      </c>
      <c r="I432" s="190" t="str">
        <f t="shared" si="24"/>
        <v>2</v>
      </c>
      <c r="J432" s="190" t="str">
        <f t="shared" si="25"/>
        <v>2</v>
      </c>
      <c r="K432" s="190">
        <f t="shared" si="26"/>
        <v>4</v>
      </c>
      <c r="L432" s="190" t="str">
        <f t="shared" si="27"/>
        <v/>
      </c>
    </row>
    <row r="433" spans="7:12">
      <c r="G433" s="190">
        <f>'[1]Z07 一般公共预算财政拨款收入支出决算表(财决07表)'!A431</f>
        <v>0</v>
      </c>
      <c r="H433" s="191">
        <f>'[1]Z07 一般公共预算财政拨款收入支出决算表(财决07表)'!$K431</f>
        <v>0</v>
      </c>
      <c r="I433" s="190" t="str">
        <f t="shared" si="24"/>
        <v>2</v>
      </c>
      <c r="J433" s="190" t="str">
        <f t="shared" si="25"/>
        <v>2</v>
      </c>
      <c r="K433" s="190">
        <f t="shared" si="26"/>
        <v>4</v>
      </c>
      <c r="L433" s="190" t="str">
        <f t="shared" si="27"/>
        <v/>
      </c>
    </row>
    <row r="434" spans="7:12">
      <c r="G434" s="190">
        <f>'[1]Z07 一般公共预算财政拨款收入支出决算表(财决07表)'!A432</f>
        <v>0</v>
      </c>
      <c r="H434" s="191">
        <f>'[1]Z07 一般公共预算财政拨款收入支出决算表(财决07表)'!$K432</f>
        <v>0</v>
      </c>
      <c r="I434" s="190" t="str">
        <f t="shared" si="24"/>
        <v>2</v>
      </c>
      <c r="J434" s="190" t="str">
        <f t="shared" si="25"/>
        <v>2</v>
      </c>
      <c r="K434" s="190">
        <f t="shared" si="26"/>
        <v>4</v>
      </c>
      <c r="L434" s="190" t="str">
        <f t="shared" si="27"/>
        <v/>
      </c>
    </row>
    <row r="435" spans="7:12">
      <c r="G435" s="190">
        <f>'[1]Z07 一般公共预算财政拨款收入支出决算表(财决07表)'!A433</f>
        <v>0</v>
      </c>
      <c r="H435" s="191">
        <f>'[1]Z07 一般公共预算财政拨款收入支出决算表(财决07表)'!$K433</f>
        <v>0</v>
      </c>
      <c r="I435" s="190" t="str">
        <f t="shared" si="24"/>
        <v>2</v>
      </c>
      <c r="J435" s="190" t="str">
        <f t="shared" si="25"/>
        <v>2</v>
      </c>
      <c r="K435" s="190">
        <f t="shared" si="26"/>
        <v>4</v>
      </c>
      <c r="L435" s="190" t="str">
        <f t="shared" si="27"/>
        <v/>
      </c>
    </row>
    <row r="436" spans="7:12">
      <c r="G436" s="190">
        <f>'[1]Z07 一般公共预算财政拨款收入支出决算表(财决07表)'!A434</f>
        <v>0</v>
      </c>
      <c r="H436" s="191">
        <f>'[1]Z07 一般公共预算财政拨款收入支出决算表(财决07表)'!$K434</f>
        <v>0</v>
      </c>
      <c r="I436" s="190" t="str">
        <f t="shared" si="24"/>
        <v>2</v>
      </c>
      <c r="J436" s="190" t="str">
        <f t="shared" si="25"/>
        <v>2</v>
      </c>
      <c r="K436" s="190">
        <f t="shared" si="26"/>
        <v>4</v>
      </c>
      <c r="L436" s="190" t="str">
        <f t="shared" si="27"/>
        <v/>
      </c>
    </row>
    <row r="437" spans="7:12">
      <c r="G437" s="190">
        <f>'[1]Z07 一般公共预算财政拨款收入支出决算表(财决07表)'!A435</f>
        <v>0</v>
      </c>
      <c r="H437" s="191">
        <f>'[1]Z07 一般公共预算财政拨款收入支出决算表(财决07表)'!$K435</f>
        <v>0</v>
      </c>
      <c r="I437" s="190" t="str">
        <f t="shared" si="24"/>
        <v>2</v>
      </c>
      <c r="J437" s="190" t="str">
        <f t="shared" si="25"/>
        <v>2</v>
      </c>
      <c r="K437" s="190">
        <f t="shared" si="26"/>
        <v>4</v>
      </c>
      <c r="L437" s="190" t="str">
        <f t="shared" si="27"/>
        <v/>
      </c>
    </row>
    <row r="438" spans="7:12">
      <c r="G438" s="190">
        <f>'[1]Z07 一般公共预算财政拨款收入支出决算表(财决07表)'!A436</f>
        <v>0</v>
      </c>
      <c r="H438" s="191">
        <f>'[1]Z07 一般公共预算财政拨款收入支出决算表(财决07表)'!$K436</f>
        <v>0</v>
      </c>
      <c r="I438" s="190" t="str">
        <f t="shared" si="24"/>
        <v>2</v>
      </c>
      <c r="J438" s="190" t="str">
        <f t="shared" si="25"/>
        <v>2</v>
      </c>
      <c r="K438" s="190">
        <f t="shared" si="26"/>
        <v>4</v>
      </c>
      <c r="L438" s="190" t="str">
        <f t="shared" si="27"/>
        <v/>
      </c>
    </row>
    <row r="439" spans="7:12">
      <c r="G439" s="190">
        <f>'[1]Z07 一般公共预算财政拨款收入支出决算表(财决07表)'!A437</f>
        <v>0</v>
      </c>
      <c r="H439" s="191">
        <f>'[1]Z07 一般公共预算财政拨款收入支出决算表(财决07表)'!$K437</f>
        <v>0</v>
      </c>
      <c r="I439" s="190" t="str">
        <f t="shared" si="24"/>
        <v>2</v>
      </c>
      <c r="J439" s="190" t="str">
        <f t="shared" si="25"/>
        <v>2</v>
      </c>
      <c r="K439" s="190">
        <f t="shared" si="26"/>
        <v>4</v>
      </c>
      <c r="L439" s="190" t="str">
        <f t="shared" si="27"/>
        <v/>
      </c>
    </row>
    <row r="440" spans="7:12">
      <c r="G440" s="190">
        <f>'[1]Z07 一般公共预算财政拨款收入支出决算表(财决07表)'!A438</f>
        <v>0</v>
      </c>
      <c r="H440" s="191">
        <f>'[1]Z07 一般公共预算财政拨款收入支出决算表(财决07表)'!$K438</f>
        <v>0</v>
      </c>
      <c r="I440" s="190" t="str">
        <f t="shared" si="24"/>
        <v>2</v>
      </c>
      <c r="J440" s="190" t="str">
        <f t="shared" si="25"/>
        <v>2</v>
      </c>
      <c r="K440" s="190">
        <f t="shared" si="26"/>
        <v>4</v>
      </c>
      <c r="L440" s="190" t="str">
        <f t="shared" si="27"/>
        <v/>
      </c>
    </row>
    <row r="441" spans="7:12">
      <c r="G441" s="190">
        <f>'[1]Z07 一般公共预算财政拨款收入支出决算表(财决07表)'!A439</f>
        <v>0</v>
      </c>
      <c r="H441" s="191">
        <f>'[1]Z07 一般公共预算财政拨款收入支出决算表(财决07表)'!$K439</f>
        <v>0</v>
      </c>
      <c r="I441" s="190" t="str">
        <f t="shared" si="24"/>
        <v>2</v>
      </c>
      <c r="J441" s="190" t="str">
        <f t="shared" si="25"/>
        <v>2</v>
      </c>
      <c r="K441" s="190">
        <f t="shared" si="26"/>
        <v>4</v>
      </c>
      <c r="L441" s="190" t="str">
        <f t="shared" si="27"/>
        <v/>
      </c>
    </row>
    <row r="442" spans="7:12">
      <c r="G442" s="190">
        <f>'[1]Z07 一般公共预算财政拨款收入支出决算表(财决07表)'!A440</f>
        <v>0</v>
      </c>
      <c r="H442" s="191">
        <f>'[1]Z07 一般公共预算财政拨款收入支出决算表(财决07表)'!$K440</f>
        <v>0</v>
      </c>
      <c r="I442" s="190" t="str">
        <f t="shared" si="24"/>
        <v>2</v>
      </c>
      <c r="J442" s="190" t="str">
        <f t="shared" si="25"/>
        <v>2</v>
      </c>
      <c r="K442" s="190">
        <f t="shared" si="26"/>
        <v>4</v>
      </c>
      <c r="L442" s="190" t="str">
        <f t="shared" si="27"/>
        <v/>
      </c>
    </row>
    <row r="443" spans="7:12">
      <c r="G443" s="190">
        <f>'[1]Z07 一般公共预算财政拨款收入支出决算表(财决07表)'!A441</f>
        <v>0</v>
      </c>
      <c r="H443" s="191">
        <f>'[1]Z07 一般公共预算财政拨款收入支出决算表(财决07表)'!$K441</f>
        <v>0</v>
      </c>
      <c r="I443" s="190" t="str">
        <f t="shared" si="24"/>
        <v>2</v>
      </c>
      <c r="J443" s="190" t="str">
        <f t="shared" si="25"/>
        <v>2</v>
      </c>
      <c r="K443" s="190">
        <f t="shared" si="26"/>
        <v>4</v>
      </c>
      <c r="L443" s="190" t="str">
        <f t="shared" si="27"/>
        <v/>
      </c>
    </row>
    <row r="444" spans="7:12">
      <c r="G444" s="190">
        <f>'[1]Z07 一般公共预算财政拨款收入支出决算表(财决07表)'!A442</f>
        <v>0</v>
      </c>
      <c r="H444" s="191">
        <f>'[1]Z07 一般公共预算财政拨款收入支出决算表(财决07表)'!$K442</f>
        <v>0</v>
      </c>
      <c r="I444" s="190" t="str">
        <f t="shared" si="24"/>
        <v>2</v>
      </c>
      <c r="J444" s="190" t="str">
        <f t="shared" si="25"/>
        <v>2</v>
      </c>
      <c r="K444" s="190">
        <f t="shared" si="26"/>
        <v>4</v>
      </c>
      <c r="L444" s="190" t="str">
        <f t="shared" si="27"/>
        <v/>
      </c>
    </row>
    <row r="445" spans="7:12">
      <c r="G445" s="190">
        <f>'[1]Z07 一般公共预算财政拨款收入支出决算表(财决07表)'!A443</f>
        <v>0</v>
      </c>
      <c r="H445" s="191">
        <f>'[1]Z07 一般公共预算财政拨款收入支出决算表(财决07表)'!$K443</f>
        <v>0</v>
      </c>
      <c r="I445" s="190" t="str">
        <f t="shared" si="24"/>
        <v>2</v>
      </c>
      <c r="J445" s="190" t="str">
        <f t="shared" si="25"/>
        <v>2</v>
      </c>
      <c r="K445" s="190">
        <f t="shared" si="26"/>
        <v>4</v>
      </c>
      <c r="L445" s="190" t="str">
        <f t="shared" si="27"/>
        <v/>
      </c>
    </row>
    <row r="446" spans="7:12">
      <c r="G446" s="190">
        <f>'[1]Z07 一般公共预算财政拨款收入支出决算表(财决07表)'!A444</f>
        <v>0</v>
      </c>
      <c r="H446" s="191">
        <f>'[1]Z07 一般公共预算财政拨款收入支出决算表(财决07表)'!$K444</f>
        <v>0</v>
      </c>
      <c r="I446" s="190" t="str">
        <f t="shared" si="24"/>
        <v>2</v>
      </c>
      <c r="J446" s="190" t="str">
        <f t="shared" si="25"/>
        <v>2</v>
      </c>
      <c r="K446" s="190">
        <f t="shared" si="26"/>
        <v>4</v>
      </c>
      <c r="L446" s="190" t="str">
        <f t="shared" si="27"/>
        <v/>
      </c>
    </row>
    <row r="447" spans="7:12">
      <c r="G447" s="190">
        <f>'[1]Z07 一般公共预算财政拨款收入支出决算表(财决07表)'!A445</f>
        <v>0</v>
      </c>
      <c r="H447" s="191">
        <f>'[1]Z07 一般公共预算财政拨款收入支出决算表(财决07表)'!$K445</f>
        <v>0</v>
      </c>
      <c r="I447" s="190" t="str">
        <f t="shared" si="24"/>
        <v>2</v>
      </c>
      <c r="J447" s="190" t="str">
        <f t="shared" si="25"/>
        <v>2</v>
      </c>
      <c r="K447" s="190">
        <f t="shared" si="26"/>
        <v>4</v>
      </c>
      <c r="L447" s="190" t="str">
        <f t="shared" si="27"/>
        <v/>
      </c>
    </row>
    <row r="448" spans="7:12">
      <c r="G448" s="190">
        <f>'[1]Z07 一般公共预算财政拨款收入支出决算表(财决07表)'!A446</f>
        <v>0</v>
      </c>
      <c r="H448" s="191">
        <f>'[1]Z07 一般公共预算财政拨款收入支出决算表(财决07表)'!$K446</f>
        <v>0</v>
      </c>
      <c r="I448" s="190" t="str">
        <f t="shared" si="24"/>
        <v>2</v>
      </c>
      <c r="J448" s="190" t="str">
        <f t="shared" si="25"/>
        <v>2</v>
      </c>
      <c r="K448" s="190">
        <f t="shared" si="26"/>
        <v>4</v>
      </c>
      <c r="L448" s="190" t="str">
        <f t="shared" si="27"/>
        <v/>
      </c>
    </row>
    <row r="449" spans="7:12">
      <c r="G449" s="190">
        <f>'[1]Z07 一般公共预算财政拨款收入支出决算表(财决07表)'!A447</f>
        <v>0</v>
      </c>
      <c r="H449" s="191">
        <f>'[1]Z07 一般公共预算财政拨款收入支出决算表(财决07表)'!$K447</f>
        <v>0</v>
      </c>
      <c r="I449" s="190" t="str">
        <f t="shared" si="24"/>
        <v>2</v>
      </c>
      <c r="J449" s="190" t="str">
        <f t="shared" si="25"/>
        <v>2</v>
      </c>
      <c r="K449" s="190">
        <f t="shared" si="26"/>
        <v>4</v>
      </c>
      <c r="L449" s="190" t="str">
        <f t="shared" si="27"/>
        <v/>
      </c>
    </row>
    <row r="450" spans="7:12">
      <c r="G450" s="190">
        <f>'[1]Z07 一般公共预算财政拨款收入支出决算表(财决07表)'!A448</f>
        <v>0</v>
      </c>
      <c r="H450" s="191">
        <f>'[1]Z07 一般公共预算财政拨款收入支出决算表(财决07表)'!$K448</f>
        <v>0</v>
      </c>
      <c r="I450" s="190" t="str">
        <f t="shared" si="24"/>
        <v>2</v>
      </c>
      <c r="J450" s="190" t="str">
        <f t="shared" si="25"/>
        <v>2</v>
      </c>
      <c r="K450" s="190">
        <f t="shared" si="26"/>
        <v>4</v>
      </c>
      <c r="L450" s="190" t="str">
        <f t="shared" si="27"/>
        <v/>
      </c>
    </row>
    <row r="451" spans="7:12">
      <c r="G451" s="190">
        <f>'[1]Z07 一般公共预算财政拨款收入支出决算表(财决07表)'!A449</f>
        <v>0</v>
      </c>
      <c r="H451" s="191">
        <f>'[1]Z07 一般公共预算财政拨款收入支出决算表(财决07表)'!$K449</f>
        <v>0</v>
      </c>
      <c r="I451" s="190" t="str">
        <f t="shared" si="24"/>
        <v>2</v>
      </c>
      <c r="J451" s="190" t="str">
        <f t="shared" si="25"/>
        <v>2</v>
      </c>
      <c r="K451" s="190">
        <f t="shared" si="26"/>
        <v>4</v>
      </c>
      <c r="L451" s="190" t="str">
        <f t="shared" si="27"/>
        <v/>
      </c>
    </row>
    <row r="452" spans="7:12">
      <c r="G452" s="190">
        <f>'[1]Z07 一般公共预算财政拨款收入支出决算表(财决07表)'!A450</f>
        <v>0</v>
      </c>
      <c r="H452" s="191">
        <f>'[1]Z07 一般公共预算财政拨款收入支出决算表(财决07表)'!$K450</f>
        <v>0</v>
      </c>
      <c r="I452" s="190" t="str">
        <f t="shared" si="24"/>
        <v>2</v>
      </c>
      <c r="J452" s="190" t="str">
        <f t="shared" si="25"/>
        <v>2</v>
      </c>
      <c r="K452" s="190">
        <f t="shared" si="26"/>
        <v>4</v>
      </c>
      <c r="L452" s="190" t="str">
        <f t="shared" si="27"/>
        <v/>
      </c>
    </row>
    <row r="453" spans="7:12">
      <c r="G453" s="190">
        <f>'[1]Z07 一般公共预算财政拨款收入支出决算表(财决07表)'!A451</f>
        <v>0</v>
      </c>
      <c r="H453" s="191">
        <f>'[1]Z07 一般公共预算财政拨款收入支出决算表(财决07表)'!$K451</f>
        <v>0</v>
      </c>
      <c r="I453" s="190" t="str">
        <f t="shared" si="24"/>
        <v>2</v>
      </c>
      <c r="J453" s="190" t="str">
        <f t="shared" si="25"/>
        <v>2</v>
      </c>
      <c r="K453" s="190">
        <f t="shared" si="26"/>
        <v>4</v>
      </c>
      <c r="L453" s="190" t="str">
        <f t="shared" si="27"/>
        <v/>
      </c>
    </row>
    <row r="454" spans="7:12">
      <c r="G454" s="190">
        <f>'[1]Z07 一般公共预算财政拨款收入支出决算表(财决07表)'!A452</f>
        <v>0</v>
      </c>
      <c r="H454" s="191">
        <f>'[1]Z07 一般公共预算财政拨款收入支出决算表(财决07表)'!$K452</f>
        <v>0</v>
      </c>
      <c r="I454" s="190" t="str">
        <f t="shared" si="24"/>
        <v>2</v>
      </c>
      <c r="J454" s="190" t="str">
        <f t="shared" si="25"/>
        <v>2</v>
      </c>
      <c r="K454" s="190">
        <f t="shared" si="26"/>
        <v>4</v>
      </c>
      <c r="L454" s="190" t="str">
        <f t="shared" si="27"/>
        <v/>
      </c>
    </row>
    <row r="455" spans="7:12">
      <c r="G455" s="190">
        <f>'[1]Z07 一般公共预算财政拨款收入支出决算表(财决07表)'!A453</f>
        <v>0</v>
      </c>
      <c r="H455" s="191">
        <f>'[1]Z07 一般公共预算财政拨款收入支出决算表(财决07表)'!$K453</f>
        <v>0</v>
      </c>
      <c r="I455" s="190" t="str">
        <f t="shared" si="24"/>
        <v>2</v>
      </c>
      <c r="J455" s="190" t="str">
        <f t="shared" si="25"/>
        <v>2</v>
      </c>
      <c r="K455" s="190">
        <f t="shared" si="26"/>
        <v>4</v>
      </c>
      <c r="L455" s="190" t="str">
        <f t="shared" si="27"/>
        <v/>
      </c>
    </row>
    <row r="456" spans="7:12">
      <c r="G456" s="190">
        <f>'[1]Z07 一般公共预算财政拨款收入支出决算表(财决07表)'!A454</f>
        <v>0</v>
      </c>
      <c r="H456" s="191">
        <f>'[1]Z07 一般公共预算财政拨款收入支出决算表(财决07表)'!$K454</f>
        <v>0</v>
      </c>
      <c r="I456" s="190" t="str">
        <f t="shared" si="24"/>
        <v>2</v>
      </c>
      <c r="J456" s="190" t="str">
        <f t="shared" si="25"/>
        <v>2</v>
      </c>
      <c r="K456" s="190">
        <f t="shared" si="26"/>
        <v>4</v>
      </c>
      <c r="L456" s="190" t="str">
        <f t="shared" si="27"/>
        <v/>
      </c>
    </row>
    <row r="457" spans="7:12">
      <c r="G457" s="190">
        <f>'[1]Z07 一般公共预算财政拨款收入支出决算表(财决07表)'!A455</f>
        <v>0</v>
      </c>
      <c r="H457" s="191">
        <f>'[1]Z07 一般公共预算财政拨款收入支出决算表(财决07表)'!$K455</f>
        <v>0</v>
      </c>
      <c r="I457" s="190" t="str">
        <f t="shared" si="24"/>
        <v>2</v>
      </c>
      <c r="J457" s="190" t="str">
        <f t="shared" si="25"/>
        <v>2</v>
      </c>
      <c r="K457" s="190">
        <f t="shared" si="26"/>
        <v>4</v>
      </c>
      <c r="L457" s="190" t="str">
        <f t="shared" si="27"/>
        <v/>
      </c>
    </row>
    <row r="458" spans="7:12">
      <c r="G458" s="190">
        <f>'[1]Z07 一般公共预算财政拨款收入支出决算表(财决07表)'!A456</f>
        <v>0</v>
      </c>
      <c r="H458" s="191">
        <f>'[1]Z07 一般公共预算财政拨款收入支出决算表(财决07表)'!$K456</f>
        <v>0</v>
      </c>
      <c r="I458" s="190" t="str">
        <f t="shared" si="24"/>
        <v>2</v>
      </c>
      <c r="J458" s="190" t="str">
        <f t="shared" si="25"/>
        <v>2</v>
      </c>
      <c r="K458" s="190">
        <f t="shared" si="26"/>
        <v>4</v>
      </c>
      <c r="L458" s="190" t="str">
        <f t="shared" si="27"/>
        <v/>
      </c>
    </row>
    <row r="459" spans="7:12">
      <c r="G459" s="190">
        <f>'[1]Z07 一般公共预算财政拨款收入支出决算表(财决07表)'!A457</f>
        <v>0</v>
      </c>
      <c r="H459" s="191">
        <f>'[1]Z07 一般公共预算财政拨款收入支出决算表(财决07表)'!$K457</f>
        <v>0</v>
      </c>
      <c r="I459" s="190" t="str">
        <f t="shared" si="24"/>
        <v>2</v>
      </c>
      <c r="J459" s="190" t="str">
        <f t="shared" si="25"/>
        <v>2</v>
      </c>
      <c r="K459" s="190">
        <f t="shared" si="26"/>
        <v>4</v>
      </c>
      <c r="L459" s="190" t="str">
        <f t="shared" si="27"/>
        <v/>
      </c>
    </row>
    <row r="460" spans="7:12">
      <c r="G460" s="190">
        <f>'[1]Z07 一般公共预算财政拨款收入支出决算表(财决07表)'!A458</f>
        <v>0</v>
      </c>
      <c r="H460" s="191">
        <f>'[1]Z07 一般公共预算财政拨款收入支出决算表(财决07表)'!$K458</f>
        <v>0</v>
      </c>
      <c r="I460" s="190" t="str">
        <f t="shared" si="24"/>
        <v>2</v>
      </c>
      <c r="J460" s="190" t="str">
        <f t="shared" si="25"/>
        <v>2</v>
      </c>
      <c r="K460" s="190">
        <f t="shared" si="26"/>
        <v>4</v>
      </c>
      <c r="L460" s="190" t="str">
        <f t="shared" si="27"/>
        <v/>
      </c>
    </row>
    <row r="461" spans="7:12">
      <c r="G461" s="190">
        <f>'[1]Z07 一般公共预算财政拨款收入支出决算表(财决07表)'!A459</f>
        <v>0</v>
      </c>
      <c r="H461" s="191">
        <f>'[1]Z07 一般公共预算财政拨款收入支出决算表(财决07表)'!$K459</f>
        <v>0</v>
      </c>
      <c r="I461" s="190" t="str">
        <f t="shared" ref="I461:I500" si="28">IF(G461&gt;0,"1","2")</f>
        <v>2</v>
      </c>
      <c r="J461" s="190" t="str">
        <f t="shared" ref="J461:J500" si="29">IF(H461&gt;0,"1","2")</f>
        <v>2</v>
      </c>
      <c r="K461" s="190">
        <f t="shared" ref="K461:K500" si="30">I461+J461</f>
        <v>4</v>
      </c>
      <c r="L461" s="190" t="str">
        <f t="shared" ref="L461:L504" si="31">IF(C461&lt;&gt;"",ROW(),"")</f>
        <v/>
      </c>
    </row>
    <row r="462" spans="7:12">
      <c r="G462" s="190">
        <f>'[1]Z07 一般公共预算财政拨款收入支出决算表(财决07表)'!A460</f>
        <v>0</v>
      </c>
      <c r="H462" s="191">
        <f>'[1]Z07 一般公共预算财政拨款收入支出决算表(财决07表)'!$K460</f>
        <v>0</v>
      </c>
      <c r="I462" s="190" t="str">
        <f t="shared" si="28"/>
        <v>2</v>
      </c>
      <c r="J462" s="190" t="str">
        <f t="shared" si="29"/>
        <v>2</v>
      </c>
      <c r="K462" s="190">
        <f t="shared" si="30"/>
        <v>4</v>
      </c>
      <c r="L462" s="190" t="str">
        <f t="shared" si="31"/>
        <v/>
      </c>
    </row>
    <row r="463" spans="7:12">
      <c r="G463" s="190">
        <f>'[1]Z07 一般公共预算财政拨款收入支出决算表(财决07表)'!A461</f>
        <v>0</v>
      </c>
      <c r="H463" s="191">
        <f>'[1]Z07 一般公共预算财政拨款收入支出决算表(财决07表)'!$K461</f>
        <v>0</v>
      </c>
      <c r="I463" s="190" t="str">
        <f t="shared" si="28"/>
        <v>2</v>
      </c>
      <c r="J463" s="190" t="str">
        <f t="shared" si="29"/>
        <v>2</v>
      </c>
      <c r="K463" s="190">
        <f t="shared" si="30"/>
        <v>4</v>
      </c>
      <c r="L463" s="190" t="str">
        <f t="shared" si="31"/>
        <v/>
      </c>
    </row>
    <row r="464" spans="7:12">
      <c r="G464" s="190">
        <f>'[1]Z07 一般公共预算财政拨款收入支出决算表(财决07表)'!A462</f>
        <v>0</v>
      </c>
      <c r="H464" s="191">
        <f>'[1]Z07 一般公共预算财政拨款收入支出决算表(财决07表)'!$K462</f>
        <v>0</v>
      </c>
      <c r="I464" s="190" t="str">
        <f t="shared" si="28"/>
        <v>2</v>
      </c>
      <c r="J464" s="190" t="str">
        <f t="shared" si="29"/>
        <v>2</v>
      </c>
      <c r="K464" s="190">
        <f t="shared" si="30"/>
        <v>4</v>
      </c>
      <c r="L464" s="190" t="str">
        <f t="shared" si="31"/>
        <v/>
      </c>
    </row>
    <row r="465" spans="7:12">
      <c r="G465" s="190">
        <f>'[1]Z07 一般公共预算财政拨款收入支出决算表(财决07表)'!A463</f>
        <v>0</v>
      </c>
      <c r="H465" s="191">
        <f>'[1]Z07 一般公共预算财政拨款收入支出决算表(财决07表)'!$K463</f>
        <v>0</v>
      </c>
      <c r="I465" s="190" t="str">
        <f t="shared" si="28"/>
        <v>2</v>
      </c>
      <c r="J465" s="190" t="str">
        <f t="shared" si="29"/>
        <v>2</v>
      </c>
      <c r="K465" s="190">
        <f t="shared" si="30"/>
        <v>4</v>
      </c>
      <c r="L465" s="190" t="str">
        <f t="shared" si="31"/>
        <v/>
      </c>
    </row>
    <row r="466" spans="7:12">
      <c r="G466" s="190">
        <f>'[1]Z07 一般公共预算财政拨款收入支出决算表(财决07表)'!A464</f>
        <v>0</v>
      </c>
      <c r="H466" s="191">
        <f>'[1]Z07 一般公共预算财政拨款收入支出决算表(财决07表)'!$K464</f>
        <v>0</v>
      </c>
      <c r="I466" s="190" t="str">
        <f t="shared" si="28"/>
        <v>2</v>
      </c>
      <c r="J466" s="190" t="str">
        <f t="shared" si="29"/>
        <v>2</v>
      </c>
      <c r="K466" s="190">
        <f t="shared" si="30"/>
        <v>4</v>
      </c>
      <c r="L466" s="190" t="str">
        <f t="shared" si="31"/>
        <v/>
      </c>
    </row>
    <row r="467" spans="7:12">
      <c r="G467" s="190">
        <f>'[1]Z07 一般公共预算财政拨款收入支出决算表(财决07表)'!A465</f>
        <v>0</v>
      </c>
      <c r="H467" s="191">
        <f>'[1]Z07 一般公共预算财政拨款收入支出决算表(财决07表)'!$K465</f>
        <v>0</v>
      </c>
      <c r="I467" s="190" t="str">
        <f t="shared" si="28"/>
        <v>2</v>
      </c>
      <c r="J467" s="190" t="str">
        <f t="shared" si="29"/>
        <v>2</v>
      </c>
      <c r="K467" s="190">
        <f t="shared" si="30"/>
        <v>4</v>
      </c>
      <c r="L467" s="190" t="str">
        <f t="shared" si="31"/>
        <v/>
      </c>
    </row>
    <row r="468" spans="7:12">
      <c r="G468" s="190">
        <f>'[1]Z07 一般公共预算财政拨款收入支出决算表(财决07表)'!A466</f>
        <v>0</v>
      </c>
      <c r="H468" s="191">
        <f>'[1]Z07 一般公共预算财政拨款收入支出决算表(财决07表)'!$K466</f>
        <v>0</v>
      </c>
      <c r="I468" s="190" t="str">
        <f t="shared" si="28"/>
        <v>2</v>
      </c>
      <c r="J468" s="190" t="str">
        <f t="shared" si="29"/>
        <v>2</v>
      </c>
      <c r="K468" s="190">
        <f t="shared" si="30"/>
        <v>4</v>
      </c>
      <c r="L468" s="190" t="str">
        <f t="shared" si="31"/>
        <v/>
      </c>
    </row>
    <row r="469" spans="7:12">
      <c r="G469" s="190">
        <f>'[1]Z07 一般公共预算财政拨款收入支出决算表(财决07表)'!A467</f>
        <v>0</v>
      </c>
      <c r="H469" s="191">
        <f>'[1]Z07 一般公共预算财政拨款收入支出决算表(财决07表)'!$K467</f>
        <v>0</v>
      </c>
      <c r="I469" s="190" t="str">
        <f t="shared" si="28"/>
        <v>2</v>
      </c>
      <c r="J469" s="190" t="str">
        <f t="shared" si="29"/>
        <v>2</v>
      </c>
      <c r="K469" s="190">
        <f t="shared" si="30"/>
        <v>4</v>
      </c>
      <c r="L469" s="190" t="str">
        <f t="shared" si="31"/>
        <v/>
      </c>
    </row>
    <row r="470" spans="7:12">
      <c r="G470" s="190">
        <f>'[1]Z07 一般公共预算财政拨款收入支出决算表(财决07表)'!A468</f>
        <v>0</v>
      </c>
      <c r="H470" s="191">
        <f>'[1]Z07 一般公共预算财政拨款收入支出决算表(财决07表)'!$K468</f>
        <v>0</v>
      </c>
      <c r="I470" s="190" t="str">
        <f t="shared" si="28"/>
        <v>2</v>
      </c>
      <c r="J470" s="190" t="str">
        <f t="shared" si="29"/>
        <v>2</v>
      </c>
      <c r="K470" s="190">
        <f t="shared" si="30"/>
        <v>4</v>
      </c>
      <c r="L470" s="190" t="str">
        <f t="shared" si="31"/>
        <v/>
      </c>
    </row>
    <row r="471" spans="7:12">
      <c r="G471" s="190">
        <f>'[1]Z07 一般公共预算财政拨款收入支出决算表(财决07表)'!A469</f>
        <v>0</v>
      </c>
      <c r="H471" s="191">
        <f>'[1]Z07 一般公共预算财政拨款收入支出决算表(财决07表)'!$K469</f>
        <v>0</v>
      </c>
      <c r="I471" s="190" t="str">
        <f t="shared" si="28"/>
        <v>2</v>
      </c>
      <c r="J471" s="190" t="str">
        <f t="shared" si="29"/>
        <v>2</v>
      </c>
      <c r="K471" s="190">
        <f t="shared" si="30"/>
        <v>4</v>
      </c>
      <c r="L471" s="190" t="str">
        <f t="shared" si="31"/>
        <v/>
      </c>
    </row>
    <row r="472" spans="7:12">
      <c r="G472" s="190">
        <f>'[1]Z07 一般公共预算财政拨款收入支出决算表(财决07表)'!A470</f>
        <v>0</v>
      </c>
      <c r="H472" s="191">
        <f>'[1]Z07 一般公共预算财政拨款收入支出决算表(财决07表)'!$K470</f>
        <v>0</v>
      </c>
      <c r="I472" s="190" t="str">
        <f t="shared" si="28"/>
        <v>2</v>
      </c>
      <c r="J472" s="190" t="str">
        <f t="shared" si="29"/>
        <v>2</v>
      </c>
      <c r="K472" s="190">
        <f t="shared" si="30"/>
        <v>4</v>
      </c>
      <c r="L472" s="190" t="str">
        <f t="shared" si="31"/>
        <v/>
      </c>
    </row>
    <row r="473" spans="7:12">
      <c r="G473" s="190">
        <f>'[1]Z07 一般公共预算财政拨款收入支出决算表(财决07表)'!A471</f>
        <v>0</v>
      </c>
      <c r="H473" s="191">
        <f>'[1]Z07 一般公共预算财政拨款收入支出决算表(财决07表)'!$K471</f>
        <v>0</v>
      </c>
      <c r="I473" s="190" t="str">
        <f t="shared" si="28"/>
        <v>2</v>
      </c>
      <c r="J473" s="190" t="str">
        <f t="shared" si="29"/>
        <v>2</v>
      </c>
      <c r="K473" s="190">
        <f t="shared" si="30"/>
        <v>4</v>
      </c>
      <c r="L473" s="190" t="str">
        <f t="shared" si="31"/>
        <v/>
      </c>
    </row>
    <row r="474" spans="7:12">
      <c r="G474" s="190">
        <f>'[1]Z07 一般公共预算财政拨款收入支出决算表(财决07表)'!A472</f>
        <v>0</v>
      </c>
      <c r="H474" s="191">
        <f>'[1]Z07 一般公共预算财政拨款收入支出决算表(财决07表)'!$K472</f>
        <v>0</v>
      </c>
      <c r="I474" s="190" t="str">
        <f t="shared" si="28"/>
        <v>2</v>
      </c>
      <c r="J474" s="190" t="str">
        <f t="shared" si="29"/>
        <v>2</v>
      </c>
      <c r="K474" s="190">
        <f t="shared" si="30"/>
        <v>4</v>
      </c>
      <c r="L474" s="190" t="str">
        <f t="shared" si="31"/>
        <v/>
      </c>
    </row>
    <row r="475" spans="7:12">
      <c r="G475" s="190">
        <f>'[1]Z07 一般公共预算财政拨款收入支出决算表(财决07表)'!A473</f>
        <v>0</v>
      </c>
      <c r="H475" s="191">
        <f>'[1]Z07 一般公共预算财政拨款收入支出决算表(财决07表)'!$K473</f>
        <v>0</v>
      </c>
      <c r="I475" s="190" t="str">
        <f t="shared" si="28"/>
        <v>2</v>
      </c>
      <c r="J475" s="190" t="str">
        <f t="shared" si="29"/>
        <v>2</v>
      </c>
      <c r="K475" s="190">
        <f t="shared" si="30"/>
        <v>4</v>
      </c>
      <c r="L475" s="190" t="str">
        <f t="shared" si="31"/>
        <v/>
      </c>
    </row>
    <row r="476" spans="7:12">
      <c r="G476" s="190">
        <f>'[1]Z07 一般公共预算财政拨款收入支出决算表(财决07表)'!A474</f>
        <v>0</v>
      </c>
      <c r="H476" s="191">
        <f>'[1]Z07 一般公共预算财政拨款收入支出决算表(财决07表)'!$K474</f>
        <v>0</v>
      </c>
      <c r="I476" s="190" t="str">
        <f t="shared" si="28"/>
        <v>2</v>
      </c>
      <c r="J476" s="190" t="str">
        <f t="shared" si="29"/>
        <v>2</v>
      </c>
      <c r="K476" s="190">
        <f t="shared" si="30"/>
        <v>4</v>
      </c>
      <c r="L476" s="190" t="str">
        <f t="shared" si="31"/>
        <v/>
      </c>
    </row>
    <row r="477" spans="7:12">
      <c r="G477" s="190">
        <f>'[1]Z07 一般公共预算财政拨款收入支出决算表(财决07表)'!A475</f>
        <v>0</v>
      </c>
      <c r="H477" s="191">
        <f>'[1]Z07 一般公共预算财政拨款收入支出决算表(财决07表)'!$K475</f>
        <v>0</v>
      </c>
      <c r="I477" s="190" t="str">
        <f t="shared" si="28"/>
        <v>2</v>
      </c>
      <c r="J477" s="190" t="str">
        <f t="shared" si="29"/>
        <v>2</v>
      </c>
      <c r="K477" s="190">
        <f t="shared" si="30"/>
        <v>4</v>
      </c>
      <c r="L477" s="190" t="str">
        <f t="shared" si="31"/>
        <v/>
      </c>
    </row>
    <row r="478" spans="7:12">
      <c r="G478" s="190">
        <f>'[1]Z07 一般公共预算财政拨款收入支出决算表(财决07表)'!A476</f>
        <v>0</v>
      </c>
      <c r="H478" s="191">
        <f>'[1]Z07 一般公共预算财政拨款收入支出决算表(财决07表)'!$K476</f>
        <v>0</v>
      </c>
      <c r="I478" s="190" t="str">
        <f t="shared" si="28"/>
        <v>2</v>
      </c>
      <c r="J478" s="190" t="str">
        <f t="shared" si="29"/>
        <v>2</v>
      </c>
      <c r="K478" s="190">
        <f t="shared" si="30"/>
        <v>4</v>
      </c>
      <c r="L478" s="190" t="str">
        <f t="shared" si="31"/>
        <v/>
      </c>
    </row>
    <row r="479" spans="7:12">
      <c r="G479" s="190">
        <f>'[1]Z07 一般公共预算财政拨款收入支出决算表(财决07表)'!A477</f>
        <v>0</v>
      </c>
      <c r="H479" s="191">
        <f>'[1]Z07 一般公共预算财政拨款收入支出决算表(财决07表)'!$K477</f>
        <v>0</v>
      </c>
      <c r="I479" s="190" t="str">
        <f t="shared" si="28"/>
        <v>2</v>
      </c>
      <c r="J479" s="190" t="str">
        <f t="shared" si="29"/>
        <v>2</v>
      </c>
      <c r="K479" s="190">
        <f t="shared" si="30"/>
        <v>4</v>
      </c>
      <c r="L479" s="190" t="str">
        <f t="shared" si="31"/>
        <v/>
      </c>
    </row>
    <row r="480" spans="7:12">
      <c r="G480" s="190">
        <f>'[1]Z07 一般公共预算财政拨款收入支出决算表(财决07表)'!A478</f>
        <v>0</v>
      </c>
      <c r="H480" s="191">
        <f>'[1]Z07 一般公共预算财政拨款收入支出决算表(财决07表)'!$K478</f>
        <v>0</v>
      </c>
      <c r="I480" s="190" t="str">
        <f t="shared" si="28"/>
        <v>2</v>
      </c>
      <c r="J480" s="190" t="str">
        <f t="shared" si="29"/>
        <v>2</v>
      </c>
      <c r="K480" s="190">
        <f t="shared" si="30"/>
        <v>4</v>
      </c>
      <c r="L480" s="190" t="str">
        <f t="shared" si="31"/>
        <v/>
      </c>
    </row>
    <row r="481" spans="7:12">
      <c r="G481" s="190">
        <f>'[1]Z07 一般公共预算财政拨款收入支出决算表(财决07表)'!A479</f>
        <v>0</v>
      </c>
      <c r="H481" s="191">
        <f>'[1]Z07 一般公共预算财政拨款收入支出决算表(财决07表)'!$K479</f>
        <v>0</v>
      </c>
      <c r="I481" s="190" t="str">
        <f t="shared" si="28"/>
        <v>2</v>
      </c>
      <c r="J481" s="190" t="str">
        <f t="shared" si="29"/>
        <v>2</v>
      </c>
      <c r="K481" s="190">
        <f t="shared" si="30"/>
        <v>4</v>
      </c>
      <c r="L481" s="190" t="str">
        <f t="shared" si="31"/>
        <v/>
      </c>
    </row>
    <row r="482" spans="7:12">
      <c r="G482" s="190">
        <f>'[1]Z07 一般公共预算财政拨款收入支出决算表(财决07表)'!A480</f>
        <v>0</v>
      </c>
      <c r="H482" s="191">
        <f>'[1]Z07 一般公共预算财政拨款收入支出决算表(财决07表)'!$K480</f>
        <v>0</v>
      </c>
      <c r="I482" s="190" t="str">
        <f t="shared" si="28"/>
        <v>2</v>
      </c>
      <c r="J482" s="190" t="str">
        <f t="shared" si="29"/>
        <v>2</v>
      </c>
      <c r="K482" s="190">
        <f t="shared" si="30"/>
        <v>4</v>
      </c>
      <c r="L482" s="190" t="str">
        <f t="shared" si="31"/>
        <v/>
      </c>
    </row>
    <row r="483" spans="7:12">
      <c r="G483" s="190">
        <f>'[1]Z07 一般公共预算财政拨款收入支出决算表(财决07表)'!A481</f>
        <v>0</v>
      </c>
      <c r="H483" s="191">
        <f>'[1]Z07 一般公共预算财政拨款收入支出决算表(财决07表)'!$K481</f>
        <v>0</v>
      </c>
      <c r="I483" s="190" t="str">
        <f t="shared" si="28"/>
        <v>2</v>
      </c>
      <c r="J483" s="190" t="str">
        <f t="shared" si="29"/>
        <v>2</v>
      </c>
      <c r="K483" s="190">
        <f t="shared" si="30"/>
        <v>4</v>
      </c>
      <c r="L483" s="190" t="str">
        <f t="shared" si="31"/>
        <v/>
      </c>
    </row>
    <row r="484" spans="7:12">
      <c r="G484" s="190">
        <f>'[1]Z07 一般公共预算财政拨款收入支出决算表(财决07表)'!A482</f>
        <v>0</v>
      </c>
      <c r="H484" s="191">
        <f>'[1]Z07 一般公共预算财政拨款收入支出决算表(财决07表)'!$K482</f>
        <v>0</v>
      </c>
      <c r="I484" s="190" t="str">
        <f t="shared" si="28"/>
        <v>2</v>
      </c>
      <c r="J484" s="190" t="str">
        <f t="shared" si="29"/>
        <v>2</v>
      </c>
      <c r="K484" s="190">
        <f t="shared" si="30"/>
        <v>4</v>
      </c>
      <c r="L484" s="190" t="str">
        <f t="shared" si="31"/>
        <v/>
      </c>
    </row>
    <row r="485" spans="7:12">
      <c r="G485" s="190">
        <f>'[1]Z07 一般公共预算财政拨款收入支出决算表(财决07表)'!A483</f>
        <v>0</v>
      </c>
      <c r="H485" s="191">
        <f>'[1]Z07 一般公共预算财政拨款收入支出决算表(财决07表)'!$K483</f>
        <v>0</v>
      </c>
      <c r="I485" s="190" t="str">
        <f t="shared" si="28"/>
        <v>2</v>
      </c>
      <c r="J485" s="190" t="str">
        <f t="shared" si="29"/>
        <v>2</v>
      </c>
      <c r="K485" s="190">
        <f t="shared" si="30"/>
        <v>4</v>
      </c>
      <c r="L485" s="190" t="str">
        <f t="shared" si="31"/>
        <v/>
      </c>
    </row>
    <row r="486" spans="7:12">
      <c r="G486" s="190">
        <f>'[1]Z07 一般公共预算财政拨款收入支出决算表(财决07表)'!A484</f>
        <v>0</v>
      </c>
      <c r="H486" s="191">
        <f>'[1]Z07 一般公共预算财政拨款收入支出决算表(财决07表)'!$K484</f>
        <v>0</v>
      </c>
      <c r="I486" s="190" t="str">
        <f t="shared" si="28"/>
        <v>2</v>
      </c>
      <c r="J486" s="190" t="str">
        <f t="shared" si="29"/>
        <v>2</v>
      </c>
      <c r="K486" s="190">
        <f t="shared" si="30"/>
        <v>4</v>
      </c>
      <c r="L486" s="190" t="str">
        <f t="shared" si="31"/>
        <v/>
      </c>
    </row>
    <row r="487" spans="7:12">
      <c r="G487" s="190">
        <f>'[1]Z07 一般公共预算财政拨款收入支出决算表(财决07表)'!A485</f>
        <v>0</v>
      </c>
      <c r="H487" s="191">
        <f>'[1]Z07 一般公共预算财政拨款收入支出决算表(财决07表)'!$K485</f>
        <v>0</v>
      </c>
      <c r="I487" s="190" t="str">
        <f t="shared" si="28"/>
        <v>2</v>
      </c>
      <c r="J487" s="190" t="str">
        <f t="shared" si="29"/>
        <v>2</v>
      </c>
      <c r="K487" s="190">
        <f t="shared" si="30"/>
        <v>4</v>
      </c>
      <c r="L487" s="190" t="str">
        <f t="shared" si="31"/>
        <v/>
      </c>
    </row>
    <row r="488" spans="7:12">
      <c r="G488" s="190">
        <f>'[1]Z07 一般公共预算财政拨款收入支出决算表(财决07表)'!A486</f>
        <v>0</v>
      </c>
      <c r="H488" s="191">
        <f>'[1]Z07 一般公共预算财政拨款收入支出决算表(财决07表)'!$K486</f>
        <v>0</v>
      </c>
      <c r="I488" s="190" t="str">
        <f t="shared" si="28"/>
        <v>2</v>
      </c>
      <c r="J488" s="190" t="str">
        <f t="shared" si="29"/>
        <v>2</v>
      </c>
      <c r="K488" s="190">
        <f t="shared" si="30"/>
        <v>4</v>
      </c>
      <c r="L488" s="190" t="str">
        <f t="shared" si="31"/>
        <v/>
      </c>
    </row>
    <row r="489" spans="7:12">
      <c r="G489" s="190">
        <f>'[1]Z07 一般公共预算财政拨款收入支出决算表(财决07表)'!A487</f>
        <v>0</v>
      </c>
      <c r="H489" s="191">
        <f>'[1]Z07 一般公共预算财政拨款收入支出决算表(财决07表)'!$K487</f>
        <v>0</v>
      </c>
      <c r="I489" s="190" t="str">
        <f t="shared" si="28"/>
        <v>2</v>
      </c>
      <c r="J489" s="190" t="str">
        <f t="shared" si="29"/>
        <v>2</v>
      </c>
      <c r="K489" s="190">
        <f t="shared" si="30"/>
        <v>4</v>
      </c>
      <c r="L489" s="190" t="str">
        <f t="shared" si="31"/>
        <v/>
      </c>
    </row>
    <row r="490" spans="7:12">
      <c r="G490" s="190">
        <f>'[1]Z07 一般公共预算财政拨款收入支出决算表(财决07表)'!A488</f>
        <v>0</v>
      </c>
      <c r="H490" s="191">
        <f>'[1]Z07 一般公共预算财政拨款收入支出决算表(财决07表)'!$K488</f>
        <v>0</v>
      </c>
      <c r="I490" s="190" t="str">
        <f t="shared" si="28"/>
        <v>2</v>
      </c>
      <c r="J490" s="190" t="str">
        <f t="shared" si="29"/>
        <v>2</v>
      </c>
      <c r="K490" s="190">
        <f t="shared" si="30"/>
        <v>4</v>
      </c>
      <c r="L490" s="190" t="str">
        <f t="shared" si="31"/>
        <v/>
      </c>
    </row>
    <row r="491" spans="7:12">
      <c r="G491" s="190">
        <f>'[1]Z07 一般公共预算财政拨款收入支出决算表(财决07表)'!A489</f>
        <v>0</v>
      </c>
      <c r="H491" s="191">
        <f>'[1]Z07 一般公共预算财政拨款收入支出决算表(财决07表)'!$K489</f>
        <v>0</v>
      </c>
      <c r="I491" s="190" t="str">
        <f t="shared" si="28"/>
        <v>2</v>
      </c>
      <c r="J491" s="190" t="str">
        <f t="shared" si="29"/>
        <v>2</v>
      </c>
      <c r="K491" s="190">
        <f t="shared" si="30"/>
        <v>4</v>
      </c>
      <c r="L491" s="190" t="str">
        <f t="shared" si="31"/>
        <v/>
      </c>
    </row>
    <row r="492" spans="7:12">
      <c r="G492" s="190">
        <f>'[1]Z07 一般公共预算财政拨款收入支出决算表(财决07表)'!A490</f>
        <v>0</v>
      </c>
      <c r="H492" s="191">
        <f>'[1]Z07 一般公共预算财政拨款收入支出决算表(财决07表)'!$K490</f>
        <v>0</v>
      </c>
      <c r="I492" s="190" t="str">
        <f t="shared" si="28"/>
        <v>2</v>
      </c>
      <c r="J492" s="190" t="str">
        <f t="shared" si="29"/>
        <v>2</v>
      </c>
      <c r="K492" s="190">
        <f t="shared" si="30"/>
        <v>4</v>
      </c>
      <c r="L492" s="190" t="str">
        <f t="shared" si="31"/>
        <v/>
      </c>
    </row>
    <row r="493" spans="7:12">
      <c r="G493" s="190">
        <f>'[1]Z07 一般公共预算财政拨款收入支出决算表(财决07表)'!A491</f>
        <v>0</v>
      </c>
      <c r="H493" s="191">
        <f>'[1]Z07 一般公共预算财政拨款收入支出决算表(财决07表)'!$K491</f>
        <v>0</v>
      </c>
      <c r="I493" s="190" t="str">
        <f t="shared" si="28"/>
        <v>2</v>
      </c>
      <c r="J493" s="190" t="str">
        <f t="shared" si="29"/>
        <v>2</v>
      </c>
      <c r="K493" s="190">
        <f t="shared" si="30"/>
        <v>4</v>
      </c>
      <c r="L493" s="190" t="str">
        <f t="shared" si="31"/>
        <v/>
      </c>
    </row>
    <row r="494" spans="7:12">
      <c r="G494" s="190">
        <f>'[1]Z07 一般公共预算财政拨款收入支出决算表(财决07表)'!A492</f>
        <v>0</v>
      </c>
      <c r="H494" s="191">
        <f>'[1]Z07 一般公共预算财政拨款收入支出决算表(财决07表)'!$K492</f>
        <v>0</v>
      </c>
      <c r="I494" s="190" t="str">
        <f t="shared" si="28"/>
        <v>2</v>
      </c>
      <c r="J494" s="190" t="str">
        <f t="shared" si="29"/>
        <v>2</v>
      </c>
      <c r="K494" s="190">
        <f t="shared" si="30"/>
        <v>4</v>
      </c>
      <c r="L494" s="190" t="str">
        <f t="shared" si="31"/>
        <v/>
      </c>
    </row>
    <row r="495" spans="7:12">
      <c r="G495" s="190">
        <f>'[1]Z07 一般公共预算财政拨款收入支出决算表(财决07表)'!A493</f>
        <v>0</v>
      </c>
      <c r="H495" s="191">
        <f>'[1]Z07 一般公共预算财政拨款收入支出决算表(财决07表)'!$K493</f>
        <v>0</v>
      </c>
      <c r="I495" s="190" t="str">
        <f t="shared" si="28"/>
        <v>2</v>
      </c>
      <c r="J495" s="190" t="str">
        <f t="shared" si="29"/>
        <v>2</v>
      </c>
      <c r="K495" s="190">
        <f t="shared" si="30"/>
        <v>4</v>
      </c>
      <c r="L495" s="190" t="str">
        <f t="shared" si="31"/>
        <v/>
      </c>
    </row>
    <row r="496" spans="7:12">
      <c r="G496" s="190">
        <f>'[1]Z07 一般公共预算财政拨款收入支出决算表(财决07表)'!A494</f>
        <v>0</v>
      </c>
      <c r="H496" s="191">
        <f>'[1]Z07 一般公共预算财政拨款收入支出决算表(财决07表)'!$K494</f>
        <v>0</v>
      </c>
      <c r="I496" s="190" t="str">
        <f t="shared" si="28"/>
        <v>2</v>
      </c>
      <c r="J496" s="190" t="str">
        <f t="shared" si="29"/>
        <v>2</v>
      </c>
      <c r="K496" s="190">
        <f t="shared" si="30"/>
        <v>4</v>
      </c>
      <c r="L496" s="190" t="str">
        <f t="shared" si="31"/>
        <v/>
      </c>
    </row>
    <row r="497" spans="7:12">
      <c r="G497" s="190">
        <f>'[1]Z07 一般公共预算财政拨款收入支出决算表(财决07表)'!A495</f>
        <v>0</v>
      </c>
      <c r="H497" s="191">
        <f>'[1]Z07 一般公共预算财政拨款收入支出决算表(财决07表)'!$K495</f>
        <v>0</v>
      </c>
      <c r="I497" s="190" t="str">
        <f t="shared" si="28"/>
        <v>2</v>
      </c>
      <c r="J497" s="190" t="str">
        <f t="shared" si="29"/>
        <v>2</v>
      </c>
      <c r="K497" s="190">
        <f t="shared" si="30"/>
        <v>4</v>
      </c>
      <c r="L497" s="190" t="str">
        <f t="shared" si="31"/>
        <v/>
      </c>
    </row>
    <row r="498" spans="7:12">
      <c r="G498" s="190">
        <f>'[1]Z07 一般公共预算财政拨款收入支出决算表(财决07表)'!A496</f>
        <v>0</v>
      </c>
      <c r="H498" s="191">
        <f>'[1]Z07 一般公共预算财政拨款收入支出决算表(财决07表)'!$K496</f>
        <v>0</v>
      </c>
      <c r="I498" s="190" t="str">
        <f t="shared" si="28"/>
        <v>2</v>
      </c>
      <c r="J498" s="190" t="str">
        <f t="shared" si="29"/>
        <v>2</v>
      </c>
      <c r="K498" s="190">
        <f t="shared" si="30"/>
        <v>4</v>
      </c>
      <c r="L498" s="190" t="str">
        <f t="shared" si="31"/>
        <v/>
      </c>
    </row>
    <row r="499" spans="7:12">
      <c r="G499" s="190">
        <f>'[1]Z07 一般公共预算财政拨款收入支出决算表(财决07表)'!A497</f>
        <v>0</v>
      </c>
      <c r="H499" s="191">
        <f>'[1]Z07 一般公共预算财政拨款收入支出决算表(财决07表)'!$K497</f>
        <v>0</v>
      </c>
      <c r="I499" s="190" t="str">
        <f t="shared" si="28"/>
        <v>2</v>
      </c>
      <c r="J499" s="190" t="str">
        <f t="shared" si="29"/>
        <v>2</v>
      </c>
      <c r="K499" s="190">
        <f t="shared" si="30"/>
        <v>4</v>
      </c>
      <c r="L499" s="190" t="str">
        <f t="shared" si="31"/>
        <v/>
      </c>
    </row>
    <row r="500" spans="7:12">
      <c r="G500" s="190">
        <f>'[1]Z07 一般公共预算财政拨款收入支出决算表(财决07表)'!A498</f>
        <v>0</v>
      </c>
      <c r="H500" s="191">
        <f>'[1]Z07 一般公共预算财政拨款收入支出决算表(财决07表)'!$K498</f>
        <v>0</v>
      </c>
      <c r="I500" s="190" t="str">
        <f t="shared" si="28"/>
        <v>2</v>
      </c>
      <c r="J500" s="190" t="str">
        <f t="shared" si="29"/>
        <v>2</v>
      </c>
      <c r="K500" s="190">
        <f t="shared" si="30"/>
        <v>4</v>
      </c>
      <c r="L500" s="190" t="str">
        <f t="shared" si="31"/>
        <v/>
      </c>
    </row>
    <row r="504" spans="7:12">
      <c r="L504" s="190" t="str">
        <f t="shared" si="31"/>
        <v/>
      </c>
    </row>
  </sheetData>
  <mergeCells count="10">
    <mergeCell ref="A11:C11"/>
    <mergeCell ref="M7:X7"/>
    <mergeCell ref="A10:C10"/>
    <mergeCell ref="F6:F9"/>
    <mergeCell ref="A1:F1"/>
    <mergeCell ref="A6:C6"/>
    <mergeCell ref="A7:B9"/>
    <mergeCell ref="C7:C9"/>
    <mergeCell ref="D6:D9"/>
    <mergeCell ref="E6:E9"/>
  </mergeCells>
  <phoneticPr fontId="2"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11"/>
  <sheetViews>
    <sheetView showZeros="0" workbookViewId="0">
      <selection activeCell="E13" sqref="E13"/>
    </sheetView>
  </sheetViews>
  <sheetFormatPr defaultRowHeight="14.25"/>
  <cols>
    <col min="1" max="2" width="4.625" style="158" customWidth="1"/>
    <col min="3" max="3" width="30.625" style="123" customWidth="1"/>
    <col min="4" max="6" width="22.875" style="123" customWidth="1"/>
    <col min="7" max="7" width="9" style="141"/>
    <col min="8" max="8" width="9" style="122"/>
    <col min="9" max="9" width="9.5" style="122" bestFit="1" customWidth="1"/>
    <col min="10" max="12" width="9" style="122"/>
    <col min="13" max="13" width="10.5" style="122" bestFit="1" customWidth="1"/>
    <col min="14" max="14" width="10.5" style="123" bestFit="1" customWidth="1"/>
    <col min="15" max="15" width="127" style="123" customWidth="1"/>
    <col min="16" max="16384" width="9" style="123"/>
  </cols>
  <sheetData>
    <row r="1" spans="1:99" s="109" customFormat="1" ht="30" customHeight="1">
      <c r="A1" s="222" t="s">
        <v>338</v>
      </c>
      <c r="B1" s="217"/>
      <c r="C1" s="217"/>
      <c r="D1" s="217"/>
      <c r="E1" s="217"/>
      <c r="F1" s="217"/>
      <c r="G1" s="132"/>
      <c r="H1" s="107"/>
      <c r="I1" s="107"/>
      <c r="J1" s="107"/>
      <c r="K1" s="107"/>
      <c r="L1" s="108"/>
      <c r="M1" s="108" t="str">
        <f>"a1:"&amp;"f"&amp;MAX(L13:L107)</f>
        <v>a1:f44</v>
      </c>
    </row>
    <row r="2" spans="1:99" s="112" customFormat="1" ht="14.25" customHeight="1">
      <c r="A2" s="51" t="str">
        <f>'01收入支出决算总表'!A3</f>
        <v>部门：益阳市供销合作社</v>
      </c>
      <c r="B2" s="133"/>
      <c r="F2" s="14" t="s">
        <v>339</v>
      </c>
      <c r="G2" s="132"/>
      <c r="H2" s="107"/>
      <c r="I2" s="107"/>
      <c r="J2" s="107"/>
      <c r="K2" s="107"/>
      <c r="L2" s="113"/>
      <c r="M2" s="113"/>
    </row>
    <row r="3" spans="1:99" s="112" customFormat="1" ht="15" customHeight="1">
      <c r="A3" s="51"/>
      <c r="B3" s="133"/>
      <c r="D3" s="114"/>
      <c r="E3" s="114"/>
      <c r="F3" s="14" t="s">
        <v>49</v>
      </c>
      <c r="G3" s="132"/>
      <c r="H3" s="107"/>
      <c r="I3" s="107"/>
      <c r="J3" s="107"/>
      <c r="K3" s="107"/>
      <c r="L3" s="113"/>
      <c r="M3" s="131" t="s">
        <v>328</v>
      </c>
    </row>
    <row r="4" spans="1:99" s="112" customFormat="1" ht="15" customHeight="1">
      <c r="A4" s="134" t="s">
        <v>108</v>
      </c>
      <c r="B4" s="133"/>
      <c r="D4" s="114"/>
      <c r="E4" s="114"/>
      <c r="F4" s="14"/>
      <c r="G4" s="132"/>
      <c r="H4" s="107"/>
      <c r="I4" s="107"/>
      <c r="J4" s="107"/>
      <c r="K4" s="135"/>
      <c r="L4" s="136"/>
      <c r="M4" s="137"/>
    </row>
    <row r="5" spans="1:99" s="112" customFormat="1" ht="15" customHeight="1">
      <c r="A5" s="138" t="s">
        <v>109</v>
      </c>
      <c r="B5" s="133"/>
      <c r="D5" s="114"/>
      <c r="E5" s="114"/>
      <c r="F5" s="14"/>
      <c r="G5" s="132"/>
      <c r="H5" s="107"/>
      <c r="I5" s="107"/>
      <c r="J5" s="107"/>
      <c r="K5" s="85"/>
      <c r="L5" s="139"/>
      <c r="M5" s="120"/>
    </row>
    <row r="6" spans="1:99" s="112" customFormat="1" ht="15" customHeight="1">
      <c r="A6" s="138" t="s">
        <v>107</v>
      </c>
      <c r="B6" s="133"/>
      <c r="D6" s="114"/>
      <c r="E6" s="114"/>
      <c r="F6" s="14"/>
      <c r="G6" s="132"/>
      <c r="H6" s="107"/>
      <c r="I6" s="107"/>
      <c r="J6" s="107"/>
      <c r="K6" s="85"/>
      <c r="L6" s="139"/>
      <c r="M6" s="120"/>
    </row>
    <row r="7" spans="1:99" s="112" customFormat="1" ht="15" customHeight="1">
      <c r="A7" s="140" t="s">
        <v>220</v>
      </c>
      <c r="B7" s="133"/>
      <c r="D7" s="114"/>
      <c r="E7" s="114"/>
      <c r="F7" s="14"/>
      <c r="G7" s="132"/>
      <c r="H7" s="107"/>
      <c r="I7" s="107"/>
      <c r="J7" s="107"/>
      <c r="K7" s="85"/>
      <c r="L7" s="139"/>
      <c r="M7" s="120"/>
    </row>
    <row r="8" spans="1:99" s="119" customFormat="1" ht="20.25" customHeight="1">
      <c r="A8" s="214" t="s">
        <v>46</v>
      </c>
      <c r="B8" s="214"/>
      <c r="C8" s="214"/>
      <c r="D8" s="220" t="s">
        <v>57</v>
      </c>
      <c r="E8" s="223" t="s">
        <v>62</v>
      </c>
      <c r="F8" s="223" t="s">
        <v>63</v>
      </c>
      <c r="G8" s="141"/>
      <c r="H8" s="118"/>
      <c r="I8" s="118"/>
      <c r="J8" s="118"/>
      <c r="K8" s="85"/>
      <c r="L8" s="139"/>
      <c r="M8" s="120"/>
    </row>
    <row r="9" spans="1:99" s="119" customFormat="1" ht="9.9499999999999993" customHeight="1">
      <c r="A9" s="224" t="s">
        <v>61</v>
      </c>
      <c r="B9" s="225"/>
      <c r="C9" s="230" t="s">
        <v>36</v>
      </c>
      <c r="D9" s="216"/>
      <c r="E9" s="216"/>
      <c r="F9" s="216"/>
      <c r="G9" s="141"/>
      <c r="H9" s="118"/>
      <c r="I9" s="118"/>
      <c r="J9" s="118"/>
      <c r="K9" s="118"/>
      <c r="L9" s="118"/>
      <c r="M9" s="118"/>
    </row>
    <row r="10" spans="1:99" s="119" customFormat="1" ht="9.9499999999999993" customHeight="1">
      <c r="A10" s="226"/>
      <c r="B10" s="227"/>
      <c r="C10" s="231"/>
      <c r="D10" s="216"/>
      <c r="E10" s="216"/>
      <c r="F10" s="216"/>
      <c r="G10" s="141"/>
      <c r="H10" s="141"/>
      <c r="I10" s="141"/>
      <c r="J10" s="141"/>
      <c r="K10" s="141"/>
      <c r="L10" s="141"/>
      <c r="M10" s="141"/>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row>
    <row r="11" spans="1:99" s="119" customFormat="1" ht="9.9499999999999993" customHeight="1">
      <c r="A11" s="228"/>
      <c r="B11" s="229"/>
      <c r="C11" s="232"/>
      <c r="D11" s="216"/>
      <c r="E11" s="216"/>
      <c r="F11" s="216"/>
      <c r="G11" s="141"/>
      <c r="H11" s="118"/>
      <c r="I11" s="118"/>
      <c r="J11" s="118"/>
      <c r="K11" s="118"/>
      <c r="L11" s="118"/>
      <c r="M11" s="118"/>
    </row>
    <row r="12" spans="1:99" s="119" customFormat="1" ht="18" customHeight="1">
      <c r="A12" s="214" t="s">
        <v>37</v>
      </c>
      <c r="B12" s="214"/>
      <c r="C12" s="214"/>
      <c r="D12" s="117">
        <v>1</v>
      </c>
      <c r="E12" s="117">
        <v>2</v>
      </c>
      <c r="F12" s="117">
        <v>3</v>
      </c>
      <c r="G12" s="141"/>
      <c r="H12" s="118"/>
      <c r="I12" s="118">
        <v>1</v>
      </c>
      <c r="J12" s="118"/>
      <c r="K12" s="118"/>
      <c r="L12" s="118"/>
      <c r="M12" s="118"/>
    </row>
    <row r="13" spans="1:99" s="119" customFormat="1" ht="18" customHeight="1">
      <c r="A13" s="221" t="s">
        <v>48</v>
      </c>
      <c r="B13" s="221"/>
      <c r="C13" s="221"/>
      <c r="D13" s="143">
        <f>'[1]Z08_1 一般公共预算财政拨款基本支出决算明细表(财决08-'!$E$9</f>
        <v>362.9</v>
      </c>
      <c r="E13" s="143">
        <f>'[1]Z08_1 一般公共预算财政拨款基本支出决算明细表(财决08-'!$F$9+'[1]Z08_1 一般公共预算财政拨款基本支出决算明细表(财决08-'!$AR$9</f>
        <v>319.91000000000003</v>
      </c>
      <c r="F13" s="143">
        <f>D13-E13</f>
        <v>42.989999999999952</v>
      </c>
      <c r="G13" s="141"/>
      <c r="H13" s="118"/>
      <c r="I13" s="118"/>
      <c r="J13" s="118"/>
      <c r="K13" s="118"/>
      <c r="L13" s="118">
        <f>ROW()</f>
        <v>13</v>
      </c>
      <c r="M13" s="118"/>
    </row>
    <row r="14" spans="1:99" s="128" customFormat="1" ht="18" customHeight="1">
      <c r="A14" s="144" t="str">
        <f t="array" ref="A14">INDEX(G:G,SMALL(IF($I$14:$I$107&gt;0,ROW($14:$107),4^8),ROW(G1)))&amp;""</f>
        <v>301</v>
      </c>
      <c r="B14" s="145"/>
      <c r="C14" s="196" t="str">
        <f>IF(ISERROR(VLOOKUP(A14,$G$14:$I$107,2,FALSE)),"",VLOOKUP(A14,$G$14:$I$107,2,FALSE))</f>
        <v>工资福利支出</v>
      </c>
      <c r="D14" s="146">
        <f>IF(ISERROR(VLOOKUP(A14,$G$14:$I$107,3,FALSE)),"",VLOOKUP(A14,$G$14:$I$107,3,FALSE))</f>
        <v>215.86</v>
      </c>
      <c r="E14" s="146">
        <f>IF(OR(MID(A14,1,3)="301",MID(A14,1,3)="303"),D14,"")</f>
        <v>215.86</v>
      </c>
      <c r="F14" s="197" t="str">
        <f>IF(AND(MID(A14,1,3)&lt;&gt;"301",MID(A14,1,3)&lt;&gt;"303"),D14,"")</f>
        <v/>
      </c>
      <c r="G14" s="147" t="s">
        <v>221</v>
      </c>
      <c r="H14" s="148" t="s">
        <v>192</v>
      </c>
      <c r="I14" s="118">
        <f>('[1]Z08_1 一般公共预算财政拨款基本支出决算明细表(财决08-'!F$9)*1</f>
        <v>215.86</v>
      </c>
      <c r="J14" s="122"/>
      <c r="K14" s="122"/>
      <c r="L14" s="149">
        <f>IF(C14&lt;&gt;"",ROW(),"")</f>
        <v>14</v>
      </c>
      <c r="M14" s="122"/>
      <c r="N14" s="150"/>
    </row>
    <row r="15" spans="1:99" s="128" customFormat="1" ht="18" customHeight="1">
      <c r="A15" s="144" t="str">
        <f t="array" ref="A15">INDEX(G:G,SMALL(IF($I$14:$I$107&gt;0,ROW($14:$107),4^8),ROW(G2)))&amp;""</f>
        <v>30101</v>
      </c>
      <c r="B15" s="145"/>
      <c r="C15" s="196" t="str">
        <f t="shared" ref="C15:C78" si="0">IF(ISERROR(VLOOKUP(A15,$G$14:$I$107,2,FALSE)),"",VLOOKUP(A15,$G$14:$I$107,2,FALSE))</f>
        <v>基本工资</v>
      </c>
      <c r="D15" s="146">
        <f t="shared" ref="D15:D78" si="1">IF(ISERROR(VLOOKUP(A15,$G$14:$I$107,3,FALSE)),"",VLOOKUP(A15,$G$14:$I$107,3,FALSE))</f>
        <v>89.46</v>
      </c>
      <c r="E15" s="146">
        <f t="shared" ref="E15:E78" si="2">IF(OR(MID(A15,1,3)="301",MID(A15,1,3)="303"),D15,"")</f>
        <v>89.46</v>
      </c>
      <c r="F15" s="197" t="str">
        <f t="shared" ref="F15:F78" si="3">IF(AND(MID(A15,1,3)&lt;&gt;"301",MID(A15,1,3)&lt;&gt;"303"),D15,"")</f>
        <v/>
      </c>
      <c r="G15" s="147" t="s">
        <v>322</v>
      </c>
      <c r="H15" s="151" t="s">
        <v>115</v>
      </c>
      <c r="I15" s="118">
        <f>('[1]Z08_1 一般公共预算财政拨款基本支出决算明细表(财决08-'!G9)*1</f>
        <v>89.46</v>
      </c>
      <c r="J15" s="122"/>
      <c r="K15" s="141"/>
      <c r="L15" s="149">
        <f t="shared" ref="L15:L78" si="4">IF(C15&lt;&gt;"",ROW(),"")</f>
        <v>15</v>
      </c>
      <c r="M15" s="141"/>
      <c r="N15" s="150"/>
    </row>
    <row r="16" spans="1:99" s="128" customFormat="1" ht="18" customHeight="1">
      <c r="A16" s="144" t="str">
        <f t="array" ref="A16">INDEX(G:G,SMALL(IF($I$14:$I$107&gt;0,ROW($14:$107),4^8),ROW(G3)))&amp;""</f>
        <v>30102</v>
      </c>
      <c r="B16" s="145"/>
      <c r="C16" s="196" t="str">
        <f t="shared" si="0"/>
        <v>津贴补贴</v>
      </c>
      <c r="D16" s="146">
        <f t="shared" si="1"/>
        <v>74.28</v>
      </c>
      <c r="E16" s="146">
        <f t="shared" si="2"/>
        <v>74.28</v>
      </c>
      <c r="F16" s="197" t="str">
        <f t="shared" si="3"/>
        <v/>
      </c>
      <c r="G16" s="147" t="s">
        <v>323</v>
      </c>
      <c r="H16" s="151" t="s">
        <v>116</v>
      </c>
      <c r="I16" s="118">
        <f>('[1]Z08_1 一般公共预算财政拨款基本支出决算明细表(财决08-'!H9)*1</f>
        <v>74.28</v>
      </c>
      <c r="J16" s="122"/>
      <c r="K16" s="141"/>
      <c r="L16" s="149">
        <f t="shared" si="4"/>
        <v>16</v>
      </c>
      <c r="M16" s="152"/>
      <c r="N16" s="150"/>
    </row>
    <row r="17" spans="1:14" s="128" customFormat="1" ht="18" customHeight="1">
      <c r="A17" s="144" t="str">
        <f t="array" ref="A17">INDEX(G:G,SMALL(IF($I$14:$I$107&gt;0,ROW($14:$107),4^8),ROW(G4)))&amp;""</f>
        <v>30103</v>
      </c>
      <c r="B17" s="145"/>
      <c r="C17" s="196" t="str">
        <f t="shared" si="0"/>
        <v>奖金</v>
      </c>
      <c r="D17" s="146">
        <f t="shared" si="1"/>
        <v>46.51</v>
      </c>
      <c r="E17" s="146">
        <f t="shared" si="2"/>
        <v>46.51</v>
      </c>
      <c r="F17" s="197" t="str">
        <f t="shared" si="3"/>
        <v/>
      </c>
      <c r="G17" s="147" t="s">
        <v>324</v>
      </c>
      <c r="H17" s="151" t="s">
        <v>117</v>
      </c>
      <c r="I17" s="118">
        <f>('[1]Z08_1 一般公共预算财政拨款基本支出决算明细表(财决08-'!I9)*1</f>
        <v>46.51</v>
      </c>
      <c r="J17" s="122"/>
      <c r="K17" s="141"/>
      <c r="L17" s="149">
        <f t="shared" si="4"/>
        <v>17</v>
      </c>
      <c r="M17" s="141"/>
      <c r="N17" s="150"/>
    </row>
    <row r="18" spans="1:14" s="128" customFormat="1" ht="18" customHeight="1">
      <c r="A18" s="144" t="str">
        <f t="array" ref="A18">INDEX(G:G,SMALL(IF($I$14:$I$107&gt;0,ROW($14:$107),4^8),ROW(G5)))&amp;""</f>
        <v>30106</v>
      </c>
      <c r="B18" s="145"/>
      <c r="C18" s="196" t="str">
        <f t="shared" si="0"/>
        <v>伙食补助费</v>
      </c>
      <c r="D18" s="146">
        <f t="shared" si="1"/>
        <v>5.6</v>
      </c>
      <c r="E18" s="146">
        <f t="shared" si="2"/>
        <v>5.6</v>
      </c>
      <c r="F18" s="197" t="str">
        <f t="shared" si="3"/>
        <v/>
      </c>
      <c r="G18" s="147" t="s">
        <v>222</v>
      </c>
      <c r="H18" s="151" t="s">
        <v>187</v>
      </c>
      <c r="I18" s="118">
        <f>('[1]Z08_1 一般公共预算财政拨款基本支出决算明细表(财决08-'!J9)*1</f>
        <v>0</v>
      </c>
      <c r="J18" s="122"/>
      <c r="K18" s="141"/>
      <c r="L18" s="149">
        <f t="shared" si="4"/>
        <v>18</v>
      </c>
      <c r="M18" s="141"/>
      <c r="N18" s="150"/>
    </row>
    <row r="19" spans="1:14" s="128" customFormat="1" ht="18" customHeight="1">
      <c r="A19" s="144" t="str">
        <f t="array" ref="A19">INDEX(G:G,SMALL(IF($I$14:$I$107&gt;0,ROW($14:$107),4^8),ROW(G6)))&amp;""</f>
        <v>302</v>
      </c>
      <c r="B19" s="145"/>
      <c r="C19" s="196" t="str">
        <f t="shared" si="0"/>
        <v>商品和服务支出</v>
      </c>
      <c r="D19" s="146">
        <f t="shared" si="1"/>
        <v>42.99</v>
      </c>
      <c r="E19" s="146" t="str">
        <f t="shared" si="2"/>
        <v/>
      </c>
      <c r="F19" s="197">
        <f t="shared" si="3"/>
        <v>42.99</v>
      </c>
      <c r="G19" s="147" t="s">
        <v>223</v>
      </c>
      <c r="H19" s="151" t="s">
        <v>118</v>
      </c>
      <c r="I19" s="118">
        <f>('[1]Z08_1 一般公共预算财政拨款基本支出决算明细表(财决08-'!K9)*1</f>
        <v>5.6</v>
      </c>
      <c r="J19" s="122"/>
      <c r="K19" s="141"/>
      <c r="L19" s="149">
        <f t="shared" si="4"/>
        <v>19</v>
      </c>
      <c r="M19" s="141"/>
      <c r="N19" s="150"/>
    </row>
    <row r="20" spans="1:14" s="128" customFormat="1" ht="18" customHeight="1">
      <c r="A20" s="144" t="str">
        <f t="array" ref="A20">INDEX(G:G,SMALL(IF($I$14:$I$107&gt;0,ROW($14:$107),4^8),ROW(G7)))&amp;""</f>
        <v>30201</v>
      </c>
      <c r="B20" s="145"/>
      <c r="C20" s="196" t="str">
        <f t="shared" si="0"/>
        <v>办公费</v>
      </c>
      <c r="D20" s="146">
        <f t="shared" si="1"/>
        <v>1.23</v>
      </c>
      <c r="E20" s="146" t="str">
        <f t="shared" si="2"/>
        <v/>
      </c>
      <c r="F20" s="197">
        <f t="shared" si="3"/>
        <v>1.23</v>
      </c>
      <c r="G20" s="147" t="s">
        <v>224</v>
      </c>
      <c r="H20" s="151" t="s">
        <v>119</v>
      </c>
      <c r="I20" s="118">
        <f>('[1]Z08_1 一般公共预算财政拨款基本支出决算明细表(财决08-'!L9)*1</f>
        <v>0</v>
      </c>
      <c r="J20" s="122"/>
      <c r="K20" s="141"/>
      <c r="L20" s="149">
        <f t="shared" si="4"/>
        <v>20</v>
      </c>
      <c r="M20" s="141"/>
      <c r="N20" s="150"/>
    </row>
    <row r="21" spans="1:14" s="128" customFormat="1" ht="18" customHeight="1">
      <c r="A21" s="144" t="str">
        <f t="array" ref="A21">INDEX(G:G,SMALL(IF($I$14:$I$107&gt;0,ROW($14:$107),4^8),ROW(G8)))&amp;""</f>
        <v>30202</v>
      </c>
      <c r="B21" s="145"/>
      <c r="C21" s="196" t="str">
        <f t="shared" si="0"/>
        <v>印刷费</v>
      </c>
      <c r="D21" s="146">
        <f t="shared" si="1"/>
        <v>1.04</v>
      </c>
      <c r="E21" s="146" t="str">
        <f t="shared" si="2"/>
        <v/>
      </c>
      <c r="F21" s="197">
        <f t="shared" si="3"/>
        <v>1.04</v>
      </c>
      <c r="G21" s="147" t="s">
        <v>225</v>
      </c>
      <c r="H21" s="151" t="s">
        <v>188</v>
      </c>
      <c r="I21" s="118">
        <f>('[1]Z08_1 一般公共预算财政拨款基本支出决算明细表(财决08-'!M9)*1</f>
        <v>0</v>
      </c>
      <c r="J21" s="122"/>
      <c r="K21" s="141"/>
      <c r="L21" s="149">
        <f t="shared" si="4"/>
        <v>21</v>
      </c>
      <c r="M21" s="141"/>
      <c r="N21" s="150"/>
    </row>
    <row r="22" spans="1:14" s="128" customFormat="1" ht="18" customHeight="1">
      <c r="A22" s="144" t="str">
        <f t="array" ref="A22">INDEX(G:G,SMALL(IF($I$14:$I$107&gt;0,ROW($14:$107),4^8),ROW(G9)))&amp;""</f>
        <v>30205</v>
      </c>
      <c r="B22" s="145"/>
      <c r="C22" s="196" t="str">
        <f t="shared" si="0"/>
        <v>水费</v>
      </c>
      <c r="D22" s="146">
        <f t="shared" si="1"/>
        <v>0.35</v>
      </c>
      <c r="E22" s="146" t="str">
        <f t="shared" si="2"/>
        <v/>
      </c>
      <c r="F22" s="197">
        <f t="shared" si="3"/>
        <v>0.35</v>
      </c>
      <c r="G22" s="147" t="s">
        <v>226</v>
      </c>
      <c r="H22" s="151" t="s">
        <v>189</v>
      </c>
      <c r="I22" s="118">
        <f>('[1]Z08_1 一般公共预算财政拨款基本支出决算明细表(财决08-'!N9)*1</f>
        <v>0</v>
      </c>
      <c r="J22" s="122"/>
      <c r="K22" s="141"/>
      <c r="L22" s="149">
        <f t="shared" si="4"/>
        <v>22</v>
      </c>
      <c r="M22" s="141"/>
      <c r="N22" s="150"/>
    </row>
    <row r="23" spans="1:14" s="128" customFormat="1" ht="18" customHeight="1">
      <c r="A23" s="144" t="str">
        <f t="array" ref="A23">INDEX(G:G,SMALL(IF($I$14:$I$107&gt;0,ROW($14:$107),4^8),ROW(G10)))&amp;""</f>
        <v>30206</v>
      </c>
      <c r="B23" s="145"/>
      <c r="C23" s="196" t="str">
        <f t="shared" si="0"/>
        <v>电费</v>
      </c>
      <c r="D23" s="146">
        <f t="shared" si="1"/>
        <v>0.21</v>
      </c>
      <c r="E23" s="146" t="str">
        <f t="shared" si="2"/>
        <v/>
      </c>
      <c r="F23" s="197">
        <f t="shared" si="3"/>
        <v>0.21</v>
      </c>
      <c r="G23" s="147" t="s">
        <v>227</v>
      </c>
      <c r="H23" s="151" t="s">
        <v>120</v>
      </c>
      <c r="I23" s="118">
        <f>('[1]Z08_1 一般公共预算财政拨款基本支出决算明细表(财决08-'!O9)*1</f>
        <v>0</v>
      </c>
      <c r="J23" s="122"/>
      <c r="K23" s="141"/>
      <c r="L23" s="149">
        <f t="shared" si="4"/>
        <v>23</v>
      </c>
      <c r="M23" s="141"/>
      <c r="N23" s="150"/>
    </row>
    <row r="24" spans="1:14" s="128" customFormat="1" ht="18" customHeight="1">
      <c r="A24" s="144" t="str">
        <f t="array" ref="A24">INDEX(G:G,SMALL(IF($I$14:$I$107&gt;0,ROW($14:$107),4^8),ROW(G11)))&amp;""</f>
        <v>30207</v>
      </c>
      <c r="B24" s="145"/>
      <c r="C24" s="196" t="str">
        <f t="shared" si="0"/>
        <v>邮电费</v>
      </c>
      <c r="D24" s="146">
        <f t="shared" si="1"/>
        <v>2.68</v>
      </c>
      <c r="E24" s="146" t="str">
        <f t="shared" si="2"/>
        <v/>
      </c>
      <c r="F24" s="197">
        <f t="shared" si="3"/>
        <v>2.68</v>
      </c>
      <c r="G24" s="147" t="s">
        <v>228</v>
      </c>
      <c r="H24" s="148" t="s">
        <v>193</v>
      </c>
      <c r="I24" s="118">
        <f>('[1]Z08_1 一般公共预算财政拨款基本支出决算明细表(财决08-'!P9)*1</f>
        <v>42.99</v>
      </c>
      <c r="J24" s="122"/>
      <c r="K24" s="141"/>
      <c r="L24" s="149">
        <f t="shared" si="4"/>
        <v>24</v>
      </c>
      <c r="M24" s="141"/>
      <c r="N24" s="150"/>
    </row>
    <row r="25" spans="1:14" s="128" customFormat="1" ht="18" customHeight="1">
      <c r="A25" s="144" t="str">
        <f t="array" ref="A25">INDEX(G:G,SMALL(IF($I$14:$I$107&gt;0,ROW($14:$107),4^8),ROW(G12)))&amp;""</f>
        <v>30209</v>
      </c>
      <c r="B25" s="145"/>
      <c r="C25" s="196" t="str">
        <f t="shared" si="0"/>
        <v>物业管理费</v>
      </c>
      <c r="D25" s="146">
        <f t="shared" si="1"/>
        <v>1.35</v>
      </c>
      <c r="E25" s="146" t="str">
        <f t="shared" si="2"/>
        <v/>
      </c>
      <c r="F25" s="197">
        <f t="shared" si="3"/>
        <v>1.35</v>
      </c>
      <c r="G25" s="147" t="s">
        <v>229</v>
      </c>
      <c r="H25" s="151" t="s">
        <v>121</v>
      </c>
      <c r="I25" s="118">
        <f>('[1]Z08_1 一般公共预算财政拨款基本支出决算明细表(财决08-'!Q9)*1</f>
        <v>1.23</v>
      </c>
      <c r="J25" s="122"/>
      <c r="K25" s="141"/>
      <c r="L25" s="149">
        <f t="shared" si="4"/>
        <v>25</v>
      </c>
      <c r="M25" s="141"/>
      <c r="N25" s="150"/>
    </row>
    <row r="26" spans="1:14" s="128" customFormat="1" ht="18" customHeight="1">
      <c r="A26" s="144" t="str">
        <f t="array" ref="A26">INDEX(G:G,SMALL(IF($I$14:$I$107&gt;0,ROW($14:$107),4^8),ROW(G13)))&amp;""</f>
        <v>30211</v>
      </c>
      <c r="B26" s="145"/>
      <c r="C26" s="196" t="str">
        <f t="shared" si="0"/>
        <v>差旅费</v>
      </c>
      <c r="D26" s="146">
        <f t="shared" si="1"/>
        <v>7.07</v>
      </c>
      <c r="E26" s="146" t="str">
        <f t="shared" si="2"/>
        <v/>
      </c>
      <c r="F26" s="197">
        <f t="shared" si="3"/>
        <v>7.07</v>
      </c>
      <c r="G26" s="147" t="s">
        <v>230</v>
      </c>
      <c r="H26" s="151" t="s">
        <v>122</v>
      </c>
      <c r="I26" s="118">
        <f>('[1]Z08_1 一般公共预算财政拨款基本支出决算明细表(财决08-'!R9)*1</f>
        <v>1.04</v>
      </c>
      <c r="J26" s="122"/>
      <c r="K26" s="141"/>
      <c r="L26" s="149">
        <f t="shared" si="4"/>
        <v>26</v>
      </c>
      <c r="M26" s="141"/>
      <c r="N26" s="150"/>
    </row>
    <row r="27" spans="1:14" s="128" customFormat="1" ht="18" customHeight="1">
      <c r="A27" s="144" t="str">
        <f t="array" ref="A27">INDEX(G:G,SMALL(IF($I$14:$I$107&gt;0,ROW($14:$107),4^8),ROW(G14)))&amp;""</f>
        <v>30213</v>
      </c>
      <c r="B27" s="145"/>
      <c r="C27" s="196" t="str">
        <f t="shared" si="0"/>
        <v>维修（护）费</v>
      </c>
      <c r="D27" s="146">
        <f t="shared" si="1"/>
        <v>2.16</v>
      </c>
      <c r="E27" s="146" t="str">
        <f t="shared" si="2"/>
        <v/>
      </c>
      <c r="F27" s="197">
        <f t="shared" si="3"/>
        <v>2.16</v>
      </c>
      <c r="G27" s="147" t="s">
        <v>231</v>
      </c>
      <c r="H27" s="151" t="s">
        <v>123</v>
      </c>
      <c r="I27" s="118">
        <f>('[1]Z08_1 一般公共预算财政拨款基本支出决算明细表(财决08-'!S9)*1</f>
        <v>0</v>
      </c>
      <c r="J27" s="122"/>
      <c r="K27" s="141"/>
      <c r="L27" s="149">
        <f t="shared" si="4"/>
        <v>27</v>
      </c>
      <c r="M27" s="141"/>
      <c r="N27" s="150"/>
    </row>
    <row r="28" spans="1:14" s="128" customFormat="1" ht="18" customHeight="1">
      <c r="A28" s="144" t="str">
        <f t="array" ref="A28">INDEX(G:G,SMALL(IF($I$14:$I$107&gt;0,ROW($14:$107),4^8),ROW(G15)))&amp;""</f>
        <v>30215</v>
      </c>
      <c r="B28" s="145"/>
      <c r="C28" s="196" t="str">
        <f t="shared" si="0"/>
        <v>会议费</v>
      </c>
      <c r="D28" s="146">
        <f t="shared" si="1"/>
        <v>1.18</v>
      </c>
      <c r="E28" s="146" t="str">
        <f t="shared" si="2"/>
        <v/>
      </c>
      <c r="F28" s="197">
        <f t="shared" si="3"/>
        <v>1.18</v>
      </c>
      <c r="G28" s="147" t="s">
        <v>232</v>
      </c>
      <c r="H28" s="151" t="s">
        <v>124</v>
      </c>
      <c r="I28" s="118">
        <f>('[1]Z08_1 一般公共预算财政拨款基本支出决算明细表(财决08-'!T9)*1</f>
        <v>0</v>
      </c>
      <c r="J28" s="122"/>
      <c r="K28" s="141"/>
      <c r="L28" s="149">
        <f t="shared" si="4"/>
        <v>28</v>
      </c>
      <c r="M28" s="141"/>
      <c r="N28" s="150"/>
    </row>
    <row r="29" spans="1:14" s="128" customFormat="1" ht="18" customHeight="1">
      <c r="A29" s="144" t="str">
        <f t="array" ref="A29">INDEX(G:G,SMALL(IF($I$14:$I$107&gt;0,ROW($14:$107),4^8),ROW(G16)))&amp;""</f>
        <v>30216</v>
      </c>
      <c r="B29" s="145"/>
      <c r="C29" s="196" t="str">
        <f t="shared" si="0"/>
        <v>培训费</v>
      </c>
      <c r="D29" s="146">
        <f t="shared" si="1"/>
        <v>1.86</v>
      </c>
      <c r="E29" s="146" t="str">
        <f t="shared" si="2"/>
        <v/>
      </c>
      <c r="F29" s="197">
        <f t="shared" si="3"/>
        <v>1.86</v>
      </c>
      <c r="G29" s="147" t="s">
        <v>233</v>
      </c>
      <c r="H29" s="151" t="s">
        <v>125</v>
      </c>
      <c r="I29" s="118">
        <f>('[1]Z08_1 一般公共预算财政拨款基本支出决算明细表(财决08-'!U9)*1</f>
        <v>0.35</v>
      </c>
      <c r="J29" s="122"/>
      <c r="K29" s="141"/>
      <c r="L29" s="149">
        <f t="shared" si="4"/>
        <v>29</v>
      </c>
      <c r="M29" s="141"/>
      <c r="N29" s="150"/>
    </row>
    <row r="30" spans="1:14" s="128" customFormat="1" ht="18" customHeight="1">
      <c r="A30" s="144" t="str">
        <f t="array" ref="A30">INDEX(G:G,SMALL(IF($I$14:$I$107&gt;0,ROW($14:$107),4^8),ROW(G17)))&amp;""</f>
        <v>30217</v>
      </c>
      <c r="B30" s="145"/>
      <c r="C30" s="196" t="str">
        <f t="shared" si="0"/>
        <v>公务接待费</v>
      </c>
      <c r="D30" s="146">
        <f t="shared" si="1"/>
        <v>3.98</v>
      </c>
      <c r="E30" s="146" t="str">
        <f t="shared" si="2"/>
        <v/>
      </c>
      <c r="F30" s="197">
        <f t="shared" si="3"/>
        <v>3.98</v>
      </c>
      <c r="G30" s="147" t="s">
        <v>234</v>
      </c>
      <c r="H30" s="151" t="s">
        <v>126</v>
      </c>
      <c r="I30" s="118">
        <f>('[1]Z08_1 一般公共预算财政拨款基本支出决算明细表(财决08-'!V9)*1</f>
        <v>0.21</v>
      </c>
      <c r="J30" s="122"/>
      <c r="K30" s="141"/>
      <c r="L30" s="149">
        <f t="shared" si="4"/>
        <v>30</v>
      </c>
      <c r="M30" s="141"/>
      <c r="N30" s="150"/>
    </row>
    <row r="31" spans="1:14" s="128" customFormat="1" ht="18" customHeight="1">
      <c r="A31" s="144" t="str">
        <f t="array" ref="A31">INDEX(G:G,SMALL(IF($I$14:$I$107&gt;0,ROW($14:$107),4^8),ROW(G18)))&amp;""</f>
        <v>30228</v>
      </c>
      <c r="B31" s="145"/>
      <c r="C31" s="196" t="str">
        <f t="shared" si="0"/>
        <v>工会经费</v>
      </c>
      <c r="D31" s="146">
        <f t="shared" si="1"/>
        <v>2.8</v>
      </c>
      <c r="E31" s="146" t="str">
        <f t="shared" si="2"/>
        <v/>
      </c>
      <c r="F31" s="197">
        <f t="shared" si="3"/>
        <v>2.8</v>
      </c>
      <c r="G31" s="147" t="s">
        <v>235</v>
      </c>
      <c r="H31" s="151" t="s">
        <v>127</v>
      </c>
      <c r="I31" s="118">
        <f>('[1]Z08_1 一般公共预算财政拨款基本支出决算明细表(财决08-'!W9)*1</f>
        <v>2.68</v>
      </c>
      <c r="J31" s="122"/>
      <c r="K31" s="141"/>
      <c r="L31" s="149">
        <f t="shared" si="4"/>
        <v>31</v>
      </c>
      <c r="M31" s="141"/>
      <c r="N31" s="150"/>
    </row>
    <row r="32" spans="1:14" s="128" customFormat="1" ht="18" customHeight="1">
      <c r="A32" s="144" t="str">
        <f t="array" ref="A32">INDEX(G:G,SMALL(IF($I$14:$I$107&gt;0,ROW($14:$107),4^8),ROW(G19)))&amp;""</f>
        <v>30229</v>
      </c>
      <c r="B32" s="145"/>
      <c r="C32" s="196" t="str">
        <f t="shared" si="0"/>
        <v>福利费</v>
      </c>
      <c r="D32" s="146">
        <f t="shared" si="1"/>
        <v>0.77</v>
      </c>
      <c r="E32" s="146" t="str">
        <f t="shared" si="2"/>
        <v/>
      </c>
      <c r="F32" s="197">
        <f t="shared" si="3"/>
        <v>0.77</v>
      </c>
      <c r="G32" s="147" t="s">
        <v>236</v>
      </c>
      <c r="H32" s="151" t="s">
        <v>128</v>
      </c>
      <c r="I32" s="118">
        <f>('[1]Z08_1 一般公共预算财政拨款基本支出决算明细表(财决08-'!X9)*1</f>
        <v>0</v>
      </c>
      <c r="J32" s="122"/>
      <c r="K32" s="141"/>
      <c r="L32" s="149">
        <f t="shared" si="4"/>
        <v>32</v>
      </c>
      <c r="M32" s="141"/>
      <c r="N32" s="150"/>
    </row>
    <row r="33" spans="1:14" s="128" customFormat="1" ht="18" customHeight="1">
      <c r="A33" s="144" t="str">
        <f t="array" ref="A33">INDEX(G:G,SMALL(IF($I$14:$I$107&gt;0,ROW($14:$107),4^8),ROW(G20)))&amp;""</f>
        <v>30231</v>
      </c>
      <c r="B33" s="145"/>
      <c r="C33" s="196" t="str">
        <f t="shared" si="0"/>
        <v>公务用车运行维护费</v>
      </c>
      <c r="D33" s="146">
        <f t="shared" si="1"/>
        <v>6</v>
      </c>
      <c r="E33" s="146" t="str">
        <f t="shared" si="2"/>
        <v/>
      </c>
      <c r="F33" s="197">
        <f t="shared" si="3"/>
        <v>6</v>
      </c>
      <c r="G33" s="147" t="s">
        <v>237</v>
      </c>
      <c r="H33" s="151" t="s">
        <v>129</v>
      </c>
      <c r="I33" s="118">
        <f>('[1]Z08_1 一般公共预算财政拨款基本支出决算明细表(财决08-'!Y9)*1</f>
        <v>1.35</v>
      </c>
      <c r="J33" s="122"/>
      <c r="K33" s="141"/>
      <c r="L33" s="149">
        <f t="shared" si="4"/>
        <v>33</v>
      </c>
      <c r="M33" s="141"/>
      <c r="N33" s="150"/>
    </row>
    <row r="34" spans="1:14" s="128" customFormat="1" ht="18" customHeight="1">
      <c r="A34" s="144" t="str">
        <f t="array" ref="A34">INDEX(G:G,SMALL(IF($I$14:$I$107&gt;0,ROW($14:$107),4^8),ROW(G21)))&amp;""</f>
        <v>30239</v>
      </c>
      <c r="B34" s="145"/>
      <c r="C34" s="196" t="str">
        <f t="shared" si="0"/>
        <v>其他交通费用</v>
      </c>
      <c r="D34" s="146">
        <f t="shared" si="1"/>
        <v>0.04</v>
      </c>
      <c r="E34" s="146" t="str">
        <f t="shared" si="2"/>
        <v/>
      </c>
      <c r="F34" s="197">
        <f t="shared" si="3"/>
        <v>0.04</v>
      </c>
      <c r="G34" s="147" t="s">
        <v>238</v>
      </c>
      <c r="H34" s="151" t="s">
        <v>130</v>
      </c>
      <c r="I34" s="118">
        <f>('[1]Z08_1 一般公共预算财政拨款基本支出决算明细表(财决08-'!Z9)*1</f>
        <v>7.07</v>
      </c>
      <c r="J34" s="122"/>
      <c r="K34" s="141"/>
      <c r="L34" s="149">
        <f t="shared" si="4"/>
        <v>34</v>
      </c>
      <c r="M34" s="141"/>
      <c r="N34" s="150"/>
    </row>
    <row r="35" spans="1:14" s="128" customFormat="1" ht="18" customHeight="1">
      <c r="A35" s="144" t="str">
        <f t="array" ref="A35">INDEX(G:G,SMALL(IF($I$14:$I$107&gt;0,ROW($14:$107),4^8),ROW(G22)))&amp;""</f>
        <v>30299</v>
      </c>
      <c r="B35" s="145"/>
      <c r="C35" s="196" t="str">
        <f t="shared" si="0"/>
        <v>其他商品和服务支出</v>
      </c>
      <c r="D35" s="146">
        <f t="shared" si="1"/>
        <v>10.27</v>
      </c>
      <c r="E35" s="146" t="str">
        <f t="shared" si="2"/>
        <v/>
      </c>
      <c r="F35" s="197">
        <f t="shared" si="3"/>
        <v>10.27</v>
      </c>
      <c r="G35" s="147" t="s">
        <v>239</v>
      </c>
      <c r="H35" s="151" t="s">
        <v>131</v>
      </c>
      <c r="I35" s="118">
        <f>('[1]Z08_1 一般公共预算财政拨款基本支出决算明细表(财决08-'!AA9)*1</f>
        <v>0</v>
      </c>
      <c r="J35" s="122"/>
      <c r="K35" s="141"/>
      <c r="L35" s="149">
        <f t="shared" si="4"/>
        <v>35</v>
      </c>
      <c r="M35" s="141"/>
      <c r="N35" s="150"/>
    </row>
    <row r="36" spans="1:14" s="128" customFormat="1" ht="18" customHeight="1">
      <c r="A36" s="144" t="str">
        <f t="array" ref="A36">INDEX(G:G,SMALL(IF($I$14:$I$107&gt;0,ROW($14:$107),4^8),ROW(G23)))&amp;""</f>
        <v>303</v>
      </c>
      <c r="B36" s="145"/>
      <c r="C36" s="196" t="str">
        <f t="shared" si="0"/>
        <v>对个人和家庭的补助</v>
      </c>
      <c r="D36" s="146">
        <f t="shared" si="1"/>
        <v>104.05</v>
      </c>
      <c r="E36" s="146">
        <f t="shared" si="2"/>
        <v>104.05</v>
      </c>
      <c r="F36" s="197" t="str">
        <f t="shared" si="3"/>
        <v/>
      </c>
      <c r="G36" s="147" t="s">
        <v>240</v>
      </c>
      <c r="H36" s="151" t="s">
        <v>132</v>
      </c>
      <c r="I36" s="118">
        <f>('[1]Z08_1 一般公共预算财政拨款基本支出决算明细表(财决08-'!AB9)*1</f>
        <v>2.16</v>
      </c>
      <c r="J36" s="122"/>
      <c r="K36" s="141"/>
      <c r="L36" s="149">
        <f t="shared" si="4"/>
        <v>36</v>
      </c>
      <c r="M36" s="141"/>
      <c r="N36" s="150"/>
    </row>
    <row r="37" spans="1:14" s="128" customFormat="1" ht="18" customHeight="1">
      <c r="A37" s="144" t="str">
        <f t="array" ref="A37">INDEX(G:G,SMALL(IF($I$14:$I$107&gt;0,ROW($14:$107),4^8),ROW(G24)))&amp;""</f>
        <v>30301</v>
      </c>
      <c r="B37" s="145"/>
      <c r="C37" s="196" t="str">
        <f t="shared" si="0"/>
        <v>离休费</v>
      </c>
      <c r="D37" s="146">
        <f t="shared" si="1"/>
        <v>11.78</v>
      </c>
      <c r="E37" s="146">
        <f t="shared" si="2"/>
        <v>11.78</v>
      </c>
      <c r="F37" s="197" t="str">
        <f t="shared" si="3"/>
        <v/>
      </c>
      <c r="G37" s="147" t="s">
        <v>241</v>
      </c>
      <c r="H37" s="151" t="s">
        <v>133</v>
      </c>
      <c r="I37" s="118">
        <f>('[1]Z08_1 一般公共预算财政拨款基本支出决算明细表(财决08-'!AC9)*1</f>
        <v>0</v>
      </c>
      <c r="J37" s="122"/>
      <c r="K37" s="141"/>
      <c r="L37" s="149">
        <f t="shared" si="4"/>
        <v>37</v>
      </c>
      <c r="M37" s="141"/>
      <c r="N37" s="150"/>
    </row>
    <row r="38" spans="1:14" s="128" customFormat="1" ht="18" customHeight="1">
      <c r="A38" s="144" t="str">
        <f t="array" ref="A38">INDEX(G:G,SMALL(IF($I$14:$I$107&gt;0,ROW($14:$107),4^8),ROW(G25)))&amp;""</f>
        <v>30302</v>
      </c>
      <c r="B38" s="145"/>
      <c r="C38" s="196" t="str">
        <f t="shared" si="0"/>
        <v>退休费</v>
      </c>
      <c r="D38" s="146">
        <f t="shared" si="1"/>
        <v>1</v>
      </c>
      <c r="E38" s="146">
        <f t="shared" si="2"/>
        <v>1</v>
      </c>
      <c r="F38" s="197" t="str">
        <f t="shared" si="3"/>
        <v/>
      </c>
      <c r="G38" s="147" t="s">
        <v>242</v>
      </c>
      <c r="H38" s="151" t="s">
        <v>134</v>
      </c>
      <c r="I38" s="118">
        <f>('[1]Z08_1 一般公共预算财政拨款基本支出决算明细表(财决08-'!AD9)*1</f>
        <v>1.18</v>
      </c>
      <c r="J38" s="122"/>
      <c r="K38" s="141"/>
      <c r="L38" s="149">
        <f t="shared" si="4"/>
        <v>38</v>
      </c>
      <c r="M38" s="141"/>
      <c r="N38" s="150"/>
    </row>
    <row r="39" spans="1:14" s="128" customFormat="1" ht="18" customHeight="1">
      <c r="A39" s="144" t="str">
        <f t="array" ref="A39">INDEX(G:G,SMALL(IF($I$14:$I$107&gt;0,ROW($14:$107),4^8),ROW(G26)))&amp;""</f>
        <v>30304</v>
      </c>
      <c r="B39" s="145"/>
      <c r="C39" s="196" t="str">
        <f t="shared" si="0"/>
        <v>抚恤金</v>
      </c>
      <c r="D39" s="146">
        <f t="shared" si="1"/>
        <v>1.02</v>
      </c>
      <c r="E39" s="146">
        <f t="shared" si="2"/>
        <v>1.02</v>
      </c>
      <c r="F39" s="197" t="str">
        <f t="shared" si="3"/>
        <v/>
      </c>
      <c r="G39" s="147" t="s">
        <v>243</v>
      </c>
      <c r="H39" s="151" t="s">
        <v>135</v>
      </c>
      <c r="I39" s="118">
        <f>('[1]Z08_1 一般公共预算财政拨款基本支出决算明细表(财决08-'!AE9)*1</f>
        <v>1.86</v>
      </c>
      <c r="J39" s="122"/>
      <c r="K39" s="141"/>
      <c r="L39" s="149">
        <f t="shared" si="4"/>
        <v>39</v>
      </c>
      <c r="M39" s="141"/>
      <c r="N39" s="150"/>
    </row>
    <row r="40" spans="1:14" s="128" customFormat="1" ht="18" customHeight="1">
      <c r="A40" s="144" t="str">
        <f t="array" ref="A40">INDEX(G:G,SMALL(IF($I$14:$I$107&gt;0,ROW($14:$107),4^8),ROW(G27)))&amp;""</f>
        <v>30305</v>
      </c>
      <c r="B40" s="145"/>
      <c r="C40" s="196" t="str">
        <f t="shared" si="0"/>
        <v>生活补助</v>
      </c>
      <c r="D40" s="146">
        <f t="shared" si="1"/>
        <v>2.17</v>
      </c>
      <c r="E40" s="146">
        <f t="shared" si="2"/>
        <v>2.17</v>
      </c>
      <c r="F40" s="197" t="str">
        <f t="shared" si="3"/>
        <v/>
      </c>
      <c r="G40" s="147" t="s">
        <v>244</v>
      </c>
      <c r="H40" s="151" t="s">
        <v>136</v>
      </c>
      <c r="I40" s="118">
        <f>('[1]Z08_1 一般公共预算财政拨款基本支出决算明细表(财决08-'!AF9)*1</f>
        <v>3.98</v>
      </c>
      <c r="J40" s="122"/>
      <c r="K40" s="141"/>
      <c r="L40" s="149">
        <f t="shared" si="4"/>
        <v>40</v>
      </c>
      <c r="M40" s="141"/>
      <c r="N40" s="150"/>
    </row>
    <row r="41" spans="1:14" s="128" customFormat="1" ht="18" customHeight="1">
      <c r="A41" s="144" t="str">
        <f t="array" ref="A41">INDEX(G:G,SMALL(IF($I$14:$I$107&gt;0,ROW($14:$107),4^8),ROW(G28)))&amp;""</f>
        <v>30307</v>
      </c>
      <c r="B41" s="145"/>
      <c r="C41" s="196" t="str">
        <f t="shared" si="0"/>
        <v>医疗费</v>
      </c>
      <c r="D41" s="146">
        <f t="shared" si="1"/>
        <v>39.82</v>
      </c>
      <c r="E41" s="146">
        <f t="shared" si="2"/>
        <v>39.82</v>
      </c>
      <c r="F41" s="197" t="str">
        <f t="shared" si="3"/>
        <v/>
      </c>
      <c r="G41" s="147" t="s">
        <v>245</v>
      </c>
      <c r="H41" s="151" t="s">
        <v>137</v>
      </c>
      <c r="I41" s="118">
        <f>('[1]Z08_1 一般公共预算财政拨款基本支出决算明细表(财决08-'!AG9)*1</f>
        <v>0</v>
      </c>
      <c r="J41" s="122"/>
      <c r="K41" s="141"/>
      <c r="L41" s="149">
        <f t="shared" si="4"/>
        <v>41</v>
      </c>
      <c r="M41" s="141"/>
      <c r="N41" s="153"/>
    </row>
    <row r="42" spans="1:14" s="128" customFormat="1" ht="18" customHeight="1">
      <c r="A42" s="144" t="str">
        <f t="array" ref="A42">INDEX(G:G,SMALL(IF($I$14:$I$107&gt;0,ROW($14:$107),4^8),ROW(G29)))&amp;""</f>
        <v>30309</v>
      </c>
      <c r="B42" s="145"/>
      <c r="C42" s="196" t="str">
        <f t="shared" si="0"/>
        <v>奖励金</v>
      </c>
      <c r="D42" s="146">
        <f t="shared" si="1"/>
        <v>8.16</v>
      </c>
      <c r="E42" s="146">
        <f t="shared" si="2"/>
        <v>8.16</v>
      </c>
      <c r="F42" s="197" t="str">
        <f t="shared" si="3"/>
        <v/>
      </c>
      <c r="G42" s="147" t="s">
        <v>246</v>
      </c>
      <c r="H42" s="151" t="s">
        <v>138</v>
      </c>
      <c r="I42" s="118">
        <f>('[1]Z08_1 一般公共预算财政拨款基本支出决算明细表(财决08-'!AH9)*1</f>
        <v>0</v>
      </c>
      <c r="J42" s="122"/>
      <c r="K42" s="141"/>
      <c r="L42" s="149">
        <f t="shared" si="4"/>
        <v>42</v>
      </c>
      <c r="M42" s="141"/>
      <c r="N42" s="150"/>
    </row>
    <row r="43" spans="1:14" s="128" customFormat="1" ht="18" customHeight="1">
      <c r="A43" s="144" t="str">
        <f t="array" ref="A43">INDEX(G:G,SMALL(IF($I$14:$I$107&gt;0,ROW($14:$107),4^8),ROW(G30)))&amp;""</f>
        <v>30311</v>
      </c>
      <c r="B43" s="145"/>
      <c r="C43" s="196" t="str">
        <f t="shared" si="0"/>
        <v>住房公积金</v>
      </c>
      <c r="D43" s="146">
        <f t="shared" si="1"/>
        <v>24.16</v>
      </c>
      <c r="E43" s="146">
        <f t="shared" si="2"/>
        <v>24.16</v>
      </c>
      <c r="F43" s="197" t="str">
        <f t="shared" si="3"/>
        <v/>
      </c>
      <c r="G43" s="147" t="s">
        <v>247</v>
      </c>
      <c r="H43" s="151" t="s">
        <v>139</v>
      </c>
      <c r="I43" s="118">
        <f>('[1]Z08_1 一般公共预算财政拨款基本支出决算明细表(财决08-'!AI9)*1</f>
        <v>0</v>
      </c>
      <c r="J43" s="122"/>
      <c r="K43" s="141"/>
      <c r="L43" s="149">
        <f t="shared" si="4"/>
        <v>43</v>
      </c>
      <c r="M43" s="141"/>
      <c r="N43" s="150"/>
    </row>
    <row r="44" spans="1:14" s="128" customFormat="1" ht="18" customHeight="1">
      <c r="A44" s="144" t="str">
        <f t="array" ref="A44">INDEX(G:G,SMALL(IF($I$14:$I$107&gt;0,ROW($14:$107),4^8),ROW(G31)))&amp;""</f>
        <v>30399</v>
      </c>
      <c r="B44" s="145"/>
      <c r="C44" s="196" t="str">
        <f t="shared" si="0"/>
        <v>其他对个人和家庭的补助支出</v>
      </c>
      <c r="D44" s="146">
        <f t="shared" si="1"/>
        <v>15.94</v>
      </c>
      <c r="E44" s="146">
        <f t="shared" si="2"/>
        <v>15.94</v>
      </c>
      <c r="F44" s="197" t="str">
        <f t="shared" si="3"/>
        <v/>
      </c>
      <c r="G44" s="147" t="s">
        <v>248</v>
      </c>
      <c r="H44" s="151" t="s">
        <v>140</v>
      </c>
      <c r="I44" s="118">
        <f>('[1]Z08_1 一般公共预算财政拨款基本支出决算明细表(财决08-'!AJ9)*1</f>
        <v>0</v>
      </c>
      <c r="J44" s="122"/>
      <c r="K44" s="141"/>
      <c r="L44" s="149">
        <f t="shared" si="4"/>
        <v>44</v>
      </c>
      <c r="M44" s="141"/>
      <c r="N44" s="150"/>
    </row>
    <row r="45" spans="1:14" s="128" customFormat="1" ht="18" customHeight="1">
      <c r="A45" s="144" t="str">
        <f t="array" ref="A45">INDEX(G:G,SMALL(IF($I$14:$I$107&gt;0,ROW($14:$107),4^8),ROW(G32)))&amp;""</f>
        <v/>
      </c>
      <c r="B45" s="145"/>
      <c r="C45" s="196" t="str">
        <f t="shared" si="0"/>
        <v/>
      </c>
      <c r="D45" s="146" t="str">
        <f t="shared" si="1"/>
        <v/>
      </c>
      <c r="E45" s="146" t="str">
        <f t="shared" si="2"/>
        <v/>
      </c>
      <c r="F45" s="197" t="str">
        <f t="shared" si="3"/>
        <v/>
      </c>
      <c r="G45" s="147" t="s">
        <v>249</v>
      </c>
      <c r="H45" s="151" t="s">
        <v>141</v>
      </c>
      <c r="I45" s="118">
        <f>('[1]Z08_1 一般公共预算财政拨款基本支出决算明细表(财决08-'!AK9)*1</f>
        <v>0</v>
      </c>
      <c r="J45" s="122"/>
      <c r="K45" s="141"/>
      <c r="L45" s="149" t="str">
        <f t="shared" si="4"/>
        <v/>
      </c>
      <c r="M45" s="141"/>
      <c r="N45" s="150"/>
    </row>
    <row r="46" spans="1:14" s="128" customFormat="1" ht="18" customHeight="1">
      <c r="A46" s="144" t="str">
        <f t="array" ref="A46">INDEX(G:G,SMALL(IF($I$14:$I$107&gt;0,ROW($14:$107),4^8),ROW(G33)))&amp;""</f>
        <v/>
      </c>
      <c r="B46" s="145"/>
      <c r="C46" s="196" t="str">
        <f t="shared" si="0"/>
        <v/>
      </c>
      <c r="D46" s="146" t="str">
        <f t="shared" si="1"/>
        <v/>
      </c>
      <c r="E46" s="146" t="str">
        <f t="shared" si="2"/>
        <v/>
      </c>
      <c r="F46" s="197" t="str">
        <f t="shared" si="3"/>
        <v/>
      </c>
      <c r="G46" s="147" t="s">
        <v>250</v>
      </c>
      <c r="H46" s="151" t="s">
        <v>142</v>
      </c>
      <c r="I46" s="118">
        <f>('[1]Z08_1 一般公共预算财政拨款基本支出决算明细表(财决08-'!AL9)*1</f>
        <v>2.8</v>
      </c>
      <c r="J46" s="122"/>
      <c r="K46" s="141"/>
      <c r="L46" s="149" t="str">
        <f t="shared" si="4"/>
        <v/>
      </c>
      <c r="M46" s="141"/>
      <c r="N46" s="150"/>
    </row>
    <row r="47" spans="1:14" s="128" customFormat="1" ht="18" customHeight="1">
      <c r="A47" s="144" t="str">
        <f t="array" ref="A47">INDEX(G:G,SMALL(IF($I$14:$I$107&gt;0,ROW($14:$107),4^8),ROW(G34)))&amp;""</f>
        <v/>
      </c>
      <c r="B47" s="145"/>
      <c r="C47" s="196" t="str">
        <f t="shared" si="0"/>
        <v/>
      </c>
      <c r="D47" s="146" t="str">
        <f t="shared" si="1"/>
        <v/>
      </c>
      <c r="E47" s="146" t="str">
        <f t="shared" si="2"/>
        <v/>
      </c>
      <c r="F47" s="197" t="str">
        <f t="shared" si="3"/>
        <v/>
      </c>
      <c r="G47" s="147" t="s">
        <v>251</v>
      </c>
      <c r="H47" s="151" t="s">
        <v>143</v>
      </c>
      <c r="I47" s="118">
        <f>('[1]Z08_1 一般公共预算财政拨款基本支出决算明细表(财决08-'!AM9)*1</f>
        <v>0.77</v>
      </c>
      <c r="J47" s="122"/>
      <c r="K47" s="141"/>
      <c r="L47" s="149" t="str">
        <f t="shared" si="4"/>
        <v/>
      </c>
      <c r="M47" s="141"/>
      <c r="N47" s="150"/>
    </row>
    <row r="48" spans="1:14" s="128" customFormat="1" ht="18" customHeight="1">
      <c r="A48" s="144" t="str">
        <f t="array" ref="A48">INDEX(G:G,SMALL(IF($I$14:$I$107&gt;0,ROW($14:$107),4^8),ROW(G35)))&amp;""</f>
        <v/>
      </c>
      <c r="B48" s="145"/>
      <c r="C48" s="196" t="str">
        <f t="shared" si="0"/>
        <v/>
      </c>
      <c r="D48" s="146" t="str">
        <f t="shared" si="1"/>
        <v/>
      </c>
      <c r="E48" s="146" t="str">
        <f t="shared" si="2"/>
        <v/>
      </c>
      <c r="F48" s="197" t="str">
        <f t="shared" si="3"/>
        <v/>
      </c>
      <c r="G48" s="147" t="s">
        <v>252</v>
      </c>
      <c r="H48" s="151" t="s">
        <v>144</v>
      </c>
      <c r="I48" s="118">
        <f>('[1]Z08_1 一般公共预算财政拨款基本支出决算明细表(财决08-'!AN9)*1</f>
        <v>6</v>
      </c>
      <c r="J48" s="122"/>
      <c r="K48" s="141"/>
      <c r="L48" s="149" t="str">
        <f t="shared" si="4"/>
        <v/>
      </c>
      <c r="M48" s="141"/>
      <c r="N48" s="150"/>
    </row>
    <row r="49" spans="1:15" s="128" customFormat="1" ht="18" customHeight="1">
      <c r="A49" s="144" t="str">
        <f t="array" ref="A49">INDEX(G:G,SMALL(IF($I$14:$I$107&gt;0,ROW($14:$107),4^8),ROW(G36)))&amp;""</f>
        <v/>
      </c>
      <c r="B49" s="145"/>
      <c r="C49" s="196" t="str">
        <f t="shared" si="0"/>
        <v/>
      </c>
      <c r="D49" s="146" t="str">
        <f t="shared" si="1"/>
        <v/>
      </c>
      <c r="E49" s="146" t="str">
        <f t="shared" si="2"/>
        <v/>
      </c>
      <c r="F49" s="197" t="str">
        <f t="shared" si="3"/>
        <v/>
      </c>
      <c r="G49" s="147" t="s">
        <v>253</v>
      </c>
      <c r="H49" s="151" t="s">
        <v>145</v>
      </c>
      <c r="I49" s="118">
        <f>('[1]Z08_1 一般公共预算财政拨款基本支出决算明细表(财决08-'!AO9)*1</f>
        <v>0.04</v>
      </c>
      <c r="J49" s="122"/>
      <c r="K49" s="141"/>
      <c r="L49" s="149" t="str">
        <f t="shared" si="4"/>
        <v/>
      </c>
      <c r="M49" s="141"/>
      <c r="N49" s="150"/>
    </row>
    <row r="50" spans="1:15" s="128" customFormat="1" ht="18" customHeight="1">
      <c r="A50" s="144" t="str">
        <f t="array" ref="A50">INDEX(G:G,SMALL(IF($I$14:$I$107&gt;0,ROW($14:$107),4^8),ROW(G37)))&amp;""</f>
        <v/>
      </c>
      <c r="B50" s="145"/>
      <c r="C50" s="196" t="str">
        <f t="shared" si="0"/>
        <v/>
      </c>
      <c r="D50" s="146" t="str">
        <f t="shared" si="1"/>
        <v/>
      </c>
      <c r="E50" s="146" t="str">
        <f t="shared" si="2"/>
        <v/>
      </c>
      <c r="F50" s="197" t="str">
        <f t="shared" si="3"/>
        <v/>
      </c>
      <c r="G50" s="147" t="s">
        <v>254</v>
      </c>
      <c r="H50" s="151" t="s">
        <v>146</v>
      </c>
      <c r="I50" s="118">
        <f>('[1]Z08_1 一般公共预算财政拨款基本支出决算明细表(财决08-'!AP9)*1</f>
        <v>0</v>
      </c>
      <c r="J50" s="122"/>
      <c r="K50" s="141"/>
      <c r="L50" s="149" t="str">
        <f t="shared" si="4"/>
        <v/>
      </c>
      <c r="M50" s="141"/>
      <c r="N50" s="150"/>
    </row>
    <row r="51" spans="1:15" s="128" customFormat="1" ht="18" customHeight="1">
      <c r="A51" s="144" t="str">
        <f t="array" ref="A51">INDEX(G:G,SMALL(IF($I$14:$I$107&gt;0,ROW($14:$107),4^8),ROW(G38)))&amp;""</f>
        <v/>
      </c>
      <c r="B51" s="145"/>
      <c r="C51" s="196" t="str">
        <f t="shared" si="0"/>
        <v/>
      </c>
      <c r="D51" s="146" t="str">
        <f t="shared" si="1"/>
        <v/>
      </c>
      <c r="E51" s="146" t="str">
        <f t="shared" si="2"/>
        <v/>
      </c>
      <c r="F51" s="197" t="str">
        <f t="shared" si="3"/>
        <v/>
      </c>
      <c r="G51" s="147" t="s">
        <v>255</v>
      </c>
      <c r="H51" s="151" t="s">
        <v>147</v>
      </c>
      <c r="I51" s="118">
        <f>('[1]Z08_1 一般公共预算财政拨款基本支出决算明细表(财决08-'!AQ9)*1</f>
        <v>10.27</v>
      </c>
      <c r="J51" s="122"/>
      <c r="K51" s="141"/>
      <c r="L51" s="149" t="str">
        <f t="shared" si="4"/>
        <v/>
      </c>
      <c r="M51" s="141"/>
      <c r="N51" s="150"/>
    </row>
    <row r="52" spans="1:15" s="154" customFormat="1" ht="18" customHeight="1">
      <c r="A52" s="144" t="str">
        <f t="array" ref="A52">INDEX(G:G,SMALL(IF($I$14:$I$107&gt;0,ROW($14:$107),4^8),ROW(G39)))&amp;""</f>
        <v/>
      </c>
      <c r="B52" s="145"/>
      <c r="C52" s="196" t="str">
        <f t="shared" si="0"/>
        <v/>
      </c>
      <c r="D52" s="146" t="str">
        <f t="shared" si="1"/>
        <v/>
      </c>
      <c r="E52" s="146" t="str">
        <f t="shared" si="2"/>
        <v/>
      </c>
      <c r="F52" s="197" t="str">
        <f t="shared" si="3"/>
        <v/>
      </c>
      <c r="G52" s="147" t="s">
        <v>256</v>
      </c>
      <c r="H52" s="148" t="s">
        <v>194</v>
      </c>
      <c r="I52" s="118">
        <f>('[1]Z08_1 一般公共预算财政拨款基本支出决算明细表(财决08-'!AR9)*1</f>
        <v>104.05</v>
      </c>
      <c r="J52" s="122"/>
      <c r="K52" s="141"/>
      <c r="L52" s="149" t="str">
        <f t="shared" si="4"/>
        <v/>
      </c>
      <c r="M52" s="141"/>
      <c r="N52" s="150"/>
      <c r="O52" s="128"/>
    </row>
    <row r="53" spans="1:15" s="128" customFormat="1" ht="18" customHeight="1">
      <c r="A53" s="144" t="str">
        <f t="array" ref="A53">INDEX(G:G,SMALL(IF($I$14:$I$107&gt;0,ROW($14:$107),4^8),ROW(G40)))&amp;""</f>
        <v/>
      </c>
      <c r="B53" s="145"/>
      <c r="C53" s="196" t="str">
        <f t="shared" si="0"/>
        <v/>
      </c>
      <c r="D53" s="146" t="str">
        <f t="shared" si="1"/>
        <v/>
      </c>
      <c r="E53" s="146" t="str">
        <f t="shared" si="2"/>
        <v/>
      </c>
      <c r="F53" s="197" t="str">
        <f t="shared" si="3"/>
        <v/>
      </c>
      <c r="G53" s="147" t="s">
        <v>257</v>
      </c>
      <c r="H53" s="151" t="s">
        <v>148</v>
      </c>
      <c r="I53" s="118">
        <f>('[1]Z08_1 一般公共预算财政拨款基本支出决算明细表(财决08-'!AS9)*1</f>
        <v>11.78</v>
      </c>
      <c r="J53" s="122"/>
      <c r="K53" s="141"/>
      <c r="L53" s="149" t="str">
        <f t="shared" si="4"/>
        <v/>
      </c>
      <c r="M53" s="141"/>
      <c r="N53" s="150"/>
    </row>
    <row r="54" spans="1:15" s="128" customFormat="1" ht="18" customHeight="1">
      <c r="A54" s="144" t="str">
        <f t="array" ref="A54">INDEX(G:G,SMALL(IF($I$14:$I$107&gt;0,ROW($14:$107),4^8),ROW(G41)))&amp;""</f>
        <v/>
      </c>
      <c r="B54" s="145"/>
      <c r="C54" s="196" t="str">
        <f t="shared" si="0"/>
        <v/>
      </c>
      <c r="D54" s="146" t="str">
        <f t="shared" si="1"/>
        <v/>
      </c>
      <c r="E54" s="146" t="str">
        <f t="shared" si="2"/>
        <v/>
      </c>
      <c r="F54" s="197" t="str">
        <f t="shared" si="3"/>
        <v/>
      </c>
      <c r="G54" s="147" t="s">
        <v>258</v>
      </c>
      <c r="H54" s="151" t="s">
        <v>149</v>
      </c>
      <c r="I54" s="118">
        <f>('[1]Z08_1 一般公共预算财政拨款基本支出决算明细表(财决08-'!AT9)*1</f>
        <v>1</v>
      </c>
      <c r="J54" s="122"/>
      <c r="K54" s="141"/>
      <c r="L54" s="149" t="str">
        <f t="shared" si="4"/>
        <v/>
      </c>
      <c r="M54" s="141"/>
      <c r="N54" s="150"/>
    </row>
    <row r="55" spans="1:15" s="128" customFormat="1" ht="18" customHeight="1">
      <c r="A55" s="144" t="str">
        <f t="array" ref="A55">INDEX(G:G,SMALL(IF($I$14:$I$107&gt;0,ROW($14:$107),4^8),ROW(G42)))&amp;""</f>
        <v/>
      </c>
      <c r="B55" s="145"/>
      <c r="C55" s="196" t="str">
        <f t="shared" si="0"/>
        <v/>
      </c>
      <c r="D55" s="146" t="str">
        <f t="shared" si="1"/>
        <v/>
      </c>
      <c r="E55" s="146" t="str">
        <f t="shared" si="2"/>
        <v/>
      </c>
      <c r="F55" s="197" t="str">
        <f t="shared" si="3"/>
        <v/>
      </c>
      <c r="G55" s="147" t="s">
        <v>259</v>
      </c>
      <c r="H55" s="151" t="s">
        <v>150</v>
      </c>
      <c r="I55" s="118">
        <f>('[1]Z08_1 一般公共预算财政拨款基本支出决算明细表(财决08-'!AU9)*1</f>
        <v>0</v>
      </c>
      <c r="J55" s="122"/>
      <c r="K55" s="141"/>
      <c r="L55" s="149" t="str">
        <f t="shared" si="4"/>
        <v/>
      </c>
      <c r="M55" s="141"/>
      <c r="N55" s="150"/>
    </row>
    <row r="56" spans="1:15" s="128" customFormat="1" ht="18" customHeight="1">
      <c r="A56" s="144" t="str">
        <f t="array" ref="A56">INDEX(G:G,SMALL(IF($I$14:$I$107&gt;0,ROW($14:$107),4^8),ROW(G43)))&amp;""</f>
        <v/>
      </c>
      <c r="B56" s="145"/>
      <c r="C56" s="196" t="str">
        <f t="shared" si="0"/>
        <v/>
      </c>
      <c r="D56" s="146" t="str">
        <f t="shared" si="1"/>
        <v/>
      </c>
      <c r="E56" s="146" t="str">
        <f t="shared" si="2"/>
        <v/>
      </c>
      <c r="F56" s="197" t="str">
        <f t="shared" si="3"/>
        <v/>
      </c>
      <c r="G56" s="147" t="s">
        <v>260</v>
      </c>
      <c r="H56" s="151" t="s">
        <v>151</v>
      </c>
      <c r="I56" s="118">
        <f>('[1]Z08_1 一般公共预算财政拨款基本支出决算明细表(财决08-'!AV9)*1</f>
        <v>1.02</v>
      </c>
      <c r="J56" s="122"/>
      <c r="K56" s="141"/>
      <c r="L56" s="149" t="str">
        <f t="shared" si="4"/>
        <v/>
      </c>
      <c r="M56" s="141"/>
      <c r="N56" s="150"/>
    </row>
    <row r="57" spans="1:15" s="128" customFormat="1" ht="18" customHeight="1">
      <c r="A57" s="144" t="str">
        <f t="array" ref="A57">INDEX(G:G,SMALL(IF($I$14:$I$107&gt;0,ROW($14:$107),4^8),ROW(G44)))&amp;""</f>
        <v/>
      </c>
      <c r="B57" s="145"/>
      <c r="C57" s="196" t="str">
        <f t="shared" si="0"/>
        <v/>
      </c>
      <c r="D57" s="146" t="str">
        <f t="shared" si="1"/>
        <v/>
      </c>
      <c r="E57" s="146" t="str">
        <f t="shared" si="2"/>
        <v/>
      </c>
      <c r="F57" s="197" t="str">
        <f t="shared" si="3"/>
        <v/>
      </c>
      <c r="G57" s="147" t="s">
        <v>261</v>
      </c>
      <c r="H57" s="151" t="s">
        <v>152</v>
      </c>
      <c r="I57" s="118">
        <f>('[1]Z08_1 一般公共预算财政拨款基本支出决算明细表(财决08-'!AW9)*1</f>
        <v>2.17</v>
      </c>
      <c r="J57" s="122"/>
      <c r="K57" s="141"/>
      <c r="L57" s="149" t="str">
        <f t="shared" si="4"/>
        <v/>
      </c>
      <c r="M57" s="141"/>
      <c r="N57" s="150"/>
    </row>
    <row r="58" spans="1:15" s="128" customFormat="1" ht="18" customHeight="1">
      <c r="A58" s="144" t="str">
        <f t="array" ref="A58">INDEX(G:G,SMALL(IF($I$14:$I$107&gt;0,ROW($14:$107),4^8),ROW(G45)))&amp;""</f>
        <v/>
      </c>
      <c r="B58" s="145"/>
      <c r="C58" s="196" t="str">
        <f t="shared" si="0"/>
        <v/>
      </c>
      <c r="D58" s="146" t="str">
        <f t="shared" si="1"/>
        <v/>
      </c>
      <c r="E58" s="146" t="str">
        <f t="shared" si="2"/>
        <v/>
      </c>
      <c r="F58" s="197" t="str">
        <f t="shared" si="3"/>
        <v/>
      </c>
      <c r="G58" s="147" t="s">
        <v>262</v>
      </c>
      <c r="H58" s="151" t="s">
        <v>153</v>
      </c>
      <c r="I58" s="118">
        <f>('[1]Z08_1 一般公共预算财政拨款基本支出决算明细表(财决08-'!AX9)*1</f>
        <v>0</v>
      </c>
      <c r="J58" s="122"/>
      <c r="K58" s="141"/>
      <c r="L58" s="149" t="str">
        <f t="shared" si="4"/>
        <v/>
      </c>
      <c r="M58" s="141"/>
      <c r="N58" s="150"/>
    </row>
    <row r="59" spans="1:15" s="128" customFormat="1" ht="18" customHeight="1">
      <c r="A59" s="144" t="str">
        <f t="array" ref="A59">INDEX(G:G,SMALL(IF($I$14:$I$107&gt;0,ROW($14:$107),4^8),ROW(G46)))&amp;""</f>
        <v/>
      </c>
      <c r="B59" s="145"/>
      <c r="C59" s="196" t="str">
        <f t="shared" si="0"/>
        <v/>
      </c>
      <c r="D59" s="146" t="str">
        <f t="shared" si="1"/>
        <v/>
      </c>
      <c r="E59" s="146" t="str">
        <f t="shared" si="2"/>
        <v/>
      </c>
      <c r="F59" s="197" t="str">
        <f t="shared" si="3"/>
        <v/>
      </c>
      <c r="G59" s="147" t="s">
        <v>263</v>
      </c>
      <c r="H59" s="151" t="s">
        <v>154</v>
      </c>
      <c r="I59" s="118">
        <f>('[1]Z08_1 一般公共预算财政拨款基本支出决算明细表(财决08-'!AY9)*1</f>
        <v>39.82</v>
      </c>
      <c r="J59" s="122"/>
      <c r="K59" s="141"/>
      <c r="L59" s="149" t="str">
        <f t="shared" si="4"/>
        <v/>
      </c>
      <c r="M59" s="141"/>
      <c r="N59" s="150"/>
    </row>
    <row r="60" spans="1:15" s="128" customFormat="1" ht="18" customHeight="1">
      <c r="A60" s="144" t="str">
        <f t="array" ref="A60">INDEX(G:G,SMALL(IF($I$14:$I$107&gt;0,ROW($14:$107),4^8),ROW(G47)))&amp;""</f>
        <v/>
      </c>
      <c r="B60" s="145"/>
      <c r="C60" s="196" t="str">
        <f t="shared" si="0"/>
        <v/>
      </c>
      <c r="D60" s="146" t="str">
        <f t="shared" si="1"/>
        <v/>
      </c>
      <c r="E60" s="146" t="str">
        <f t="shared" si="2"/>
        <v/>
      </c>
      <c r="F60" s="197" t="str">
        <f t="shared" si="3"/>
        <v/>
      </c>
      <c r="G60" s="147" t="s">
        <v>264</v>
      </c>
      <c r="H60" s="151" t="s">
        <v>155</v>
      </c>
      <c r="I60" s="118">
        <f>('[1]Z08_1 一般公共预算财政拨款基本支出决算明细表(财决08-'!AZ9)*1</f>
        <v>0</v>
      </c>
      <c r="J60" s="122"/>
      <c r="K60" s="141"/>
      <c r="L60" s="149" t="str">
        <f t="shared" si="4"/>
        <v/>
      </c>
      <c r="M60" s="141"/>
      <c r="N60" s="150"/>
    </row>
    <row r="61" spans="1:15" s="128" customFormat="1" ht="18" customHeight="1">
      <c r="A61" s="144" t="str">
        <f t="array" ref="A61">INDEX(G:G,SMALL(IF($I$14:$I$107&gt;0,ROW($14:$107),4^8),ROW(G48)))&amp;""</f>
        <v/>
      </c>
      <c r="B61" s="145"/>
      <c r="C61" s="196" t="str">
        <f t="shared" si="0"/>
        <v/>
      </c>
      <c r="D61" s="146" t="str">
        <f t="shared" si="1"/>
        <v/>
      </c>
      <c r="E61" s="146" t="str">
        <f t="shared" si="2"/>
        <v/>
      </c>
      <c r="F61" s="197" t="str">
        <f t="shared" si="3"/>
        <v/>
      </c>
      <c r="G61" s="147" t="s">
        <v>265</v>
      </c>
      <c r="H61" s="151" t="s">
        <v>156</v>
      </c>
      <c r="I61" s="118">
        <f>('[1]Z08_1 一般公共预算财政拨款基本支出决算明细表(财决08-'!BA9)*1</f>
        <v>8.16</v>
      </c>
      <c r="J61" s="122"/>
      <c r="K61" s="141"/>
      <c r="L61" s="149" t="str">
        <f t="shared" si="4"/>
        <v/>
      </c>
      <c r="M61" s="141"/>
      <c r="N61" s="150"/>
    </row>
    <row r="62" spans="1:15" s="128" customFormat="1" ht="18" customHeight="1">
      <c r="A62" s="144" t="str">
        <f t="array" ref="A62">INDEX(G:G,SMALL(IF($I$14:$I$107&gt;0,ROW($14:$107),4^8),ROW(G49)))&amp;""</f>
        <v/>
      </c>
      <c r="B62" s="145"/>
      <c r="C62" s="196" t="str">
        <f t="shared" si="0"/>
        <v/>
      </c>
      <c r="D62" s="146" t="str">
        <f t="shared" si="1"/>
        <v/>
      </c>
      <c r="E62" s="146" t="str">
        <f t="shared" si="2"/>
        <v/>
      </c>
      <c r="F62" s="197" t="str">
        <f t="shared" si="3"/>
        <v/>
      </c>
      <c r="G62" s="147" t="s">
        <v>266</v>
      </c>
      <c r="H62" s="151" t="s">
        <v>157</v>
      </c>
      <c r="I62" s="118">
        <f>('[1]Z08_1 一般公共预算财政拨款基本支出决算明细表(财决08-'!BB9)*1</f>
        <v>0</v>
      </c>
      <c r="J62" s="122"/>
      <c r="K62" s="141"/>
      <c r="L62" s="149" t="str">
        <f t="shared" si="4"/>
        <v/>
      </c>
      <c r="M62" s="141"/>
      <c r="N62" s="150"/>
    </row>
    <row r="63" spans="1:15" s="128" customFormat="1" ht="18" customHeight="1">
      <c r="A63" s="144" t="str">
        <f t="array" ref="A63">INDEX(G:G,SMALL(IF($I$14:$I$107&gt;0,ROW($14:$107),4^8),ROW(G50)))&amp;""</f>
        <v/>
      </c>
      <c r="B63" s="145"/>
      <c r="C63" s="196" t="str">
        <f t="shared" si="0"/>
        <v/>
      </c>
      <c r="D63" s="146" t="str">
        <f t="shared" si="1"/>
        <v/>
      </c>
      <c r="E63" s="146" t="str">
        <f t="shared" si="2"/>
        <v/>
      </c>
      <c r="F63" s="197" t="str">
        <f t="shared" si="3"/>
        <v/>
      </c>
      <c r="G63" s="147" t="s">
        <v>267</v>
      </c>
      <c r="H63" s="151" t="s">
        <v>158</v>
      </c>
      <c r="I63" s="118">
        <f>('[1]Z08_1 一般公共预算财政拨款基本支出决算明细表(财决08-'!BC9)*1</f>
        <v>24.16</v>
      </c>
      <c r="J63" s="122"/>
      <c r="K63" s="141"/>
      <c r="L63" s="149" t="str">
        <f t="shared" si="4"/>
        <v/>
      </c>
      <c r="M63" s="141"/>
      <c r="N63" s="150"/>
    </row>
    <row r="64" spans="1:15" s="128" customFormat="1" ht="18" customHeight="1">
      <c r="A64" s="144" t="str">
        <f t="array" ref="A64">INDEX(G:G,SMALL(IF($I$14:$I$107&gt;0,ROW($14:$107),4^8),ROW(G51)))&amp;""</f>
        <v/>
      </c>
      <c r="B64" s="145"/>
      <c r="C64" s="196" t="str">
        <f t="shared" si="0"/>
        <v/>
      </c>
      <c r="D64" s="146" t="str">
        <f t="shared" si="1"/>
        <v/>
      </c>
      <c r="E64" s="146" t="str">
        <f t="shared" si="2"/>
        <v/>
      </c>
      <c r="F64" s="197" t="str">
        <f t="shared" si="3"/>
        <v/>
      </c>
      <c r="G64" s="147" t="s">
        <v>268</v>
      </c>
      <c r="H64" s="151" t="s">
        <v>159</v>
      </c>
      <c r="I64" s="118">
        <f>('[1]Z08_1 一般公共预算财政拨款基本支出决算明细表(财决08-'!BD9)*1</f>
        <v>0</v>
      </c>
      <c r="J64" s="122"/>
      <c r="K64" s="141"/>
      <c r="L64" s="149" t="str">
        <f t="shared" si="4"/>
        <v/>
      </c>
      <c r="M64" s="141"/>
      <c r="N64" s="150"/>
    </row>
    <row r="65" spans="1:14" s="128" customFormat="1" ht="18" customHeight="1">
      <c r="A65" s="144" t="str">
        <f t="array" ref="A65">INDEX(G:G,SMALL(IF($I$14:$I$107&gt;0,ROW($14:$107),4^8),ROW(G52)))&amp;""</f>
        <v/>
      </c>
      <c r="B65" s="145"/>
      <c r="C65" s="196" t="str">
        <f t="shared" si="0"/>
        <v/>
      </c>
      <c r="D65" s="146" t="str">
        <f t="shared" si="1"/>
        <v/>
      </c>
      <c r="E65" s="146" t="str">
        <f t="shared" si="2"/>
        <v/>
      </c>
      <c r="F65" s="197" t="str">
        <f t="shared" si="3"/>
        <v/>
      </c>
      <c r="G65" s="147" t="s">
        <v>269</v>
      </c>
      <c r="H65" s="151" t="s">
        <v>160</v>
      </c>
      <c r="I65" s="118">
        <f>('[1]Z08_1 一般公共预算财政拨款基本支出决算明细表(财决08-'!BE9)*1</f>
        <v>0</v>
      </c>
      <c r="J65" s="122"/>
      <c r="K65" s="141"/>
      <c r="L65" s="149" t="str">
        <f t="shared" si="4"/>
        <v/>
      </c>
      <c r="M65" s="141"/>
      <c r="N65" s="150"/>
    </row>
    <row r="66" spans="1:14" s="128" customFormat="1" ht="18" customHeight="1">
      <c r="A66" s="144" t="str">
        <f t="array" ref="A66">INDEX(G:G,SMALL(IF($I$14:$I$107&gt;0,ROW($14:$107),4^8),ROW(G53)))&amp;""</f>
        <v/>
      </c>
      <c r="B66" s="145"/>
      <c r="C66" s="196" t="str">
        <f t="shared" si="0"/>
        <v/>
      </c>
      <c r="D66" s="146" t="str">
        <f t="shared" si="1"/>
        <v/>
      </c>
      <c r="E66" s="146" t="str">
        <f t="shared" si="2"/>
        <v/>
      </c>
      <c r="F66" s="197" t="str">
        <f t="shared" si="3"/>
        <v/>
      </c>
      <c r="G66" s="147" t="s">
        <v>270</v>
      </c>
      <c r="H66" s="151" t="s">
        <v>190</v>
      </c>
      <c r="I66" s="118">
        <f>('[1]Z08_1 一般公共预算财政拨款基本支出决算明细表(财决08-'!BF9)*1</f>
        <v>0</v>
      </c>
      <c r="J66" s="122"/>
      <c r="K66" s="141"/>
      <c r="L66" s="149" t="str">
        <f t="shared" si="4"/>
        <v/>
      </c>
      <c r="M66" s="141"/>
      <c r="N66" s="150"/>
    </row>
    <row r="67" spans="1:14" s="128" customFormat="1" ht="18" customHeight="1">
      <c r="A67" s="144" t="str">
        <f t="array" ref="A67">INDEX(G:G,SMALL(IF($I$14:$I$107&gt;0,ROW($14:$107),4^8),ROW(G54)))&amp;""</f>
        <v/>
      </c>
      <c r="B67" s="145"/>
      <c r="C67" s="196" t="str">
        <f t="shared" si="0"/>
        <v/>
      </c>
      <c r="D67" s="146" t="str">
        <f t="shared" si="1"/>
        <v/>
      </c>
      <c r="E67" s="146" t="str">
        <f t="shared" si="2"/>
        <v/>
      </c>
      <c r="F67" s="197" t="str">
        <f t="shared" si="3"/>
        <v/>
      </c>
      <c r="G67" s="147" t="s">
        <v>271</v>
      </c>
      <c r="H67" s="151" t="s">
        <v>191</v>
      </c>
      <c r="I67" s="118">
        <f>('[1]Z08_1 一般公共预算财政拨款基本支出决算明细表(财决08-'!BG9)*1</f>
        <v>0</v>
      </c>
      <c r="J67" s="122"/>
      <c r="K67" s="141"/>
      <c r="L67" s="149" t="str">
        <f t="shared" si="4"/>
        <v/>
      </c>
      <c r="M67" s="141"/>
      <c r="N67" s="150"/>
    </row>
    <row r="68" spans="1:14" s="128" customFormat="1" ht="18" customHeight="1">
      <c r="A68" s="144" t="str">
        <f t="array" ref="A68">INDEX(G:G,SMALL(IF($I$14:$I$107&gt;0,ROW($14:$107),4^8),ROW(G55)))&amp;""</f>
        <v/>
      </c>
      <c r="B68" s="145"/>
      <c r="C68" s="196" t="str">
        <f t="shared" si="0"/>
        <v/>
      </c>
      <c r="D68" s="146" t="str">
        <f t="shared" si="1"/>
        <v/>
      </c>
      <c r="E68" s="146" t="str">
        <f t="shared" si="2"/>
        <v/>
      </c>
      <c r="F68" s="197" t="str">
        <f t="shared" si="3"/>
        <v/>
      </c>
      <c r="G68" s="147" t="s">
        <v>272</v>
      </c>
      <c r="H68" s="151" t="s">
        <v>161</v>
      </c>
      <c r="I68" s="118">
        <f>('[1]Z08_1 一般公共预算财政拨款基本支出决算明细表(财决08-'!BH9)*1</f>
        <v>15.94</v>
      </c>
      <c r="J68" s="122"/>
      <c r="K68" s="141"/>
      <c r="L68" s="149" t="str">
        <f t="shared" si="4"/>
        <v/>
      </c>
      <c r="M68" s="141"/>
      <c r="N68" s="150"/>
    </row>
    <row r="69" spans="1:14" s="128" customFormat="1" ht="18" customHeight="1">
      <c r="A69" s="144" t="str">
        <f t="array" ref="A69">INDEX(G:G,SMALL(IF($I$14:$I$107&gt;0,ROW($14:$107),4^8),ROW(G56)))&amp;""</f>
        <v/>
      </c>
      <c r="B69" s="145"/>
      <c r="C69" s="196" t="str">
        <f t="shared" si="0"/>
        <v/>
      </c>
      <c r="D69" s="146" t="str">
        <f t="shared" si="1"/>
        <v/>
      </c>
      <c r="E69" s="146" t="str">
        <f t="shared" si="2"/>
        <v/>
      </c>
      <c r="F69" s="197" t="str">
        <f t="shared" si="3"/>
        <v/>
      </c>
      <c r="G69" s="147" t="s">
        <v>273</v>
      </c>
      <c r="H69" s="148" t="s">
        <v>195</v>
      </c>
      <c r="I69" s="118">
        <v>0</v>
      </c>
      <c r="J69" s="122"/>
      <c r="K69" s="141"/>
      <c r="L69" s="149" t="str">
        <f t="shared" si="4"/>
        <v/>
      </c>
      <c r="M69" s="141"/>
      <c r="N69" s="150"/>
    </row>
    <row r="70" spans="1:14" s="128" customFormat="1" ht="18" customHeight="1">
      <c r="A70" s="144" t="str">
        <f t="array" ref="A70">INDEX(G:G,SMALL(IF($I$14:$I$107&gt;0,ROW($14:$107),4^8),ROW(G57)))&amp;""</f>
        <v/>
      </c>
      <c r="B70" s="145"/>
      <c r="C70" s="196" t="str">
        <f t="shared" si="0"/>
        <v/>
      </c>
      <c r="D70" s="146" t="str">
        <f t="shared" si="1"/>
        <v/>
      </c>
      <c r="E70" s="146" t="str">
        <f t="shared" si="2"/>
        <v/>
      </c>
      <c r="F70" s="197" t="str">
        <f t="shared" si="3"/>
        <v/>
      </c>
      <c r="G70" s="147" t="s">
        <v>274</v>
      </c>
      <c r="H70" s="151" t="s">
        <v>162</v>
      </c>
      <c r="I70" s="118">
        <v>0</v>
      </c>
      <c r="J70" s="122"/>
      <c r="K70" s="141"/>
      <c r="L70" s="149" t="str">
        <f t="shared" si="4"/>
        <v/>
      </c>
      <c r="M70" s="141"/>
      <c r="N70" s="150"/>
    </row>
    <row r="71" spans="1:14" s="128" customFormat="1" ht="18" customHeight="1">
      <c r="A71" s="144" t="str">
        <f t="array" ref="A71">INDEX(G:G,SMALL(IF($I$14:$I$107&gt;0,ROW($14:$107),4^8),ROW(G58)))&amp;""</f>
        <v/>
      </c>
      <c r="B71" s="145"/>
      <c r="C71" s="196" t="str">
        <f t="shared" si="0"/>
        <v/>
      </c>
      <c r="D71" s="146" t="str">
        <f t="shared" si="1"/>
        <v/>
      </c>
      <c r="E71" s="146" t="str">
        <f t="shared" si="2"/>
        <v/>
      </c>
      <c r="F71" s="197" t="str">
        <f t="shared" si="3"/>
        <v/>
      </c>
      <c r="G71" s="147" t="s">
        <v>275</v>
      </c>
      <c r="H71" s="151" t="s">
        <v>163</v>
      </c>
      <c r="I71" s="118">
        <v>0</v>
      </c>
      <c r="J71" s="122"/>
      <c r="K71" s="141"/>
      <c r="L71" s="149" t="str">
        <f t="shared" si="4"/>
        <v/>
      </c>
      <c r="M71" s="141"/>
      <c r="N71" s="150"/>
    </row>
    <row r="72" spans="1:14" s="128" customFormat="1" ht="18" customHeight="1">
      <c r="A72" s="144" t="str">
        <f t="array" ref="A72">INDEX(G:G,SMALL(IF($I$14:$I$107&gt;0,ROW($14:$107),4^8),ROW(G59)))&amp;""</f>
        <v/>
      </c>
      <c r="B72" s="145"/>
      <c r="C72" s="196" t="str">
        <f t="shared" si="0"/>
        <v/>
      </c>
      <c r="D72" s="146" t="str">
        <f t="shared" si="1"/>
        <v/>
      </c>
      <c r="E72" s="146" t="str">
        <f t="shared" si="2"/>
        <v/>
      </c>
      <c r="F72" s="197" t="str">
        <f t="shared" si="3"/>
        <v/>
      </c>
      <c r="G72" s="147" t="s">
        <v>276</v>
      </c>
      <c r="H72" s="151" t="s">
        <v>164</v>
      </c>
      <c r="I72" s="118">
        <v>0</v>
      </c>
      <c r="J72" s="122"/>
      <c r="K72" s="141"/>
      <c r="L72" s="149" t="str">
        <f t="shared" si="4"/>
        <v/>
      </c>
      <c r="M72" s="141"/>
      <c r="N72" s="150"/>
    </row>
    <row r="73" spans="1:14" s="128" customFormat="1" ht="18" customHeight="1">
      <c r="A73" s="144" t="str">
        <f t="array" ref="A73">INDEX(G:G,SMALL(IF($I$14:$I$107&gt;0,ROW($14:$107),4^8),ROW(G60)))&amp;""</f>
        <v/>
      </c>
      <c r="B73" s="145"/>
      <c r="C73" s="196" t="str">
        <f t="shared" si="0"/>
        <v/>
      </c>
      <c r="D73" s="146" t="str">
        <f t="shared" si="1"/>
        <v/>
      </c>
      <c r="E73" s="146" t="str">
        <f t="shared" si="2"/>
        <v/>
      </c>
      <c r="F73" s="197" t="str">
        <f t="shared" si="3"/>
        <v/>
      </c>
      <c r="G73" s="147" t="s">
        <v>277</v>
      </c>
      <c r="H73" s="151" t="s">
        <v>165</v>
      </c>
      <c r="I73" s="118">
        <v>0</v>
      </c>
      <c r="J73" s="122"/>
      <c r="K73" s="141"/>
      <c r="L73" s="149" t="str">
        <f t="shared" si="4"/>
        <v/>
      </c>
      <c r="M73" s="141"/>
      <c r="N73" s="150"/>
    </row>
    <row r="74" spans="1:14" s="128" customFormat="1" ht="18" customHeight="1">
      <c r="A74" s="144" t="str">
        <f t="array" ref="A74">INDEX(G:G,SMALL(IF($I$14:$I$107&gt;0,ROW($14:$107),4^8),ROW(G61)))&amp;""</f>
        <v/>
      </c>
      <c r="B74" s="145"/>
      <c r="C74" s="196" t="str">
        <f t="shared" si="0"/>
        <v/>
      </c>
      <c r="D74" s="146" t="str">
        <f t="shared" si="1"/>
        <v/>
      </c>
      <c r="E74" s="146" t="str">
        <f t="shared" si="2"/>
        <v/>
      </c>
      <c r="F74" s="197" t="str">
        <f t="shared" si="3"/>
        <v/>
      </c>
      <c r="G74" s="147" t="s">
        <v>278</v>
      </c>
      <c r="H74" s="151" t="s">
        <v>166</v>
      </c>
      <c r="I74" s="118">
        <v>0</v>
      </c>
      <c r="J74" s="122"/>
      <c r="K74" s="141"/>
      <c r="L74" s="149" t="str">
        <f t="shared" si="4"/>
        <v/>
      </c>
      <c r="M74" s="141"/>
      <c r="N74" s="150"/>
    </row>
    <row r="75" spans="1:14" s="128" customFormat="1" ht="18" customHeight="1">
      <c r="A75" s="144" t="str">
        <f t="array" ref="A75">INDEX(G:G,SMALL(IF($I$14:$I$107&gt;0,ROW($14:$107),4^8),ROW(G62)))&amp;""</f>
        <v/>
      </c>
      <c r="B75" s="145"/>
      <c r="C75" s="196" t="str">
        <f t="shared" si="0"/>
        <v/>
      </c>
      <c r="D75" s="146" t="str">
        <f t="shared" si="1"/>
        <v/>
      </c>
      <c r="E75" s="146" t="str">
        <f t="shared" si="2"/>
        <v/>
      </c>
      <c r="F75" s="197" t="str">
        <f t="shared" si="3"/>
        <v/>
      </c>
      <c r="G75" s="147" t="s">
        <v>279</v>
      </c>
      <c r="H75" s="151" t="s">
        <v>167</v>
      </c>
      <c r="I75" s="118">
        <v>0</v>
      </c>
      <c r="J75" s="122"/>
      <c r="K75" s="141"/>
      <c r="L75" s="149" t="str">
        <f t="shared" si="4"/>
        <v/>
      </c>
      <c r="M75" s="141"/>
      <c r="N75" s="150"/>
    </row>
    <row r="76" spans="1:14" s="128" customFormat="1" ht="18" customHeight="1">
      <c r="A76" s="144" t="str">
        <f t="array" ref="A76">INDEX(G:G,SMALL(IF($I$14:$I$107&gt;0,ROW($14:$107),4^8),ROW(G63)))&amp;""</f>
        <v/>
      </c>
      <c r="B76" s="145"/>
      <c r="C76" s="196" t="str">
        <f t="shared" si="0"/>
        <v/>
      </c>
      <c r="D76" s="146" t="str">
        <f t="shared" si="1"/>
        <v/>
      </c>
      <c r="E76" s="146" t="str">
        <f t="shared" si="2"/>
        <v/>
      </c>
      <c r="F76" s="197" t="str">
        <f t="shared" si="3"/>
        <v/>
      </c>
      <c r="G76" s="147" t="s">
        <v>280</v>
      </c>
      <c r="H76" s="151" t="s">
        <v>168</v>
      </c>
      <c r="I76" s="118">
        <v>0</v>
      </c>
      <c r="J76" s="122"/>
      <c r="K76" s="141"/>
      <c r="L76" s="149" t="str">
        <f t="shared" si="4"/>
        <v/>
      </c>
      <c r="M76" s="141"/>
      <c r="N76" s="150"/>
    </row>
    <row r="77" spans="1:14" s="128" customFormat="1" ht="18" customHeight="1">
      <c r="A77" s="144" t="str">
        <f t="array" ref="A77">INDEX(G:G,SMALL(IF($I$14:$I$107&gt;0,ROW($14:$107),4^8),ROW(G64)))&amp;""</f>
        <v/>
      </c>
      <c r="B77" s="145"/>
      <c r="C77" s="196" t="str">
        <f t="shared" si="0"/>
        <v/>
      </c>
      <c r="D77" s="146" t="str">
        <f t="shared" si="1"/>
        <v/>
      </c>
      <c r="E77" s="146" t="str">
        <f t="shared" si="2"/>
        <v/>
      </c>
      <c r="F77" s="197" t="str">
        <f t="shared" si="3"/>
        <v/>
      </c>
      <c r="G77" s="147" t="s">
        <v>281</v>
      </c>
      <c r="H77" s="151" t="s">
        <v>169</v>
      </c>
      <c r="I77" s="118">
        <v>0</v>
      </c>
      <c r="J77" s="122"/>
      <c r="K77" s="141"/>
      <c r="L77" s="149" t="str">
        <f t="shared" si="4"/>
        <v/>
      </c>
      <c r="M77" s="141"/>
      <c r="N77" s="150"/>
    </row>
    <row r="78" spans="1:14" s="128" customFormat="1" ht="18" customHeight="1">
      <c r="A78" s="144" t="str">
        <f t="array" ref="A78">INDEX(G:G,SMALL(IF($I$14:$I$107&gt;0,ROW($14:$107),4^8),ROW(G65)))&amp;""</f>
        <v/>
      </c>
      <c r="B78" s="145"/>
      <c r="C78" s="196" t="str">
        <f t="shared" si="0"/>
        <v/>
      </c>
      <c r="D78" s="146" t="str">
        <f t="shared" si="1"/>
        <v/>
      </c>
      <c r="E78" s="146" t="str">
        <f t="shared" si="2"/>
        <v/>
      </c>
      <c r="F78" s="197" t="str">
        <f t="shared" si="3"/>
        <v/>
      </c>
      <c r="G78" s="147" t="s">
        <v>282</v>
      </c>
      <c r="H78" s="151" t="s">
        <v>170</v>
      </c>
      <c r="I78" s="118">
        <v>0</v>
      </c>
      <c r="J78" s="122"/>
      <c r="K78" s="141"/>
      <c r="L78" s="149" t="str">
        <f t="shared" si="4"/>
        <v/>
      </c>
      <c r="M78" s="141"/>
      <c r="N78" s="150"/>
    </row>
    <row r="79" spans="1:14" s="128" customFormat="1" ht="18" customHeight="1">
      <c r="A79" s="144" t="str">
        <f t="array" ref="A79">INDEX(G:G,SMALL(IF($I$14:$I$107&gt;0,ROW($14:$107),4^8),ROW(G66)))&amp;""</f>
        <v/>
      </c>
      <c r="B79" s="145"/>
      <c r="C79" s="196" t="str">
        <f t="shared" ref="C79:C107" si="5">IF(ISERROR(VLOOKUP(A79,$G$14:$I$107,2,FALSE)),"",VLOOKUP(A79,$G$14:$I$107,2,FALSE))</f>
        <v/>
      </c>
      <c r="D79" s="146" t="str">
        <f t="shared" ref="D79:D107" si="6">IF(ISERROR(VLOOKUP(A79,$G$14:$I$107,3,FALSE)),"",VLOOKUP(A79,$G$14:$I$107,3,FALSE))</f>
        <v/>
      </c>
      <c r="E79" s="146" t="str">
        <f t="shared" ref="E79:E107" si="7">IF(OR(MID(A79,1,3)="301",MID(A79,1,3)="303"),D79,"")</f>
        <v/>
      </c>
      <c r="F79" s="197" t="str">
        <f t="shared" ref="F79:F107" si="8">IF(AND(MID(A79,1,3)&lt;&gt;"301",MID(A79,1,3)&lt;&gt;"303"),D79,"")</f>
        <v/>
      </c>
      <c r="G79" s="147" t="s">
        <v>283</v>
      </c>
      <c r="H79" s="151" t="s">
        <v>171</v>
      </c>
      <c r="I79" s="118">
        <v>0</v>
      </c>
      <c r="J79" s="122"/>
      <c r="K79" s="141"/>
      <c r="L79" s="149" t="str">
        <f t="shared" ref="L79:L107" si="9">IF(C79&lt;&gt;"",ROW(),"")</f>
        <v/>
      </c>
      <c r="M79" s="141"/>
      <c r="N79" s="150"/>
    </row>
    <row r="80" spans="1:14" s="128" customFormat="1" ht="18" customHeight="1">
      <c r="A80" s="144" t="str">
        <f t="array" ref="A80">INDEX(G:G,SMALL(IF($I$14:$I$107&gt;0,ROW($14:$107),4^8),ROW(G67)))&amp;""</f>
        <v/>
      </c>
      <c r="B80" s="145"/>
      <c r="C80" s="196" t="str">
        <f t="shared" si="5"/>
        <v/>
      </c>
      <c r="D80" s="146" t="str">
        <f t="shared" si="6"/>
        <v/>
      </c>
      <c r="E80" s="146" t="str">
        <f t="shared" si="7"/>
        <v/>
      </c>
      <c r="F80" s="197" t="str">
        <f t="shared" si="8"/>
        <v/>
      </c>
      <c r="G80" s="147" t="s">
        <v>284</v>
      </c>
      <c r="H80" s="148" t="s">
        <v>196</v>
      </c>
      <c r="I80" s="118">
        <f>('[1]Z08_1 一般公共预算财政拨款基本支出决算明细表(财决08-'!BT9)*1</f>
        <v>0</v>
      </c>
      <c r="J80" s="122"/>
      <c r="K80" s="141"/>
      <c r="L80" s="149" t="str">
        <f t="shared" si="9"/>
        <v/>
      </c>
      <c r="M80" s="141"/>
      <c r="N80" s="150"/>
    </row>
    <row r="81" spans="1:14" s="128" customFormat="1" ht="18" customHeight="1">
      <c r="A81" s="144" t="str">
        <f t="array" ref="A81">INDEX(G:G,SMALL(IF($I$14:$I$107&gt;0,ROW($14:$107),4^8),ROW(G68)))&amp;""</f>
        <v/>
      </c>
      <c r="B81" s="145"/>
      <c r="C81" s="196" t="str">
        <f t="shared" si="5"/>
        <v/>
      </c>
      <c r="D81" s="146" t="str">
        <f t="shared" si="6"/>
        <v/>
      </c>
      <c r="E81" s="146" t="str">
        <f t="shared" si="7"/>
        <v/>
      </c>
      <c r="F81" s="197" t="str">
        <f t="shared" si="8"/>
        <v/>
      </c>
      <c r="G81" s="147" t="s">
        <v>285</v>
      </c>
      <c r="H81" s="151" t="s">
        <v>162</v>
      </c>
      <c r="I81" s="118">
        <f>('[1]Z08_1 一般公共预算财政拨款基本支出决算明细表(财决08-'!BU9)*1</f>
        <v>0</v>
      </c>
      <c r="J81" s="122"/>
      <c r="K81" s="141"/>
      <c r="L81" s="149" t="str">
        <f t="shared" si="9"/>
        <v/>
      </c>
      <c r="M81" s="141"/>
      <c r="N81" s="150"/>
    </row>
    <row r="82" spans="1:14" s="128" customFormat="1" ht="18" customHeight="1">
      <c r="A82" s="144" t="str">
        <f t="array" ref="A82">INDEX(G:G,SMALL(IF($I$14:$I$107&gt;0,ROW($14:$107),4^8),ROW(G69)))&amp;""</f>
        <v/>
      </c>
      <c r="B82" s="145"/>
      <c r="C82" s="196" t="str">
        <f t="shared" si="5"/>
        <v/>
      </c>
      <c r="D82" s="146" t="str">
        <f t="shared" si="6"/>
        <v/>
      </c>
      <c r="E82" s="146" t="str">
        <f t="shared" si="7"/>
        <v/>
      </c>
      <c r="F82" s="197" t="str">
        <f t="shared" si="8"/>
        <v/>
      </c>
      <c r="G82" s="147" t="s">
        <v>286</v>
      </c>
      <c r="H82" s="151" t="s">
        <v>163</v>
      </c>
      <c r="I82" s="118">
        <f>('[1]Z08_1 一般公共预算财政拨款基本支出决算明细表(财决08-'!BV9)*1</f>
        <v>0</v>
      </c>
      <c r="J82" s="122"/>
      <c r="K82" s="141"/>
      <c r="L82" s="149" t="str">
        <f t="shared" si="9"/>
        <v/>
      </c>
      <c r="M82" s="141"/>
      <c r="N82" s="150"/>
    </row>
    <row r="83" spans="1:14" s="128" customFormat="1" ht="18" customHeight="1">
      <c r="A83" s="144" t="str">
        <f t="array" ref="A83">INDEX(G:G,SMALL(IF($I$14:$I$107&gt;0,ROW($14:$107),4^8),ROW(G70)))&amp;""</f>
        <v/>
      </c>
      <c r="B83" s="145"/>
      <c r="C83" s="196" t="str">
        <f t="shared" si="5"/>
        <v/>
      </c>
      <c r="D83" s="146" t="str">
        <f t="shared" si="6"/>
        <v/>
      </c>
      <c r="E83" s="146" t="str">
        <f t="shared" si="7"/>
        <v/>
      </c>
      <c r="F83" s="197" t="str">
        <f t="shared" si="8"/>
        <v/>
      </c>
      <c r="G83" s="147" t="s">
        <v>287</v>
      </c>
      <c r="H83" s="151" t="s">
        <v>164</v>
      </c>
      <c r="I83" s="118">
        <f>('[1]Z08_1 一般公共预算财政拨款基本支出决算明细表(财决08-'!BW9)*1</f>
        <v>0</v>
      </c>
      <c r="J83" s="122"/>
      <c r="K83" s="141"/>
      <c r="L83" s="149" t="str">
        <f t="shared" si="9"/>
        <v/>
      </c>
      <c r="M83" s="141"/>
      <c r="N83" s="150"/>
    </row>
    <row r="84" spans="1:14" s="128" customFormat="1" ht="18" customHeight="1">
      <c r="A84" s="144" t="str">
        <f t="array" ref="A84">INDEX(G:G,SMALL(IF($I$14:$I$107&gt;0,ROW($14:$107),4^8),ROW(G71)))&amp;""</f>
        <v/>
      </c>
      <c r="B84" s="145"/>
      <c r="C84" s="196" t="str">
        <f t="shared" si="5"/>
        <v/>
      </c>
      <c r="D84" s="146" t="str">
        <f t="shared" si="6"/>
        <v/>
      </c>
      <c r="E84" s="146" t="str">
        <f t="shared" si="7"/>
        <v/>
      </c>
      <c r="F84" s="197" t="str">
        <f t="shared" si="8"/>
        <v/>
      </c>
      <c r="G84" s="147" t="s">
        <v>288</v>
      </c>
      <c r="H84" s="151" t="s">
        <v>165</v>
      </c>
      <c r="I84" s="118">
        <f>('[1]Z08_1 一般公共预算财政拨款基本支出决算明细表(财决08-'!BX9)*1</f>
        <v>0</v>
      </c>
      <c r="J84" s="122"/>
      <c r="K84" s="141"/>
      <c r="L84" s="149" t="str">
        <f t="shared" si="9"/>
        <v/>
      </c>
      <c r="M84" s="141"/>
      <c r="N84" s="150"/>
    </row>
    <row r="85" spans="1:14" s="128" customFormat="1" ht="18" customHeight="1">
      <c r="A85" s="144" t="str">
        <f t="array" ref="A85">INDEX(G:G,SMALL(IF($I$14:$I$107&gt;0,ROW($14:$107),4^8),ROW(G72)))&amp;""</f>
        <v/>
      </c>
      <c r="B85" s="145"/>
      <c r="C85" s="196" t="str">
        <f t="shared" si="5"/>
        <v/>
      </c>
      <c r="D85" s="146" t="str">
        <f t="shared" si="6"/>
        <v/>
      </c>
      <c r="E85" s="146" t="str">
        <f t="shared" si="7"/>
        <v/>
      </c>
      <c r="F85" s="197" t="str">
        <f t="shared" si="8"/>
        <v/>
      </c>
      <c r="G85" s="147" t="s">
        <v>289</v>
      </c>
      <c r="H85" s="151" t="s">
        <v>166</v>
      </c>
      <c r="I85" s="118">
        <f>('[1]Z08_1 一般公共预算财政拨款基本支出决算明细表(财决08-'!BY9)*1</f>
        <v>0</v>
      </c>
      <c r="J85" s="122"/>
      <c r="K85" s="141"/>
      <c r="L85" s="149" t="str">
        <f t="shared" si="9"/>
        <v/>
      </c>
      <c r="M85" s="141"/>
      <c r="N85" s="150"/>
    </row>
    <row r="86" spans="1:14" s="128" customFormat="1" ht="18" customHeight="1">
      <c r="A86" s="144" t="str">
        <f t="array" ref="A86">INDEX(G:G,SMALL(IF($I$14:$I$107&gt;0,ROW($14:$107),4^8),ROW(G73)))&amp;""</f>
        <v/>
      </c>
      <c r="B86" s="145"/>
      <c r="C86" s="196" t="str">
        <f t="shared" si="5"/>
        <v/>
      </c>
      <c r="D86" s="146" t="str">
        <f t="shared" si="6"/>
        <v/>
      </c>
      <c r="E86" s="146" t="str">
        <f t="shared" si="7"/>
        <v/>
      </c>
      <c r="F86" s="197" t="str">
        <f t="shared" si="8"/>
        <v/>
      </c>
      <c r="G86" s="147" t="s">
        <v>290</v>
      </c>
      <c r="H86" s="151" t="s">
        <v>167</v>
      </c>
      <c r="I86" s="118">
        <f>('[1]Z08_1 一般公共预算财政拨款基本支出决算明细表(财决08-'!BZ9)*1</f>
        <v>0</v>
      </c>
      <c r="J86" s="122"/>
      <c r="K86" s="141"/>
      <c r="L86" s="149" t="str">
        <f t="shared" si="9"/>
        <v/>
      </c>
      <c r="M86" s="141"/>
      <c r="N86" s="150"/>
    </row>
    <row r="87" spans="1:14" s="128" customFormat="1" ht="18" customHeight="1">
      <c r="A87" s="144" t="str">
        <f t="array" ref="A87">INDEX(G:G,SMALL(IF($I$14:$I$107&gt;0,ROW($14:$107),4^8),ROW(G74)))&amp;""</f>
        <v/>
      </c>
      <c r="B87" s="145"/>
      <c r="C87" s="196" t="str">
        <f t="shared" si="5"/>
        <v/>
      </c>
      <c r="D87" s="146" t="str">
        <f t="shared" si="6"/>
        <v/>
      </c>
      <c r="E87" s="146" t="str">
        <f t="shared" si="7"/>
        <v/>
      </c>
      <c r="F87" s="197" t="str">
        <f t="shared" si="8"/>
        <v/>
      </c>
      <c r="G87" s="147" t="s">
        <v>291</v>
      </c>
      <c r="H87" s="151" t="s">
        <v>168</v>
      </c>
      <c r="I87" s="118">
        <f>('[1]Z08_1 一般公共预算财政拨款基本支出决算明细表(财决08-'!CA9)*1</f>
        <v>0</v>
      </c>
      <c r="J87" s="122"/>
      <c r="K87" s="141"/>
      <c r="L87" s="149" t="str">
        <f t="shared" si="9"/>
        <v/>
      </c>
      <c r="M87" s="141"/>
      <c r="N87" s="150"/>
    </row>
    <row r="88" spans="1:14" s="128" customFormat="1" ht="18" customHeight="1">
      <c r="A88" s="144" t="str">
        <f t="array" ref="A88">INDEX(G:G,SMALL(IF($I$14:$I$107&gt;0,ROW($14:$107),4^8),ROW(G75)))&amp;""</f>
        <v/>
      </c>
      <c r="B88" s="145"/>
      <c r="C88" s="196" t="str">
        <f t="shared" si="5"/>
        <v/>
      </c>
      <c r="D88" s="146" t="str">
        <f t="shared" si="6"/>
        <v/>
      </c>
      <c r="E88" s="146" t="str">
        <f t="shared" si="7"/>
        <v/>
      </c>
      <c r="F88" s="197" t="str">
        <f t="shared" si="8"/>
        <v/>
      </c>
      <c r="G88" s="147" t="s">
        <v>292</v>
      </c>
      <c r="H88" s="151" t="s">
        <v>172</v>
      </c>
      <c r="I88" s="118">
        <f>('[1]Z08_1 一般公共预算财政拨款基本支出决算明细表(财决08-'!CB9)*1</f>
        <v>0</v>
      </c>
      <c r="J88" s="122"/>
      <c r="K88" s="141"/>
      <c r="L88" s="149" t="str">
        <f t="shared" si="9"/>
        <v/>
      </c>
      <c r="M88" s="141"/>
      <c r="N88" s="150"/>
    </row>
    <row r="89" spans="1:14" s="128" customFormat="1" ht="18" customHeight="1">
      <c r="A89" s="144" t="str">
        <f t="array" ref="A89">INDEX(G:G,SMALL(IF($I$14:$I$107&gt;0,ROW($14:$107),4^8),ROW(G76)))&amp;""</f>
        <v/>
      </c>
      <c r="B89" s="145"/>
      <c r="C89" s="196" t="str">
        <f t="shared" si="5"/>
        <v/>
      </c>
      <c r="D89" s="146" t="str">
        <f t="shared" si="6"/>
        <v/>
      </c>
      <c r="E89" s="146" t="str">
        <f t="shared" si="7"/>
        <v/>
      </c>
      <c r="F89" s="197" t="str">
        <f t="shared" si="8"/>
        <v/>
      </c>
      <c r="G89" s="147" t="s">
        <v>293</v>
      </c>
      <c r="H89" s="151" t="s">
        <v>173</v>
      </c>
      <c r="I89" s="118">
        <f>('[1]Z08_1 一般公共预算财政拨款基本支出决算明细表(财决08-'!CC9)*1</f>
        <v>0</v>
      </c>
      <c r="J89" s="122"/>
      <c r="K89" s="141"/>
      <c r="L89" s="149" t="str">
        <f t="shared" si="9"/>
        <v/>
      </c>
      <c r="M89" s="141"/>
      <c r="N89" s="150"/>
    </row>
    <row r="90" spans="1:14" s="128" customFormat="1" ht="18" customHeight="1">
      <c r="A90" s="144" t="str">
        <f t="array" ref="A90">INDEX(G:G,SMALL(IF($I$14:$I$107&gt;0,ROW($14:$107),4^8),ROW(G77)))&amp;""</f>
        <v/>
      </c>
      <c r="B90" s="145"/>
      <c r="C90" s="196" t="str">
        <f t="shared" si="5"/>
        <v/>
      </c>
      <c r="D90" s="146" t="str">
        <f t="shared" si="6"/>
        <v/>
      </c>
      <c r="E90" s="146" t="str">
        <f t="shared" si="7"/>
        <v/>
      </c>
      <c r="F90" s="197" t="str">
        <f t="shared" si="8"/>
        <v/>
      </c>
      <c r="G90" s="147" t="s">
        <v>294</v>
      </c>
      <c r="H90" s="151" t="s">
        <v>174</v>
      </c>
      <c r="I90" s="118">
        <f>('[1]Z08_1 一般公共预算财政拨款基本支出决算明细表(财决08-'!CD9)*1</f>
        <v>0</v>
      </c>
      <c r="J90" s="122"/>
      <c r="K90" s="141"/>
      <c r="L90" s="149" t="str">
        <f t="shared" si="9"/>
        <v/>
      </c>
      <c r="M90" s="141"/>
      <c r="N90" s="150"/>
    </row>
    <row r="91" spans="1:14" s="128" customFormat="1" ht="18" customHeight="1">
      <c r="A91" s="144" t="str">
        <f t="array" ref="A91">INDEX(G:G,SMALL(IF($I$14:$I$107&gt;0,ROW($14:$107),4^8),ROW(G78)))&amp;""</f>
        <v/>
      </c>
      <c r="B91" s="145"/>
      <c r="C91" s="196" t="str">
        <f t="shared" si="5"/>
        <v/>
      </c>
      <c r="D91" s="146" t="str">
        <f t="shared" si="6"/>
        <v/>
      </c>
      <c r="E91" s="146" t="str">
        <f t="shared" si="7"/>
        <v/>
      </c>
      <c r="F91" s="197" t="str">
        <f t="shared" si="8"/>
        <v/>
      </c>
      <c r="G91" s="147" t="s">
        <v>295</v>
      </c>
      <c r="H91" s="151" t="s">
        <v>175</v>
      </c>
      <c r="I91" s="118">
        <f>('[1]Z08_1 一般公共预算财政拨款基本支出决算明细表(财决08-'!CE9)*1</f>
        <v>0</v>
      </c>
      <c r="J91" s="122"/>
      <c r="K91" s="141"/>
      <c r="L91" s="149" t="str">
        <f t="shared" si="9"/>
        <v/>
      </c>
      <c r="M91" s="141"/>
      <c r="N91" s="150"/>
    </row>
    <row r="92" spans="1:14" s="128" customFormat="1" ht="18" customHeight="1">
      <c r="A92" s="144" t="str">
        <f t="array" ref="A92">INDEX(G:G,SMALL(IF($I$14:$I$107&gt;0,ROW($14:$107),4^8),ROW(G79)))&amp;""</f>
        <v/>
      </c>
      <c r="B92" s="145"/>
      <c r="C92" s="196" t="str">
        <f t="shared" si="5"/>
        <v/>
      </c>
      <c r="D92" s="146" t="str">
        <f t="shared" si="6"/>
        <v/>
      </c>
      <c r="E92" s="146" t="str">
        <f t="shared" si="7"/>
        <v/>
      </c>
      <c r="F92" s="197" t="str">
        <f t="shared" si="8"/>
        <v/>
      </c>
      <c r="G92" s="147" t="s">
        <v>296</v>
      </c>
      <c r="H92" s="151" t="s">
        <v>169</v>
      </c>
      <c r="I92" s="118">
        <f>('[1]Z08_1 一般公共预算财政拨款基本支出决算明细表(财决08-'!CF9)*1</f>
        <v>0</v>
      </c>
      <c r="J92" s="122"/>
      <c r="K92" s="141"/>
      <c r="L92" s="149" t="str">
        <f t="shared" si="9"/>
        <v/>
      </c>
      <c r="M92" s="141"/>
      <c r="N92" s="150"/>
    </row>
    <row r="93" spans="1:14" s="128" customFormat="1" ht="18" customHeight="1">
      <c r="A93" s="144" t="str">
        <f t="array" ref="A93">INDEX(G:G,SMALL(IF($I$14:$I$107&gt;0,ROW($14:$107),4^8),ROW(G80)))&amp;""</f>
        <v/>
      </c>
      <c r="B93" s="145"/>
      <c r="C93" s="196" t="str">
        <f t="shared" si="5"/>
        <v/>
      </c>
      <c r="D93" s="146" t="str">
        <f t="shared" si="6"/>
        <v/>
      </c>
      <c r="E93" s="146" t="str">
        <f t="shared" si="7"/>
        <v/>
      </c>
      <c r="F93" s="197" t="str">
        <f t="shared" si="8"/>
        <v/>
      </c>
      <c r="G93" s="147" t="s">
        <v>297</v>
      </c>
      <c r="H93" s="151" t="s">
        <v>170</v>
      </c>
      <c r="I93" s="118">
        <f>('[1]Z08_1 一般公共预算财政拨款基本支出决算明细表(财决08-'!CG9)*1</f>
        <v>0</v>
      </c>
      <c r="J93" s="122"/>
      <c r="K93" s="141"/>
      <c r="L93" s="149" t="str">
        <f t="shared" si="9"/>
        <v/>
      </c>
      <c r="M93" s="141"/>
      <c r="N93" s="150"/>
    </row>
    <row r="94" spans="1:14" s="128" customFormat="1" ht="18" customHeight="1">
      <c r="A94" s="144" t="str">
        <f t="array" ref="A94">INDEX(G:G,SMALL(IF($I$14:$I$107&gt;0,ROW($14:$107),4^8),ROW(G81)))&amp;""</f>
        <v/>
      </c>
      <c r="B94" s="145"/>
      <c r="C94" s="196" t="str">
        <f t="shared" si="5"/>
        <v/>
      </c>
      <c r="D94" s="146" t="str">
        <f t="shared" si="6"/>
        <v/>
      </c>
      <c r="E94" s="146" t="str">
        <f t="shared" si="7"/>
        <v/>
      </c>
      <c r="F94" s="197" t="str">
        <f t="shared" si="8"/>
        <v/>
      </c>
      <c r="G94" s="147" t="s">
        <v>298</v>
      </c>
      <c r="H94" s="151" t="s">
        <v>176</v>
      </c>
      <c r="I94" s="118">
        <v>0</v>
      </c>
      <c r="J94" s="122"/>
      <c r="K94" s="141"/>
      <c r="L94" s="149" t="str">
        <f t="shared" si="9"/>
        <v/>
      </c>
      <c r="M94" s="141"/>
      <c r="N94" s="150"/>
    </row>
    <row r="95" spans="1:14" s="128" customFormat="1" ht="18" customHeight="1">
      <c r="A95" s="144" t="str">
        <f t="array" ref="A95">INDEX(G:G,SMALL(IF($I$14:$I$107&gt;0,ROW($14:$107),4^8),ROW(G82)))&amp;""</f>
        <v/>
      </c>
      <c r="B95" s="145"/>
      <c r="C95" s="196" t="str">
        <f t="shared" si="5"/>
        <v/>
      </c>
      <c r="D95" s="146" t="str">
        <f t="shared" si="6"/>
        <v/>
      </c>
      <c r="E95" s="146" t="str">
        <f t="shared" si="7"/>
        <v/>
      </c>
      <c r="F95" s="197" t="str">
        <f t="shared" si="8"/>
        <v/>
      </c>
      <c r="G95" s="147" t="s">
        <v>299</v>
      </c>
      <c r="H95" s="151" t="s">
        <v>177</v>
      </c>
      <c r="I95" s="118">
        <f>('[1]Z08_1 一般公共预算财政拨款基本支出决算明细表(财决08-'!CI9)*1</f>
        <v>0</v>
      </c>
      <c r="J95" s="122"/>
      <c r="K95" s="141"/>
      <c r="L95" s="149" t="str">
        <f t="shared" si="9"/>
        <v/>
      </c>
      <c r="M95" s="141"/>
      <c r="N95" s="150"/>
    </row>
    <row r="96" spans="1:14" s="128" customFormat="1" ht="18" customHeight="1">
      <c r="A96" s="144" t="str">
        <f t="array" ref="A96">INDEX(G:G,SMALL(IF($I$14:$I$107&gt;0,ROW($14:$107),4^8),ROW(G83)))&amp;""</f>
        <v/>
      </c>
      <c r="B96" s="145"/>
      <c r="C96" s="196" t="str">
        <f t="shared" si="5"/>
        <v/>
      </c>
      <c r="D96" s="146" t="str">
        <f t="shared" si="6"/>
        <v/>
      </c>
      <c r="E96" s="146" t="str">
        <f t="shared" si="7"/>
        <v/>
      </c>
      <c r="F96" s="197" t="str">
        <f t="shared" si="8"/>
        <v/>
      </c>
      <c r="G96" s="147" t="s">
        <v>300</v>
      </c>
      <c r="H96" s="148" t="s">
        <v>197</v>
      </c>
      <c r="I96" s="118">
        <f>('[1]Z08_1 一般公共预算财政拨款基本支出决算明细表(财决08-'!CJ9)*1</f>
        <v>0</v>
      </c>
      <c r="J96" s="122"/>
      <c r="K96" s="141"/>
      <c r="L96" s="149" t="str">
        <f t="shared" si="9"/>
        <v/>
      </c>
      <c r="M96" s="141"/>
      <c r="N96" s="150"/>
    </row>
    <row r="97" spans="1:14" s="128" customFormat="1" ht="18" customHeight="1">
      <c r="A97" s="144" t="str">
        <f t="array" ref="A97">INDEX(G:G,SMALL(IF($I$14:$I$107&gt;0,ROW($14:$107),4^8),ROW(G84)))&amp;""</f>
        <v/>
      </c>
      <c r="B97" s="145"/>
      <c r="C97" s="196" t="str">
        <f t="shared" si="5"/>
        <v/>
      </c>
      <c r="D97" s="146" t="str">
        <f t="shared" si="6"/>
        <v/>
      </c>
      <c r="E97" s="146" t="str">
        <f t="shared" si="7"/>
        <v/>
      </c>
      <c r="F97" s="197" t="str">
        <f t="shared" si="8"/>
        <v/>
      </c>
      <c r="G97" s="147" t="s">
        <v>301</v>
      </c>
      <c r="H97" s="151" t="s">
        <v>178</v>
      </c>
      <c r="I97" s="118">
        <f>('[1]Z08_1 一般公共预算财政拨款基本支出决算明细表(财决08-'!CK9)*1</f>
        <v>0</v>
      </c>
      <c r="J97" s="122"/>
      <c r="K97" s="141"/>
      <c r="L97" s="149" t="str">
        <f t="shared" si="9"/>
        <v/>
      </c>
      <c r="M97" s="141"/>
      <c r="N97" s="150"/>
    </row>
    <row r="98" spans="1:14" s="128" customFormat="1" ht="18" customHeight="1">
      <c r="A98" s="144" t="str">
        <f t="array" ref="A98">INDEX(G:G,SMALL(IF($I$14:$I$107&gt;0,ROW($14:$107),4^8),ROW(G85)))&amp;""</f>
        <v/>
      </c>
      <c r="B98" s="145"/>
      <c r="C98" s="196" t="str">
        <f t="shared" si="5"/>
        <v/>
      </c>
      <c r="D98" s="146" t="str">
        <f t="shared" si="6"/>
        <v/>
      </c>
      <c r="E98" s="146" t="str">
        <f t="shared" si="7"/>
        <v/>
      </c>
      <c r="F98" s="197" t="str">
        <f t="shared" si="8"/>
        <v/>
      </c>
      <c r="G98" s="147" t="s">
        <v>302</v>
      </c>
      <c r="H98" s="151" t="s">
        <v>179</v>
      </c>
      <c r="I98" s="118">
        <f>('[1]Z08_1 一般公共预算财政拨款基本支出决算明细表(财决08-'!CL9)*1</f>
        <v>0</v>
      </c>
      <c r="J98" s="122"/>
      <c r="K98" s="141"/>
      <c r="L98" s="149" t="str">
        <f t="shared" si="9"/>
        <v/>
      </c>
      <c r="M98" s="141"/>
      <c r="N98" s="150"/>
    </row>
    <row r="99" spans="1:14" s="128" customFormat="1" ht="18" customHeight="1">
      <c r="A99" s="144" t="str">
        <f t="array" ref="A99">INDEX(G:G,SMALL(IF($I$14:$I$107&gt;0,ROW($14:$107),4^8),ROW(G86)))&amp;""</f>
        <v/>
      </c>
      <c r="B99" s="145"/>
      <c r="C99" s="196" t="str">
        <f t="shared" si="5"/>
        <v/>
      </c>
      <c r="D99" s="146" t="str">
        <f t="shared" si="6"/>
        <v/>
      </c>
      <c r="E99" s="146" t="str">
        <f t="shared" si="7"/>
        <v/>
      </c>
      <c r="F99" s="197" t="str">
        <f t="shared" si="8"/>
        <v/>
      </c>
      <c r="G99" s="147" t="s">
        <v>303</v>
      </c>
      <c r="H99" s="151" t="s">
        <v>180</v>
      </c>
      <c r="I99" s="118">
        <f>('[1]Z08_1 一般公共预算财政拨款基本支出决算明细表(财决08-'!CM9)*1</f>
        <v>0</v>
      </c>
      <c r="J99" s="122"/>
      <c r="K99" s="141"/>
      <c r="L99" s="149" t="str">
        <f t="shared" si="9"/>
        <v/>
      </c>
      <c r="M99" s="141"/>
      <c r="N99" s="150"/>
    </row>
    <row r="100" spans="1:14" s="128" customFormat="1" ht="18" customHeight="1">
      <c r="A100" s="144" t="str">
        <f t="array" ref="A100">INDEX(G:G,SMALL(IF($I$14:$I$107&gt;0,ROW($14:$107),4^8),ROW(G87)))&amp;""</f>
        <v/>
      </c>
      <c r="B100" s="145"/>
      <c r="C100" s="196" t="str">
        <f t="shared" si="5"/>
        <v/>
      </c>
      <c r="D100" s="146" t="str">
        <f t="shared" si="6"/>
        <v/>
      </c>
      <c r="E100" s="146" t="str">
        <f t="shared" si="7"/>
        <v/>
      </c>
      <c r="F100" s="197" t="str">
        <f t="shared" si="8"/>
        <v/>
      </c>
      <c r="G100" s="147" t="s">
        <v>304</v>
      </c>
      <c r="H100" s="151" t="s">
        <v>181</v>
      </c>
      <c r="I100" s="118">
        <f>('[1]Z08_1 一般公共预算财政拨款基本支出决算明细表(财决08-'!CN9)*1</f>
        <v>0</v>
      </c>
      <c r="J100" s="122"/>
      <c r="K100" s="141"/>
      <c r="L100" s="149" t="str">
        <f t="shared" si="9"/>
        <v/>
      </c>
      <c r="M100" s="141"/>
      <c r="N100" s="150"/>
    </row>
    <row r="101" spans="1:14" s="128" customFormat="1" ht="18" customHeight="1">
      <c r="A101" s="144" t="str">
        <f t="array" ref="A101">INDEX(G:G,SMALL(IF($I$14:$I$107&gt;0,ROW($14:$107),4^8),ROW(G88)))&amp;""</f>
        <v/>
      </c>
      <c r="B101" s="145"/>
      <c r="C101" s="196" t="str">
        <f t="shared" si="5"/>
        <v/>
      </c>
      <c r="D101" s="146" t="str">
        <f t="shared" si="6"/>
        <v/>
      </c>
      <c r="E101" s="146" t="str">
        <f t="shared" si="7"/>
        <v/>
      </c>
      <c r="F101" s="197" t="str">
        <f t="shared" si="8"/>
        <v/>
      </c>
      <c r="G101" s="147" t="s">
        <v>305</v>
      </c>
      <c r="H101" s="148" t="s">
        <v>198</v>
      </c>
      <c r="I101" s="118">
        <f>('[1]Z08_1 一般公共预算财政拨款基本支出决算明细表(财决08-'!CO9)*1</f>
        <v>0</v>
      </c>
      <c r="J101" s="122"/>
      <c r="K101" s="141"/>
      <c r="L101" s="149" t="str">
        <f t="shared" si="9"/>
        <v/>
      </c>
      <c r="M101" s="141"/>
      <c r="N101" s="150"/>
    </row>
    <row r="102" spans="1:14" s="128" customFormat="1" ht="18" customHeight="1">
      <c r="A102" s="144" t="str">
        <f t="array" ref="A102">INDEX(G:G,SMALL(IF($I$14:$I$107&gt;0,ROW($14:$107),4^8),ROW(G89)))&amp;""</f>
        <v/>
      </c>
      <c r="B102" s="145"/>
      <c r="C102" s="196" t="str">
        <f t="shared" si="5"/>
        <v/>
      </c>
      <c r="D102" s="146" t="str">
        <f t="shared" si="6"/>
        <v/>
      </c>
      <c r="E102" s="146" t="str">
        <f t="shared" si="7"/>
        <v/>
      </c>
      <c r="F102" s="197" t="str">
        <f t="shared" si="8"/>
        <v/>
      </c>
      <c r="G102" s="147" t="s">
        <v>306</v>
      </c>
      <c r="H102" s="151" t="s">
        <v>182</v>
      </c>
      <c r="I102" s="118">
        <f>('[1]Z08_1 一般公共预算财政拨款基本支出决算明细表(财决08-'!CP9)*1</f>
        <v>0</v>
      </c>
      <c r="J102" s="122"/>
      <c r="K102" s="141"/>
      <c r="L102" s="149" t="str">
        <f t="shared" si="9"/>
        <v/>
      </c>
      <c r="M102" s="141"/>
      <c r="N102" s="150"/>
    </row>
    <row r="103" spans="1:14" s="128" customFormat="1" ht="18" customHeight="1">
      <c r="A103" s="144" t="str">
        <f t="array" ref="A103">INDEX(G:G,SMALL(IF($I$14:$I$107&gt;0,ROW($14:$107),4^8),ROW(G90)))&amp;""</f>
        <v/>
      </c>
      <c r="B103" s="145"/>
      <c r="C103" s="196" t="str">
        <f t="shared" si="5"/>
        <v/>
      </c>
      <c r="D103" s="146" t="str">
        <f t="shared" si="6"/>
        <v/>
      </c>
      <c r="E103" s="146" t="str">
        <f t="shared" si="7"/>
        <v/>
      </c>
      <c r="F103" s="197" t="str">
        <f t="shared" si="8"/>
        <v/>
      </c>
      <c r="G103" s="147" t="s">
        <v>307</v>
      </c>
      <c r="H103" s="151" t="s">
        <v>183</v>
      </c>
      <c r="I103" s="118">
        <f>('[1]Z08_1 一般公共预算财政拨款基本支出决算明细表(财决08-'!CQ9)*1</f>
        <v>0</v>
      </c>
      <c r="J103" s="122"/>
      <c r="K103" s="141"/>
      <c r="L103" s="149" t="str">
        <f t="shared" si="9"/>
        <v/>
      </c>
      <c r="M103" s="141"/>
      <c r="N103" s="150"/>
    </row>
    <row r="104" spans="1:14" s="128" customFormat="1" ht="18" customHeight="1">
      <c r="A104" s="144" t="str">
        <f t="array" ref="A104">INDEX(G:G,SMALL(IF($I$14:$I$107&gt;0,ROW($14:$107),4^8),ROW(G91)))&amp;""</f>
        <v/>
      </c>
      <c r="B104" s="145"/>
      <c r="C104" s="196" t="str">
        <f t="shared" si="5"/>
        <v/>
      </c>
      <c r="D104" s="146" t="str">
        <f t="shared" si="6"/>
        <v/>
      </c>
      <c r="E104" s="146" t="str">
        <f t="shared" si="7"/>
        <v/>
      </c>
      <c r="F104" s="197" t="str">
        <f t="shared" si="8"/>
        <v/>
      </c>
      <c r="G104" s="147" t="s">
        <v>308</v>
      </c>
      <c r="H104" s="148" t="s">
        <v>199</v>
      </c>
      <c r="I104" s="118">
        <f>('[1]Z08_1 一般公共预算财政拨款基本支出决算明细表(财决08-'!CR9)*1</f>
        <v>0</v>
      </c>
      <c r="J104" s="122"/>
      <c r="K104" s="141"/>
      <c r="L104" s="149" t="str">
        <f t="shared" si="9"/>
        <v/>
      </c>
      <c r="M104" s="141"/>
      <c r="N104" s="150"/>
    </row>
    <row r="105" spans="1:14" s="128" customFormat="1" ht="18" customHeight="1">
      <c r="A105" s="144" t="str">
        <f t="array" ref="A105">INDEX(G:G,SMALL(IF($I$14:$I$107&gt;0,ROW($14:$107),4^8),ROW(G92)))&amp;""</f>
        <v/>
      </c>
      <c r="B105" s="145"/>
      <c r="C105" s="196" t="str">
        <f t="shared" si="5"/>
        <v/>
      </c>
      <c r="D105" s="146" t="str">
        <f t="shared" si="6"/>
        <v/>
      </c>
      <c r="E105" s="146" t="str">
        <f t="shared" si="7"/>
        <v/>
      </c>
      <c r="F105" s="197" t="str">
        <f t="shared" si="8"/>
        <v/>
      </c>
      <c r="G105" s="147" t="s">
        <v>309</v>
      </c>
      <c r="H105" s="151" t="s">
        <v>184</v>
      </c>
      <c r="I105" s="118">
        <f>('[1]Z08_1 一般公共预算财政拨款基本支出决算明细表(财决08-'!CS9)*1</f>
        <v>0</v>
      </c>
      <c r="J105" s="122"/>
      <c r="K105" s="141"/>
      <c r="L105" s="149" t="str">
        <f t="shared" si="9"/>
        <v/>
      </c>
      <c r="M105" s="141"/>
      <c r="N105" s="150"/>
    </row>
    <row r="106" spans="1:14" s="128" customFormat="1" ht="18" customHeight="1">
      <c r="A106" s="144" t="str">
        <f t="array" ref="A106">INDEX(G:G,SMALL(IF($I$14:$I$107&gt;0,ROW($14:$107),4^8),ROW(G93)))&amp;""</f>
        <v/>
      </c>
      <c r="B106" s="145"/>
      <c r="C106" s="196" t="str">
        <f t="shared" si="5"/>
        <v/>
      </c>
      <c r="D106" s="146" t="str">
        <f t="shared" si="6"/>
        <v/>
      </c>
      <c r="E106" s="146" t="str">
        <f t="shared" si="7"/>
        <v/>
      </c>
      <c r="F106" s="197" t="str">
        <f t="shared" si="8"/>
        <v/>
      </c>
      <c r="G106" s="147" t="s">
        <v>310</v>
      </c>
      <c r="H106" s="151" t="s">
        <v>185</v>
      </c>
      <c r="I106" s="118">
        <v>0</v>
      </c>
      <c r="J106" s="122"/>
      <c r="K106" s="141"/>
      <c r="L106" s="149" t="str">
        <f t="shared" si="9"/>
        <v/>
      </c>
      <c r="M106" s="141"/>
      <c r="N106" s="150"/>
    </row>
    <row r="107" spans="1:14" s="128" customFormat="1" ht="18" customHeight="1">
      <c r="A107" s="144" t="str">
        <f t="array" ref="A107">INDEX(G:G,SMALL(IF($I$14:$I$107&gt;0,ROW($14:$107),4^8),ROW(G94)))&amp;""</f>
        <v/>
      </c>
      <c r="B107" s="145"/>
      <c r="C107" s="196" t="str">
        <f t="shared" si="5"/>
        <v/>
      </c>
      <c r="D107" s="146" t="str">
        <f t="shared" si="6"/>
        <v/>
      </c>
      <c r="E107" s="146" t="str">
        <f t="shared" si="7"/>
        <v/>
      </c>
      <c r="F107" s="197" t="str">
        <f t="shared" si="8"/>
        <v/>
      </c>
      <c r="G107" s="147" t="s">
        <v>311</v>
      </c>
      <c r="H107" s="151" t="s">
        <v>186</v>
      </c>
      <c r="I107" s="118">
        <v>0</v>
      </c>
      <c r="J107" s="122"/>
      <c r="K107" s="141"/>
      <c r="L107" s="149" t="str">
        <f t="shared" si="9"/>
        <v/>
      </c>
      <c r="M107" s="141"/>
      <c r="N107" s="150"/>
    </row>
    <row r="108" spans="1:14">
      <c r="A108" s="155"/>
      <c r="B108" s="155"/>
      <c r="C108" s="156"/>
    </row>
    <row r="109" spans="1:14">
      <c r="A109" s="157"/>
      <c r="B109" s="157"/>
      <c r="C109" s="121"/>
    </row>
    <row r="110" spans="1:14">
      <c r="A110" s="157"/>
      <c r="B110" s="157"/>
      <c r="C110" s="121"/>
    </row>
    <row r="111" spans="1:14">
      <c r="A111" s="157"/>
      <c r="B111" s="157"/>
      <c r="C111" s="121"/>
      <c r="D111" s="130"/>
    </row>
  </sheetData>
  <mergeCells count="9">
    <mergeCell ref="A12:C12"/>
    <mergeCell ref="A13:C13"/>
    <mergeCell ref="A1:F1"/>
    <mergeCell ref="A8:C8"/>
    <mergeCell ref="D8:D11"/>
    <mergeCell ref="E8:E11"/>
    <mergeCell ref="F8:F11"/>
    <mergeCell ref="A9:B11"/>
    <mergeCell ref="C9:C11"/>
  </mergeCells>
  <phoneticPr fontId="2" type="noConversion"/>
  <conditionalFormatting sqref="C14:F107">
    <cfRule type="expression" dxfId="6" priority="1" stopIfTrue="1">
      <formula>ISNUMBER($D14)</formula>
    </cfRule>
  </conditionalFormatting>
  <conditionalFormatting sqref="B14:B107">
    <cfRule type="expression" dxfId="5" priority="2" stopIfTrue="1">
      <formula>ISNUMBER($D14)</formula>
    </cfRule>
  </conditionalFormatting>
  <conditionalFormatting sqref="A14:A107">
    <cfRule type="expression" dxfId="4" priority="3" stopIfTrue="1">
      <formula>ISNUMBER($D14)</formula>
    </cfRule>
  </conditionalFormatting>
  <printOptions horizontalCentered="1"/>
  <pageMargins left="0.35433070866141703"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activeCell="B10" sqref="B10"/>
    </sheetView>
  </sheetViews>
  <sheetFormatPr defaultRowHeight="14.25"/>
  <cols>
    <col min="1" max="1" width="53" style="123" customWidth="1"/>
    <col min="2" max="2" width="54.25" style="123" customWidth="1"/>
    <col min="3" max="16384" width="9" style="123"/>
  </cols>
  <sheetData>
    <row r="1" spans="1:226" ht="25.5">
      <c r="A1" s="233" t="s">
        <v>340</v>
      </c>
      <c r="B1" s="233"/>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row>
    <row r="2" spans="1:226" ht="22.5">
      <c r="A2" s="160"/>
      <c r="B2" s="14" t="s">
        <v>341</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row>
    <row r="3" spans="1:226">
      <c r="A3" s="51" t="str">
        <f>'01收入支出决算总表'!A3</f>
        <v>部门：益阳市供销合作社</v>
      </c>
      <c r="B3" s="161" t="s">
        <v>104</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row>
    <row r="4" spans="1:226" ht="23.1" customHeight="1">
      <c r="A4" s="162" t="s">
        <v>89</v>
      </c>
      <c r="B4" s="162" t="s">
        <v>90</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row>
    <row r="5" spans="1:226" ht="23.1" customHeight="1">
      <c r="A5" s="164" t="s">
        <v>91</v>
      </c>
      <c r="B5" s="165">
        <f>'[1]CS05 部门决算相关信息统计表'!$D$6</f>
        <v>16.25</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row>
    <row r="6" spans="1:226" ht="23.1" customHeight="1">
      <c r="A6" s="166" t="s">
        <v>92</v>
      </c>
      <c r="B6" s="165">
        <f>'[1]CS05 部门决算相关信息统计表'!$D$7</f>
        <v>6.27</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row>
    <row r="7" spans="1:226" ht="23.1" customHeight="1">
      <c r="A7" s="166" t="s">
        <v>93</v>
      </c>
      <c r="B7" s="165">
        <f>'[1]CS05 部门决算相关信息统计表'!$D$8</f>
        <v>6</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row>
    <row r="8" spans="1:226" ht="23.1" customHeight="1">
      <c r="A8" s="166" t="s">
        <v>94</v>
      </c>
      <c r="B8" s="165">
        <f>'[1]CS05 部门决算相关信息统计表'!$D$9</f>
        <v>0</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row>
    <row r="9" spans="1:226" ht="23.1" customHeight="1">
      <c r="A9" s="166" t="s">
        <v>95</v>
      </c>
      <c r="B9" s="165">
        <f>'[1]CS05 部门决算相关信息统计表'!$D$10</f>
        <v>6</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row>
    <row r="10" spans="1:226" ht="23.1" customHeight="1">
      <c r="A10" s="166" t="s">
        <v>96</v>
      </c>
      <c r="B10" s="165">
        <f>'[1]CS05 部门决算相关信息统计表'!$D$11</f>
        <v>3.98</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row>
    <row r="11" spans="1:226" ht="23.1" customHeight="1">
      <c r="A11" s="164" t="s">
        <v>97</v>
      </c>
      <c r="B11" s="167"/>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row>
    <row r="12" spans="1:226" ht="23.1" customHeight="1">
      <c r="A12" s="166" t="s">
        <v>98</v>
      </c>
      <c r="B12" s="168">
        <f>'[1]CS05 部门决算相关信息统计表'!$D$16</f>
        <v>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row>
    <row r="13" spans="1:226" ht="23.1" customHeight="1">
      <c r="A13" s="166" t="s">
        <v>99</v>
      </c>
      <c r="B13" s="168">
        <f>'[1]CS05 部门决算相关信息统计表'!$D$17</f>
        <v>1</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row>
    <row r="14" spans="1:226" ht="23.1" customHeight="1">
      <c r="A14" s="166" t="s">
        <v>100</v>
      </c>
      <c r="B14" s="168">
        <f>'[1]CS05 部门决算相关信息统计表'!$D$18</f>
        <v>0</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row>
    <row r="15" spans="1:226" ht="23.1" customHeight="1">
      <c r="A15" s="166" t="s">
        <v>101</v>
      </c>
      <c r="B15" s="168">
        <f>'[1]CS05 部门决算相关信息统计表'!$D$19</f>
        <v>2</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row>
    <row r="16" spans="1:226" ht="23.1" customHeight="1">
      <c r="A16" s="166" t="s">
        <v>102</v>
      </c>
      <c r="B16" s="168">
        <f>'[1]CS05 部门决算相关信息统计表'!$D$20+'[1]CS05 部门决算相关信息统计表'!$D$24</f>
        <v>54</v>
      </c>
    </row>
    <row r="17" spans="1:2" ht="23.1" customHeight="1">
      <c r="A17" s="166" t="s">
        <v>103</v>
      </c>
      <c r="B17" s="168">
        <f>'[1]CS05 部门决算相关信息统计表'!$D$22+'[1]CS05 部门决算相关信息统计表'!$D$25</f>
        <v>663</v>
      </c>
    </row>
    <row r="18" spans="1:2" s="16" customFormat="1" ht="15.75" customHeight="1">
      <c r="A18" s="56" t="s">
        <v>316</v>
      </c>
      <c r="B18" s="43"/>
    </row>
    <row r="19" spans="1:2" s="16" customFormat="1" ht="15.75" customHeight="1">
      <c r="A19" s="45" t="s">
        <v>317</v>
      </c>
      <c r="B19" s="43"/>
    </row>
    <row r="20" spans="1:2" ht="15.75" customHeight="1">
      <c r="A20" s="45" t="s">
        <v>318</v>
      </c>
      <c r="B20" s="169"/>
    </row>
    <row r="21" spans="1:2" ht="15.75" customHeight="1">
      <c r="A21" s="45" t="s">
        <v>319</v>
      </c>
      <c r="B21" s="170"/>
    </row>
    <row r="22" spans="1:2" ht="15.75" customHeight="1">
      <c r="A22" s="234" t="s">
        <v>320</v>
      </c>
      <c r="B22" s="234"/>
    </row>
    <row r="23" spans="1:2" ht="15.75" customHeight="1">
      <c r="A23" s="45" t="s">
        <v>321</v>
      </c>
      <c r="B23" s="45"/>
    </row>
  </sheetData>
  <mergeCells count="2">
    <mergeCell ref="A1:B1"/>
    <mergeCell ref="A22:B22"/>
  </mergeCells>
  <phoneticPr fontId="2" type="noConversion"/>
  <printOptions horizontalCentered="1"/>
  <pageMargins left="0.94488188976377963" right="0.35433070866141736" top="0.59055118110236227" bottom="0.59055118110236227" header="0.51181102362204722" footer="0.19685039370078741"/>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G24" sqref="F24:G24"/>
    </sheetView>
  </sheetViews>
  <sheetFormatPr defaultRowHeight="14.25"/>
  <cols>
    <col min="1" max="2" width="4.625" style="123" customWidth="1"/>
    <col min="3" max="3" width="33.5" style="123" customWidth="1"/>
    <col min="4" max="7" width="13.625" style="123" customWidth="1"/>
    <col min="8" max="8" width="13.625" style="180" customWidth="1"/>
    <col min="9" max="9" width="13.625" style="123" customWidth="1"/>
    <col min="10" max="11" width="10.625" style="122" customWidth="1"/>
    <col min="12" max="12" width="11.625" style="122" customWidth="1"/>
    <col min="13" max="13" width="11" style="122" customWidth="1"/>
    <col min="14" max="14" width="11" style="123" customWidth="1"/>
    <col min="15" max="15" width="14.625" style="123" customWidth="1"/>
    <col min="16" max="16384" width="9" style="123"/>
  </cols>
  <sheetData>
    <row r="1" spans="1:15" s="109" customFormat="1" ht="30" customHeight="1">
      <c r="A1" s="222" t="s">
        <v>342</v>
      </c>
      <c r="B1" s="217"/>
      <c r="C1" s="217"/>
      <c r="D1" s="217"/>
      <c r="E1" s="217"/>
      <c r="F1" s="217"/>
      <c r="G1" s="217"/>
      <c r="H1" s="217"/>
      <c r="I1" s="217"/>
      <c r="J1" s="107"/>
      <c r="K1" s="107"/>
      <c r="L1" s="108"/>
      <c r="M1" s="108" t="str">
        <f>"a1:"&amp;"I"&amp;MAX(L12:L200)</f>
        <v>a1:I12</v>
      </c>
    </row>
    <row r="2" spans="1:15" s="112" customFormat="1" ht="13.5" customHeight="1">
      <c r="A2" s="51" t="str">
        <f>'01收入支出决算总表'!A3</f>
        <v>部门：益阳市供销合作社</v>
      </c>
      <c r="B2" s="110"/>
      <c r="C2" s="110"/>
      <c r="H2" s="171"/>
      <c r="I2" s="14" t="s">
        <v>343</v>
      </c>
      <c r="J2" s="107"/>
      <c r="K2" s="107"/>
      <c r="L2" s="113"/>
      <c r="M2" s="113"/>
    </row>
    <row r="3" spans="1:15" s="112" customFormat="1" ht="15" customHeight="1">
      <c r="A3" s="51"/>
      <c r="B3" s="110"/>
      <c r="C3" s="110"/>
      <c r="D3" s="114"/>
      <c r="E3" s="114"/>
      <c r="F3" s="114"/>
      <c r="G3" s="114"/>
      <c r="H3" s="172"/>
      <c r="I3" s="173" t="s">
        <v>49</v>
      </c>
      <c r="J3" s="107"/>
      <c r="K3" s="107"/>
      <c r="L3" s="113"/>
      <c r="M3" s="131" t="s">
        <v>325</v>
      </c>
    </row>
    <row r="4" spans="1:15" s="112" customFormat="1" ht="15" customHeight="1">
      <c r="A4" s="42" t="s">
        <v>312</v>
      </c>
      <c r="B4" s="110"/>
      <c r="C4" s="110"/>
      <c r="D4" s="114"/>
      <c r="E4" s="114"/>
      <c r="F4" s="114"/>
      <c r="G4" s="114"/>
      <c r="H4" s="172"/>
      <c r="I4" s="173"/>
      <c r="J4" s="107"/>
      <c r="K4" s="107"/>
      <c r="L4" s="113"/>
      <c r="M4" s="174"/>
    </row>
    <row r="5" spans="1:15" s="112" customFormat="1" ht="15" customHeight="1">
      <c r="A5" s="45" t="s">
        <v>313</v>
      </c>
      <c r="B5" s="110"/>
      <c r="C5" s="110"/>
      <c r="D5" s="114"/>
      <c r="E5" s="114"/>
      <c r="F5" s="114"/>
      <c r="G5" s="114"/>
      <c r="H5" s="172"/>
      <c r="I5" s="173"/>
      <c r="J5" s="107"/>
      <c r="K5" s="107"/>
      <c r="L5" s="113"/>
      <c r="M5" s="113"/>
    </row>
    <row r="6" spans="1:15" s="112" customFormat="1" ht="15" customHeight="1">
      <c r="A6" s="116" t="s">
        <v>314</v>
      </c>
      <c r="B6" s="110"/>
      <c r="C6" s="110"/>
      <c r="D6" s="114"/>
      <c r="E6" s="114"/>
      <c r="F6" s="114"/>
      <c r="G6" s="114"/>
      <c r="H6" s="172"/>
      <c r="I6" s="173"/>
      <c r="J6" s="107"/>
      <c r="K6" s="107"/>
      <c r="L6" s="113"/>
      <c r="M6" s="113"/>
    </row>
    <row r="7" spans="1:15" s="119" customFormat="1" ht="20.25" customHeight="1">
      <c r="A7" s="214" t="s">
        <v>46</v>
      </c>
      <c r="B7" s="214"/>
      <c r="C7" s="214"/>
      <c r="D7" s="220" t="s">
        <v>66</v>
      </c>
      <c r="E7" s="220" t="s">
        <v>52</v>
      </c>
      <c r="F7" s="220" t="s">
        <v>55</v>
      </c>
      <c r="G7" s="216"/>
      <c r="H7" s="216"/>
      <c r="I7" s="220" t="s">
        <v>315</v>
      </c>
      <c r="J7" s="118"/>
      <c r="K7" s="118"/>
      <c r="L7" s="118"/>
      <c r="M7" s="118"/>
    </row>
    <row r="8" spans="1:15" s="119" customFormat="1" ht="27" customHeight="1">
      <c r="A8" s="236" t="s">
        <v>65</v>
      </c>
      <c r="B8" s="214"/>
      <c r="C8" s="214" t="s">
        <v>36</v>
      </c>
      <c r="D8" s="216"/>
      <c r="E8" s="216"/>
      <c r="F8" s="220" t="s">
        <v>56</v>
      </c>
      <c r="G8" s="220" t="s">
        <v>54</v>
      </c>
      <c r="H8" s="235" t="s">
        <v>53</v>
      </c>
      <c r="I8" s="216"/>
      <c r="J8" s="118"/>
      <c r="K8" s="118"/>
      <c r="L8" s="118"/>
      <c r="M8" s="118"/>
    </row>
    <row r="9" spans="1:15" s="119" customFormat="1" ht="18" customHeight="1">
      <c r="A9" s="214"/>
      <c r="B9" s="214"/>
      <c r="C9" s="214"/>
      <c r="D9" s="216"/>
      <c r="E9" s="216"/>
      <c r="F9" s="216"/>
      <c r="G9" s="220"/>
      <c r="H9" s="235"/>
      <c r="I9" s="216"/>
      <c r="J9" s="118"/>
      <c r="K9" s="118"/>
      <c r="L9" s="118"/>
      <c r="M9" s="118"/>
    </row>
    <row r="10" spans="1:15" s="119" customFormat="1" ht="22.5" customHeight="1">
      <c r="A10" s="214"/>
      <c r="B10" s="214"/>
      <c r="C10" s="214"/>
      <c r="D10" s="216"/>
      <c r="E10" s="216"/>
      <c r="F10" s="216"/>
      <c r="G10" s="220"/>
      <c r="H10" s="235"/>
      <c r="I10" s="216"/>
      <c r="J10" s="118"/>
      <c r="K10" s="118"/>
      <c r="L10" s="118"/>
      <c r="M10" s="118"/>
    </row>
    <row r="11" spans="1:15" s="119" customFormat="1" ht="22.5" customHeight="1">
      <c r="A11" s="214" t="s">
        <v>37</v>
      </c>
      <c r="B11" s="214"/>
      <c r="C11" s="214"/>
      <c r="D11" s="117">
        <v>1</v>
      </c>
      <c r="E11" s="117">
        <v>2</v>
      </c>
      <c r="F11" s="117">
        <v>3</v>
      </c>
      <c r="G11" s="117">
        <v>4</v>
      </c>
      <c r="H11" s="117">
        <v>5</v>
      </c>
      <c r="I11" s="117">
        <v>6</v>
      </c>
      <c r="J11" s="118"/>
      <c r="K11" s="118"/>
      <c r="L11" s="118"/>
      <c r="M11" s="118"/>
    </row>
    <row r="12" spans="1:15" s="119" customFormat="1" ht="22.5" customHeight="1">
      <c r="A12" s="214" t="s">
        <v>48</v>
      </c>
      <c r="B12" s="214"/>
      <c r="C12" s="214"/>
      <c r="D12" s="175" t="str">
        <f>'[1]Z09 政府性基金预算财政拨款收入支出决算表(财决09表)'!E9</f>
        <v/>
      </c>
      <c r="E12" s="175" t="str">
        <f>'[1]Z09 政府性基金预算财政拨款收入支出决算表(财决09表)'!H9</f>
        <v/>
      </c>
      <c r="F12" s="175" t="str">
        <f>'[1]Z09 政府性基金预算财政拨款收入支出决算表(财决09表)'!K9</f>
        <v/>
      </c>
      <c r="G12" s="175" t="str">
        <f>'[1]Z09 政府性基金预算财政拨款收入支出决算表(财决09表)'!L9</f>
        <v/>
      </c>
      <c r="H12" s="175" t="str">
        <f>'[1]Z09 政府性基金预算财政拨款收入支出决算表(财决09表)'!O9</f>
        <v/>
      </c>
      <c r="I12" s="175" t="str">
        <f>'[1]Z09 政府性基金预算财政拨款收入支出决算表(财决09表)'!P9</f>
        <v/>
      </c>
      <c r="J12" s="118"/>
      <c r="K12" s="118"/>
      <c r="L12" s="176">
        <f>ROW()</f>
        <v>12</v>
      </c>
      <c r="M12" s="118"/>
      <c r="O12" s="177"/>
    </row>
    <row r="13" spans="1:15" s="128" customFormat="1" ht="22.5" customHeight="1">
      <c r="A13" s="125" t="str">
        <f>IF(J13&gt;0,J13,"")</f>
        <v/>
      </c>
      <c r="B13" s="125"/>
      <c r="C13" s="195" t="str">
        <f>IF(ISERROR(VLOOKUP(A13,'[1]Z09 政府性基金预算财政拨款收入支出决算表(财决09表)'!$A$10:$T$200,4,FALSE)),"",VLOOKUP(A13,'[1]Z09 政府性基金预算财政拨款收入支出决算表(财决09表)'!$A$10:$T$200,4,FALSE))</f>
        <v/>
      </c>
      <c r="D13" s="127" t="str">
        <f>IF(ISERROR(VLOOKUP(A13,'[1]Z09 政府性基金预算财政拨款收入支出决算表(财决09表)'!$A$10:$T$200,5,FALSE)),"",VLOOKUP(A13,'[1]Z09 政府性基金预算财政拨款收入支出决算表(财决09表)'!$A$10:$T$200,5,FALSE))</f>
        <v/>
      </c>
      <c r="E13" s="127" t="str">
        <f>IF(ISERROR(VLOOKUP(A13,'[1]Z09 政府性基金预算财政拨款收入支出决算表(财决09表)'!$A$10:$T$200,8,FALSE)),"",VLOOKUP(A13,'[1]Z09 政府性基金预算财政拨款收入支出决算表(财决09表)'!$A$10:$T$200,8,FALSE))</f>
        <v/>
      </c>
      <c r="F13" s="127" t="str">
        <f>IF(ISERROR(VLOOKUP(A13,'[1]Z09 政府性基金预算财政拨款收入支出决算表(财决09表)'!$A$10:$T$200,11,FALSE)),"",VLOOKUP(A13,'[1]Z09 政府性基金预算财政拨款收入支出决算表(财决09表)'!$A$10:$T$200,11,FALSE))</f>
        <v/>
      </c>
      <c r="G13" s="127" t="str">
        <f>IF(ISERROR(VLOOKUP(A13,'[1]Z09 政府性基金预算财政拨款收入支出决算表(财决09表)'!$A$10:$T$200,12,FALSE)),"",VLOOKUP(A13,'[1]Z09 政府性基金预算财政拨款收入支出决算表(财决09表)'!$A$10:$T$200,12,FALSE))</f>
        <v/>
      </c>
      <c r="H13" s="127" t="str">
        <f>IF(ISERROR(VLOOKUP(A13,'[1]Z09 政府性基金预算财政拨款收入支出决算表(财决09表)'!$A$10:$T$200,15,FALSE)),"",VLOOKUP(A13,'[1]Z09 政府性基金预算财政拨款收入支出决算表(财决09表)'!$A$10:$T$200,15,FALSE))</f>
        <v/>
      </c>
      <c r="I13" s="127" t="str">
        <f>IF(ISERROR(VLOOKUP(A13,'[1]Z09 政府性基金预算财政拨款收入支出决算表(财决09表)'!$A$10:$T$200,16,FALSE)),"",VLOOKUP(A13,'[1]Z09 政府性基金预算财政拨款收入支出决算表(财决09表)'!$A$10:$T$200,16,FALSE))</f>
        <v/>
      </c>
      <c r="J13" s="122" t="str">
        <f>'[1]Z09 政府性基金预算财政拨款收入支出决算表(财决09表)'!$A10</f>
        <v/>
      </c>
      <c r="K13" s="178"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122" t="str">
        <f>IF(C13&lt;&gt;"",ROW(),"")</f>
        <v/>
      </c>
      <c r="M13" s="122"/>
    </row>
    <row r="14" spans="1:15" s="128" customFormat="1" ht="22.5" customHeight="1">
      <c r="A14" s="125" t="str">
        <f t="shared" ref="A14:A31" si="0">IF(J14&gt;0,J14,"")</f>
        <v/>
      </c>
      <c r="B14" s="125"/>
      <c r="C14" s="195" t="str">
        <f>IF(ISERROR(VLOOKUP(A14,'[1]Z09 政府性基金预算财政拨款收入支出决算表(财决09表)'!$A$10:$T$200,4,FALSE)),"",VLOOKUP(A14,'[1]Z09 政府性基金预算财政拨款收入支出决算表(财决09表)'!$A$10:$T$200,4,FALSE))</f>
        <v/>
      </c>
      <c r="D14" s="127" t="str">
        <f>IF(ISERROR(VLOOKUP(A14,'[1]Z09 政府性基金预算财政拨款收入支出决算表(财决09表)'!$A$10:$T$200,5,FALSE)),"",VLOOKUP(A14,'[1]Z09 政府性基金预算财政拨款收入支出决算表(财决09表)'!$A$10:$T$200,5,FALSE))</f>
        <v/>
      </c>
      <c r="E14" s="127" t="str">
        <f>IF(ISERROR(VLOOKUP(A14,'[1]Z09 政府性基金预算财政拨款收入支出决算表(财决09表)'!$A$10:$T$200,8,FALSE)),"",VLOOKUP(A14,'[1]Z09 政府性基金预算财政拨款收入支出决算表(财决09表)'!$A$10:$T$200,8,FALSE))</f>
        <v/>
      </c>
      <c r="F14" s="127" t="str">
        <f>IF(ISERROR(VLOOKUP(A14,'[1]Z09 政府性基金预算财政拨款收入支出决算表(财决09表)'!$A$10:$T$200,11,FALSE)),"",VLOOKUP(A14,'[1]Z09 政府性基金预算财政拨款收入支出决算表(财决09表)'!$A$10:$T$200,11,FALSE))</f>
        <v/>
      </c>
      <c r="G14" s="127" t="str">
        <f>IF(ISERROR(VLOOKUP(A14,'[1]Z09 政府性基金预算财政拨款收入支出决算表(财决09表)'!$A$10:$T$200,12,FALSE)),"",VLOOKUP(A14,'[1]Z09 政府性基金预算财政拨款收入支出决算表(财决09表)'!$A$10:$T$200,12,FALSE))</f>
        <v/>
      </c>
      <c r="H14" s="127" t="str">
        <f>IF(ISERROR(VLOOKUP(A14,'[1]Z09 政府性基金预算财政拨款收入支出决算表(财决09表)'!$A$10:$T$200,15,FALSE)),"",VLOOKUP(A14,'[1]Z09 政府性基金预算财政拨款收入支出决算表(财决09表)'!$A$10:$T$200,15,FALSE))</f>
        <v/>
      </c>
      <c r="I14" s="127" t="str">
        <f>IF(ISERROR(VLOOKUP(A14,'[1]Z09 政府性基金预算财政拨款收入支出决算表(财决09表)'!$A$10:$T$200,16,FALSE)),"",VLOOKUP(A14,'[1]Z09 政府性基金预算财政拨款收入支出决算表(财决09表)'!$A$10:$T$200,16,FALSE))</f>
        <v/>
      </c>
      <c r="J14" s="122" t="str">
        <f>'[1]Z09 政府性基金预算财政拨款收入支出决算表(财决09表)'!$A11</f>
        <v/>
      </c>
      <c r="K14" s="178"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122" t="str">
        <f>IF(C14&lt;&gt;"",ROW(),"")</f>
        <v/>
      </c>
      <c r="M14" s="122"/>
    </row>
    <row r="15" spans="1:15" s="128" customFormat="1" ht="22.5" customHeight="1">
      <c r="A15" s="125" t="str">
        <f t="shared" si="0"/>
        <v/>
      </c>
      <c r="B15" s="125"/>
      <c r="C15" s="195" t="str">
        <f>IF(ISERROR(VLOOKUP(A15,'[1]Z09 政府性基金预算财政拨款收入支出决算表(财决09表)'!$A$10:$T$200,4,FALSE)),"",VLOOKUP(A15,'[1]Z09 政府性基金预算财政拨款收入支出决算表(财决09表)'!$A$10:$T$200,4,FALSE))</f>
        <v/>
      </c>
      <c r="D15" s="127" t="str">
        <f>IF(ISERROR(VLOOKUP(A15,'[1]Z09 政府性基金预算财政拨款收入支出决算表(财决09表)'!$A$10:$T$200,5,FALSE)),"",VLOOKUP(A15,'[1]Z09 政府性基金预算财政拨款收入支出决算表(财决09表)'!$A$10:$T$200,5,FALSE))</f>
        <v/>
      </c>
      <c r="E15" s="127" t="str">
        <f>IF(ISERROR(VLOOKUP(A15,'[1]Z09 政府性基金预算财政拨款收入支出决算表(财决09表)'!$A$10:$T$200,8,FALSE)),"",VLOOKUP(A15,'[1]Z09 政府性基金预算财政拨款收入支出决算表(财决09表)'!$A$10:$T$200,8,FALSE))</f>
        <v/>
      </c>
      <c r="F15" s="127" t="str">
        <f>IF(ISERROR(VLOOKUP(A15,'[1]Z09 政府性基金预算财政拨款收入支出决算表(财决09表)'!$A$10:$T$200,11,FALSE)),"",VLOOKUP(A15,'[1]Z09 政府性基金预算财政拨款收入支出决算表(财决09表)'!$A$10:$T$200,11,FALSE))</f>
        <v/>
      </c>
      <c r="G15" s="127" t="str">
        <f>IF(ISERROR(VLOOKUP(A15,'[1]Z09 政府性基金预算财政拨款收入支出决算表(财决09表)'!$A$10:$T$200,12,FALSE)),"",VLOOKUP(A15,'[1]Z09 政府性基金预算财政拨款收入支出决算表(财决09表)'!$A$10:$T$200,12,FALSE))</f>
        <v/>
      </c>
      <c r="H15" s="127" t="str">
        <f>IF(ISERROR(VLOOKUP(A15,'[1]Z09 政府性基金预算财政拨款收入支出决算表(财决09表)'!$A$10:$T$200,15,FALSE)),"",VLOOKUP(A15,'[1]Z09 政府性基金预算财政拨款收入支出决算表(财决09表)'!$A$10:$T$200,15,FALSE))</f>
        <v/>
      </c>
      <c r="I15" s="127" t="str">
        <f>IF(ISERROR(VLOOKUP(A15,'[1]Z09 政府性基金预算财政拨款收入支出决算表(财决09表)'!$A$10:$T$200,16,FALSE)),"",VLOOKUP(A15,'[1]Z09 政府性基金预算财政拨款收入支出决算表(财决09表)'!$A$10:$T$200,16,FALSE))</f>
        <v/>
      </c>
      <c r="J15" s="122" t="str">
        <f>'[1]Z09 政府性基金预算财政拨款收入支出决算表(财决09表)'!$A12</f>
        <v/>
      </c>
      <c r="K15" s="178"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122" t="str">
        <f>IF(C15&lt;&gt;"",ROW(),"")</f>
        <v/>
      </c>
      <c r="M15" s="122"/>
    </row>
    <row r="16" spans="1:15" s="128" customFormat="1" ht="22.5" customHeight="1">
      <c r="A16" s="125" t="str">
        <f t="shared" si="0"/>
        <v/>
      </c>
      <c r="B16" s="125"/>
      <c r="C16" s="195" t="str">
        <f>IF(ISERROR(VLOOKUP(A16,'[1]Z09 政府性基金预算财政拨款收入支出决算表(财决09表)'!$A$10:$T$200,4,FALSE)),"",VLOOKUP(A16,'[1]Z09 政府性基金预算财政拨款收入支出决算表(财决09表)'!$A$10:$T$200,4,FALSE))</f>
        <v/>
      </c>
      <c r="D16" s="127" t="str">
        <f>IF(ISERROR(VLOOKUP(A16,'[1]Z09 政府性基金预算财政拨款收入支出决算表(财决09表)'!$A$10:$T$200,5,FALSE)),"",VLOOKUP(A16,'[1]Z09 政府性基金预算财政拨款收入支出决算表(财决09表)'!$A$10:$T$200,5,FALSE))</f>
        <v/>
      </c>
      <c r="E16" s="127" t="str">
        <f>IF(ISERROR(VLOOKUP(A16,'[1]Z09 政府性基金预算财政拨款收入支出决算表(财决09表)'!$A$10:$T$200,8,FALSE)),"",VLOOKUP(A16,'[1]Z09 政府性基金预算财政拨款收入支出决算表(财决09表)'!$A$10:$T$200,8,FALSE))</f>
        <v/>
      </c>
      <c r="F16" s="127" t="str">
        <f>IF(ISERROR(VLOOKUP(A16,'[1]Z09 政府性基金预算财政拨款收入支出决算表(财决09表)'!$A$10:$T$200,11,FALSE)),"",VLOOKUP(A16,'[1]Z09 政府性基金预算财政拨款收入支出决算表(财决09表)'!$A$10:$T$200,11,FALSE))</f>
        <v/>
      </c>
      <c r="G16" s="127" t="str">
        <f>IF(ISERROR(VLOOKUP(A16,'[1]Z09 政府性基金预算财政拨款收入支出决算表(财决09表)'!$A$10:$T$200,12,FALSE)),"",VLOOKUP(A16,'[1]Z09 政府性基金预算财政拨款收入支出决算表(财决09表)'!$A$10:$T$200,12,FALSE))</f>
        <v/>
      </c>
      <c r="H16" s="127" t="str">
        <f>IF(ISERROR(VLOOKUP(A16,'[1]Z09 政府性基金预算财政拨款收入支出决算表(财决09表)'!$A$10:$T$200,15,FALSE)),"",VLOOKUP(A16,'[1]Z09 政府性基金预算财政拨款收入支出决算表(财决09表)'!$A$10:$T$200,15,FALSE))</f>
        <v/>
      </c>
      <c r="I16" s="127" t="str">
        <f>IF(ISERROR(VLOOKUP(A16,'[1]Z09 政府性基金预算财政拨款收入支出决算表(财决09表)'!$A$10:$T$200,16,FALSE)),"",VLOOKUP(A16,'[1]Z09 政府性基金预算财政拨款收入支出决算表(财决09表)'!$A$10:$T$200,16,FALSE))</f>
        <v/>
      </c>
      <c r="J16" s="122" t="str">
        <f>'[1]Z09 政府性基金预算财政拨款收入支出决算表(财决09表)'!$A13</f>
        <v/>
      </c>
      <c r="K16" s="178"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122" t="str">
        <f t="shared" ref="L16:L79" si="1">IF(C16&lt;&gt;"",ROW(),"")</f>
        <v/>
      </c>
      <c r="M16" s="122"/>
    </row>
    <row r="17" spans="1:13" s="128" customFormat="1" ht="22.5" customHeight="1">
      <c r="A17" s="125" t="str">
        <f t="shared" si="0"/>
        <v/>
      </c>
      <c r="B17" s="125"/>
      <c r="C17" s="195" t="str">
        <f>IF(ISERROR(VLOOKUP(A17,'[1]Z09 政府性基金预算财政拨款收入支出决算表(财决09表)'!$A$10:$T$200,4,FALSE)),"",VLOOKUP(A17,'[1]Z09 政府性基金预算财政拨款收入支出决算表(财决09表)'!$A$10:$T$200,4,FALSE))</f>
        <v/>
      </c>
      <c r="D17" s="127" t="str">
        <f>IF(ISERROR(VLOOKUP(A17,'[1]Z09 政府性基金预算财政拨款收入支出决算表(财决09表)'!$A$10:$T$200,5,FALSE)),"",VLOOKUP(A17,'[1]Z09 政府性基金预算财政拨款收入支出决算表(财决09表)'!$A$10:$T$200,5,FALSE))</f>
        <v/>
      </c>
      <c r="E17" s="127" t="str">
        <f>IF(ISERROR(VLOOKUP(A17,'[1]Z09 政府性基金预算财政拨款收入支出决算表(财决09表)'!$A$10:$T$200,8,FALSE)),"",VLOOKUP(A17,'[1]Z09 政府性基金预算财政拨款收入支出决算表(财决09表)'!$A$10:$T$200,8,FALSE))</f>
        <v/>
      </c>
      <c r="F17" s="127" t="str">
        <f>IF(ISERROR(VLOOKUP(A17,'[1]Z09 政府性基金预算财政拨款收入支出决算表(财决09表)'!$A$10:$T$200,11,FALSE)),"",VLOOKUP(A17,'[1]Z09 政府性基金预算财政拨款收入支出决算表(财决09表)'!$A$10:$T$200,11,FALSE))</f>
        <v/>
      </c>
      <c r="G17" s="127" t="str">
        <f>IF(ISERROR(VLOOKUP(A17,'[1]Z09 政府性基金预算财政拨款收入支出决算表(财决09表)'!$A$10:$T$200,12,FALSE)),"",VLOOKUP(A17,'[1]Z09 政府性基金预算财政拨款收入支出决算表(财决09表)'!$A$10:$T$200,12,FALSE))</f>
        <v/>
      </c>
      <c r="H17" s="127" t="str">
        <f>IF(ISERROR(VLOOKUP(A17,'[1]Z09 政府性基金预算财政拨款收入支出决算表(财决09表)'!$A$10:$T$200,15,FALSE)),"",VLOOKUP(A17,'[1]Z09 政府性基金预算财政拨款收入支出决算表(财决09表)'!$A$10:$T$200,15,FALSE))</f>
        <v/>
      </c>
      <c r="I17" s="127" t="str">
        <f>IF(ISERROR(VLOOKUP(A17,'[1]Z09 政府性基金预算财政拨款收入支出决算表(财决09表)'!$A$10:$T$200,16,FALSE)),"",VLOOKUP(A17,'[1]Z09 政府性基金预算财政拨款收入支出决算表(财决09表)'!$A$10:$T$200,16,FALSE))</f>
        <v/>
      </c>
      <c r="J17" s="122" t="str">
        <f>'[1]Z09 政府性基金预算财政拨款收入支出决算表(财决09表)'!$A14</f>
        <v/>
      </c>
      <c r="K17" s="178"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122" t="str">
        <f t="shared" si="1"/>
        <v/>
      </c>
      <c r="M17" s="122" t="str">
        <f t="shared" ref="M17:M27" si="2">IF(C17&lt;&gt;"",ROW(),"")</f>
        <v/>
      </c>
    </row>
    <row r="18" spans="1:13" s="128" customFormat="1" ht="22.5" customHeight="1">
      <c r="A18" s="125" t="str">
        <f t="shared" si="0"/>
        <v/>
      </c>
      <c r="B18" s="125"/>
      <c r="C18" s="195" t="str">
        <f>IF(ISERROR(VLOOKUP(A18,'[1]Z09 政府性基金预算财政拨款收入支出决算表(财决09表)'!$A$10:$T$200,4,FALSE)),"",VLOOKUP(A18,'[1]Z09 政府性基金预算财政拨款收入支出决算表(财决09表)'!$A$10:$T$200,4,FALSE))</f>
        <v/>
      </c>
      <c r="D18" s="127" t="str">
        <f>IF(ISERROR(VLOOKUP(A18,'[1]Z09 政府性基金预算财政拨款收入支出决算表(财决09表)'!$A$10:$T$200,5,FALSE)),"",VLOOKUP(A18,'[1]Z09 政府性基金预算财政拨款收入支出决算表(财决09表)'!$A$10:$T$200,5,FALSE))</f>
        <v/>
      </c>
      <c r="E18" s="127" t="str">
        <f>IF(ISERROR(VLOOKUP(A18,'[1]Z09 政府性基金预算财政拨款收入支出决算表(财决09表)'!$A$10:$T$200,8,FALSE)),"",VLOOKUP(A18,'[1]Z09 政府性基金预算财政拨款收入支出决算表(财决09表)'!$A$10:$T$200,8,FALSE))</f>
        <v/>
      </c>
      <c r="F18" s="127" t="str">
        <f>IF(ISERROR(VLOOKUP(A18,'[1]Z09 政府性基金预算财政拨款收入支出决算表(财决09表)'!$A$10:$T$200,11,FALSE)),"",VLOOKUP(A18,'[1]Z09 政府性基金预算财政拨款收入支出决算表(财决09表)'!$A$10:$T$200,11,FALSE))</f>
        <v/>
      </c>
      <c r="G18" s="127" t="str">
        <f>IF(ISERROR(VLOOKUP(A18,'[1]Z09 政府性基金预算财政拨款收入支出决算表(财决09表)'!$A$10:$T$200,12,FALSE)),"",VLOOKUP(A18,'[1]Z09 政府性基金预算财政拨款收入支出决算表(财决09表)'!$A$10:$T$200,12,FALSE))</f>
        <v/>
      </c>
      <c r="H18" s="127" t="str">
        <f>IF(ISERROR(VLOOKUP(A18,'[1]Z09 政府性基金预算财政拨款收入支出决算表(财决09表)'!$A$10:$T$200,15,FALSE)),"",VLOOKUP(A18,'[1]Z09 政府性基金预算财政拨款收入支出决算表(财决09表)'!$A$10:$T$200,15,FALSE))</f>
        <v/>
      </c>
      <c r="I18" s="127" t="str">
        <f>IF(ISERROR(VLOOKUP(A18,'[1]Z09 政府性基金预算财政拨款收入支出决算表(财决09表)'!$A$10:$T$200,16,FALSE)),"",VLOOKUP(A18,'[1]Z09 政府性基金预算财政拨款收入支出决算表(财决09表)'!$A$10:$T$200,16,FALSE))</f>
        <v/>
      </c>
      <c r="J18" s="122" t="str">
        <f>'[1]Z09 政府性基金预算财政拨款收入支出决算表(财决09表)'!$A15</f>
        <v/>
      </c>
      <c r="K18" s="178"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122" t="str">
        <f t="shared" si="1"/>
        <v/>
      </c>
      <c r="M18" s="122" t="str">
        <f t="shared" si="2"/>
        <v/>
      </c>
    </row>
    <row r="19" spans="1:13" s="128" customFormat="1" ht="22.5" customHeight="1">
      <c r="A19" s="125" t="str">
        <f t="shared" si="0"/>
        <v/>
      </c>
      <c r="B19" s="125"/>
      <c r="C19" s="195" t="str">
        <f>IF(ISERROR(VLOOKUP(A19,'[1]Z09 政府性基金预算财政拨款收入支出决算表(财决09表)'!$A$10:$T$200,4,FALSE)),"",VLOOKUP(A19,'[1]Z09 政府性基金预算财政拨款收入支出决算表(财决09表)'!$A$10:$T$200,4,FALSE))</f>
        <v/>
      </c>
      <c r="D19" s="127" t="str">
        <f>IF(ISERROR(VLOOKUP(A19,'[1]Z09 政府性基金预算财政拨款收入支出决算表(财决09表)'!$A$10:$T$200,5,FALSE)),"",VLOOKUP(A19,'[1]Z09 政府性基金预算财政拨款收入支出决算表(财决09表)'!$A$10:$T$200,5,FALSE))</f>
        <v/>
      </c>
      <c r="E19" s="127" t="str">
        <f>IF(ISERROR(VLOOKUP(A19,'[1]Z09 政府性基金预算财政拨款收入支出决算表(财决09表)'!$A$10:$T$200,8,FALSE)),"",VLOOKUP(A19,'[1]Z09 政府性基金预算财政拨款收入支出决算表(财决09表)'!$A$10:$T$200,8,FALSE))</f>
        <v/>
      </c>
      <c r="F19" s="127" t="str">
        <f>IF(ISERROR(VLOOKUP(A19,'[1]Z09 政府性基金预算财政拨款收入支出决算表(财决09表)'!$A$10:$T$200,11,FALSE)),"",VLOOKUP(A19,'[1]Z09 政府性基金预算财政拨款收入支出决算表(财决09表)'!$A$10:$T$200,11,FALSE))</f>
        <v/>
      </c>
      <c r="G19" s="127" t="str">
        <f>IF(ISERROR(VLOOKUP(A19,'[1]Z09 政府性基金预算财政拨款收入支出决算表(财决09表)'!$A$10:$T$200,12,FALSE)),"",VLOOKUP(A19,'[1]Z09 政府性基金预算财政拨款收入支出决算表(财决09表)'!$A$10:$T$200,12,FALSE))</f>
        <v/>
      </c>
      <c r="H19" s="127" t="str">
        <f>IF(ISERROR(VLOOKUP(A19,'[1]Z09 政府性基金预算财政拨款收入支出决算表(财决09表)'!$A$10:$T$200,15,FALSE)),"",VLOOKUP(A19,'[1]Z09 政府性基金预算财政拨款收入支出决算表(财决09表)'!$A$10:$T$200,15,FALSE))</f>
        <v/>
      </c>
      <c r="I19" s="127" t="str">
        <f>IF(ISERROR(VLOOKUP(A19,'[1]Z09 政府性基金预算财政拨款收入支出决算表(财决09表)'!$A$10:$T$200,16,FALSE)),"",VLOOKUP(A19,'[1]Z09 政府性基金预算财政拨款收入支出决算表(财决09表)'!$A$10:$T$200,16,FALSE))</f>
        <v/>
      </c>
      <c r="J19" s="122">
        <f>'[1]Z09 政府性基金预算财政拨款收入支出决算表(财决09表)'!$A16</f>
        <v>0</v>
      </c>
      <c r="K19" s="178">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122" t="str">
        <f t="shared" si="1"/>
        <v/>
      </c>
      <c r="M19" s="122" t="str">
        <f t="shared" si="2"/>
        <v/>
      </c>
    </row>
    <row r="20" spans="1:13" s="128" customFormat="1" ht="22.5" customHeight="1">
      <c r="A20" s="125" t="str">
        <f t="shared" si="0"/>
        <v/>
      </c>
      <c r="B20" s="125"/>
      <c r="C20" s="195" t="str">
        <f>IF(ISERROR(VLOOKUP(A20,'[1]Z09 政府性基金预算财政拨款收入支出决算表(财决09表)'!$A$10:$T$200,4,FALSE)),"",VLOOKUP(A20,'[1]Z09 政府性基金预算财政拨款收入支出决算表(财决09表)'!$A$10:$T$200,4,FALSE))</f>
        <v/>
      </c>
      <c r="D20" s="127" t="str">
        <f>IF(ISERROR(VLOOKUP(A20,'[1]Z09 政府性基金预算财政拨款收入支出决算表(财决09表)'!$A$10:$T$200,5,FALSE)),"",VLOOKUP(A20,'[1]Z09 政府性基金预算财政拨款收入支出决算表(财决09表)'!$A$10:$T$200,5,FALSE))</f>
        <v/>
      </c>
      <c r="E20" s="127" t="str">
        <f>IF(ISERROR(VLOOKUP(A20,'[1]Z09 政府性基金预算财政拨款收入支出决算表(财决09表)'!$A$10:$T$200,8,FALSE)),"",VLOOKUP(A20,'[1]Z09 政府性基金预算财政拨款收入支出决算表(财决09表)'!$A$10:$T$200,8,FALSE))</f>
        <v/>
      </c>
      <c r="F20" s="127" t="str">
        <f>IF(ISERROR(VLOOKUP(A20,'[1]Z09 政府性基金预算财政拨款收入支出决算表(财决09表)'!$A$10:$T$200,11,FALSE)),"",VLOOKUP(A20,'[1]Z09 政府性基金预算财政拨款收入支出决算表(财决09表)'!$A$10:$T$200,11,FALSE))</f>
        <v/>
      </c>
      <c r="G20" s="127" t="str">
        <f>IF(ISERROR(VLOOKUP(A20,'[1]Z09 政府性基金预算财政拨款收入支出决算表(财决09表)'!$A$10:$T$200,12,FALSE)),"",VLOOKUP(A20,'[1]Z09 政府性基金预算财政拨款收入支出决算表(财决09表)'!$A$10:$T$200,12,FALSE))</f>
        <v/>
      </c>
      <c r="H20" s="127" t="str">
        <f>IF(ISERROR(VLOOKUP(A20,'[1]Z09 政府性基金预算财政拨款收入支出决算表(财决09表)'!$A$10:$T$200,15,FALSE)),"",VLOOKUP(A20,'[1]Z09 政府性基金预算财政拨款收入支出决算表(财决09表)'!$A$10:$T$200,15,FALSE))</f>
        <v/>
      </c>
      <c r="I20" s="127" t="str">
        <f>IF(ISERROR(VLOOKUP(A20,'[1]Z09 政府性基金预算财政拨款收入支出决算表(财决09表)'!$A$10:$T$200,16,FALSE)),"",VLOOKUP(A20,'[1]Z09 政府性基金预算财政拨款收入支出决算表(财决09表)'!$A$10:$T$200,16,FALSE))</f>
        <v/>
      </c>
      <c r="J20" s="122">
        <f>'[1]Z09 政府性基金预算财政拨款收入支出决算表(财决09表)'!$A17</f>
        <v>0</v>
      </c>
      <c r="K20" s="178"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122" t="str">
        <f t="shared" si="1"/>
        <v/>
      </c>
      <c r="M20" s="122" t="str">
        <f t="shared" si="2"/>
        <v/>
      </c>
    </row>
    <row r="21" spans="1:13" s="128" customFormat="1" ht="22.5" customHeight="1">
      <c r="A21" s="125" t="str">
        <f t="shared" si="0"/>
        <v/>
      </c>
      <c r="B21" s="125"/>
      <c r="C21" s="195" t="str">
        <f>IF(ISERROR(VLOOKUP(A21,'[1]Z09 政府性基金预算财政拨款收入支出决算表(财决09表)'!$A$10:$T$200,4,FALSE)),"",VLOOKUP(A21,'[1]Z09 政府性基金预算财政拨款收入支出决算表(财决09表)'!$A$10:$T$200,4,FALSE))</f>
        <v/>
      </c>
      <c r="D21" s="127" t="str">
        <f>IF(ISERROR(VLOOKUP(A21,'[1]Z09 政府性基金预算财政拨款收入支出决算表(财决09表)'!$A$10:$T$200,5,FALSE)),"",VLOOKUP(A21,'[1]Z09 政府性基金预算财政拨款收入支出决算表(财决09表)'!$A$10:$T$200,5,FALSE))</f>
        <v/>
      </c>
      <c r="E21" s="127" t="str">
        <f>IF(ISERROR(VLOOKUP(A21,'[1]Z09 政府性基金预算财政拨款收入支出决算表(财决09表)'!$A$10:$T$200,8,FALSE)),"",VLOOKUP(A21,'[1]Z09 政府性基金预算财政拨款收入支出决算表(财决09表)'!$A$10:$T$200,8,FALSE))</f>
        <v/>
      </c>
      <c r="F21" s="127" t="str">
        <f>IF(ISERROR(VLOOKUP(A21,'[1]Z09 政府性基金预算财政拨款收入支出决算表(财决09表)'!$A$10:$T$200,11,FALSE)),"",VLOOKUP(A21,'[1]Z09 政府性基金预算财政拨款收入支出决算表(财决09表)'!$A$10:$T$200,11,FALSE))</f>
        <v/>
      </c>
      <c r="G21" s="127" t="str">
        <f>IF(ISERROR(VLOOKUP(A21,'[1]Z09 政府性基金预算财政拨款收入支出决算表(财决09表)'!$A$10:$T$200,12,FALSE)),"",VLOOKUP(A21,'[1]Z09 政府性基金预算财政拨款收入支出决算表(财决09表)'!$A$10:$T$200,12,FALSE))</f>
        <v/>
      </c>
      <c r="H21" s="127" t="str">
        <f>IF(ISERROR(VLOOKUP(A21,'[1]Z09 政府性基金预算财政拨款收入支出决算表(财决09表)'!$A$10:$T$200,15,FALSE)),"",VLOOKUP(A21,'[1]Z09 政府性基金预算财政拨款收入支出决算表(财决09表)'!$A$10:$T$200,15,FALSE))</f>
        <v/>
      </c>
      <c r="I21" s="127" t="str">
        <f>IF(ISERROR(VLOOKUP(A21,'[1]Z09 政府性基金预算财政拨款收入支出决算表(财决09表)'!$A$10:$T$200,16,FALSE)),"",VLOOKUP(A21,'[1]Z09 政府性基金预算财政拨款收入支出决算表(财决09表)'!$A$10:$T$200,16,FALSE))</f>
        <v/>
      </c>
      <c r="J21" s="122">
        <f>'[1]Z09 政府性基金预算财政拨款收入支出决算表(财决09表)'!$A18</f>
        <v>0</v>
      </c>
      <c r="K21" s="178">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122" t="str">
        <f t="shared" si="1"/>
        <v/>
      </c>
      <c r="M21" s="122"/>
    </row>
    <row r="22" spans="1:13" s="128" customFormat="1" ht="22.5" customHeight="1">
      <c r="A22" s="125" t="str">
        <f t="shared" si="0"/>
        <v/>
      </c>
      <c r="B22" s="125"/>
      <c r="C22" s="195" t="str">
        <f>IF(ISERROR(VLOOKUP(A22,'[1]Z09 政府性基金预算财政拨款收入支出决算表(财决09表)'!$A$10:$T$200,4,FALSE)),"",VLOOKUP(A22,'[1]Z09 政府性基金预算财政拨款收入支出决算表(财决09表)'!$A$10:$T$200,4,FALSE))</f>
        <v/>
      </c>
      <c r="D22" s="127" t="str">
        <f>IF(ISERROR(VLOOKUP(A22,'[1]Z09 政府性基金预算财政拨款收入支出决算表(财决09表)'!$A$10:$T$200,5,FALSE)),"",VLOOKUP(A22,'[1]Z09 政府性基金预算财政拨款收入支出决算表(财决09表)'!$A$10:$T$200,5,FALSE))</f>
        <v/>
      </c>
      <c r="E22" s="127" t="str">
        <f>IF(ISERROR(VLOOKUP(A22,'[1]Z09 政府性基金预算财政拨款收入支出决算表(财决09表)'!$A$10:$T$200,8,FALSE)),"",VLOOKUP(A22,'[1]Z09 政府性基金预算财政拨款收入支出决算表(财决09表)'!$A$10:$T$200,8,FALSE))</f>
        <v/>
      </c>
      <c r="F22" s="127" t="str">
        <f>IF(ISERROR(VLOOKUP(A22,'[1]Z09 政府性基金预算财政拨款收入支出决算表(财决09表)'!$A$10:$T$200,11,FALSE)),"",VLOOKUP(A22,'[1]Z09 政府性基金预算财政拨款收入支出决算表(财决09表)'!$A$10:$T$200,11,FALSE))</f>
        <v/>
      </c>
      <c r="G22" s="127" t="str">
        <f>IF(ISERROR(VLOOKUP(A22,'[1]Z09 政府性基金预算财政拨款收入支出决算表(财决09表)'!$A$10:$T$200,12,FALSE)),"",VLOOKUP(A22,'[1]Z09 政府性基金预算财政拨款收入支出决算表(财决09表)'!$A$10:$T$200,12,FALSE))</f>
        <v/>
      </c>
      <c r="H22" s="127" t="str">
        <f>IF(ISERROR(VLOOKUP(A22,'[1]Z09 政府性基金预算财政拨款收入支出决算表(财决09表)'!$A$10:$T$200,15,FALSE)),"",VLOOKUP(A22,'[1]Z09 政府性基金预算财政拨款收入支出决算表(财决09表)'!$A$10:$T$200,15,FALSE))</f>
        <v/>
      </c>
      <c r="I22" s="127" t="str">
        <f>IF(ISERROR(VLOOKUP(A22,'[1]Z09 政府性基金预算财政拨款收入支出决算表(财决09表)'!$A$10:$T$200,16,FALSE)),"",VLOOKUP(A22,'[1]Z09 政府性基金预算财政拨款收入支出决算表(财决09表)'!$A$10:$T$200,16,FALSE))</f>
        <v/>
      </c>
      <c r="J22" s="122">
        <f>'[1]Z09 政府性基金预算财政拨款收入支出决算表(财决09表)'!$A19</f>
        <v>0</v>
      </c>
      <c r="K22" s="178">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122" t="str">
        <f t="shared" si="1"/>
        <v/>
      </c>
      <c r="M22" s="122" t="str">
        <f t="shared" si="2"/>
        <v/>
      </c>
    </row>
    <row r="23" spans="1:13" s="128" customFormat="1" ht="22.5" customHeight="1">
      <c r="A23" s="125" t="str">
        <f t="shared" si="0"/>
        <v/>
      </c>
      <c r="B23" s="125"/>
      <c r="C23" s="195" t="str">
        <f>IF(ISERROR(VLOOKUP(A23,'[1]Z09 政府性基金预算财政拨款收入支出决算表(财决09表)'!$A$10:$T$200,4,FALSE)),"",VLOOKUP(A23,'[1]Z09 政府性基金预算财政拨款收入支出决算表(财决09表)'!$A$10:$T$200,4,FALSE))</f>
        <v/>
      </c>
      <c r="D23" s="127" t="str">
        <f>IF(ISERROR(VLOOKUP(A23,'[1]Z09 政府性基金预算财政拨款收入支出决算表(财决09表)'!$A$10:$T$200,5,FALSE)),"",VLOOKUP(A23,'[1]Z09 政府性基金预算财政拨款收入支出决算表(财决09表)'!$A$10:$T$200,5,FALSE))</f>
        <v/>
      </c>
      <c r="E23" s="127" t="str">
        <f>IF(ISERROR(VLOOKUP(A23,'[1]Z09 政府性基金预算财政拨款收入支出决算表(财决09表)'!$A$10:$T$200,8,FALSE)),"",VLOOKUP(A23,'[1]Z09 政府性基金预算财政拨款收入支出决算表(财决09表)'!$A$10:$T$200,8,FALSE))</f>
        <v/>
      </c>
      <c r="F23" s="127" t="str">
        <f>IF(ISERROR(VLOOKUP(A23,'[1]Z09 政府性基金预算财政拨款收入支出决算表(财决09表)'!$A$10:$T$200,11,FALSE)),"",VLOOKUP(A23,'[1]Z09 政府性基金预算财政拨款收入支出决算表(财决09表)'!$A$10:$T$200,11,FALSE))</f>
        <v/>
      </c>
      <c r="G23" s="127" t="str">
        <f>IF(ISERROR(VLOOKUP(A23,'[1]Z09 政府性基金预算财政拨款收入支出决算表(财决09表)'!$A$10:$T$200,12,FALSE)),"",VLOOKUP(A23,'[1]Z09 政府性基金预算财政拨款收入支出决算表(财决09表)'!$A$10:$T$200,12,FALSE))</f>
        <v/>
      </c>
      <c r="H23" s="127" t="str">
        <f>IF(ISERROR(VLOOKUP(A23,'[1]Z09 政府性基金预算财政拨款收入支出决算表(财决09表)'!$A$10:$T$200,15,FALSE)),"",VLOOKUP(A23,'[1]Z09 政府性基金预算财政拨款收入支出决算表(财决09表)'!$A$10:$T$200,15,FALSE))</f>
        <v/>
      </c>
      <c r="I23" s="127" t="str">
        <f>IF(ISERROR(VLOOKUP(A23,'[1]Z09 政府性基金预算财政拨款收入支出决算表(财决09表)'!$A$10:$T$200,16,FALSE)),"",VLOOKUP(A23,'[1]Z09 政府性基金预算财政拨款收入支出决算表(财决09表)'!$A$10:$T$200,16,FALSE))</f>
        <v/>
      </c>
      <c r="J23" s="122">
        <f>'[1]Z09 政府性基金预算财政拨款收入支出决算表(财决09表)'!$A20</f>
        <v>0</v>
      </c>
      <c r="K23" s="178">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122" t="str">
        <f t="shared" si="1"/>
        <v/>
      </c>
      <c r="M23" s="122" t="str">
        <f t="shared" si="2"/>
        <v/>
      </c>
    </row>
    <row r="24" spans="1:13" s="128" customFormat="1" ht="22.5" customHeight="1">
      <c r="A24" s="125" t="str">
        <f t="shared" si="0"/>
        <v/>
      </c>
      <c r="B24" s="125"/>
      <c r="C24" s="195" t="str">
        <f>IF(ISERROR(VLOOKUP(A24,'[1]Z09 政府性基金预算财政拨款收入支出决算表(财决09表)'!$A$10:$T$200,4,FALSE)),"",VLOOKUP(A24,'[1]Z09 政府性基金预算财政拨款收入支出决算表(财决09表)'!$A$10:$T$200,4,FALSE))</f>
        <v/>
      </c>
      <c r="D24" s="127" t="str">
        <f>IF(ISERROR(VLOOKUP(A24,'[1]Z09 政府性基金预算财政拨款收入支出决算表(财决09表)'!$A$10:$T$200,5,FALSE)),"",VLOOKUP(A24,'[1]Z09 政府性基金预算财政拨款收入支出决算表(财决09表)'!$A$10:$T$200,5,FALSE))</f>
        <v/>
      </c>
      <c r="E24" s="127" t="str">
        <f>IF(ISERROR(VLOOKUP(A24,'[1]Z09 政府性基金预算财政拨款收入支出决算表(财决09表)'!$A$10:$T$200,8,FALSE)),"",VLOOKUP(A24,'[1]Z09 政府性基金预算财政拨款收入支出决算表(财决09表)'!$A$10:$T$200,8,FALSE))</f>
        <v/>
      </c>
      <c r="F24" s="127" t="str">
        <f>IF(ISERROR(VLOOKUP(A24,'[1]Z09 政府性基金预算财政拨款收入支出决算表(财决09表)'!$A$10:$T$200,11,FALSE)),"",VLOOKUP(A24,'[1]Z09 政府性基金预算财政拨款收入支出决算表(财决09表)'!$A$10:$T$200,11,FALSE))</f>
        <v/>
      </c>
      <c r="G24" s="127" t="str">
        <f>IF(ISERROR(VLOOKUP(A24,'[1]Z09 政府性基金预算财政拨款收入支出决算表(财决09表)'!$A$10:$T$200,12,FALSE)),"",VLOOKUP(A24,'[1]Z09 政府性基金预算财政拨款收入支出决算表(财决09表)'!$A$10:$T$200,12,FALSE))</f>
        <v/>
      </c>
      <c r="H24" s="127" t="str">
        <f>IF(ISERROR(VLOOKUP(A24,'[1]Z09 政府性基金预算财政拨款收入支出决算表(财决09表)'!$A$10:$T$200,15,FALSE)),"",VLOOKUP(A24,'[1]Z09 政府性基金预算财政拨款收入支出决算表(财决09表)'!$A$10:$T$200,15,FALSE))</f>
        <v/>
      </c>
      <c r="I24" s="127" t="str">
        <f>IF(ISERROR(VLOOKUP(A24,'[1]Z09 政府性基金预算财政拨款收入支出决算表(财决09表)'!$A$10:$T$200,16,FALSE)),"",VLOOKUP(A24,'[1]Z09 政府性基金预算财政拨款收入支出决算表(财决09表)'!$A$10:$T$200,16,FALSE))</f>
        <v/>
      </c>
      <c r="J24" s="122">
        <f>'[1]Z09 政府性基金预算财政拨款收入支出决算表(财决09表)'!$A21</f>
        <v>0</v>
      </c>
      <c r="K24" s="178">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122" t="str">
        <f t="shared" si="1"/>
        <v/>
      </c>
      <c r="M24" s="122" t="str">
        <f t="shared" si="2"/>
        <v/>
      </c>
    </row>
    <row r="25" spans="1:13" s="128" customFormat="1" ht="22.5" customHeight="1">
      <c r="A25" s="125" t="str">
        <f t="shared" si="0"/>
        <v/>
      </c>
      <c r="B25" s="125"/>
      <c r="C25" s="195" t="str">
        <f>IF(ISERROR(VLOOKUP(A25,'[1]Z09 政府性基金预算财政拨款收入支出决算表(财决09表)'!$A$10:$T$200,4,FALSE)),"",VLOOKUP(A25,'[1]Z09 政府性基金预算财政拨款收入支出决算表(财决09表)'!$A$10:$T$200,4,FALSE))</f>
        <v/>
      </c>
      <c r="D25" s="127" t="str">
        <f>IF(ISERROR(VLOOKUP(A25,'[1]Z09 政府性基金预算财政拨款收入支出决算表(财决09表)'!$A$10:$T$200,5,FALSE)),"",VLOOKUP(A25,'[1]Z09 政府性基金预算财政拨款收入支出决算表(财决09表)'!$A$10:$T$200,5,FALSE))</f>
        <v/>
      </c>
      <c r="E25" s="127" t="str">
        <f>IF(ISERROR(VLOOKUP(A25,'[1]Z09 政府性基金预算财政拨款收入支出决算表(财决09表)'!$A$10:$T$200,8,FALSE)),"",VLOOKUP(A25,'[1]Z09 政府性基金预算财政拨款收入支出决算表(财决09表)'!$A$10:$T$200,8,FALSE))</f>
        <v/>
      </c>
      <c r="F25" s="127" t="str">
        <f>IF(ISERROR(VLOOKUP(A25,'[1]Z09 政府性基金预算财政拨款收入支出决算表(财决09表)'!$A$10:$T$200,11,FALSE)),"",VLOOKUP(A25,'[1]Z09 政府性基金预算财政拨款收入支出决算表(财决09表)'!$A$10:$T$200,11,FALSE))</f>
        <v/>
      </c>
      <c r="G25" s="127" t="str">
        <f>IF(ISERROR(VLOOKUP(A25,'[1]Z09 政府性基金预算财政拨款收入支出决算表(财决09表)'!$A$10:$T$200,12,FALSE)),"",VLOOKUP(A25,'[1]Z09 政府性基金预算财政拨款收入支出决算表(财决09表)'!$A$10:$T$200,12,FALSE))</f>
        <v/>
      </c>
      <c r="H25" s="127" t="str">
        <f>IF(ISERROR(VLOOKUP(A25,'[1]Z09 政府性基金预算财政拨款收入支出决算表(财决09表)'!$A$10:$T$200,15,FALSE)),"",VLOOKUP(A25,'[1]Z09 政府性基金预算财政拨款收入支出决算表(财决09表)'!$A$10:$T$200,15,FALSE))</f>
        <v/>
      </c>
      <c r="I25" s="127" t="str">
        <f>IF(ISERROR(VLOOKUP(A25,'[1]Z09 政府性基金预算财政拨款收入支出决算表(财决09表)'!$A$10:$T$200,16,FALSE)),"",VLOOKUP(A25,'[1]Z09 政府性基金预算财政拨款收入支出决算表(财决09表)'!$A$10:$T$200,16,FALSE))</f>
        <v/>
      </c>
      <c r="J25" s="122">
        <f>'[1]Z09 政府性基金预算财政拨款收入支出决算表(财决09表)'!$A22</f>
        <v>0</v>
      </c>
      <c r="K25" s="178">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122" t="str">
        <f t="shared" si="1"/>
        <v/>
      </c>
      <c r="M25" s="122" t="str">
        <f t="shared" si="2"/>
        <v/>
      </c>
    </row>
    <row r="26" spans="1:13" s="128" customFormat="1" ht="22.5" customHeight="1">
      <c r="A26" s="125" t="str">
        <f t="shared" si="0"/>
        <v/>
      </c>
      <c r="B26" s="125"/>
      <c r="C26" s="195" t="str">
        <f>IF(ISERROR(VLOOKUP(A26,'[1]Z09 政府性基金预算财政拨款收入支出决算表(财决09表)'!$A$10:$T$200,4,FALSE)),"",VLOOKUP(A26,'[1]Z09 政府性基金预算财政拨款收入支出决算表(财决09表)'!$A$10:$T$200,4,FALSE))</f>
        <v/>
      </c>
      <c r="D26" s="127" t="str">
        <f>IF(ISERROR(VLOOKUP(A26,'[1]Z09 政府性基金预算财政拨款收入支出决算表(财决09表)'!$A$10:$T$200,5,FALSE)),"",VLOOKUP(A26,'[1]Z09 政府性基金预算财政拨款收入支出决算表(财决09表)'!$A$10:$T$200,5,FALSE))</f>
        <v/>
      </c>
      <c r="E26" s="127" t="str">
        <f>IF(ISERROR(VLOOKUP(A26,'[1]Z09 政府性基金预算财政拨款收入支出决算表(财决09表)'!$A$10:$T$200,8,FALSE)),"",VLOOKUP(A26,'[1]Z09 政府性基金预算财政拨款收入支出决算表(财决09表)'!$A$10:$T$200,8,FALSE))</f>
        <v/>
      </c>
      <c r="F26" s="127" t="str">
        <f>IF(ISERROR(VLOOKUP(A26,'[1]Z09 政府性基金预算财政拨款收入支出决算表(财决09表)'!$A$10:$T$200,11,FALSE)),"",VLOOKUP(A26,'[1]Z09 政府性基金预算财政拨款收入支出决算表(财决09表)'!$A$10:$T$200,11,FALSE))</f>
        <v/>
      </c>
      <c r="G26" s="127" t="str">
        <f>IF(ISERROR(VLOOKUP(A26,'[1]Z09 政府性基金预算财政拨款收入支出决算表(财决09表)'!$A$10:$T$200,12,FALSE)),"",VLOOKUP(A26,'[1]Z09 政府性基金预算财政拨款收入支出决算表(财决09表)'!$A$10:$T$200,12,FALSE))</f>
        <v/>
      </c>
      <c r="H26" s="127" t="str">
        <f>IF(ISERROR(VLOOKUP(A26,'[1]Z09 政府性基金预算财政拨款收入支出决算表(财决09表)'!$A$10:$T$200,15,FALSE)),"",VLOOKUP(A26,'[1]Z09 政府性基金预算财政拨款收入支出决算表(财决09表)'!$A$10:$T$200,15,FALSE))</f>
        <v/>
      </c>
      <c r="I26" s="127" t="str">
        <f>IF(ISERROR(VLOOKUP(A26,'[1]Z09 政府性基金预算财政拨款收入支出决算表(财决09表)'!$A$10:$T$200,16,FALSE)),"",VLOOKUP(A26,'[1]Z09 政府性基金预算财政拨款收入支出决算表(财决09表)'!$A$10:$T$200,16,FALSE))</f>
        <v/>
      </c>
      <c r="J26" s="122">
        <f>'[1]Z09 政府性基金预算财政拨款收入支出决算表(财决09表)'!$A23</f>
        <v>0</v>
      </c>
      <c r="K26" s="178">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122" t="str">
        <f t="shared" si="1"/>
        <v/>
      </c>
      <c r="M26" s="122" t="str">
        <f t="shared" si="2"/>
        <v/>
      </c>
    </row>
    <row r="27" spans="1:13" s="128" customFormat="1" ht="22.5" customHeight="1">
      <c r="A27" s="125" t="str">
        <f t="shared" si="0"/>
        <v/>
      </c>
      <c r="B27" s="125"/>
      <c r="C27" s="195" t="str">
        <f>IF(ISERROR(VLOOKUP(A27,'[1]Z09 政府性基金预算财政拨款收入支出决算表(财决09表)'!$A$10:$T$200,4,FALSE)),"",VLOOKUP(A27,'[1]Z09 政府性基金预算财政拨款收入支出决算表(财决09表)'!$A$10:$T$200,4,FALSE))</f>
        <v/>
      </c>
      <c r="D27" s="127" t="str">
        <f>IF(ISERROR(VLOOKUP(A27,'[1]Z09 政府性基金预算财政拨款收入支出决算表(财决09表)'!$A$10:$T$200,5,FALSE)),"",VLOOKUP(A27,'[1]Z09 政府性基金预算财政拨款收入支出决算表(财决09表)'!$A$10:$T$200,5,FALSE))</f>
        <v/>
      </c>
      <c r="E27" s="127" t="str">
        <f>IF(ISERROR(VLOOKUP(A27,'[1]Z09 政府性基金预算财政拨款收入支出决算表(财决09表)'!$A$10:$T$200,8,FALSE)),"",VLOOKUP(A27,'[1]Z09 政府性基金预算财政拨款收入支出决算表(财决09表)'!$A$10:$T$200,8,FALSE))</f>
        <v/>
      </c>
      <c r="F27" s="127" t="str">
        <f>IF(ISERROR(VLOOKUP(A27,'[1]Z09 政府性基金预算财政拨款收入支出决算表(财决09表)'!$A$10:$T$200,11,FALSE)),"",VLOOKUP(A27,'[1]Z09 政府性基金预算财政拨款收入支出决算表(财决09表)'!$A$10:$T$200,11,FALSE))</f>
        <v/>
      </c>
      <c r="G27" s="127" t="str">
        <f>IF(ISERROR(VLOOKUP(A27,'[1]Z09 政府性基金预算财政拨款收入支出决算表(财决09表)'!$A$10:$T$200,12,FALSE)),"",VLOOKUP(A27,'[1]Z09 政府性基金预算财政拨款收入支出决算表(财决09表)'!$A$10:$T$200,12,FALSE))</f>
        <v/>
      </c>
      <c r="H27" s="127" t="str">
        <f>IF(ISERROR(VLOOKUP(A27,'[1]Z09 政府性基金预算财政拨款收入支出决算表(财决09表)'!$A$10:$T$200,15,FALSE)),"",VLOOKUP(A27,'[1]Z09 政府性基金预算财政拨款收入支出决算表(财决09表)'!$A$10:$T$200,15,FALSE))</f>
        <v/>
      </c>
      <c r="I27" s="127" t="str">
        <f>IF(ISERROR(VLOOKUP(A27,'[1]Z09 政府性基金预算财政拨款收入支出决算表(财决09表)'!$A$10:$T$200,16,FALSE)),"",VLOOKUP(A27,'[1]Z09 政府性基金预算财政拨款收入支出决算表(财决09表)'!$A$10:$T$200,16,FALSE))</f>
        <v/>
      </c>
      <c r="J27" s="122">
        <f>'[1]Z09 政府性基金预算财政拨款收入支出决算表(财决09表)'!$A24</f>
        <v>0</v>
      </c>
      <c r="K27" s="178">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122" t="str">
        <f t="shared" si="1"/>
        <v/>
      </c>
      <c r="M27" s="122" t="str">
        <f t="shared" si="2"/>
        <v/>
      </c>
    </row>
    <row r="28" spans="1:13" s="128" customFormat="1" ht="22.5" customHeight="1">
      <c r="A28" s="125" t="str">
        <f t="shared" si="0"/>
        <v/>
      </c>
      <c r="B28" s="125"/>
      <c r="C28" s="195" t="str">
        <f>IF(ISERROR(VLOOKUP(A28,'[1]Z09 政府性基金预算财政拨款收入支出决算表(财决09表)'!$A$10:$T$200,4,FALSE)),"",VLOOKUP(A28,'[1]Z09 政府性基金预算财政拨款收入支出决算表(财决09表)'!$A$10:$T$200,4,FALSE))</f>
        <v/>
      </c>
      <c r="D28" s="127" t="str">
        <f>IF(ISERROR(VLOOKUP(A28,'[1]Z09 政府性基金预算财政拨款收入支出决算表(财决09表)'!$A$10:$T$200,5,FALSE)),"",VLOOKUP(A28,'[1]Z09 政府性基金预算财政拨款收入支出决算表(财决09表)'!$A$10:$T$200,5,FALSE))</f>
        <v/>
      </c>
      <c r="E28" s="127" t="str">
        <f>IF(ISERROR(VLOOKUP(A28,'[1]Z09 政府性基金预算财政拨款收入支出决算表(财决09表)'!$A$10:$T$200,8,FALSE)),"",VLOOKUP(A28,'[1]Z09 政府性基金预算财政拨款收入支出决算表(财决09表)'!$A$10:$T$200,8,FALSE))</f>
        <v/>
      </c>
      <c r="F28" s="127" t="str">
        <f>IF(ISERROR(VLOOKUP(A28,'[1]Z09 政府性基金预算财政拨款收入支出决算表(财决09表)'!$A$10:$T$200,11,FALSE)),"",VLOOKUP(A28,'[1]Z09 政府性基金预算财政拨款收入支出决算表(财决09表)'!$A$10:$T$200,11,FALSE))</f>
        <v/>
      </c>
      <c r="G28" s="127" t="str">
        <f>IF(ISERROR(VLOOKUP(A28,'[1]Z09 政府性基金预算财政拨款收入支出决算表(财决09表)'!$A$10:$T$200,12,FALSE)),"",VLOOKUP(A28,'[1]Z09 政府性基金预算财政拨款收入支出决算表(财决09表)'!$A$10:$T$200,12,FALSE))</f>
        <v/>
      </c>
      <c r="H28" s="127" t="str">
        <f>IF(ISERROR(VLOOKUP(A28,'[1]Z09 政府性基金预算财政拨款收入支出决算表(财决09表)'!$A$10:$T$200,15,FALSE)),"",VLOOKUP(A28,'[1]Z09 政府性基金预算财政拨款收入支出决算表(财决09表)'!$A$10:$T$200,15,FALSE))</f>
        <v/>
      </c>
      <c r="I28" s="127" t="str">
        <f>IF(ISERROR(VLOOKUP(A28,'[1]Z09 政府性基金预算财政拨款收入支出决算表(财决09表)'!$A$10:$T$200,16,FALSE)),"",VLOOKUP(A28,'[1]Z09 政府性基金预算财政拨款收入支出决算表(财决09表)'!$A$10:$T$200,16,FALSE))</f>
        <v/>
      </c>
      <c r="J28" s="122">
        <f>'[1]Z09 政府性基金预算财政拨款收入支出决算表(财决09表)'!$A25</f>
        <v>0</v>
      </c>
      <c r="K28" s="178">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122" t="str">
        <f t="shared" si="1"/>
        <v/>
      </c>
      <c r="M28" s="122"/>
    </row>
    <row r="29" spans="1:13" s="128" customFormat="1" ht="22.5" customHeight="1">
      <c r="A29" s="125" t="str">
        <f t="shared" si="0"/>
        <v/>
      </c>
      <c r="B29" s="125"/>
      <c r="C29" s="195" t="str">
        <f>IF(ISERROR(VLOOKUP(A29,'[1]Z09 政府性基金预算财政拨款收入支出决算表(财决09表)'!$A$10:$T$200,4,FALSE)),"",VLOOKUP(A29,'[1]Z09 政府性基金预算财政拨款收入支出决算表(财决09表)'!$A$10:$T$200,4,FALSE))</f>
        <v/>
      </c>
      <c r="D29" s="127" t="str">
        <f>IF(ISERROR(VLOOKUP(A29,'[1]Z09 政府性基金预算财政拨款收入支出决算表(财决09表)'!$A$10:$T$200,5,FALSE)),"",VLOOKUP(A29,'[1]Z09 政府性基金预算财政拨款收入支出决算表(财决09表)'!$A$10:$T$200,5,FALSE))</f>
        <v/>
      </c>
      <c r="E29" s="127" t="str">
        <f>IF(ISERROR(VLOOKUP(A29,'[1]Z09 政府性基金预算财政拨款收入支出决算表(财决09表)'!$A$10:$T$200,8,FALSE)),"",VLOOKUP(A29,'[1]Z09 政府性基金预算财政拨款收入支出决算表(财决09表)'!$A$10:$T$200,8,FALSE))</f>
        <v/>
      </c>
      <c r="F29" s="127" t="str">
        <f>IF(ISERROR(VLOOKUP(A29,'[1]Z09 政府性基金预算财政拨款收入支出决算表(财决09表)'!$A$10:$T$200,11,FALSE)),"",VLOOKUP(A29,'[1]Z09 政府性基金预算财政拨款收入支出决算表(财决09表)'!$A$10:$T$200,11,FALSE))</f>
        <v/>
      </c>
      <c r="G29" s="127" t="str">
        <f>IF(ISERROR(VLOOKUP(A29,'[1]Z09 政府性基金预算财政拨款收入支出决算表(财决09表)'!$A$10:$T$200,12,FALSE)),"",VLOOKUP(A29,'[1]Z09 政府性基金预算财政拨款收入支出决算表(财决09表)'!$A$10:$T$200,12,FALSE))</f>
        <v/>
      </c>
      <c r="H29" s="127" t="str">
        <f>IF(ISERROR(VLOOKUP(A29,'[1]Z09 政府性基金预算财政拨款收入支出决算表(财决09表)'!$A$10:$T$200,15,FALSE)),"",VLOOKUP(A29,'[1]Z09 政府性基金预算财政拨款收入支出决算表(财决09表)'!$A$10:$T$200,15,FALSE))</f>
        <v/>
      </c>
      <c r="I29" s="127" t="str">
        <f>IF(ISERROR(VLOOKUP(A29,'[1]Z09 政府性基金预算财政拨款收入支出决算表(财决09表)'!$A$10:$T$200,16,FALSE)),"",VLOOKUP(A29,'[1]Z09 政府性基金预算财政拨款收入支出决算表(财决09表)'!$A$10:$T$200,16,FALSE))</f>
        <v/>
      </c>
      <c r="J29" s="122">
        <f>'[1]Z09 政府性基金预算财政拨款收入支出决算表(财决09表)'!$A26</f>
        <v>0</v>
      </c>
      <c r="K29" s="178">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122" t="str">
        <f t="shared" si="1"/>
        <v/>
      </c>
      <c r="M29" s="122"/>
    </row>
    <row r="30" spans="1:13" s="128" customFormat="1" ht="22.5" customHeight="1">
      <c r="A30" s="125" t="str">
        <f t="shared" si="0"/>
        <v/>
      </c>
      <c r="B30" s="125"/>
      <c r="C30" s="195" t="str">
        <f>IF(ISERROR(VLOOKUP(A30,'[1]Z09 政府性基金预算财政拨款收入支出决算表(财决09表)'!$A$10:$T$200,4,FALSE)),"",VLOOKUP(A30,'[1]Z09 政府性基金预算财政拨款收入支出决算表(财决09表)'!$A$10:$T$200,4,FALSE))</f>
        <v/>
      </c>
      <c r="D30" s="127" t="str">
        <f>IF(ISERROR(VLOOKUP(A30,'[1]Z09 政府性基金预算财政拨款收入支出决算表(财决09表)'!$A$10:$T$200,5,FALSE)),"",VLOOKUP(A30,'[1]Z09 政府性基金预算财政拨款收入支出决算表(财决09表)'!$A$10:$T$200,5,FALSE))</f>
        <v/>
      </c>
      <c r="E30" s="127" t="str">
        <f>IF(ISERROR(VLOOKUP(A30,'[1]Z09 政府性基金预算财政拨款收入支出决算表(财决09表)'!$A$10:$T$200,8,FALSE)),"",VLOOKUP(A30,'[1]Z09 政府性基金预算财政拨款收入支出决算表(财决09表)'!$A$10:$T$200,8,FALSE))</f>
        <v/>
      </c>
      <c r="F30" s="127" t="str">
        <f>IF(ISERROR(VLOOKUP(A30,'[1]Z09 政府性基金预算财政拨款收入支出决算表(财决09表)'!$A$10:$T$200,11,FALSE)),"",VLOOKUP(A30,'[1]Z09 政府性基金预算财政拨款收入支出决算表(财决09表)'!$A$10:$T$200,11,FALSE))</f>
        <v/>
      </c>
      <c r="G30" s="127" t="str">
        <f>IF(ISERROR(VLOOKUP(A30,'[1]Z09 政府性基金预算财政拨款收入支出决算表(财决09表)'!$A$10:$T$200,12,FALSE)),"",VLOOKUP(A30,'[1]Z09 政府性基金预算财政拨款收入支出决算表(财决09表)'!$A$10:$T$200,12,FALSE))</f>
        <v/>
      </c>
      <c r="H30" s="127" t="str">
        <f>IF(ISERROR(VLOOKUP(A30,'[1]Z09 政府性基金预算财政拨款收入支出决算表(财决09表)'!$A$10:$T$200,15,FALSE)),"",VLOOKUP(A30,'[1]Z09 政府性基金预算财政拨款收入支出决算表(财决09表)'!$A$10:$T$200,15,FALSE))</f>
        <v/>
      </c>
      <c r="I30" s="127" t="str">
        <f>IF(ISERROR(VLOOKUP(A30,'[1]Z09 政府性基金预算财政拨款收入支出决算表(财决09表)'!$A$10:$T$200,16,FALSE)),"",VLOOKUP(A30,'[1]Z09 政府性基金预算财政拨款收入支出决算表(财决09表)'!$A$10:$T$200,16,FALSE))</f>
        <v/>
      </c>
      <c r="J30" s="122">
        <f>'[1]Z09 政府性基金预算财政拨款收入支出决算表(财决09表)'!$A27</f>
        <v>0</v>
      </c>
      <c r="K30" s="178">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122" t="str">
        <f t="shared" si="1"/>
        <v/>
      </c>
      <c r="M30" s="122"/>
    </row>
    <row r="31" spans="1:13" s="128" customFormat="1" ht="22.5" customHeight="1">
      <c r="A31" s="125" t="str">
        <f t="shared" si="0"/>
        <v/>
      </c>
      <c r="B31" s="125"/>
      <c r="C31" s="195" t="str">
        <f>IF(ISERROR(VLOOKUP(A31,'[1]Z09 政府性基金预算财政拨款收入支出决算表(财决09表)'!$A$10:$T$200,4,FALSE)),"",VLOOKUP(A31,'[1]Z09 政府性基金预算财政拨款收入支出决算表(财决09表)'!$A$10:$T$200,4,FALSE))</f>
        <v/>
      </c>
      <c r="D31" s="127" t="str">
        <f>IF(ISERROR(VLOOKUP(A31,'[1]Z09 政府性基金预算财政拨款收入支出决算表(财决09表)'!$A$10:$T$200,5,FALSE)),"",VLOOKUP(A31,'[1]Z09 政府性基金预算财政拨款收入支出决算表(财决09表)'!$A$10:$T$200,5,FALSE))</f>
        <v/>
      </c>
      <c r="E31" s="127" t="str">
        <f>IF(ISERROR(VLOOKUP(A31,'[1]Z09 政府性基金预算财政拨款收入支出决算表(财决09表)'!$A$10:$T$200,8,FALSE)),"",VLOOKUP(A31,'[1]Z09 政府性基金预算财政拨款收入支出决算表(财决09表)'!$A$10:$T$200,8,FALSE))</f>
        <v/>
      </c>
      <c r="F31" s="127" t="str">
        <f>IF(ISERROR(VLOOKUP(A31,'[1]Z09 政府性基金预算财政拨款收入支出决算表(财决09表)'!$A$10:$T$200,11,FALSE)),"",VLOOKUP(A31,'[1]Z09 政府性基金预算财政拨款收入支出决算表(财决09表)'!$A$10:$T$200,11,FALSE))</f>
        <v/>
      </c>
      <c r="G31" s="127" t="str">
        <f>IF(ISERROR(VLOOKUP(A31,'[1]Z09 政府性基金预算财政拨款收入支出决算表(财决09表)'!$A$10:$T$200,12,FALSE)),"",VLOOKUP(A31,'[1]Z09 政府性基金预算财政拨款收入支出决算表(财决09表)'!$A$10:$T$200,12,FALSE))</f>
        <v/>
      </c>
      <c r="H31" s="127" t="str">
        <f>IF(ISERROR(VLOOKUP(A31,'[1]Z09 政府性基金预算财政拨款收入支出决算表(财决09表)'!$A$10:$T$200,15,FALSE)),"",VLOOKUP(A31,'[1]Z09 政府性基金预算财政拨款收入支出决算表(财决09表)'!$A$10:$T$200,15,FALSE))</f>
        <v/>
      </c>
      <c r="I31" s="127" t="str">
        <f>IF(ISERROR(VLOOKUP(A31,'[1]Z09 政府性基金预算财政拨款收入支出决算表(财决09表)'!$A$10:$T$200,16,FALSE)),"",VLOOKUP(A31,'[1]Z09 政府性基金预算财政拨款收入支出决算表(财决09表)'!$A$10:$T$200,16,FALSE))</f>
        <v/>
      </c>
      <c r="J31" s="122">
        <f>'[1]Z09 政府性基金预算财政拨款收入支出决算表(财决09表)'!$A28</f>
        <v>0</v>
      </c>
      <c r="K31" s="178">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122" t="str">
        <f t="shared" si="1"/>
        <v/>
      </c>
      <c r="M31" s="122"/>
    </row>
    <row r="32" spans="1:13" s="128" customFormat="1" ht="22.5" customHeight="1">
      <c r="A32" s="125" t="str">
        <f t="shared" ref="A32:A95" si="3">IF(J32&gt;0,J32,"")</f>
        <v/>
      </c>
      <c r="B32" s="125"/>
      <c r="C32" s="195" t="str">
        <f>IF(ISERROR(VLOOKUP(A32,'[1]Z09 政府性基金预算财政拨款收入支出决算表(财决09表)'!$A$10:$T$200,4,FALSE)),"",VLOOKUP(A32,'[1]Z09 政府性基金预算财政拨款收入支出决算表(财决09表)'!$A$10:$T$200,4,FALSE))</f>
        <v/>
      </c>
      <c r="D32" s="127" t="str">
        <f>IF(ISERROR(VLOOKUP(A32,'[1]Z09 政府性基金预算财政拨款收入支出决算表(财决09表)'!$A$10:$T$200,5,FALSE)),"",VLOOKUP(A32,'[1]Z09 政府性基金预算财政拨款收入支出决算表(财决09表)'!$A$10:$T$200,5,FALSE))</f>
        <v/>
      </c>
      <c r="E32" s="127" t="str">
        <f>IF(ISERROR(VLOOKUP(A32,'[1]Z09 政府性基金预算财政拨款收入支出决算表(财决09表)'!$A$10:$T$200,8,FALSE)),"",VLOOKUP(A32,'[1]Z09 政府性基金预算财政拨款收入支出决算表(财决09表)'!$A$10:$T$200,8,FALSE))</f>
        <v/>
      </c>
      <c r="F32" s="127" t="str">
        <f>IF(ISERROR(VLOOKUP(A32,'[1]Z09 政府性基金预算财政拨款收入支出决算表(财决09表)'!$A$10:$T$200,11,FALSE)),"",VLOOKUP(A32,'[1]Z09 政府性基金预算财政拨款收入支出决算表(财决09表)'!$A$10:$T$200,11,FALSE))</f>
        <v/>
      </c>
      <c r="G32" s="127" t="str">
        <f>IF(ISERROR(VLOOKUP(A32,'[1]Z09 政府性基金预算财政拨款收入支出决算表(财决09表)'!$A$10:$T$200,12,FALSE)),"",VLOOKUP(A32,'[1]Z09 政府性基金预算财政拨款收入支出决算表(财决09表)'!$A$10:$T$200,12,FALSE))</f>
        <v/>
      </c>
      <c r="H32" s="127" t="str">
        <f>IF(ISERROR(VLOOKUP(A32,'[1]Z09 政府性基金预算财政拨款收入支出决算表(财决09表)'!$A$10:$T$200,15,FALSE)),"",VLOOKUP(A32,'[1]Z09 政府性基金预算财政拨款收入支出决算表(财决09表)'!$A$10:$T$200,15,FALSE))</f>
        <v/>
      </c>
      <c r="I32" s="127" t="str">
        <f>IF(ISERROR(VLOOKUP(A32,'[1]Z09 政府性基金预算财政拨款收入支出决算表(财决09表)'!$A$10:$T$200,16,FALSE)),"",VLOOKUP(A32,'[1]Z09 政府性基金预算财政拨款收入支出决算表(财决09表)'!$A$10:$T$200,16,FALSE))</f>
        <v/>
      </c>
      <c r="J32" s="122">
        <f>'[1]Z09 政府性基金预算财政拨款收入支出决算表(财决09表)'!$A29</f>
        <v>0</v>
      </c>
      <c r="K32" s="178">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122" t="str">
        <f t="shared" si="1"/>
        <v/>
      </c>
      <c r="M32" s="122"/>
    </row>
    <row r="33" spans="1:13" s="128" customFormat="1" ht="22.5" customHeight="1">
      <c r="A33" s="125" t="str">
        <f t="shared" si="3"/>
        <v/>
      </c>
      <c r="B33" s="125"/>
      <c r="C33" s="195" t="str">
        <f>IF(ISERROR(VLOOKUP(A33,'[1]Z09 政府性基金预算财政拨款收入支出决算表(财决09表)'!$A$10:$T$200,4,FALSE)),"",VLOOKUP(A33,'[1]Z09 政府性基金预算财政拨款收入支出决算表(财决09表)'!$A$10:$T$200,4,FALSE))</f>
        <v/>
      </c>
      <c r="D33" s="127" t="str">
        <f>IF(ISERROR(VLOOKUP(A33,'[1]Z09 政府性基金预算财政拨款收入支出决算表(财决09表)'!$A$10:$T$200,5,FALSE)),"",VLOOKUP(A33,'[1]Z09 政府性基金预算财政拨款收入支出决算表(财决09表)'!$A$10:$T$200,5,FALSE))</f>
        <v/>
      </c>
      <c r="E33" s="127" t="str">
        <f>IF(ISERROR(VLOOKUP(A33,'[1]Z09 政府性基金预算财政拨款收入支出决算表(财决09表)'!$A$10:$T$200,8,FALSE)),"",VLOOKUP(A33,'[1]Z09 政府性基金预算财政拨款收入支出决算表(财决09表)'!$A$10:$T$200,8,FALSE))</f>
        <v/>
      </c>
      <c r="F33" s="127" t="str">
        <f>IF(ISERROR(VLOOKUP(A33,'[1]Z09 政府性基金预算财政拨款收入支出决算表(财决09表)'!$A$10:$T$200,11,FALSE)),"",VLOOKUP(A33,'[1]Z09 政府性基金预算财政拨款收入支出决算表(财决09表)'!$A$10:$T$200,11,FALSE))</f>
        <v/>
      </c>
      <c r="G33" s="127" t="str">
        <f>IF(ISERROR(VLOOKUP(A33,'[1]Z09 政府性基金预算财政拨款收入支出决算表(财决09表)'!$A$10:$T$200,12,FALSE)),"",VLOOKUP(A33,'[1]Z09 政府性基金预算财政拨款收入支出决算表(财决09表)'!$A$10:$T$200,12,FALSE))</f>
        <v/>
      </c>
      <c r="H33" s="127" t="str">
        <f>IF(ISERROR(VLOOKUP(A33,'[1]Z09 政府性基金预算财政拨款收入支出决算表(财决09表)'!$A$10:$T$200,15,FALSE)),"",VLOOKUP(A33,'[1]Z09 政府性基金预算财政拨款收入支出决算表(财决09表)'!$A$10:$T$200,15,FALSE))</f>
        <v/>
      </c>
      <c r="I33" s="127" t="str">
        <f>IF(ISERROR(VLOOKUP(A33,'[1]Z09 政府性基金预算财政拨款收入支出决算表(财决09表)'!$A$10:$T$200,16,FALSE)),"",VLOOKUP(A33,'[1]Z09 政府性基金预算财政拨款收入支出决算表(财决09表)'!$A$10:$T$200,16,FALSE))</f>
        <v/>
      </c>
      <c r="J33" s="122">
        <f>'[1]Z09 政府性基金预算财政拨款收入支出决算表(财决09表)'!$A30</f>
        <v>0</v>
      </c>
      <c r="K33" s="178">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122" t="str">
        <f t="shared" si="1"/>
        <v/>
      </c>
      <c r="M33" s="122"/>
    </row>
    <row r="34" spans="1:13" s="128" customFormat="1" ht="22.5" customHeight="1">
      <c r="A34" s="125" t="str">
        <f t="shared" si="3"/>
        <v/>
      </c>
      <c r="B34" s="125"/>
      <c r="C34" s="195" t="str">
        <f>IF(ISERROR(VLOOKUP(A34,'[1]Z09 政府性基金预算财政拨款收入支出决算表(财决09表)'!$A$10:$T$200,4,FALSE)),"",VLOOKUP(A34,'[1]Z09 政府性基金预算财政拨款收入支出决算表(财决09表)'!$A$10:$T$200,4,FALSE))</f>
        <v/>
      </c>
      <c r="D34" s="127" t="str">
        <f>IF(ISERROR(VLOOKUP(A34,'[1]Z09 政府性基金预算财政拨款收入支出决算表(财决09表)'!$A$10:$T$200,5,FALSE)),"",VLOOKUP(A34,'[1]Z09 政府性基金预算财政拨款收入支出决算表(财决09表)'!$A$10:$T$200,5,FALSE))</f>
        <v/>
      </c>
      <c r="E34" s="127" t="str">
        <f>IF(ISERROR(VLOOKUP(A34,'[1]Z09 政府性基金预算财政拨款收入支出决算表(财决09表)'!$A$10:$T$200,8,FALSE)),"",VLOOKUP(A34,'[1]Z09 政府性基金预算财政拨款收入支出决算表(财决09表)'!$A$10:$T$200,8,FALSE))</f>
        <v/>
      </c>
      <c r="F34" s="127" t="str">
        <f>IF(ISERROR(VLOOKUP(A34,'[1]Z09 政府性基金预算财政拨款收入支出决算表(财决09表)'!$A$10:$T$200,11,FALSE)),"",VLOOKUP(A34,'[1]Z09 政府性基金预算财政拨款收入支出决算表(财决09表)'!$A$10:$T$200,11,FALSE))</f>
        <v/>
      </c>
      <c r="G34" s="127" t="str">
        <f>IF(ISERROR(VLOOKUP(A34,'[1]Z09 政府性基金预算财政拨款收入支出决算表(财决09表)'!$A$10:$T$200,12,FALSE)),"",VLOOKUP(A34,'[1]Z09 政府性基金预算财政拨款收入支出决算表(财决09表)'!$A$10:$T$200,12,FALSE))</f>
        <v/>
      </c>
      <c r="H34" s="127" t="str">
        <f>IF(ISERROR(VLOOKUP(A34,'[1]Z09 政府性基金预算财政拨款收入支出决算表(财决09表)'!$A$10:$T$200,15,FALSE)),"",VLOOKUP(A34,'[1]Z09 政府性基金预算财政拨款收入支出决算表(财决09表)'!$A$10:$T$200,15,FALSE))</f>
        <v/>
      </c>
      <c r="I34" s="127" t="str">
        <f>IF(ISERROR(VLOOKUP(A34,'[1]Z09 政府性基金预算财政拨款收入支出决算表(财决09表)'!$A$10:$T$200,16,FALSE)),"",VLOOKUP(A34,'[1]Z09 政府性基金预算财政拨款收入支出决算表(财决09表)'!$A$10:$T$200,16,FALSE))</f>
        <v/>
      </c>
      <c r="J34" s="122">
        <f>'[1]Z09 政府性基金预算财政拨款收入支出决算表(财决09表)'!$A31</f>
        <v>0</v>
      </c>
      <c r="K34" s="178">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122" t="str">
        <f t="shared" si="1"/>
        <v/>
      </c>
      <c r="M34" s="122"/>
    </row>
    <row r="35" spans="1:13" s="128" customFormat="1" ht="22.5" customHeight="1">
      <c r="A35" s="125" t="str">
        <f t="shared" si="3"/>
        <v/>
      </c>
      <c r="B35" s="125"/>
      <c r="C35" s="195" t="str">
        <f>IF(ISERROR(VLOOKUP(A35,'[1]Z09 政府性基金预算财政拨款收入支出决算表(财决09表)'!$A$10:$T$200,4,FALSE)),"",VLOOKUP(A35,'[1]Z09 政府性基金预算财政拨款收入支出决算表(财决09表)'!$A$10:$T$200,4,FALSE))</f>
        <v/>
      </c>
      <c r="D35" s="127" t="str">
        <f>IF(ISERROR(VLOOKUP(A35,'[1]Z09 政府性基金预算财政拨款收入支出决算表(财决09表)'!$A$10:$T$200,5,FALSE)),"",VLOOKUP(A35,'[1]Z09 政府性基金预算财政拨款收入支出决算表(财决09表)'!$A$10:$T$200,5,FALSE))</f>
        <v/>
      </c>
      <c r="E35" s="127" t="str">
        <f>IF(ISERROR(VLOOKUP(A35,'[1]Z09 政府性基金预算财政拨款收入支出决算表(财决09表)'!$A$10:$T$200,8,FALSE)),"",VLOOKUP(A35,'[1]Z09 政府性基金预算财政拨款收入支出决算表(财决09表)'!$A$10:$T$200,8,FALSE))</f>
        <v/>
      </c>
      <c r="F35" s="127" t="str">
        <f>IF(ISERROR(VLOOKUP(A35,'[1]Z09 政府性基金预算财政拨款收入支出决算表(财决09表)'!$A$10:$T$200,11,FALSE)),"",VLOOKUP(A35,'[1]Z09 政府性基金预算财政拨款收入支出决算表(财决09表)'!$A$10:$T$200,11,FALSE))</f>
        <v/>
      </c>
      <c r="G35" s="127" t="str">
        <f>IF(ISERROR(VLOOKUP(A35,'[1]Z09 政府性基金预算财政拨款收入支出决算表(财决09表)'!$A$10:$T$200,12,FALSE)),"",VLOOKUP(A35,'[1]Z09 政府性基金预算财政拨款收入支出决算表(财决09表)'!$A$10:$T$200,12,FALSE))</f>
        <v/>
      </c>
      <c r="H35" s="127" t="str">
        <f>IF(ISERROR(VLOOKUP(A35,'[1]Z09 政府性基金预算财政拨款收入支出决算表(财决09表)'!$A$10:$T$200,15,FALSE)),"",VLOOKUP(A35,'[1]Z09 政府性基金预算财政拨款收入支出决算表(财决09表)'!$A$10:$T$200,15,FALSE))</f>
        <v/>
      </c>
      <c r="I35" s="127" t="str">
        <f>IF(ISERROR(VLOOKUP(A35,'[1]Z09 政府性基金预算财政拨款收入支出决算表(财决09表)'!$A$10:$T$200,16,FALSE)),"",VLOOKUP(A35,'[1]Z09 政府性基金预算财政拨款收入支出决算表(财决09表)'!$A$10:$T$200,16,FALSE))</f>
        <v/>
      </c>
      <c r="J35" s="122">
        <f>'[1]Z09 政府性基金预算财政拨款收入支出决算表(财决09表)'!$A32</f>
        <v>0</v>
      </c>
      <c r="K35" s="178">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122" t="str">
        <f t="shared" si="1"/>
        <v/>
      </c>
      <c r="M35" s="122"/>
    </row>
    <row r="36" spans="1:13" s="128" customFormat="1" ht="22.5" customHeight="1">
      <c r="A36" s="125" t="str">
        <f t="shared" si="3"/>
        <v/>
      </c>
      <c r="B36" s="125"/>
      <c r="C36" s="195" t="str">
        <f>IF(ISERROR(VLOOKUP(A36,'[1]Z09 政府性基金预算财政拨款收入支出决算表(财决09表)'!$A$10:$T$200,4,FALSE)),"",VLOOKUP(A36,'[1]Z09 政府性基金预算财政拨款收入支出决算表(财决09表)'!$A$10:$T$200,4,FALSE))</f>
        <v/>
      </c>
      <c r="D36" s="127" t="str">
        <f>IF(ISERROR(VLOOKUP(A36,'[1]Z09 政府性基金预算财政拨款收入支出决算表(财决09表)'!$A$10:$T$200,5,FALSE)),"",VLOOKUP(A36,'[1]Z09 政府性基金预算财政拨款收入支出决算表(财决09表)'!$A$10:$T$200,5,FALSE))</f>
        <v/>
      </c>
      <c r="E36" s="127" t="str">
        <f>IF(ISERROR(VLOOKUP(A36,'[1]Z09 政府性基金预算财政拨款收入支出决算表(财决09表)'!$A$10:$T$200,8,FALSE)),"",VLOOKUP(A36,'[1]Z09 政府性基金预算财政拨款收入支出决算表(财决09表)'!$A$10:$T$200,8,FALSE))</f>
        <v/>
      </c>
      <c r="F36" s="127" t="str">
        <f>IF(ISERROR(VLOOKUP(A36,'[1]Z09 政府性基金预算财政拨款收入支出决算表(财决09表)'!$A$10:$T$200,11,FALSE)),"",VLOOKUP(A36,'[1]Z09 政府性基金预算财政拨款收入支出决算表(财决09表)'!$A$10:$T$200,11,FALSE))</f>
        <v/>
      </c>
      <c r="G36" s="127" t="str">
        <f>IF(ISERROR(VLOOKUP(A36,'[1]Z09 政府性基金预算财政拨款收入支出决算表(财决09表)'!$A$10:$T$200,12,FALSE)),"",VLOOKUP(A36,'[1]Z09 政府性基金预算财政拨款收入支出决算表(财决09表)'!$A$10:$T$200,12,FALSE))</f>
        <v/>
      </c>
      <c r="H36" s="127" t="str">
        <f>IF(ISERROR(VLOOKUP(A36,'[1]Z09 政府性基金预算财政拨款收入支出决算表(财决09表)'!$A$10:$T$200,15,FALSE)),"",VLOOKUP(A36,'[1]Z09 政府性基金预算财政拨款收入支出决算表(财决09表)'!$A$10:$T$200,15,FALSE))</f>
        <v/>
      </c>
      <c r="I36" s="127" t="str">
        <f>IF(ISERROR(VLOOKUP(A36,'[1]Z09 政府性基金预算财政拨款收入支出决算表(财决09表)'!$A$10:$T$200,16,FALSE)),"",VLOOKUP(A36,'[1]Z09 政府性基金预算财政拨款收入支出决算表(财决09表)'!$A$10:$T$200,16,FALSE))</f>
        <v/>
      </c>
      <c r="J36" s="122">
        <f>'[1]Z09 政府性基金预算财政拨款收入支出决算表(财决09表)'!$A33</f>
        <v>0</v>
      </c>
      <c r="K36" s="178">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122" t="str">
        <f t="shared" si="1"/>
        <v/>
      </c>
      <c r="M36" s="122"/>
    </row>
    <row r="37" spans="1:13" s="128" customFormat="1" ht="22.5" customHeight="1">
      <c r="A37" s="125" t="str">
        <f t="shared" si="3"/>
        <v/>
      </c>
      <c r="B37" s="125"/>
      <c r="C37" s="195" t="str">
        <f>IF(ISERROR(VLOOKUP(A37,'[1]Z09 政府性基金预算财政拨款收入支出决算表(财决09表)'!$A$10:$T$200,4,FALSE)),"",VLOOKUP(A37,'[1]Z09 政府性基金预算财政拨款收入支出决算表(财决09表)'!$A$10:$T$200,4,FALSE))</f>
        <v/>
      </c>
      <c r="D37" s="127" t="str">
        <f>IF(ISERROR(VLOOKUP(A37,'[1]Z09 政府性基金预算财政拨款收入支出决算表(财决09表)'!$A$10:$T$200,5,FALSE)),"",VLOOKUP(A37,'[1]Z09 政府性基金预算财政拨款收入支出决算表(财决09表)'!$A$10:$T$200,5,FALSE))</f>
        <v/>
      </c>
      <c r="E37" s="127" t="str">
        <f>IF(ISERROR(VLOOKUP(A37,'[1]Z09 政府性基金预算财政拨款收入支出决算表(财决09表)'!$A$10:$T$200,8,FALSE)),"",VLOOKUP(A37,'[1]Z09 政府性基金预算财政拨款收入支出决算表(财决09表)'!$A$10:$T$200,8,FALSE))</f>
        <v/>
      </c>
      <c r="F37" s="127" t="str">
        <f>IF(ISERROR(VLOOKUP(A37,'[1]Z09 政府性基金预算财政拨款收入支出决算表(财决09表)'!$A$10:$T$200,11,FALSE)),"",VLOOKUP(A37,'[1]Z09 政府性基金预算财政拨款收入支出决算表(财决09表)'!$A$10:$T$200,11,FALSE))</f>
        <v/>
      </c>
      <c r="G37" s="127" t="str">
        <f>IF(ISERROR(VLOOKUP(A37,'[1]Z09 政府性基金预算财政拨款收入支出决算表(财决09表)'!$A$10:$T$200,12,FALSE)),"",VLOOKUP(A37,'[1]Z09 政府性基金预算财政拨款收入支出决算表(财决09表)'!$A$10:$T$200,12,FALSE))</f>
        <v/>
      </c>
      <c r="H37" s="127" t="str">
        <f>IF(ISERROR(VLOOKUP(A37,'[1]Z09 政府性基金预算财政拨款收入支出决算表(财决09表)'!$A$10:$T$200,15,FALSE)),"",VLOOKUP(A37,'[1]Z09 政府性基金预算财政拨款收入支出决算表(财决09表)'!$A$10:$T$200,15,FALSE))</f>
        <v/>
      </c>
      <c r="I37" s="127" t="str">
        <f>IF(ISERROR(VLOOKUP(A37,'[1]Z09 政府性基金预算财政拨款收入支出决算表(财决09表)'!$A$10:$T$200,16,FALSE)),"",VLOOKUP(A37,'[1]Z09 政府性基金预算财政拨款收入支出决算表(财决09表)'!$A$10:$T$200,16,FALSE))</f>
        <v/>
      </c>
      <c r="J37" s="122">
        <f>'[1]Z09 政府性基金预算财政拨款收入支出决算表(财决09表)'!$A34</f>
        <v>0</v>
      </c>
      <c r="K37" s="178">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122" t="str">
        <f t="shared" si="1"/>
        <v/>
      </c>
      <c r="M37" s="122"/>
    </row>
    <row r="38" spans="1:13" s="128" customFormat="1" ht="22.5" customHeight="1">
      <c r="A38" s="125" t="str">
        <f t="shared" si="3"/>
        <v/>
      </c>
      <c r="B38" s="125"/>
      <c r="C38" s="195" t="str">
        <f>IF(ISERROR(VLOOKUP(A38,'[1]Z09 政府性基金预算财政拨款收入支出决算表(财决09表)'!$A$10:$T$200,4,FALSE)),"",VLOOKUP(A38,'[1]Z09 政府性基金预算财政拨款收入支出决算表(财决09表)'!$A$10:$T$200,4,FALSE))</f>
        <v/>
      </c>
      <c r="D38" s="127" t="str">
        <f>IF(ISERROR(VLOOKUP(A38,'[1]Z09 政府性基金预算财政拨款收入支出决算表(财决09表)'!$A$10:$T$200,5,FALSE)),"",VLOOKUP(A38,'[1]Z09 政府性基金预算财政拨款收入支出决算表(财决09表)'!$A$10:$T$200,5,FALSE))</f>
        <v/>
      </c>
      <c r="E38" s="127" t="str">
        <f>IF(ISERROR(VLOOKUP(A38,'[1]Z09 政府性基金预算财政拨款收入支出决算表(财决09表)'!$A$10:$T$200,8,FALSE)),"",VLOOKUP(A38,'[1]Z09 政府性基金预算财政拨款收入支出决算表(财决09表)'!$A$10:$T$200,8,FALSE))</f>
        <v/>
      </c>
      <c r="F38" s="127" t="str">
        <f>IF(ISERROR(VLOOKUP(A38,'[1]Z09 政府性基金预算财政拨款收入支出决算表(财决09表)'!$A$10:$T$200,11,FALSE)),"",VLOOKUP(A38,'[1]Z09 政府性基金预算财政拨款收入支出决算表(财决09表)'!$A$10:$T$200,11,FALSE))</f>
        <v/>
      </c>
      <c r="G38" s="127" t="str">
        <f>IF(ISERROR(VLOOKUP(A38,'[1]Z09 政府性基金预算财政拨款收入支出决算表(财决09表)'!$A$10:$T$200,12,FALSE)),"",VLOOKUP(A38,'[1]Z09 政府性基金预算财政拨款收入支出决算表(财决09表)'!$A$10:$T$200,12,FALSE))</f>
        <v/>
      </c>
      <c r="H38" s="127" t="str">
        <f>IF(ISERROR(VLOOKUP(A38,'[1]Z09 政府性基金预算财政拨款收入支出决算表(财决09表)'!$A$10:$T$200,15,FALSE)),"",VLOOKUP(A38,'[1]Z09 政府性基金预算财政拨款收入支出决算表(财决09表)'!$A$10:$T$200,15,FALSE))</f>
        <v/>
      </c>
      <c r="I38" s="127" t="str">
        <f>IF(ISERROR(VLOOKUP(A38,'[1]Z09 政府性基金预算财政拨款收入支出决算表(财决09表)'!$A$10:$T$200,16,FALSE)),"",VLOOKUP(A38,'[1]Z09 政府性基金预算财政拨款收入支出决算表(财决09表)'!$A$10:$T$200,16,FALSE))</f>
        <v/>
      </c>
      <c r="J38" s="122">
        <f>'[1]Z09 政府性基金预算财政拨款收入支出决算表(财决09表)'!$A35</f>
        <v>0</v>
      </c>
      <c r="K38" s="178">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122" t="str">
        <f t="shared" si="1"/>
        <v/>
      </c>
      <c r="M38" s="122"/>
    </row>
    <row r="39" spans="1:13" s="128" customFormat="1" ht="22.5" customHeight="1">
      <c r="A39" s="125" t="str">
        <f t="shared" si="3"/>
        <v/>
      </c>
      <c r="B39" s="125"/>
      <c r="C39" s="195" t="str">
        <f>IF(ISERROR(VLOOKUP(A39,'[1]Z09 政府性基金预算财政拨款收入支出决算表(财决09表)'!$A$10:$T$200,4,FALSE)),"",VLOOKUP(A39,'[1]Z09 政府性基金预算财政拨款收入支出决算表(财决09表)'!$A$10:$T$200,4,FALSE))</f>
        <v/>
      </c>
      <c r="D39" s="127" t="str">
        <f>IF(ISERROR(VLOOKUP(A39,'[1]Z09 政府性基金预算财政拨款收入支出决算表(财决09表)'!$A$10:$T$200,5,FALSE)),"",VLOOKUP(A39,'[1]Z09 政府性基金预算财政拨款收入支出决算表(财决09表)'!$A$10:$T$200,5,FALSE))</f>
        <v/>
      </c>
      <c r="E39" s="127" t="str">
        <f>IF(ISERROR(VLOOKUP(A39,'[1]Z09 政府性基金预算财政拨款收入支出决算表(财决09表)'!$A$10:$T$200,8,FALSE)),"",VLOOKUP(A39,'[1]Z09 政府性基金预算财政拨款收入支出决算表(财决09表)'!$A$10:$T$200,8,FALSE))</f>
        <v/>
      </c>
      <c r="F39" s="127" t="str">
        <f>IF(ISERROR(VLOOKUP(A39,'[1]Z09 政府性基金预算财政拨款收入支出决算表(财决09表)'!$A$10:$T$200,11,FALSE)),"",VLOOKUP(A39,'[1]Z09 政府性基金预算财政拨款收入支出决算表(财决09表)'!$A$10:$T$200,11,FALSE))</f>
        <v/>
      </c>
      <c r="G39" s="127" t="str">
        <f>IF(ISERROR(VLOOKUP(A39,'[1]Z09 政府性基金预算财政拨款收入支出决算表(财决09表)'!$A$10:$T$200,12,FALSE)),"",VLOOKUP(A39,'[1]Z09 政府性基金预算财政拨款收入支出决算表(财决09表)'!$A$10:$T$200,12,FALSE))</f>
        <v/>
      </c>
      <c r="H39" s="127" t="str">
        <f>IF(ISERROR(VLOOKUP(A39,'[1]Z09 政府性基金预算财政拨款收入支出决算表(财决09表)'!$A$10:$T$200,15,FALSE)),"",VLOOKUP(A39,'[1]Z09 政府性基金预算财政拨款收入支出决算表(财决09表)'!$A$10:$T$200,15,FALSE))</f>
        <v/>
      </c>
      <c r="I39" s="127" t="str">
        <f>IF(ISERROR(VLOOKUP(A39,'[1]Z09 政府性基金预算财政拨款收入支出决算表(财决09表)'!$A$10:$T$200,16,FALSE)),"",VLOOKUP(A39,'[1]Z09 政府性基金预算财政拨款收入支出决算表(财决09表)'!$A$10:$T$200,16,FALSE))</f>
        <v/>
      </c>
      <c r="J39" s="122">
        <f>'[1]Z09 政府性基金预算财政拨款收入支出决算表(财决09表)'!$A36</f>
        <v>0</v>
      </c>
      <c r="K39" s="178">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122" t="str">
        <f t="shared" si="1"/>
        <v/>
      </c>
      <c r="M39" s="122"/>
    </row>
    <row r="40" spans="1:13" s="128" customFormat="1" ht="22.5" customHeight="1">
      <c r="A40" s="125" t="str">
        <f t="shared" si="3"/>
        <v/>
      </c>
      <c r="B40" s="125"/>
      <c r="C40" s="195" t="str">
        <f>IF(ISERROR(VLOOKUP(A40,'[1]Z09 政府性基金预算财政拨款收入支出决算表(财决09表)'!$A$10:$T$200,4,FALSE)),"",VLOOKUP(A40,'[1]Z09 政府性基金预算财政拨款收入支出决算表(财决09表)'!$A$10:$T$200,4,FALSE))</f>
        <v/>
      </c>
      <c r="D40" s="127" t="str">
        <f>IF(ISERROR(VLOOKUP(A40,'[1]Z09 政府性基金预算财政拨款收入支出决算表(财决09表)'!$A$10:$T$200,5,FALSE)),"",VLOOKUP(A40,'[1]Z09 政府性基金预算财政拨款收入支出决算表(财决09表)'!$A$10:$T$200,5,FALSE))</f>
        <v/>
      </c>
      <c r="E40" s="127" t="str">
        <f>IF(ISERROR(VLOOKUP(A40,'[1]Z09 政府性基金预算财政拨款收入支出决算表(财决09表)'!$A$10:$T$200,8,FALSE)),"",VLOOKUP(A40,'[1]Z09 政府性基金预算财政拨款收入支出决算表(财决09表)'!$A$10:$T$200,8,FALSE))</f>
        <v/>
      </c>
      <c r="F40" s="127" t="str">
        <f>IF(ISERROR(VLOOKUP(A40,'[1]Z09 政府性基金预算财政拨款收入支出决算表(财决09表)'!$A$10:$T$200,11,FALSE)),"",VLOOKUP(A40,'[1]Z09 政府性基金预算财政拨款收入支出决算表(财决09表)'!$A$10:$T$200,11,FALSE))</f>
        <v/>
      </c>
      <c r="G40" s="127" t="str">
        <f>IF(ISERROR(VLOOKUP(A40,'[1]Z09 政府性基金预算财政拨款收入支出决算表(财决09表)'!$A$10:$T$200,12,FALSE)),"",VLOOKUP(A40,'[1]Z09 政府性基金预算财政拨款收入支出决算表(财决09表)'!$A$10:$T$200,12,FALSE))</f>
        <v/>
      </c>
      <c r="H40" s="127" t="str">
        <f>IF(ISERROR(VLOOKUP(A40,'[1]Z09 政府性基金预算财政拨款收入支出决算表(财决09表)'!$A$10:$T$200,15,FALSE)),"",VLOOKUP(A40,'[1]Z09 政府性基金预算财政拨款收入支出决算表(财决09表)'!$A$10:$T$200,15,FALSE))</f>
        <v/>
      </c>
      <c r="I40" s="127" t="str">
        <f>IF(ISERROR(VLOOKUP(A40,'[1]Z09 政府性基金预算财政拨款收入支出决算表(财决09表)'!$A$10:$T$200,16,FALSE)),"",VLOOKUP(A40,'[1]Z09 政府性基金预算财政拨款收入支出决算表(财决09表)'!$A$10:$T$200,16,FALSE))</f>
        <v/>
      </c>
      <c r="J40" s="122">
        <f>'[1]Z09 政府性基金预算财政拨款收入支出决算表(财决09表)'!$A37</f>
        <v>0</v>
      </c>
      <c r="K40" s="178">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122" t="str">
        <f t="shared" si="1"/>
        <v/>
      </c>
      <c r="M40" s="122"/>
    </row>
    <row r="41" spans="1:13" s="128" customFormat="1" ht="22.5" customHeight="1">
      <c r="A41" s="125" t="str">
        <f t="shared" si="3"/>
        <v/>
      </c>
      <c r="B41" s="125"/>
      <c r="C41" s="195" t="str">
        <f>IF(ISERROR(VLOOKUP(A41,'[1]Z09 政府性基金预算财政拨款收入支出决算表(财决09表)'!$A$10:$T$200,4,FALSE)),"",VLOOKUP(A41,'[1]Z09 政府性基金预算财政拨款收入支出决算表(财决09表)'!$A$10:$T$200,4,FALSE))</f>
        <v/>
      </c>
      <c r="D41" s="127" t="str">
        <f>IF(ISERROR(VLOOKUP(A41,'[1]Z09 政府性基金预算财政拨款收入支出决算表(财决09表)'!$A$10:$T$200,5,FALSE)),"",VLOOKUP(A41,'[1]Z09 政府性基金预算财政拨款收入支出决算表(财决09表)'!$A$10:$T$200,5,FALSE))</f>
        <v/>
      </c>
      <c r="E41" s="127" t="str">
        <f>IF(ISERROR(VLOOKUP(A41,'[1]Z09 政府性基金预算财政拨款收入支出决算表(财决09表)'!$A$10:$T$200,8,FALSE)),"",VLOOKUP(A41,'[1]Z09 政府性基金预算财政拨款收入支出决算表(财决09表)'!$A$10:$T$200,8,FALSE))</f>
        <v/>
      </c>
      <c r="F41" s="127" t="str">
        <f>IF(ISERROR(VLOOKUP(A41,'[1]Z09 政府性基金预算财政拨款收入支出决算表(财决09表)'!$A$10:$T$200,11,FALSE)),"",VLOOKUP(A41,'[1]Z09 政府性基金预算财政拨款收入支出决算表(财决09表)'!$A$10:$T$200,11,FALSE))</f>
        <v/>
      </c>
      <c r="G41" s="127" t="str">
        <f>IF(ISERROR(VLOOKUP(A41,'[1]Z09 政府性基金预算财政拨款收入支出决算表(财决09表)'!$A$10:$T$200,12,FALSE)),"",VLOOKUP(A41,'[1]Z09 政府性基金预算财政拨款收入支出决算表(财决09表)'!$A$10:$T$200,12,FALSE))</f>
        <v/>
      </c>
      <c r="H41" s="127" t="str">
        <f>IF(ISERROR(VLOOKUP(A41,'[1]Z09 政府性基金预算财政拨款收入支出决算表(财决09表)'!$A$10:$T$200,15,FALSE)),"",VLOOKUP(A41,'[1]Z09 政府性基金预算财政拨款收入支出决算表(财决09表)'!$A$10:$T$200,15,FALSE))</f>
        <v/>
      </c>
      <c r="I41" s="127" t="str">
        <f>IF(ISERROR(VLOOKUP(A41,'[1]Z09 政府性基金预算财政拨款收入支出决算表(财决09表)'!$A$10:$T$200,16,FALSE)),"",VLOOKUP(A41,'[1]Z09 政府性基金预算财政拨款收入支出决算表(财决09表)'!$A$10:$T$200,16,FALSE))</f>
        <v/>
      </c>
      <c r="J41" s="122">
        <f>'[1]Z09 政府性基金预算财政拨款收入支出决算表(财决09表)'!$A38</f>
        <v>0</v>
      </c>
      <c r="K41" s="178">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122" t="str">
        <f t="shared" si="1"/>
        <v/>
      </c>
      <c r="M41" s="122"/>
    </row>
    <row r="42" spans="1:13" s="128" customFormat="1" ht="22.5" customHeight="1">
      <c r="A42" s="125" t="str">
        <f t="shared" si="3"/>
        <v/>
      </c>
      <c r="B42" s="125"/>
      <c r="C42" s="195" t="str">
        <f>IF(ISERROR(VLOOKUP(A42,'[1]Z09 政府性基金预算财政拨款收入支出决算表(财决09表)'!$A$10:$T$200,4,FALSE)),"",VLOOKUP(A42,'[1]Z09 政府性基金预算财政拨款收入支出决算表(财决09表)'!$A$10:$T$200,4,FALSE))</f>
        <v/>
      </c>
      <c r="D42" s="127" t="str">
        <f>IF(ISERROR(VLOOKUP(A42,'[1]Z09 政府性基金预算财政拨款收入支出决算表(财决09表)'!$A$10:$T$200,5,FALSE)),"",VLOOKUP(A42,'[1]Z09 政府性基金预算财政拨款收入支出决算表(财决09表)'!$A$10:$T$200,5,FALSE))</f>
        <v/>
      </c>
      <c r="E42" s="127" t="str">
        <f>IF(ISERROR(VLOOKUP(A42,'[1]Z09 政府性基金预算财政拨款收入支出决算表(财决09表)'!$A$10:$T$200,8,FALSE)),"",VLOOKUP(A42,'[1]Z09 政府性基金预算财政拨款收入支出决算表(财决09表)'!$A$10:$T$200,8,FALSE))</f>
        <v/>
      </c>
      <c r="F42" s="127" t="str">
        <f>IF(ISERROR(VLOOKUP(A42,'[1]Z09 政府性基金预算财政拨款收入支出决算表(财决09表)'!$A$10:$T$200,11,FALSE)),"",VLOOKUP(A42,'[1]Z09 政府性基金预算财政拨款收入支出决算表(财决09表)'!$A$10:$T$200,11,FALSE))</f>
        <v/>
      </c>
      <c r="G42" s="127" t="str">
        <f>IF(ISERROR(VLOOKUP(A42,'[1]Z09 政府性基金预算财政拨款收入支出决算表(财决09表)'!$A$10:$T$200,12,FALSE)),"",VLOOKUP(A42,'[1]Z09 政府性基金预算财政拨款收入支出决算表(财决09表)'!$A$10:$T$200,12,FALSE))</f>
        <v/>
      </c>
      <c r="H42" s="127" t="str">
        <f>IF(ISERROR(VLOOKUP(A42,'[1]Z09 政府性基金预算财政拨款收入支出决算表(财决09表)'!$A$10:$T$200,15,FALSE)),"",VLOOKUP(A42,'[1]Z09 政府性基金预算财政拨款收入支出决算表(财决09表)'!$A$10:$T$200,15,FALSE))</f>
        <v/>
      </c>
      <c r="I42" s="127" t="str">
        <f>IF(ISERROR(VLOOKUP(A42,'[1]Z09 政府性基金预算财政拨款收入支出决算表(财决09表)'!$A$10:$T$200,16,FALSE)),"",VLOOKUP(A42,'[1]Z09 政府性基金预算财政拨款收入支出决算表(财决09表)'!$A$10:$T$200,16,FALSE))</f>
        <v/>
      </c>
      <c r="J42" s="122">
        <f>'[1]Z09 政府性基金预算财政拨款收入支出决算表(财决09表)'!$A39</f>
        <v>0</v>
      </c>
      <c r="K42" s="178">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122" t="str">
        <f t="shared" si="1"/>
        <v/>
      </c>
      <c r="M42" s="122"/>
    </row>
    <row r="43" spans="1:13" s="128" customFormat="1" ht="22.5" customHeight="1">
      <c r="A43" s="125" t="str">
        <f t="shared" si="3"/>
        <v/>
      </c>
      <c r="B43" s="125"/>
      <c r="C43" s="195" t="str">
        <f>IF(ISERROR(VLOOKUP(A43,'[1]Z09 政府性基金预算财政拨款收入支出决算表(财决09表)'!$A$10:$T$200,4,FALSE)),"",VLOOKUP(A43,'[1]Z09 政府性基金预算财政拨款收入支出决算表(财决09表)'!$A$10:$T$200,4,FALSE))</f>
        <v/>
      </c>
      <c r="D43" s="127" t="str">
        <f>IF(ISERROR(VLOOKUP(A43,'[1]Z09 政府性基金预算财政拨款收入支出决算表(财决09表)'!$A$10:$T$200,5,FALSE)),"",VLOOKUP(A43,'[1]Z09 政府性基金预算财政拨款收入支出决算表(财决09表)'!$A$10:$T$200,5,FALSE))</f>
        <v/>
      </c>
      <c r="E43" s="127" t="str">
        <f>IF(ISERROR(VLOOKUP(A43,'[1]Z09 政府性基金预算财政拨款收入支出决算表(财决09表)'!$A$10:$T$200,8,FALSE)),"",VLOOKUP(A43,'[1]Z09 政府性基金预算财政拨款收入支出决算表(财决09表)'!$A$10:$T$200,8,FALSE))</f>
        <v/>
      </c>
      <c r="F43" s="127" t="str">
        <f>IF(ISERROR(VLOOKUP(A43,'[1]Z09 政府性基金预算财政拨款收入支出决算表(财决09表)'!$A$10:$T$200,11,FALSE)),"",VLOOKUP(A43,'[1]Z09 政府性基金预算财政拨款收入支出决算表(财决09表)'!$A$10:$T$200,11,FALSE))</f>
        <v/>
      </c>
      <c r="G43" s="127" t="str">
        <f>IF(ISERROR(VLOOKUP(A43,'[1]Z09 政府性基金预算财政拨款收入支出决算表(财决09表)'!$A$10:$T$200,12,FALSE)),"",VLOOKUP(A43,'[1]Z09 政府性基金预算财政拨款收入支出决算表(财决09表)'!$A$10:$T$200,12,FALSE))</f>
        <v/>
      </c>
      <c r="H43" s="127" t="str">
        <f>IF(ISERROR(VLOOKUP(A43,'[1]Z09 政府性基金预算财政拨款收入支出决算表(财决09表)'!$A$10:$T$200,15,FALSE)),"",VLOOKUP(A43,'[1]Z09 政府性基金预算财政拨款收入支出决算表(财决09表)'!$A$10:$T$200,15,FALSE))</f>
        <v/>
      </c>
      <c r="I43" s="127" t="str">
        <f>IF(ISERROR(VLOOKUP(A43,'[1]Z09 政府性基金预算财政拨款收入支出决算表(财决09表)'!$A$10:$T$200,16,FALSE)),"",VLOOKUP(A43,'[1]Z09 政府性基金预算财政拨款收入支出决算表(财决09表)'!$A$10:$T$200,16,FALSE))</f>
        <v/>
      </c>
      <c r="J43" s="122">
        <f>'[1]Z09 政府性基金预算财政拨款收入支出决算表(财决09表)'!$A40</f>
        <v>0</v>
      </c>
      <c r="K43" s="178">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122" t="str">
        <f t="shared" si="1"/>
        <v/>
      </c>
      <c r="M43" s="122"/>
    </row>
    <row r="44" spans="1:13" s="128" customFormat="1" ht="22.5" customHeight="1">
      <c r="A44" s="125" t="str">
        <f t="shared" si="3"/>
        <v/>
      </c>
      <c r="B44" s="125"/>
      <c r="C44" s="195" t="str">
        <f>IF(ISERROR(VLOOKUP(A44,'[1]Z09 政府性基金预算财政拨款收入支出决算表(财决09表)'!$A$10:$T$200,4,FALSE)),"",VLOOKUP(A44,'[1]Z09 政府性基金预算财政拨款收入支出决算表(财决09表)'!$A$10:$T$200,4,FALSE))</f>
        <v/>
      </c>
      <c r="D44" s="127" t="str">
        <f>IF(ISERROR(VLOOKUP(A44,'[1]Z09 政府性基金预算财政拨款收入支出决算表(财决09表)'!$A$10:$T$200,5,FALSE)),"",VLOOKUP(A44,'[1]Z09 政府性基金预算财政拨款收入支出决算表(财决09表)'!$A$10:$T$200,5,FALSE))</f>
        <v/>
      </c>
      <c r="E44" s="127" t="str">
        <f>IF(ISERROR(VLOOKUP(A44,'[1]Z09 政府性基金预算财政拨款收入支出决算表(财决09表)'!$A$10:$T$200,8,FALSE)),"",VLOOKUP(A44,'[1]Z09 政府性基金预算财政拨款收入支出决算表(财决09表)'!$A$10:$T$200,8,FALSE))</f>
        <v/>
      </c>
      <c r="F44" s="127" t="str">
        <f>IF(ISERROR(VLOOKUP(A44,'[1]Z09 政府性基金预算财政拨款收入支出决算表(财决09表)'!$A$10:$T$200,11,FALSE)),"",VLOOKUP(A44,'[1]Z09 政府性基金预算财政拨款收入支出决算表(财决09表)'!$A$10:$T$200,11,FALSE))</f>
        <v/>
      </c>
      <c r="G44" s="127" t="str">
        <f>IF(ISERROR(VLOOKUP(A44,'[1]Z09 政府性基金预算财政拨款收入支出决算表(财决09表)'!$A$10:$T$200,12,FALSE)),"",VLOOKUP(A44,'[1]Z09 政府性基金预算财政拨款收入支出决算表(财决09表)'!$A$10:$T$200,12,FALSE))</f>
        <v/>
      </c>
      <c r="H44" s="127" t="str">
        <f>IF(ISERROR(VLOOKUP(A44,'[1]Z09 政府性基金预算财政拨款收入支出决算表(财决09表)'!$A$10:$T$200,15,FALSE)),"",VLOOKUP(A44,'[1]Z09 政府性基金预算财政拨款收入支出决算表(财决09表)'!$A$10:$T$200,15,FALSE))</f>
        <v/>
      </c>
      <c r="I44" s="127" t="str">
        <f>IF(ISERROR(VLOOKUP(A44,'[1]Z09 政府性基金预算财政拨款收入支出决算表(财决09表)'!$A$10:$T$200,16,FALSE)),"",VLOOKUP(A44,'[1]Z09 政府性基金预算财政拨款收入支出决算表(财决09表)'!$A$10:$T$200,16,FALSE))</f>
        <v/>
      </c>
      <c r="J44" s="122">
        <f>'[1]Z09 政府性基金预算财政拨款收入支出决算表(财决09表)'!$A41</f>
        <v>0</v>
      </c>
      <c r="K44" s="178">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122" t="str">
        <f t="shared" si="1"/>
        <v/>
      </c>
      <c r="M44" s="122"/>
    </row>
    <row r="45" spans="1:13" s="16" customFormat="1" ht="22.5" customHeight="1">
      <c r="A45" s="125" t="str">
        <f t="shared" si="3"/>
        <v/>
      </c>
      <c r="B45" s="125"/>
      <c r="C45" s="195" t="str">
        <f>IF(ISERROR(VLOOKUP(A45,'[1]Z09 政府性基金预算财政拨款收入支出决算表(财决09表)'!$A$10:$T$200,4,FALSE)),"",VLOOKUP(A45,'[1]Z09 政府性基金预算财政拨款收入支出决算表(财决09表)'!$A$10:$T$200,4,FALSE))</f>
        <v/>
      </c>
      <c r="D45" s="127" t="str">
        <f>IF(ISERROR(VLOOKUP(A45,'[1]Z09 政府性基金预算财政拨款收入支出决算表(财决09表)'!$A$10:$T$200,5,FALSE)),"",VLOOKUP(A45,'[1]Z09 政府性基金预算财政拨款收入支出决算表(财决09表)'!$A$10:$T$200,5,FALSE))</f>
        <v/>
      </c>
      <c r="E45" s="127" t="str">
        <f>IF(ISERROR(VLOOKUP(A45,'[1]Z09 政府性基金预算财政拨款收入支出决算表(财决09表)'!$A$10:$T$200,8,FALSE)),"",VLOOKUP(A45,'[1]Z09 政府性基金预算财政拨款收入支出决算表(财决09表)'!$A$10:$T$200,8,FALSE))</f>
        <v/>
      </c>
      <c r="F45" s="127" t="str">
        <f>IF(ISERROR(VLOOKUP(A45,'[1]Z09 政府性基金预算财政拨款收入支出决算表(财决09表)'!$A$10:$T$200,11,FALSE)),"",VLOOKUP(A45,'[1]Z09 政府性基金预算财政拨款收入支出决算表(财决09表)'!$A$10:$T$200,11,FALSE))</f>
        <v/>
      </c>
      <c r="G45" s="127" t="str">
        <f>IF(ISERROR(VLOOKUP(A45,'[1]Z09 政府性基金预算财政拨款收入支出决算表(财决09表)'!$A$10:$T$200,12,FALSE)),"",VLOOKUP(A45,'[1]Z09 政府性基金预算财政拨款收入支出决算表(财决09表)'!$A$10:$T$200,12,FALSE))</f>
        <v/>
      </c>
      <c r="H45" s="127" t="str">
        <f>IF(ISERROR(VLOOKUP(A45,'[1]Z09 政府性基金预算财政拨款收入支出决算表(财决09表)'!$A$10:$T$200,15,FALSE)),"",VLOOKUP(A45,'[1]Z09 政府性基金预算财政拨款收入支出决算表(财决09表)'!$A$10:$T$200,15,FALSE))</f>
        <v/>
      </c>
      <c r="I45" s="127" t="str">
        <f>IF(ISERROR(VLOOKUP(A45,'[1]Z09 政府性基金预算财政拨款收入支出决算表(财决09表)'!$A$10:$T$200,16,FALSE)),"",VLOOKUP(A45,'[1]Z09 政府性基金预算财政拨款收入支出决算表(财决09表)'!$A$10:$T$200,16,FALSE))</f>
        <v/>
      </c>
      <c r="J45" s="122">
        <f>'[1]Z09 政府性基金预算财政拨款收入支出决算表(财决09表)'!$A42</f>
        <v>0</v>
      </c>
      <c r="K45" s="178">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122" t="str">
        <f t="shared" si="1"/>
        <v/>
      </c>
      <c r="M45" s="179"/>
    </row>
    <row r="46" spans="1:13" s="16" customFormat="1" ht="22.5" customHeight="1">
      <c r="A46" s="125" t="str">
        <f t="shared" si="3"/>
        <v/>
      </c>
      <c r="B46" s="125"/>
      <c r="C46" s="195" t="str">
        <f>IF(ISERROR(VLOOKUP(A46,'[1]Z09 政府性基金预算财政拨款收入支出决算表(财决09表)'!$A$10:$T$200,4,FALSE)),"",VLOOKUP(A46,'[1]Z09 政府性基金预算财政拨款收入支出决算表(财决09表)'!$A$10:$T$200,4,FALSE))</f>
        <v/>
      </c>
      <c r="D46" s="127" t="str">
        <f>IF(ISERROR(VLOOKUP(A46,'[1]Z09 政府性基金预算财政拨款收入支出决算表(财决09表)'!$A$10:$T$200,5,FALSE)),"",VLOOKUP(A46,'[1]Z09 政府性基金预算财政拨款收入支出决算表(财决09表)'!$A$10:$T$200,5,FALSE))</f>
        <v/>
      </c>
      <c r="E46" s="127" t="str">
        <f>IF(ISERROR(VLOOKUP(A46,'[1]Z09 政府性基金预算财政拨款收入支出决算表(财决09表)'!$A$10:$T$200,8,FALSE)),"",VLOOKUP(A46,'[1]Z09 政府性基金预算财政拨款收入支出决算表(财决09表)'!$A$10:$T$200,8,FALSE))</f>
        <v/>
      </c>
      <c r="F46" s="127" t="str">
        <f>IF(ISERROR(VLOOKUP(A46,'[1]Z09 政府性基金预算财政拨款收入支出决算表(财决09表)'!$A$10:$T$200,11,FALSE)),"",VLOOKUP(A46,'[1]Z09 政府性基金预算财政拨款收入支出决算表(财决09表)'!$A$10:$T$200,11,FALSE))</f>
        <v/>
      </c>
      <c r="G46" s="127" t="str">
        <f>IF(ISERROR(VLOOKUP(A46,'[1]Z09 政府性基金预算财政拨款收入支出决算表(财决09表)'!$A$10:$T$200,12,FALSE)),"",VLOOKUP(A46,'[1]Z09 政府性基金预算财政拨款收入支出决算表(财决09表)'!$A$10:$T$200,12,FALSE))</f>
        <v/>
      </c>
      <c r="H46" s="127" t="str">
        <f>IF(ISERROR(VLOOKUP(A46,'[1]Z09 政府性基金预算财政拨款收入支出决算表(财决09表)'!$A$10:$T$200,15,FALSE)),"",VLOOKUP(A46,'[1]Z09 政府性基金预算财政拨款收入支出决算表(财决09表)'!$A$10:$T$200,15,FALSE))</f>
        <v/>
      </c>
      <c r="I46" s="127" t="str">
        <f>IF(ISERROR(VLOOKUP(A46,'[1]Z09 政府性基金预算财政拨款收入支出决算表(财决09表)'!$A$10:$T$200,16,FALSE)),"",VLOOKUP(A46,'[1]Z09 政府性基金预算财政拨款收入支出决算表(财决09表)'!$A$10:$T$200,16,FALSE))</f>
        <v/>
      </c>
      <c r="J46" s="122">
        <f>'[1]Z09 政府性基金预算财政拨款收入支出决算表(财决09表)'!$A43</f>
        <v>0</v>
      </c>
      <c r="K46" s="178">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122" t="str">
        <f t="shared" si="1"/>
        <v/>
      </c>
      <c r="M46" s="179"/>
    </row>
    <row r="47" spans="1:13" ht="22.5" customHeight="1">
      <c r="A47" s="125" t="str">
        <f t="shared" si="3"/>
        <v/>
      </c>
      <c r="B47" s="125"/>
      <c r="C47" s="195" t="str">
        <f>IF(ISERROR(VLOOKUP(A47,'[1]Z09 政府性基金预算财政拨款收入支出决算表(财决09表)'!$A$10:$T$200,4,FALSE)),"",VLOOKUP(A47,'[1]Z09 政府性基金预算财政拨款收入支出决算表(财决09表)'!$A$10:$T$200,4,FALSE))</f>
        <v/>
      </c>
      <c r="D47" s="127" t="str">
        <f>IF(ISERROR(VLOOKUP(A47,'[1]Z09 政府性基金预算财政拨款收入支出决算表(财决09表)'!$A$10:$T$200,5,FALSE)),"",VLOOKUP(A47,'[1]Z09 政府性基金预算财政拨款收入支出决算表(财决09表)'!$A$10:$T$200,5,FALSE))</f>
        <v/>
      </c>
      <c r="E47" s="127" t="str">
        <f>IF(ISERROR(VLOOKUP(A47,'[1]Z09 政府性基金预算财政拨款收入支出决算表(财决09表)'!$A$10:$T$200,8,FALSE)),"",VLOOKUP(A47,'[1]Z09 政府性基金预算财政拨款收入支出决算表(财决09表)'!$A$10:$T$200,8,FALSE))</f>
        <v/>
      </c>
      <c r="F47" s="127" t="str">
        <f>IF(ISERROR(VLOOKUP(A47,'[1]Z09 政府性基金预算财政拨款收入支出决算表(财决09表)'!$A$10:$T$200,11,FALSE)),"",VLOOKUP(A47,'[1]Z09 政府性基金预算财政拨款收入支出决算表(财决09表)'!$A$10:$T$200,11,FALSE))</f>
        <v/>
      </c>
      <c r="G47" s="127" t="str">
        <f>IF(ISERROR(VLOOKUP(A47,'[1]Z09 政府性基金预算财政拨款收入支出决算表(财决09表)'!$A$10:$T$200,12,FALSE)),"",VLOOKUP(A47,'[1]Z09 政府性基金预算财政拨款收入支出决算表(财决09表)'!$A$10:$T$200,12,FALSE))</f>
        <v/>
      </c>
      <c r="H47" s="127" t="str">
        <f>IF(ISERROR(VLOOKUP(A47,'[1]Z09 政府性基金预算财政拨款收入支出决算表(财决09表)'!$A$10:$T$200,15,FALSE)),"",VLOOKUP(A47,'[1]Z09 政府性基金预算财政拨款收入支出决算表(财决09表)'!$A$10:$T$200,15,FALSE))</f>
        <v/>
      </c>
      <c r="I47" s="127" t="str">
        <f>IF(ISERROR(VLOOKUP(A47,'[1]Z09 政府性基金预算财政拨款收入支出决算表(财决09表)'!$A$10:$T$200,16,FALSE)),"",VLOOKUP(A47,'[1]Z09 政府性基金预算财政拨款收入支出决算表(财决09表)'!$A$10:$T$200,16,FALSE))</f>
        <v/>
      </c>
      <c r="J47" s="122">
        <f>'[1]Z09 政府性基金预算财政拨款收入支出决算表(财决09表)'!$A44</f>
        <v>0</v>
      </c>
      <c r="K47" s="178">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122" t="str">
        <f t="shared" si="1"/>
        <v/>
      </c>
    </row>
    <row r="48" spans="1:13" ht="22.5" customHeight="1">
      <c r="A48" s="125" t="str">
        <f t="shared" si="3"/>
        <v/>
      </c>
      <c r="B48" s="125"/>
      <c r="C48" s="195" t="str">
        <f>IF(ISERROR(VLOOKUP(A48,'[1]Z09 政府性基金预算财政拨款收入支出决算表(财决09表)'!$A$10:$T$200,4,FALSE)),"",VLOOKUP(A48,'[1]Z09 政府性基金预算财政拨款收入支出决算表(财决09表)'!$A$10:$T$200,4,FALSE))</f>
        <v/>
      </c>
      <c r="D48" s="127" t="str">
        <f>IF(ISERROR(VLOOKUP(A48,'[1]Z09 政府性基金预算财政拨款收入支出决算表(财决09表)'!$A$10:$T$200,5,FALSE)),"",VLOOKUP(A48,'[1]Z09 政府性基金预算财政拨款收入支出决算表(财决09表)'!$A$10:$T$200,5,FALSE))</f>
        <v/>
      </c>
      <c r="E48" s="127" t="str">
        <f>IF(ISERROR(VLOOKUP(A48,'[1]Z09 政府性基金预算财政拨款收入支出决算表(财决09表)'!$A$10:$T$200,8,FALSE)),"",VLOOKUP(A48,'[1]Z09 政府性基金预算财政拨款收入支出决算表(财决09表)'!$A$10:$T$200,8,FALSE))</f>
        <v/>
      </c>
      <c r="F48" s="127" t="str">
        <f>IF(ISERROR(VLOOKUP(A48,'[1]Z09 政府性基金预算财政拨款收入支出决算表(财决09表)'!$A$10:$T$200,11,FALSE)),"",VLOOKUP(A48,'[1]Z09 政府性基金预算财政拨款收入支出决算表(财决09表)'!$A$10:$T$200,11,FALSE))</f>
        <v/>
      </c>
      <c r="G48" s="127" t="str">
        <f>IF(ISERROR(VLOOKUP(A48,'[1]Z09 政府性基金预算财政拨款收入支出决算表(财决09表)'!$A$10:$T$200,12,FALSE)),"",VLOOKUP(A48,'[1]Z09 政府性基金预算财政拨款收入支出决算表(财决09表)'!$A$10:$T$200,12,FALSE))</f>
        <v/>
      </c>
      <c r="H48" s="127" t="str">
        <f>IF(ISERROR(VLOOKUP(A48,'[1]Z09 政府性基金预算财政拨款收入支出决算表(财决09表)'!$A$10:$T$200,15,FALSE)),"",VLOOKUP(A48,'[1]Z09 政府性基金预算财政拨款收入支出决算表(财决09表)'!$A$10:$T$200,15,FALSE))</f>
        <v/>
      </c>
      <c r="I48" s="127" t="str">
        <f>IF(ISERROR(VLOOKUP(A48,'[1]Z09 政府性基金预算财政拨款收入支出决算表(财决09表)'!$A$10:$T$200,16,FALSE)),"",VLOOKUP(A48,'[1]Z09 政府性基金预算财政拨款收入支出决算表(财决09表)'!$A$10:$T$200,16,FALSE))</f>
        <v/>
      </c>
      <c r="J48" s="122">
        <f>'[1]Z09 政府性基金预算财政拨款收入支出决算表(财决09表)'!$A45</f>
        <v>0</v>
      </c>
      <c r="K48" s="178">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122" t="str">
        <f t="shared" si="1"/>
        <v/>
      </c>
    </row>
    <row r="49" spans="1:12" ht="22.5" customHeight="1">
      <c r="A49" s="125" t="str">
        <f t="shared" si="3"/>
        <v/>
      </c>
      <c r="B49" s="125"/>
      <c r="C49" s="195" t="str">
        <f>IF(ISERROR(VLOOKUP(A49,'[1]Z09 政府性基金预算财政拨款收入支出决算表(财决09表)'!$A$10:$T$200,4,FALSE)),"",VLOOKUP(A49,'[1]Z09 政府性基金预算财政拨款收入支出决算表(财决09表)'!$A$10:$T$200,4,FALSE))</f>
        <v/>
      </c>
      <c r="D49" s="127" t="str">
        <f>IF(ISERROR(VLOOKUP(A49,'[1]Z09 政府性基金预算财政拨款收入支出决算表(财决09表)'!$A$10:$T$200,5,FALSE)),"",VLOOKUP(A49,'[1]Z09 政府性基金预算财政拨款收入支出决算表(财决09表)'!$A$10:$T$200,5,FALSE))</f>
        <v/>
      </c>
      <c r="E49" s="127" t="str">
        <f>IF(ISERROR(VLOOKUP(A49,'[1]Z09 政府性基金预算财政拨款收入支出决算表(财决09表)'!$A$10:$T$200,8,FALSE)),"",VLOOKUP(A49,'[1]Z09 政府性基金预算财政拨款收入支出决算表(财决09表)'!$A$10:$T$200,8,FALSE))</f>
        <v/>
      </c>
      <c r="F49" s="127" t="str">
        <f>IF(ISERROR(VLOOKUP(A49,'[1]Z09 政府性基金预算财政拨款收入支出决算表(财决09表)'!$A$10:$T$200,11,FALSE)),"",VLOOKUP(A49,'[1]Z09 政府性基金预算财政拨款收入支出决算表(财决09表)'!$A$10:$T$200,11,FALSE))</f>
        <v/>
      </c>
      <c r="G49" s="127" t="str">
        <f>IF(ISERROR(VLOOKUP(A49,'[1]Z09 政府性基金预算财政拨款收入支出决算表(财决09表)'!$A$10:$T$200,12,FALSE)),"",VLOOKUP(A49,'[1]Z09 政府性基金预算财政拨款收入支出决算表(财决09表)'!$A$10:$T$200,12,FALSE))</f>
        <v/>
      </c>
      <c r="H49" s="127" t="str">
        <f>IF(ISERROR(VLOOKUP(A49,'[1]Z09 政府性基金预算财政拨款收入支出决算表(财决09表)'!$A$10:$T$200,15,FALSE)),"",VLOOKUP(A49,'[1]Z09 政府性基金预算财政拨款收入支出决算表(财决09表)'!$A$10:$T$200,15,FALSE))</f>
        <v/>
      </c>
      <c r="I49" s="127" t="str">
        <f>IF(ISERROR(VLOOKUP(A49,'[1]Z09 政府性基金预算财政拨款收入支出决算表(财决09表)'!$A$10:$T$200,16,FALSE)),"",VLOOKUP(A49,'[1]Z09 政府性基金预算财政拨款收入支出决算表(财决09表)'!$A$10:$T$200,16,FALSE))</f>
        <v/>
      </c>
      <c r="J49" s="122">
        <f>'[1]Z09 政府性基金预算财政拨款收入支出决算表(财决09表)'!$A46</f>
        <v>0</v>
      </c>
      <c r="K49" s="178">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122" t="str">
        <f t="shared" si="1"/>
        <v/>
      </c>
    </row>
    <row r="50" spans="1:12" ht="22.5" customHeight="1">
      <c r="A50" s="125" t="str">
        <f t="shared" si="3"/>
        <v/>
      </c>
      <c r="B50" s="125"/>
      <c r="C50" s="195" t="str">
        <f>IF(ISERROR(VLOOKUP(A50,'[1]Z09 政府性基金预算财政拨款收入支出决算表(财决09表)'!$A$10:$T$200,4,FALSE)),"",VLOOKUP(A50,'[1]Z09 政府性基金预算财政拨款收入支出决算表(财决09表)'!$A$10:$T$200,4,FALSE))</f>
        <v/>
      </c>
      <c r="D50" s="127" t="str">
        <f>IF(ISERROR(VLOOKUP(A50,'[1]Z09 政府性基金预算财政拨款收入支出决算表(财决09表)'!$A$10:$T$200,5,FALSE)),"",VLOOKUP(A50,'[1]Z09 政府性基金预算财政拨款收入支出决算表(财决09表)'!$A$10:$T$200,5,FALSE))</f>
        <v/>
      </c>
      <c r="E50" s="127" t="str">
        <f>IF(ISERROR(VLOOKUP(A50,'[1]Z09 政府性基金预算财政拨款收入支出决算表(财决09表)'!$A$10:$T$200,8,FALSE)),"",VLOOKUP(A50,'[1]Z09 政府性基金预算财政拨款收入支出决算表(财决09表)'!$A$10:$T$200,8,FALSE))</f>
        <v/>
      </c>
      <c r="F50" s="127" t="str">
        <f>IF(ISERROR(VLOOKUP(A50,'[1]Z09 政府性基金预算财政拨款收入支出决算表(财决09表)'!$A$10:$T$200,11,FALSE)),"",VLOOKUP(A50,'[1]Z09 政府性基金预算财政拨款收入支出决算表(财决09表)'!$A$10:$T$200,11,FALSE))</f>
        <v/>
      </c>
      <c r="G50" s="127" t="str">
        <f>IF(ISERROR(VLOOKUP(A50,'[1]Z09 政府性基金预算财政拨款收入支出决算表(财决09表)'!$A$10:$T$200,12,FALSE)),"",VLOOKUP(A50,'[1]Z09 政府性基金预算财政拨款收入支出决算表(财决09表)'!$A$10:$T$200,12,FALSE))</f>
        <v/>
      </c>
      <c r="H50" s="127" t="str">
        <f>IF(ISERROR(VLOOKUP(A50,'[1]Z09 政府性基金预算财政拨款收入支出决算表(财决09表)'!$A$10:$T$200,15,FALSE)),"",VLOOKUP(A50,'[1]Z09 政府性基金预算财政拨款收入支出决算表(财决09表)'!$A$10:$T$200,15,FALSE))</f>
        <v/>
      </c>
      <c r="I50" s="127" t="str">
        <f>IF(ISERROR(VLOOKUP(A50,'[1]Z09 政府性基金预算财政拨款收入支出决算表(财决09表)'!$A$10:$T$200,16,FALSE)),"",VLOOKUP(A50,'[1]Z09 政府性基金预算财政拨款收入支出决算表(财决09表)'!$A$10:$T$200,16,FALSE))</f>
        <v/>
      </c>
      <c r="J50" s="122">
        <f>'[1]Z09 政府性基金预算财政拨款收入支出决算表(财决09表)'!$A47</f>
        <v>0</v>
      </c>
      <c r="K50" s="178">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122" t="str">
        <f t="shared" si="1"/>
        <v/>
      </c>
    </row>
    <row r="51" spans="1:12" ht="22.5" customHeight="1">
      <c r="A51" s="125" t="str">
        <f t="shared" si="3"/>
        <v/>
      </c>
      <c r="B51" s="125"/>
      <c r="C51" s="195" t="str">
        <f>IF(ISERROR(VLOOKUP(A51,'[1]Z09 政府性基金预算财政拨款收入支出决算表(财决09表)'!$A$10:$T$200,4,FALSE)),"",VLOOKUP(A51,'[1]Z09 政府性基金预算财政拨款收入支出决算表(财决09表)'!$A$10:$T$200,4,FALSE))</f>
        <v/>
      </c>
      <c r="D51" s="127" t="str">
        <f>IF(ISERROR(VLOOKUP(A51,'[1]Z09 政府性基金预算财政拨款收入支出决算表(财决09表)'!$A$10:$T$200,5,FALSE)),"",VLOOKUP(A51,'[1]Z09 政府性基金预算财政拨款收入支出决算表(财决09表)'!$A$10:$T$200,5,FALSE))</f>
        <v/>
      </c>
      <c r="E51" s="127" t="str">
        <f>IF(ISERROR(VLOOKUP(A51,'[1]Z09 政府性基金预算财政拨款收入支出决算表(财决09表)'!$A$10:$T$200,8,FALSE)),"",VLOOKUP(A51,'[1]Z09 政府性基金预算财政拨款收入支出决算表(财决09表)'!$A$10:$T$200,8,FALSE))</f>
        <v/>
      </c>
      <c r="F51" s="127" t="str">
        <f>IF(ISERROR(VLOOKUP(A51,'[1]Z09 政府性基金预算财政拨款收入支出决算表(财决09表)'!$A$10:$T$200,11,FALSE)),"",VLOOKUP(A51,'[1]Z09 政府性基金预算财政拨款收入支出决算表(财决09表)'!$A$10:$T$200,11,FALSE))</f>
        <v/>
      </c>
      <c r="G51" s="127" t="str">
        <f>IF(ISERROR(VLOOKUP(A51,'[1]Z09 政府性基金预算财政拨款收入支出决算表(财决09表)'!$A$10:$T$200,12,FALSE)),"",VLOOKUP(A51,'[1]Z09 政府性基金预算财政拨款收入支出决算表(财决09表)'!$A$10:$T$200,12,FALSE))</f>
        <v/>
      </c>
      <c r="H51" s="127" t="str">
        <f>IF(ISERROR(VLOOKUP(A51,'[1]Z09 政府性基金预算财政拨款收入支出决算表(财决09表)'!$A$10:$T$200,15,FALSE)),"",VLOOKUP(A51,'[1]Z09 政府性基金预算财政拨款收入支出决算表(财决09表)'!$A$10:$T$200,15,FALSE))</f>
        <v/>
      </c>
      <c r="I51" s="127" t="str">
        <f>IF(ISERROR(VLOOKUP(A51,'[1]Z09 政府性基金预算财政拨款收入支出决算表(财决09表)'!$A$10:$T$200,16,FALSE)),"",VLOOKUP(A51,'[1]Z09 政府性基金预算财政拨款收入支出决算表(财决09表)'!$A$10:$T$200,16,FALSE))</f>
        <v/>
      </c>
      <c r="J51" s="122">
        <f>'[1]Z09 政府性基金预算财政拨款收入支出决算表(财决09表)'!$A48</f>
        <v>0</v>
      </c>
      <c r="K51" s="178">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122" t="str">
        <f t="shared" si="1"/>
        <v/>
      </c>
    </row>
    <row r="52" spans="1:12" ht="22.5" customHeight="1">
      <c r="A52" s="125" t="str">
        <f t="shared" si="3"/>
        <v/>
      </c>
      <c r="B52" s="125"/>
      <c r="C52" s="195" t="str">
        <f>IF(ISERROR(VLOOKUP(A52,'[1]Z09 政府性基金预算财政拨款收入支出决算表(财决09表)'!$A$10:$T$200,4,FALSE)),"",VLOOKUP(A52,'[1]Z09 政府性基金预算财政拨款收入支出决算表(财决09表)'!$A$10:$T$200,4,FALSE))</f>
        <v/>
      </c>
      <c r="D52" s="127" t="str">
        <f>IF(ISERROR(VLOOKUP(A52,'[1]Z09 政府性基金预算财政拨款收入支出决算表(财决09表)'!$A$10:$T$200,5,FALSE)),"",VLOOKUP(A52,'[1]Z09 政府性基金预算财政拨款收入支出决算表(财决09表)'!$A$10:$T$200,5,FALSE))</f>
        <v/>
      </c>
      <c r="E52" s="127" t="str">
        <f>IF(ISERROR(VLOOKUP(A52,'[1]Z09 政府性基金预算财政拨款收入支出决算表(财决09表)'!$A$10:$T$200,8,FALSE)),"",VLOOKUP(A52,'[1]Z09 政府性基金预算财政拨款收入支出决算表(财决09表)'!$A$10:$T$200,8,FALSE))</f>
        <v/>
      </c>
      <c r="F52" s="127" t="str">
        <f>IF(ISERROR(VLOOKUP(A52,'[1]Z09 政府性基金预算财政拨款收入支出决算表(财决09表)'!$A$10:$T$200,11,FALSE)),"",VLOOKUP(A52,'[1]Z09 政府性基金预算财政拨款收入支出决算表(财决09表)'!$A$10:$T$200,11,FALSE))</f>
        <v/>
      </c>
      <c r="G52" s="127" t="str">
        <f>IF(ISERROR(VLOOKUP(A52,'[1]Z09 政府性基金预算财政拨款收入支出决算表(财决09表)'!$A$10:$T$200,12,FALSE)),"",VLOOKUP(A52,'[1]Z09 政府性基金预算财政拨款收入支出决算表(财决09表)'!$A$10:$T$200,12,FALSE))</f>
        <v/>
      </c>
      <c r="H52" s="127" t="str">
        <f>IF(ISERROR(VLOOKUP(A52,'[1]Z09 政府性基金预算财政拨款收入支出决算表(财决09表)'!$A$10:$T$200,15,FALSE)),"",VLOOKUP(A52,'[1]Z09 政府性基金预算财政拨款收入支出决算表(财决09表)'!$A$10:$T$200,15,FALSE))</f>
        <v/>
      </c>
      <c r="I52" s="127" t="str">
        <f>IF(ISERROR(VLOOKUP(A52,'[1]Z09 政府性基金预算财政拨款收入支出决算表(财决09表)'!$A$10:$T$200,16,FALSE)),"",VLOOKUP(A52,'[1]Z09 政府性基金预算财政拨款收入支出决算表(财决09表)'!$A$10:$T$200,16,FALSE))</f>
        <v/>
      </c>
      <c r="J52" s="122">
        <f>'[1]Z09 政府性基金预算财政拨款收入支出决算表(财决09表)'!$A49</f>
        <v>0</v>
      </c>
      <c r="K52" s="178">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122" t="str">
        <f t="shared" si="1"/>
        <v/>
      </c>
    </row>
    <row r="53" spans="1:12" ht="22.5" customHeight="1">
      <c r="A53" s="125" t="str">
        <f t="shared" si="3"/>
        <v/>
      </c>
      <c r="B53" s="125"/>
      <c r="C53" s="195" t="str">
        <f>IF(ISERROR(VLOOKUP(A53,'[1]Z09 政府性基金预算财政拨款收入支出决算表(财决09表)'!$A$10:$T$200,4,FALSE)),"",VLOOKUP(A53,'[1]Z09 政府性基金预算财政拨款收入支出决算表(财决09表)'!$A$10:$T$200,4,FALSE))</f>
        <v/>
      </c>
      <c r="D53" s="127" t="str">
        <f>IF(ISERROR(VLOOKUP(A53,'[1]Z09 政府性基金预算财政拨款收入支出决算表(财决09表)'!$A$10:$T$200,5,FALSE)),"",VLOOKUP(A53,'[1]Z09 政府性基金预算财政拨款收入支出决算表(财决09表)'!$A$10:$T$200,5,FALSE))</f>
        <v/>
      </c>
      <c r="E53" s="127" t="str">
        <f>IF(ISERROR(VLOOKUP(A53,'[1]Z09 政府性基金预算财政拨款收入支出决算表(财决09表)'!$A$10:$T$200,8,FALSE)),"",VLOOKUP(A53,'[1]Z09 政府性基金预算财政拨款收入支出决算表(财决09表)'!$A$10:$T$200,8,FALSE))</f>
        <v/>
      </c>
      <c r="F53" s="127" t="str">
        <f>IF(ISERROR(VLOOKUP(A53,'[1]Z09 政府性基金预算财政拨款收入支出决算表(财决09表)'!$A$10:$T$200,11,FALSE)),"",VLOOKUP(A53,'[1]Z09 政府性基金预算财政拨款收入支出决算表(财决09表)'!$A$10:$T$200,11,FALSE))</f>
        <v/>
      </c>
      <c r="G53" s="127" t="str">
        <f>IF(ISERROR(VLOOKUP(A53,'[1]Z09 政府性基金预算财政拨款收入支出决算表(财决09表)'!$A$10:$T$200,12,FALSE)),"",VLOOKUP(A53,'[1]Z09 政府性基金预算财政拨款收入支出决算表(财决09表)'!$A$10:$T$200,12,FALSE))</f>
        <v/>
      </c>
      <c r="H53" s="127" t="str">
        <f>IF(ISERROR(VLOOKUP(A53,'[1]Z09 政府性基金预算财政拨款收入支出决算表(财决09表)'!$A$10:$T$200,15,FALSE)),"",VLOOKUP(A53,'[1]Z09 政府性基金预算财政拨款收入支出决算表(财决09表)'!$A$10:$T$200,15,FALSE))</f>
        <v/>
      </c>
      <c r="I53" s="127" t="str">
        <f>IF(ISERROR(VLOOKUP(A53,'[1]Z09 政府性基金预算财政拨款收入支出决算表(财决09表)'!$A$10:$T$200,16,FALSE)),"",VLOOKUP(A53,'[1]Z09 政府性基金预算财政拨款收入支出决算表(财决09表)'!$A$10:$T$200,16,FALSE))</f>
        <v/>
      </c>
      <c r="J53" s="122">
        <f>'[1]Z09 政府性基金预算财政拨款收入支出决算表(财决09表)'!$A50</f>
        <v>0</v>
      </c>
      <c r="K53" s="178">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122" t="str">
        <f t="shared" si="1"/>
        <v/>
      </c>
    </row>
    <row r="54" spans="1:12" ht="22.5" customHeight="1">
      <c r="A54" s="125" t="str">
        <f t="shared" si="3"/>
        <v/>
      </c>
      <c r="B54" s="125"/>
      <c r="C54" s="195" t="str">
        <f>IF(ISERROR(VLOOKUP(A54,'[1]Z09 政府性基金预算财政拨款收入支出决算表(财决09表)'!$A$10:$T$200,4,FALSE)),"",VLOOKUP(A54,'[1]Z09 政府性基金预算财政拨款收入支出决算表(财决09表)'!$A$10:$T$200,4,FALSE))</f>
        <v/>
      </c>
      <c r="D54" s="127" t="str">
        <f>IF(ISERROR(VLOOKUP(A54,'[1]Z09 政府性基金预算财政拨款收入支出决算表(财决09表)'!$A$10:$T$200,5,FALSE)),"",VLOOKUP(A54,'[1]Z09 政府性基金预算财政拨款收入支出决算表(财决09表)'!$A$10:$T$200,5,FALSE))</f>
        <v/>
      </c>
      <c r="E54" s="127" t="str">
        <f>IF(ISERROR(VLOOKUP(A54,'[1]Z09 政府性基金预算财政拨款收入支出决算表(财决09表)'!$A$10:$T$200,8,FALSE)),"",VLOOKUP(A54,'[1]Z09 政府性基金预算财政拨款收入支出决算表(财决09表)'!$A$10:$T$200,8,FALSE))</f>
        <v/>
      </c>
      <c r="F54" s="127" t="str">
        <f>IF(ISERROR(VLOOKUP(A54,'[1]Z09 政府性基金预算财政拨款收入支出决算表(财决09表)'!$A$10:$T$200,11,FALSE)),"",VLOOKUP(A54,'[1]Z09 政府性基金预算财政拨款收入支出决算表(财决09表)'!$A$10:$T$200,11,FALSE))</f>
        <v/>
      </c>
      <c r="G54" s="127" t="str">
        <f>IF(ISERROR(VLOOKUP(A54,'[1]Z09 政府性基金预算财政拨款收入支出决算表(财决09表)'!$A$10:$T$200,12,FALSE)),"",VLOOKUP(A54,'[1]Z09 政府性基金预算财政拨款收入支出决算表(财决09表)'!$A$10:$T$200,12,FALSE))</f>
        <v/>
      </c>
      <c r="H54" s="127" t="str">
        <f>IF(ISERROR(VLOOKUP(A54,'[1]Z09 政府性基金预算财政拨款收入支出决算表(财决09表)'!$A$10:$T$200,15,FALSE)),"",VLOOKUP(A54,'[1]Z09 政府性基金预算财政拨款收入支出决算表(财决09表)'!$A$10:$T$200,15,FALSE))</f>
        <v/>
      </c>
      <c r="I54" s="127" t="str">
        <f>IF(ISERROR(VLOOKUP(A54,'[1]Z09 政府性基金预算财政拨款收入支出决算表(财决09表)'!$A$10:$T$200,16,FALSE)),"",VLOOKUP(A54,'[1]Z09 政府性基金预算财政拨款收入支出决算表(财决09表)'!$A$10:$T$200,16,FALSE))</f>
        <v/>
      </c>
      <c r="J54" s="122">
        <f>'[1]Z09 政府性基金预算财政拨款收入支出决算表(财决09表)'!$A51</f>
        <v>0</v>
      </c>
      <c r="K54" s="178">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122" t="str">
        <f t="shared" si="1"/>
        <v/>
      </c>
    </row>
    <row r="55" spans="1:12" ht="22.5" customHeight="1">
      <c r="A55" s="125" t="str">
        <f t="shared" si="3"/>
        <v/>
      </c>
      <c r="B55" s="125"/>
      <c r="C55" s="195" t="str">
        <f>IF(ISERROR(VLOOKUP(A55,'[1]Z09 政府性基金预算财政拨款收入支出决算表(财决09表)'!$A$10:$T$200,4,FALSE)),"",VLOOKUP(A55,'[1]Z09 政府性基金预算财政拨款收入支出决算表(财决09表)'!$A$10:$T$200,4,FALSE))</f>
        <v/>
      </c>
      <c r="D55" s="127" t="str">
        <f>IF(ISERROR(VLOOKUP(A55,'[1]Z09 政府性基金预算财政拨款收入支出决算表(财决09表)'!$A$10:$T$200,5,FALSE)),"",VLOOKUP(A55,'[1]Z09 政府性基金预算财政拨款收入支出决算表(财决09表)'!$A$10:$T$200,5,FALSE))</f>
        <v/>
      </c>
      <c r="E55" s="127" t="str">
        <f>IF(ISERROR(VLOOKUP(A55,'[1]Z09 政府性基金预算财政拨款收入支出决算表(财决09表)'!$A$10:$T$200,8,FALSE)),"",VLOOKUP(A55,'[1]Z09 政府性基金预算财政拨款收入支出决算表(财决09表)'!$A$10:$T$200,8,FALSE))</f>
        <v/>
      </c>
      <c r="F55" s="127" t="str">
        <f>IF(ISERROR(VLOOKUP(A55,'[1]Z09 政府性基金预算财政拨款收入支出决算表(财决09表)'!$A$10:$T$200,11,FALSE)),"",VLOOKUP(A55,'[1]Z09 政府性基金预算财政拨款收入支出决算表(财决09表)'!$A$10:$T$200,11,FALSE))</f>
        <v/>
      </c>
      <c r="G55" s="127" t="str">
        <f>IF(ISERROR(VLOOKUP(A55,'[1]Z09 政府性基金预算财政拨款收入支出决算表(财决09表)'!$A$10:$T$200,12,FALSE)),"",VLOOKUP(A55,'[1]Z09 政府性基金预算财政拨款收入支出决算表(财决09表)'!$A$10:$T$200,12,FALSE))</f>
        <v/>
      </c>
      <c r="H55" s="127" t="str">
        <f>IF(ISERROR(VLOOKUP(A55,'[1]Z09 政府性基金预算财政拨款收入支出决算表(财决09表)'!$A$10:$T$200,15,FALSE)),"",VLOOKUP(A55,'[1]Z09 政府性基金预算财政拨款收入支出决算表(财决09表)'!$A$10:$T$200,15,FALSE))</f>
        <v/>
      </c>
      <c r="I55" s="127" t="str">
        <f>IF(ISERROR(VLOOKUP(A55,'[1]Z09 政府性基金预算财政拨款收入支出决算表(财决09表)'!$A$10:$T$200,16,FALSE)),"",VLOOKUP(A55,'[1]Z09 政府性基金预算财政拨款收入支出决算表(财决09表)'!$A$10:$T$200,16,FALSE))</f>
        <v/>
      </c>
      <c r="J55" s="122">
        <f>'[1]Z09 政府性基金预算财政拨款收入支出决算表(财决09表)'!$A52</f>
        <v>0</v>
      </c>
      <c r="K55" s="178">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122" t="str">
        <f t="shared" si="1"/>
        <v/>
      </c>
    </row>
    <row r="56" spans="1:12" ht="22.5" customHeight="1">
      <c r="A56" s="125" t="str">
        <f t="shared" si="3"/>
        <v/>
      </c>
      <c r="B56" s="125"/>
      <c r="C56" s="195" t="str">
        <f>IF(ISERROR(VLOOKUP(A56,'[1]Z09 政府性基金预算财政拨款收入支出决算表(财决09表)'!$A$10:$T$200,4,FALSE)),"",VLOOKUP(A56,'[1]Z09 政府性基金预算财政拨款收入支出决算表(财决09表)'!$A$10:$T$200,4,FALSE))</f>
        <v/>
      </c>
      <c r="D56" s="127" t="str">
        <f>IF(ISERROR(VLOOKUP(A56,'[1]Z09 政府性基金预算财政拨款收入支出决算表(财决09表)'!$A$10:$T$200,5,FALSE)),"",VLOOKUP(A56,'[1]Z09 政府性基金预算财政拨款收入支出决算表(财决09表)'!$A$10:$T$200,5,FALSE))</f>
        <v/>
      </c>
      <c r="E56" s="127" t="str">
        <f>IF(ISERROR(VLOOKUP(A56,'[1]Z09 政府性基金预算财政拨款收入支出决算表(财决09表)'!$A$10:$T$200,8,FALSE)),"",VLOOKUP(A56,'[1]Z09 政府性基金预算财政拨款收入支出决算表(财决09表)'!$A$10:$T$200,8,FALSE))</f>
        <v/>
      </c>
      <c r="F56" s="127" t="str">
        <f>IF(ISERROR(VLOOKUP(A56,'[1]Z09 政府性基金预算财政拨款收入支出决算表(财决09表)'!$A$10:$T$200,11,FALSE)),"",VLOOKUP(A56,'[1]Z09 政府性基金预算财政拨款收入支出决算表(财决09表)'!$A$10:$T$200,11,FALSE))</f>
        <v/>
      </c>
      <c r="G56" s="127" t="str">
        <f>IF(ISERROR(VLOOKUP(A56,'[1]Z09 政府性基金预算财政拨款收入支出决算表(财决09表)'!$A$10:$T$200,12,FALSE)),"",VLOOKUP(A56,'[1]Z09 政府性基金预算财政拨款收入支出决算表(财决09表)'!$A$10:$T$200,12,FALSE))</f>
        <v/>
      </c>
      <c r="H56" s="127" t="str">
        <f>IF(ISERROR(VLOOKUP(A56,'[1]Z09 政府性基金预算财政拨款收入支出决算表(财决09表)'!$A$10:$T$200,15,FALSE)),"",VLOOKUP(A56,'[1]Z09 政府性基金预算财政拨款收入支出决算表(财决09表)'!$A$10:$T$200,15,FALSE))</f>
        <v/>
      </c>
      <c r="I56" s="127" t="str">
        <f>IF(ISERROR(VLOOKUP(A56,'[1]Z09 政府性基金预算财政拨款收入支出决算表(财决09表)'!$A$10:$T$200,16,FALSE)),"",VLOOKUP(A56,'[1]Z09 政府性基金预算财政拨款收入支出决算表(财决09表)'!$A$10:$T$200,16,FALSE))</f>
        <v/>
      </c>
      <c r="J56" s="122">
        <f>'[1]Z09 政府性基金预算财政拨款收入支出决算表(财决09表)'!$A53</f>
        <v>0</v>
      </c>
      <c r="K56" s="178">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122" t="str">
        <f t="shared" si="1"/>
        <v/>
      </c>
    </row>
    <row r="57" spans="1:12" ht="22.5" customHeight="1">
      <c r="A57" s="125" t="str">
        <f t="shared" si="3"/>
        <v/>
      </c>
      <c r="B57" s="125"/>
      <c r="C57" s="195" t="str">
        <f>IF(ISERROR(VLOOKUP(A57,'[1]Z09 政府性基金预算财政拨款收入支出决算表(财决09表)'!$A$10:$T$200,4,FALSE)),"",VLOOKUP(A57,'[1]Z09 政府性基金预算财政拨款收入支出决算表(财决09表)'!$A$10:$T$200,4,FALSE))</f>
        <v/>
      </c>
      <c r="D57" s="127" t="str">
        <f>IF(ISERROR(VLOOKUP(A57,'[1]Z09 政府性基金预算财政拨款收入支出决算表(财决09表)'!$A$10:$T$200,5,FALSE)),"",VLOOKUP(A57,'[1]Z09 政府性基金预算财政拨款收入支出决算表(财决09表)'!$A$10:$T$200,5,FALSE))</f>
        <v/>
      </c>
      <c r="E57" s="127" t="str">
        <f>IF(ISERROR(VLOOKUP(A57,'[1]Z09 政府性基金预算财政拨款收入支出决算表(财决09表)'!$A$10:$T$200,8,FALSE)),"",VLOOKUP(A57,'[1]Z09 政府性基金预算财政拨款收入支出决算表(财决09表)'!$A$10:$T$200,8,FALSE))</f>
        <v/>
      </c>
      <c r="F57" s="127" t="str">
        <f>IF(ISERROR(VLOOKUP(A57,'[1]Z09 政府性基金预算财政拨款收入支出决算表(财决09表)'!$A$10:$T$200,11,FALSE)),"",VLOOKUP(A57,'[1]Z09 政府性基金预算财政拨款收入支出决算表(财决09表)'!$A$10:$T$200,11,FALSE))</f>
        <v/>
      </c>
      <c r="G57" s="127" t="str">
        <f>IF(ISERROR(VLOOKUP(A57,'[1]Z09 政府性基金预算财政拨款收入支出决算表(财决09表)'!$A$10:$T$200,12,FALSE)),"",VLOOKUP(A57,'[1]Z09 政府性基金预算财政拨款收入支出决算表(财决09表)'!$A$10:$T$200,12,FALSE))</f>
        <v/>
      </c>
      <c r="H57" s="127" t="str">
        <f>IF(ISERROR(VLOOKUP(A57,'[1]Z09 政府性基金预算财政拨款收入支出决算表(财决09表)'!$A$10:$T$200,15,FALSE)),"",VLOOKUP(A57,'[1]Z09 政府性基金预算财政拨款收入支出决算表(财决09表)'!$A$10:$T$200,15,FALSE))</f>
        <v/>
      </c>
      <c r="I57" s="127" t="str">
        <f>IF(ISERROR(VLOOKUP(A57,'[1]Z09 政府性基金预算财政拨款收入支出决算表(财决09表)'!$A$10:$T$200,16,FALSE)),"",VLOOKUP(A57,'[1]Z09 政府性基金预算财政拨款收入支出决算表(财决09表)'!$A$10:$T$200,16,FALSE))</f>
        <v/>
      </c>
      <c r="J57" s="122">
        <f>'[1]Z09 政府性基金预算财政拨款收入支出决算表(财决09表)'!$A54</f>
        <v>0</v>
      </c>
      <c r="K57" s="178">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122" t="str">
        <f t="shared" si="1"/>
        <v/>
      </c>
    </row>
    <row r="58" spans="1:12" ht="22.5" customHeight="1">
      <c r="A58" s="125" t="str">
        <f t="shared" si="3"/>
        <v/>
      </c>
      <c r="B58" s="125"/>
      <c r="C58" s="195" t="str">
        <f>IF(ISERROR(VLOOKUP(A58,'[1]Z09 政府性基金预算财政拨款收入支出决算表(财决09表)'!$A$10:$T$200,4,FALSE)),"",VLOOKUP(A58,'[1]Z09 政府性基金预算财政拨款收入支出决算表(财决09表)'!$A$10:$T$200,4,FALSE))</f>
        <v/>
      </c>
      <c r="D58" s="127" t="str">
        <f>IF(ISERROR(VLOOKUP(A58,'[1]Z09 政府性基金预算财政拨款收入支出决算表(财决09表)'!$A$10:$T$200,5,FALSE)),"",VLOOKUP(A58,'[1]Z09 政府性基金预算财政拨款收入支出决算表(财决09表)'!$A$10:$T$200,5,FALSE))</f>
        <v/>
      </c>
      <c r="E58" s="127" t="str">
        <f>IF(ISERROR(VLOOKUP(A58,'[1]Z09 政府性基金预算财政拨款收入支出决算表(财决09表)'!$A$10:$T$200,8,FALSE)),"",VLOOKUP(A58,'[1]Z09 政府性基金预算财政拨款收入支出决算表(财决09表)'!$A$10:$T$200,8,FALSE))</f>
        <v/>
      </c>
      <c r="F58" s="127" t="str">
        <f>IF(ISERROR(VLOOKUP(A58,'[1]Z09 政府性基金预算财政拨款收入支出决算表(财决09表)'!$A$10:$T$200,11,FALSE)),"",VLOOKUP(A58,'[1]Z09 政府性基金预算财政拨款收入支出决算表(财决09表)'!$A$10:$T$200,11,FALSE))</f>
        <v/>
      </c>
      <c r="G58" s="127" t="str">
        <f>IF(ISERROR(VLOOKUP(A58,'[1]Z09 政府性基金预算财政拨款收入支出决算表(财决09表)'!$A$10:$T$200,12,FALSE)),"",VLOOKUP(A58,'[1]Z09 政府性基金预算财政拨款收入支出决算表(财决09表)'!$A$10:$T$200,12,FALSE))</f>
        <v/>
      </c>
      <c r="H58" s="127" t="str">
        <f>IF(ISERROR(VLOOKUP(A58,'[1]Z09 政府性基金预算财政拨款收入支出决算表(财决09表)'!$A$10:$T$200,15,FALSE)),"",VLOOKUP(A58,'[1]Z09 政府性基金预算财政拨款收入支出决算表(财决09表)'!$A$10:$T$200,15,FALSE))</f>
        <v/>
      </c>
      <c r="I58" s="127" t="str">
        <f>IF(ISERROR(VLOOKUP(A58,'[1]Z09 政府性基金预算财政拨款收入支出决算表(财决09表)'!$A$10:$T$200,16,FALSE)),"",VLOOKUP(A58,'[1]Z09 政府性基金预算财政拨款收入支出决算表(财决09表)'!$A$10:$T$200,16,FALSE))</f>
        <v/>
      </c>
      <c r="J58" s="122">
        <f>'[1]Z09 政府性基金预算财政拨款收入支出决算表(财决09表)'!$A55</f>
        <v>0</v>
      </c>
      <c r="K58" s="178">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122" t="str">
        <f t="shared" si="1"/>
        <v/>
      </c>
    </row>
    <row r="59" spans="1:12" ht="22.5" customHeight="1">
      <c r="A59" s="125" t="str">
        <f t="shared" si="3"/>
        <v/>
      </c>
      <c r="B59" s="125"/>
      <c r="C59" s="195" t="str">
        <f>IF(ISERROR(VLOOKUP(A59,'[1]Z09 政府性基金预算财政拨款收入支出决算表(财决09表)'!$A$10:$T$200,4,FALSE)),"",VLOOKUP(A59,'[1]Z09 政府性基金预算财政拨款收入支出决算表(财决09表)'!$A$10:$T$200,4,FALSE))</f>
        <v/>
      </c>
      <c r="D59" s="127" t="str">
        <f>IF(ISERROR(VLOOKUP(A59,'[1]Z09 政府性基金预算财政拨款收入支出决算表(财决09表)'!$A$10:$T$200,5,FALSE)),"",VLOOKUP(A59,'[1]Z09 政府性基金预算财政拨款收入支出决算表(财决09表)'!$A$10:$T$200,5,FALSE))</f>
        <v/>
      </c>
      <c r="E59" s="127" t="str">
        <f>IF(ISERROR(VLOOKUP(A59,'[1]Z09 政府性基金预算财政拨款收入支出决算表(财决09表)'!$A$10:$T$200,8,FALSE)),"",VLOOKUP(A59,'[1]Z09 政府性基金预算财政拨款收入支出决算表(财决09表)'!$A$10:$T$200,8,FALSE))</f>
        <v/>
      </c>
      <c r="F59" s="127" t="str">
        <f>IF(ISERROR(VLOOKUP(A59,'[1]Z09 政府性基金预算财政拨款收入支出决算表(财决09表)'!$A$10:$T$200,11,FALSE)),"",VLOOKUP(A59,'[1]Z09 政府性基金预算财政拨款收入支出决算表(财决09表)'!$A$10:$T$200,11,FALSE))</f>
        <v/>
      </c>
      <c r="G59" s="127" t="str">
        <f>IF(ISERROR(VLOOKUP(A59,'[1]Z09 政府性基金预算财政拨款收入支出决算表(财决09表)'!$A$10:$T$200,12,FALSE)),"",VLOOKUP(A59,'[1]Z09 政府性基金预算财政拨款收入支出决算表(财决09表)'!$A$10:$T$200,12,FALSE))</f>
        <v/>
      </c>
      <c r="H59" s="127" t="str">
        <f>IF(ISERROR(VLOOKUP(A59,'[1]Z09 政府性基金预算财政拨款收入支出决算表(财决09表)'!$A$10:$T$200,15,FALSE)),"",VLOOKUP(A59,'[1]Z09 政府性基金预算财政拨款收入支出决算表(财决09表)'!$A$10:$T$200,15,FALSE))</f>
        <v/>
      </c>
      <c r="I59" s="127" t="str">
        <f>IF(ISERROR(VLOOKUP(A59,'[1]Z09 政府性基金预算财政拨款收入支出决算表(财决09表)'!$A$10:$T$200,16,FALSE)),"",VLOOKUP(A59,'[1]Z09 政府性基金预算财政拨款收入支出决算表(财决09表)'!$A$10:$T$200,16,FALSE))</f>
        <v/>
      </c>
      <c r="J59" s="122">
        <f>'[1]Z09 政府性基金预算财政拨款收入支出决算表(财决09表)'!$A56</f>
        <v>0</v>
      </c>
      <c r="K59" s="178">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122" t="str">
        <f t="shared" si="1"/>
        <v/>
      </c>
    </row>
    <row r="60" spans="1:12" ht="22.5" customHeight="1">
      <c r="A60" s="125" t="str">
        <f t="shared" si="3"/>
        <v/>
      </c>
      <c r="B60" s="125"/>
      <c r="C60" s="195" t="str">
        <f>IF(ISERROR(VLOOKUP(A60,'[1]Z09 政府性基金预算财政拨款收入支出决算表(财决09表)'!$A$10:$T$200,4,FALSE)),"",VLOOKUP(A60,'[1]Z09 政府性基金预算财政拨款收入支出决算表(财决09表)'!$A$10:$T$200,4,FALSE))</f>
        <v/>
      </c>
      <c r="D60" s="127" t="str">
        <f>IF(ISERROR(VLOOKUP(A60,'[1]Z09 政府性基金预算财政拨款收入支出决算表(财决09表)'!$A$10:$T$200,5,FALSE)),"",VLOOKUP(A60,'[1]Z09 政府性基金预算财政拨款收入支出决算表(财决09表)'!$A$10:$T$200,5,FALSE))</f>
        <v/>
      </c>
      <c r="E60" s="127" t="str">
        <f>IF(ISERROR(VLOOKUP(A60,'[1]Z09 政府性基金预算财政拨款收入支出决算表(财决09表)'!$A$10:$T$200,8,FALSE)),"",VLOOKUP(A60,'[1]Z09 政府性基金预算财政拨款收入支出决算表(财决09表)'!$A$10:$T$200,8,FALSE))</f>
        <v/>
      </c>
      <c r="F60" s="127" t="str">
        <f>IF(ISERROR(VLOOKUP(A60,'[1]Z09 政府性基金预算财政拨款收入支出决算表(财决09表)'!$A$10:$T$200,11,FALSE)),"",VLOOKUP(A60,'[1]Z09 政府性基金预算财政拨款收入支出决算表(财决09表)'!$A$10:$T$200,11,FALSE))</f>
        <v/>
      </c>
      <c r="G60" s="127" t="str">
        <f>IF(ISERROR(VLOOKUP(A60,'[1]Z09 政府性基金预算财政拨款收入支出决算表(财决09表)'!$A$10:$T$200,12,FALSE)),"",VLOOKUP(A60,'[1]Z09 政府性基金预算财政拨款收入支出决算表(财决09表)'!$A$10:$T$200,12,FALSE))</f>
        <v/>
      </c>
      <c r="H60" s="127" t="str">
        <f>IF(ISERROR(VLOOKUP(A60,'[1]Z09 政府性基金预算财政拨款收入支出决算表(财决09表)'!$A$10:$T$200,15,FALSE)),"",VLOOKUP(A60,'[1]Z09 政府性基金预算财政拨款收入支出决算表(财决09表)'!$A$10:$T$200,15,FALSE))</f>
        <v/>
      </c>
      <c r="I60" s="127" t="str">
        <f>IF(ISERROR(VLOOKUP(A60,'[1]Z09 政府性基金预算财政拨款收入支出决算表(财决09表)'!$A$10:$T$200,16,FALSE)),"",VLOOKUP(A60,'[1]Z09 政府性基金预算财政拨款收入支出决算表(财决09表)'!$A$10:$T$200,16,FALSE))</f>
        <v/>
      </c>
      <c r="J60" s="122">
        <f>'[1]Z09 政府性基金预算财政拨款收入支出决算表(财决09表)'!$A57</f>
        <v>0</v>
      </c>
      <c r="K60" s="178">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122" t="str">
        <f t="shared" si="1"/>
        <v/>
      </c>
    </row>
    <row r="61" spans="1:12" ht="22.5" customHeight="1">
      <c r="A61" s="125" t="str">
        <f t="shared" si="3"/>
        <v/>
      </c>
      <c r="B61" s="125"/>
      <c r="C61" s="195" t="str">
        <f>IF(ISERROR(VLOOKUP(A61,'[1]Z09 政府性基金预算财政拨款收入支出决算表(财决09表)'!$A$10:$T$200,4,FALSE)),"",VLOOKUP(A61,'[1]Z09 政府性基金预算财政拨款收入支出决算表(财决09表)'!$A$10:$T$200,4,FALSE))</f>
        <v/>
      </c>
      <c r="D61" s="127" t="str">
        <f>IF(ISERROR(VLOOKUP(A61,'[1]Z09 政府性基金预算财政拨款收入支出决算表(财决09表)'!$A$10:$T$200,5,FALSE)),"",VLOOKUP(A61,'[1]Z09 政府性基金预算财政拨款收入支出决算表(财决09表)'!$A$10:$T$200,5,FALSE))</f>
        <v/>
      </c>
      <c r="E61" s="127" t="str">
        <f>IF(ISERROR(VLOOKUP(A61,'[1]Z09 政府性基金预算财政拨款收入支出决算表(财决09表)'!$A$10:$T$200,8,FALSE)),"",VLOOKUP(A61,'[1]Z09 政府性基金预算财政拨款收入支出决算表(财决09表)'!$A$10:$T$200,8,FALSE))</f>
        <v/>
      </c>
      <c r="F61" s="127" t="str">
        <f>IF(ISERROR(VLOOKUP(A61,'[1]Z09 政府性基金预算财政拨款收入支出决算表(财决09表)'!$A$10:$T$200,11,FALSE)),"",VLOOKUP(A61,'[1]Z09 政府性基金预算财政拨款收入支出决算表(财决09表)'!$A$10:$T$200,11,FALSE))</f>
        <v/>
      </c>
      <c r="G61" s="127" t="str">
        <f>IF(ISERROR(VLOOKUP(A61,'[1]Z09 政府性基金预算财政拨款收入支出决算表(财决09表)'!$A$10:$T$200,12,FALSE)),"",VLOOKUP(A61,'[1]Z09 政府性基金预算财政拨款收入支出决算表(财决09表)'!$A$10:$T$200,12,FALSE))</f>
        <v/>
      </c>
      <c r="H61" s="127" t="str">
        <f>IF(ISERROR(VLOOKUP(A61,'[1]Z09 政府性基金预算财政拨款收入支出决算表(财决09表)'!$A$10:$T$200,15,FALSE)),"",VLOOKUP(A61,'[1]Z09 政府性基金预算财政拨款收入支出决算表(财决09表)'!$A$10:$T$200,15,FALSE))</f>
        <v/>
      </c>
      <c r="I61" s="127" t="str">
        <f>IF(ISERROR(VLOOKUP(A61,'[1]Z09 政府性基金预算财政拨款收入支出决算表(财决09表)'!$A$10:$T$200,16,FALSE)),"",VLOOKUP(A61,'[1]Z09 政府性基金预算财政拨款收入支出决算表(财决09表)'!$A$10:$T$200,16,FALSE))</f>
        <v/>
      </c>
      <c r="J61" s="122">
        <f>'[1]Z09 政府性基金预算财政拨款收入支出决算表(财决09表)'!$A58</f>
        <v>0</v>
      </c>
      <c r="K61" s="178">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122" t="str">
        <f t="shared" si="1"/>
        <v/>
      </c>
    </row>
    <row r="62" spans="1:12" ht="22.5" customHeight="1">
      <c r="A62" s="125" t="str">
        <f t="shared" si="3"/>
        <v/>
      </c>
      <c r="B62" s="125"/>
      <c r="C62" s="195" t="str">
        <f>IF(ISERROR(VLOOKUP(A62,'[1]Z09 政府性基金预算财政拨款收入支出决算表(财决09表)'!$A$10:$T$200,4,FALSE)),"",VLOOKUP(A62,'[1]Z09 政府性基金预算财政拨款收入支出决算表(财决09表)'!$A$10:$T$200,4,FALSE))</f>
        <v/>
      </c>
      <c r="D62" s="127" t="str">
        <f>IF(ISERROR(VLOOKUP(A62,'[1]Z09 政府性基金预算财政拨款收入支出决算表(财决09表)'!$A$10:$T$200,5,FALSE)),"",VLOOKUP(A62,'[1]Z09 政府性基金预算财政拨款收入支出决算表(财决09表)'!$A$10:$T$200,5,FALSE))</f>
        <v/>
      </c>
      <c r="E62" s="127" t="str">
        <f>IF(ISERROR(VLOOKUP(A62,'[1]Z09 政府性基金预算财政拨款收入支出决算表(财决09表)'!$A$10:$T$200,8,FALSE)),"",VLOOKUP(A62,'[1]Z09 政府性基金预算财政拨款收入支出决算表(财决09表)'!$A$10:$T$200,8,FALSE))</f>
        <v/>
      </c>
      <c r="F62" s="127" t="str">
        <f>IF(ISERROR(VLOOKUP(A62,'[1]Z09 政府性基金预算财政拨款收入支出决算表(财决09表)'!$A$10:$T$200,11,FALSE)),"",VLOOKUP(A62,'[1]Z09 政府性基金预算财政拨款收入支出决算表(财决09表)'!$A$10:$T$200,11,FALSE))</f>
        <v/>
      </c>
      <c r="G62" s="127" t="str">
        <f>IF(ISERROR(VLOOKUP(A62,'[1]Z09 政府性基金预算财政拨款收入支出决算表(财决09表)'!$A$10:$T$200,12,FALSE)),"",VLOOKUP(A62,'[1]Z09 政府性基金预算财政拨款收入支出决算表(财决09表)'!$A$10:$T$200,12,FALSE))</f>
        <v/>
      </c>
      <c r="H62" s="127" t="str">
        <f>IF(ISERROR(VLOOKUP(A62,'[1]Z09 政府性基金预算财政拨款收入支出决算表(财决09表)'!$A$10:$T$200,15,FALSE)),"",VLOOKUP(A62,'[1]Z09 政府性基金预算财政拨款收入支出决算表(财决09表)'!$A$10:$T$200,15,FALSE))</f>
        <v/>
      </c>
      <c r="I62" s="127" t="str">
        <f>IF(ISERROR(VLOOKUP(A62,'[1]Z09 政府性基金预算财政拨款收入支出决算表(财决09表)'!$A$10:$T$200,16,FALSE)),"",VLOOKUP(A62,'[1]Z09 政府性基金预算财政拨款收入支出决算表(财决09表)'!$A$10:$T$200,16,FALSE))</f>
        <v/>
      </c>
      <c r="J62" s="122">
        <f>'[1]Z09 政府性基金预算财政拨款收入支出决算表(财决09表)'!$A59</f>
        <v>0</v>
      </c>
      <c r="K62" s="178">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122" t="str">
        <f t="shared" si="1"/>
        <v/>
      </c>
    </row>
    <row r="63" spans="1:12" ht="22.5" customHeight="1">
      <c r="A63" s="125" t="str">
        <f t="shared" si="3"/>
        <v/>
      </c>
      <c r="B63" s="125"/>
      <c r="C63" s="195" t="str">
        <f>IF(ISERROR(VLOOKUP(A63,'[1]Z09 政府性基金预算财政拨款收入支出决算表(财决09表)'!$A$10:$T$200,4,FALSE)),"",VLOOKUP(A63,'[1]Z09 政府性基金预算财政拨款收入支出决算表(财决09表)'!$A$10:$T$200,4,FALSE))</f>
        <v/>
      </c>
      <c r="D63" s="127" t="str">
        <f>IF(ISERROR(VLOOKUP(A63,'[1]Z09 政府性基金预算财政拨款收入支出决算表(财决09表)'!$A$10:$T$200,5,FALSE)),"",VLOOKUP(A63,'[1]Z09 政府性基金预算财政拨款收入支出决算表(财决09表)'!$A$10:$T$200,5,FALSE))</f>
        <v/>
      </c>
      <c r="E63" s="127" t="str">
        <f>IF(ISERROR(VLOOKUP(A63,'[1]Z09 政府性基金预算财政拨款收入支出决算表(财决09表)'!$A$10:$T$200,8,FALSE)),"",VLOOKUP(A63,'[1]Z09 政府性基金预算财政拨款收入支出决算表(财决09表)'!$A$10:$T$200,8,FALSE))</f>
        <v/>
      </c>
      <c r="F63" s="127" t="str">
        <f>IF(ISERROR(VLOOKUP(A63,'[1]Z09 政府性基金预算财政拨款收入支出决算表(财决09表)'!$A$10:$T$200,11,FALSE)),"",VLOOKUP(A63,'[1]Z09 政府性基金预算财政拨款收入支出决算表(财决09表)'!$A$10:$T$200,11,FALSE))</f>
        <v/>
      </c>
      <c r="G63" s="127" t="str">
        <f>IF(ISERROR(VLOOKUP(A63,'[1]Z09 政府性基金预算财政拨款收入支出决算表(财决09表)'!$A$10:$T$200,12,FALSE)),"",VLOOKUP(A63,'[1]Z09 政府性基金预算财政拨款收入支出决算表(财决09表)'!$A$10:$T$200,12,FALSE))</f>
        <v/>
      </c>
      <c r="H63" s="127" t="str">
        <f>IF(ISERROR(VLOOKUP(A63,'[1]Z09 政府性基金预算财政拨款收入支出决算表(财决09表)'!$A$10:$T$200,15,FALSE)),"",VLOOKUP(A63,'[1]Z09 政府性基金预算财政拨款收入支出决算表(财决09表)'!$A$10:$T$200,15,FALSE))</f>
        <v/>
      </c>
      <c r="I63" s="127" t="str">
        <f>IF(ISERROR(VLOOKUP(A63,'[1]Z09 政府性基金预算财政拨款收入支出决算表(财决09表)'!$A$10:$T$200,16,FALSE)),"",VLOOKUP(A63,'[1]Z09 政府性基金预算财政拨款收入支出决算表(财决09表)'!$A$10:$T$200,16,FALSE))</f>
        <v/>
      </c>
      <c r="J63" s="122">
        <f>'[1]Z09 政府性基金预算财政拨款收入支出决算表(财决09表)'!$A60</f>
        <v>0</v>
      </c>
      <c r="K63" s="178">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122" t="str">
        <f t="shared" si="1"/>
        <v/>
      </c>
    </row>
    <row r="64" spans="1:12" ht="22.5" customHeight="1">
      <c r="A64" s="125" t="str">
        <f t="shared" si="3"/>
        <v/>
      </c>
      <c r="B64" s="125"/>
      <c r="C64" s="195" t="str">
        <f>IF(ISERROR(VLOOKUP(A64,'[1]Z09 政府性基金预算财政拨款收入支出决算表(财决09表)'!$A$10:$T$200,4,FALSE)),"",VLOOKUP(A64,'[1]Z09 政府性基金预算财政拨款收入支出决算表(财决09表)'!$A$10:$T$200,4,FALSE))</f>
        <v/>
      </c>
      <c r="D64" s="127" t="str">
        <f>IF(ISERROR(VLOOKUP(A64,'[1]Z09 政府性基金预算财政拨款收入支出决算表(财决09表)'!$A$10:$T$200,5,FALSE)),"",VLOOKUP(A64,'[1]Z09 政府性基金预算财政拨款收入支出决算表(财决09表)'!$A$10:$T$200,5,FALSE))</f>
        <v/>
      </c>
      <c r="E64" s="127" t="str">
        <f>IF(ISERROR(VLOOKUP(A64,'[1]Z09 政府性基金预算财政拨款收入支出决算表(财决09表)'!$A$10:$T$200,8,FALSE)),"",VLOOKUP(A64,'[1]Z09 政府性基金预算财政拨款收入支出决算表(财决09表)'!$A$10:$T$200,8,FALSE))</f>
        <v/>
      </c>
      <c r="F64" s="127" t="str">
        <f>IF(ISERROR(VLOOKUP(A64,'[1]Z09 政府性基金预算财政拨款收入支出决算表(财决09表)'!$A$10:$T$200,11,FALSE)),"",VLOOKUP(A64,'[1]Z09 政府性基金预算财政拨款收入支出决算表(财决09表)'!$A$10:$T$200,11,FALSE))</f>
        <v/>
      </c>
      <c r="G64" s="127" t="str">
        <f>IF(ISERROR(VLOOKUP(A64,'[1]Z09 政府性基金预算财政拨款收入支出决算表(财决09表)'!$A$10:$T$200,12,FALSE)),"",VLOOKUP(A64,'[1]Z09 政府性基金预算财政拨款收入支出决算表(财决09表)'!$A$10:$T$200,12,FALSE))</f>
        <v/>
      </c>
      <c r="H64" s="127" t="str">
        <f>IF(ISERROR(VLOOKUP(A64,'[1]Z09 政府性基金预算财政拨款收入支出决算表(财决09表)'!$A$10:$T$200,15,FALSE)),"",VLOOKUP(A64,'[1]Z09 政府性基金预算财政拨款收入支出决算表(财决09表)'!$A$10:$T$200,15,FALSE))</f>
        <v/>
      </c>
      <c r="I64" s="127" t="str">
        <f>IF(ISERROR(VLOOKUP(A64,'[1]Z09 政府性基金预算财政拨款收入支出决算表(财决09表)'!$A$10:$T$200,16,FALSE)),"",VLOOKUP(A64,'[1]Z09 政府性基金预算财政拨款收入支出决算表(财决09表)'!$A$10:$T$200,16,FALSE))</f>
        <v/>
      </c>
      <c r="J64" s="122">
        <f>'[1]Z09 政府性基金预算财政拨款收入支出决算表(财决09表)'!$A61</f>
        <v>0</v>
      </c>
      <c r="K64" s="178">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122" t="str">
        <f t="shared" si="1"/>
        <v/>
      </c>
    </row>
    <row r="65" spans="1:12" ht="22.5" customHeight="1">
      <c r="A65" s="125" t="str">
        <f t="shared" si="3"/>
        <v/>
      </c>
      <c r="B65" s="125"/>
      <c r="C65" s="195" t="str">
        <f>IF(ISERROR(VLOOKUP(A65,'[1]Z09 政府性基金预算财政拨款收入支出决算表(财决09表)'!$A$10:$T$200,4,FALSE)),"",VLOOKUP(A65,'[1]Z09 政府性基金预算财政拨款收入支出决算表(财决09表)'!$A$10:$T$200,4,FALSE))</f>
        <v/>
      </c>
      <c r="D65" s="127" t="str">
        <f>IF(ISERROR(VLOOKUP(A65,'[1]Z09 政府性基金预算财政拨款收入支出决算表(财决09表)'!$A$10:$T$200,5,FALSE)),"",VLOOKUP(A65,'[1]Z09 政府性基金预算财政拨款收入支出决算表(财决09表)'!$A$10:$T$200,5,FALSE))</f>
        <v/>
      </c>
      <c r="E65" s="127" t="str">
        <f>IF(ISERROR(VLOOKUP(A65,'[1]Z09 政府性基金预算财政拨款收入支出决算表(财决09表)'!$A$10:$T$200,8,FALSE)),"",VLOOKUP(A65,'[1]Z09 政府性基金预算财政拨款收入支出决算表(财决09表)'!$A$10:$T$200,8,FALSE))</f>
        <v/>
      </c>
      <c r="F65" s="127" t="str">
        <f>IF(ISERROR(VLOOKUP(A65,'[1]Z09 政府性基金预算财政拨款收入支出决算表(财决09表)'!$A$10:$T$200,11,FALSE)),"",VLOOKUP(A65,'[1]Z09 政府性基金预算财政拨款收入支出决算表(财决09表)'!$A$10:$T$200,11,FALSE))</f>
        <v/>
      </c>
      <c r="G65" s="127" t="str">
        <f>IF(ISERROR(VLOOKUP(A65,'[1]Z09 政府性基金预算财政拨款收入支出决算表(财决09表)'!$A$10:$T$200,12,FALSE)),"",VLOOKUP(A65,'[1]Z09 政府性基金预算财政拨款收入支出决算表(财决09表)'!$A$10:$T$200,12,FALSE))</f>
        <v/>
      </c>
      <c r="H65" s="127" t="str">
        <f>IF(ISERROR(VLOOKUP(A65,'[1]Z09 政府性基金预算财政拨款收入支出决算表(财决09表)'!$A$10:$T$200,15,FALSE)),"",VLOOKUP(A65,'[1]Z09 政府性基金预算财政拨款收入支出决算表(财决09表)'!$A$10:$T$200,15,FALSE))</f>
        <v/>
      </c>
      <c r="I65" s="127" t="str">
        <f>IF(ISERROR(VLOOKUP(A65,'[1]Z09 政府性基金预算财政拨款收入支出决算表(财决09表)'!$A$10:$T$200,16,FALSE)),"",VLOOKUP(A65,'[1]Z09 政府性基金预算财政拨款收入支出决算表(财决09表)'!$A$10:$T$200,16,FALSE))</f>
        <v/>
      </c>
      <c r="J65" s="122">
        <f>'[1]Z09 政府性基金预算财政拨款收入支出决算表(财决09表)'!$A62</f>
        <v>0</v>
      </c>
      <c r="K65" s="178">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122" t="str">
        <f t="shared" si="1"/>
        <v/>
      </c>
    </row>
    <row r="66" spans="1:12" ht="22.5" customHeight="1">
      <c r="A66" s="125" t="str">
        <f t="shared" si="3"/>
        <v/>
      </c>
      <c r="B66" s="125"/>
      <c r="C66" s="195" t="str">
        <f>IF(ISERROR(VLOOKUP(A66,'[1]Z09 政府性基金预算财政拨款收入支出决算表(财决09表)'!$A$10:$T$200,4,FALSE)),"",VLOOKUP(A66,'[1]Z09 政府性基金预算财政拨款收入支出决算表(财决09表)'!$A$10:$T$200,4,FALSE))</f>
        <v/>
      </c>
      <c r="D66" s="127" t="str">
        <f>IF(ISERROR(VLOOKUP(A66,'[1]Z09 政府性基金预算财政拨款收入支出决算表(财决09表)'!$A$10:$T$200,5,FALSE)),"",VLOOKUP(A66,'[1]Z09 政府性基金预算财政拨款收入支出决算表(财决09表)'!$A$10:$T$200,5,FALSE))</f>
        <v/>
      </c>
      <c r="E66" s="127" t="str">
        <f>IF(ISERROR(VLOOKUP(A66,'[1]Z09 政府性基金预算财政拨款收入支出决算表(财决09表)'!$A$10:$T$200,8,FALSE)),"",VLOOKUP(A66,'[1]Z09 政府性基金预算财政拨款收入支出决算表(财决09表)'!$A$10:$T$200,8,FALSE))</f>
        <v/>
      </c>
      <c r="F66" s="127" t="str">
        <f>IF(ISERROR(VLOOKUP(A66,'[1]Z09 政府性基金预算财政拨款收入支出决算表(财决09表)'!$A$10:$T$200,11,FALSE)),"",VLOOKUP(A66,'[1]Z09 政府性基金预算财政拨款收入支出决算表(财决09表)'!$A$10:$T$200,11,FALSE))</f>
        <v/>
      </c>
      <c r="G66" s="127" t="str">
        <f>IF(ISERROR(VLOOKUP(A66,'[1]Z09 政府性基金预算财政拨款收入支出决算表(财决09表)'!$A$10:$T$200,12,FALSE)),"",VLOOKUP(A66,'[1]Z09 政府性基金预算财政拨款收入支出决算表(财决09表)'!$A$10:$T$200,12,FALSE))</f>
        <v/>
      </c>
      <c r="H66" s="127" t="str">
        <f>IF(ISERROR(VLOOKUP(A66,'[1]Z09 政府性基金预算财政拨款收入支出决算表(财决09表)'!$A$10:$T$200,15,FALSE)),"",VLOOKUP(A66,'[1]Z09 政府性基金预算财政拨款收入支出决算表(财决09表)'!$A$10:$T$200,15,FALSE))</f>
        <v/>
      </c>
      <c r="I66" s="127" t="str">
        <f>IF(ISERROR(VLOOKUP(A66,'[1]Z09 政府性基金预算财政拨款收入支出决算表(财决09表)'!$A$10:$T$200,16,FALSE)),"",VLOOKUP(A66,'[1]Z09 政府性基金预算财政拨款收入支出决算表(财决09表)'!$A$10:$T$200,16,FALSE))</f>
        <v/>
      </c>
      <c r="J66" s="122">
        <f>'[1]Z09 政府性基金预算财政拨款收入支出决算表(财决09表)'!$A63</f>
        <v>0</v>
      </c>
      <c r="K66" s="178">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122" t="str">
        <f t="shared" si="1"/>
        <v/>
      </c>
    </row>
    <row r="67" spans="1:12" ht="22.5" customHeight="1">
      <c r="A67" s="125" t="str">
        <f t="shared" si="3"/>
        <v/>
      </c>
      <c r="B67" s="125"/>
      <c r="C67" s="195" t="str">
        <f>IF(ISERROR(VLOOKUP(A67,'[1]Z09 政府性基金预算财政拨款收入支出决算表(财决09表)'!$A$10:$T$200,4,FALSE)),"",VLOOKUP(A67,'[1]Z09 政府性基金预算财政拨款收入支出决算表(财决09表)'!$A$10:$T$200,4,FALSE))</f>
        <v/>
      </c>
      <c r="D67" s="127" t="str">
        <f>IF(ISERROR(VLOOKUP(A67,'[1]Z09 政府性基金预算财政拨款收入支出决算表(财决09表)'!$A$10:$T$200,5,FALSE)),"",VLOOKUP(A67,'[1]Z09 政府性基金预算财政拨款收入支出决算表(财决09表)'!$A$10:$T$200,5,FALSE))</f>
        <v/>
      </c>
      <c r="E67" s="127" t="str">
        <f>IF(ISERROR(VLOOKUP(A67,'[1]Z09 政府性基金预算财政拨款收入支出决算表(财决09表)'!$A$10:$T$200,8,FALSE)),"",VLOOKUP(A67,'[1]Z09 政府性基金预算财政拨款收入支出决算表(财决09表)'!$A$10:$T$200,8,FALSE))</f>
        <v/>
      </c>
      <c r="F67" s="127" t="str">
        <f>IF(ISERROR(VLOOKUP(A67,'[1]Z09 政府性基金预算财政拨款收入支出决算表(财决09表)'!$A$10:$T$200,11,FALSE)),"",VLOOKUP(A67,'[1]Z09 政府性基金预算财政拨款收入支出决算表(财决09表)'!$A$10:$T$200,11,FALSE))</f>
        <v/>
      </c>
      <c r="G67" s="127" t="str">
        <f>IF(ISERROR(VLOOKUP(A67,'[1]Z09 政府性基金预算财政拨款收入支出决算表(财决09表)'!$A$10:$T$200,12,FALSE)),"",VLOOKUP(A67,'[1]Z09 政府性基金预算财政拨款收入支出决算表(财决09表)'!$A$10:$T$200,12,FALSE))</f>
        <v/>
      </c>
      <c r="H67" s="127" t="str">
        <f>IF(ISERROR(VLOOKUP(A67,'[1]Z09 政府性基金预算财政拨款收入支出决算表(财决09表)'!$A$10:$T$200,15,FALSE)),"",VLOOKUP(A67,'[1]Z09 政府性基金预算财政拨款收入支出决算表(财决09表)'!$A$10:$T$200,15,FALSE))</f>
        <v/>
      </c>
      <c r="I67" s="127" t="str">
        <f>IF(ISERROR(VLOOKUP(A67,'[1]Z09 政府性基金预算财政拨款收入支出决算表(财决09表)'!$A$10:$T$200,16,FALSE)),"",VLOOKUP(A67,'[1]Z09 政府性基金预算财政拨款收入支出决算表(财决09表)'!$A$10:$T$200,16,FALSE))</f>
        <v/>
      </c>
      <c r="J67" s="122">
        <f>'[1]Z09 政府性基金预算财政拨款收入支出决算表(财决09表)'!$A64</f>
        <v>0</v>
      </c>
      <c r="K67" s="178">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122" t="str">
        <f t="shared" si="1"/>
        <v/>
      </c>
    </row>
    <row r="68" spans="1:12" ht="22.5" customHeight="1">
      <c r="A68" s="125" t="str">
        <f t="shared" si="3"/>
        <v/>
      </c>
      <c r="B68" s="125"/>
      <c r="C68" s="195" t="str">
        <f>IF(ISERROR(VLOOKUP(A68,'[1]Z09 政府性基金预算财政拨款收入支出决算表(财决09表)'!$A$10:$T$200,4,FALSE)),"",VLOOKUP(A68,'[1]Z09 政府性基金预算财政拨款收入支出决算表(财决09表)'!$A$10:$T$200,4,FALSE))</f>
        <v/>
      </c>
      <c r="D68" s="127" t="str">
        <f>IF(ISERROR(VLOOKUP(A68,'[1]Z09 政府性基金预算财政拨款收入支出决算表(财决09表)'!$A$10:$T$200,5,FALSE)),"",VLOOKUP(A68,'[1]Z09 政府性基金预算财政拨款收入支出决算表(财决09表)'!$A$10:$T$200,5,FALSE))</f>
        <v/>
      </c>
      <c r="E68" s="127" t="str">
        <f>IF(ISERROR(VLOOKUP(A68,'[1]Z09 政府性基金预算财政拨款收入支出决算表(财决09表)'!$A$10:$T$200,8,FALSE)),"",VLOOKUP(A68,'[1]Z09 政府性基金预算财政拨款收入支出决算表(财决09表)'!$A$10:$T$200,8,FALSE))</f>
        <v/>
      </c>
      <c r="F68" s="127" t="str">
        <f>IF(ISERROR(VLOOKUP(A68,'[1]Z09 政府性基金预算财政拨款收入支出决算表(财决09表)'!$A$10:$T$200,11,FALSE)),"",VLOOKUP(A68,'[1]Z09 政府性基金预算财政拨款收入支出决算表(财决09表)'!$A$10:$T$200,11,FALSE))</f>
        <v/>
      </c>
      <c r="G68" s="127" t="str">
        <f>IF(ISERROR(VLOOKUP(A68,'[1]Z09 政府性基金预算财政拨款收入支出决算表(财决09表)'!$A$10:$T$200,12,FALSE)),"",VLOOKUP(A68,'[1]Z09 政府性基金预算财政拨款收入支出决算表(财决09表)'!$A$10:$T$200,12,FALSE))</f>
        <v/>
      </c>
      <c r="H68" s="127" t="str">
        <f>IF(ISERROR(VLOOKUP(A68,'[1]Z09 政府性基金预算财政拨款收入支出决算表(财决09表)'!$A$10:$T$200,15,FALSE)),"",VLOOKUP(A68,'[1]Z09 政府性基金预算财政拨款收入支出决算表(财决09表)'!$A$10:$T$200,15,FALSE))</f>
        <v/>
      </c>
      <c r="I68" s="127" t="str">
        <f>IF(ISERROR(VLOOKUP(A68,'[1]Z09 政府性基金预算财政拨款收入支出决算表(财决09表)'!$A$10:$T$200,16,FALSE)),"",VLOOKUP(A68,'[1]Z09 政府性基金预算财政拨款收入支出决算表(财决09表)'!$A$10:$T$200,16,FALSE))</f>
        <v/>
      </c>
      <c r="J68" s="122">
        <f>'[1]Z09 政府性基金预算财政拨款收入支出决算表(财决09表)'!$A65</f>
        <v>0</v>
      </c>
      <c r="K68" s="178">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122" t="str">
        <f t="shared" si="1"/>
        <v/>
      </c>
    </row>
    <row r="69" spans="1:12" ht="22.5" customHeight="1">
      <c r="A69" s="125" t="str">
        <f t="shared" si="3"/>
        <v/>
      </c>
      <c r="B69" s="125"/>
      <c r="C69" s="195" t="str">
        <f>IF(ISERROR(VLOOKUP(A69,'[1]Z09 政府性基金预算财政拨款收入支出决算表(财决09表)'!$A$10:$T$200,4,FALSE)),"",VLOOKUP(A69,'[1]Z09 政府性基金预算财政拨款收入支出决算表(财决09表)'!$A$10:$T$200,4,FALSE))</f>
        <v/>
      </c>
      <c r="D69" s="127" t="str">
        <f>IF(ISERROR(VLOOKUP(A69,'[1]Z09 政府性基金预算财政拨款收入支出决算表(财决09表)'!$A$10:$T$200,5,FALSE)),"",VLOOKUP(A69,'[1]Z09 政府性基金预算财政拨款收入支出决算表(财决09表)'!$A$10:$T$200,5,FALSE))</f>
        <v/>
      </c>
      <c r="E69" s="127" t="str">
        <f>IF(ISERROR(VLOOKUP(A69,'[1]Z09 政府性基金预算财政拨款收入支出决算表(财决09表)'!$A$10:$T$200,8,FALSE)),"",VLOOKUP(A69,'[1]Z09 政府性基金预算财政拨款收入支出决算表(财决09表)'!$A$10:$T$200,8,FALSE))</f>
        <v/>
      </c>
      <c r="F69" s="127" t="str">
        <f>IF(ISERROR(VLOOKUP(A69,'[1]Z09 政府性基金预算财政拨款收入支出决算表(财决09表)'!$A$10:$T$200,11,FALSE)),"",VLOOKUP(A69,'[1]Z09 政府性基金预算财政拨款收入支出决算表(财决09表)'!$A$10:$T$200,11,FALSE))</f>
        <v/>
      </c>
      <c r="G69" s="127" t="str">
        <f>IF(ISERROR(VLOOKUP(A69,'[1]Z09 政府性基金预算财政拨款收入支出决算表(财决09表)'!$A$10:$T$200,12,FALSE)),"",VLOOKUP(A69,'[1]Z09 政府性基金预算财政拨款收入支出决算表(财决09表)'!$A$10:$T$200,12,FALSE))</f>
        <v/>
      </c>
      <c r="H69" s="127" t="str">
        <f>IF(ISERROR(VLOOKUP(A69,'[1]Z09 政府性基金预算财政拨款收入支出决算表(财决09表)'!$A$10:$T$200,15,FALSE)),"",VLOOKUP(A69,'[1]Z09 政府性基金预算财政拨款收入支出决算表(财决09表)'!$A$10:$T$200,15,FALSE))</f>
        <v/>
      </c>
      <c r="I69" s="127" t="str">
        <f>IF(ISERROR(VLOOKUP(A69,'[1]Z09 政府性基金预算财政拨款收入支出决算表(财决09表)'!$A$10:$T$200,16,FALSE)),"",VLOOKUP(A69,'[1]Z09 政府性基金预算财政拨款收入支出决算表(财决09表)'!$A$10:$T$200,16,FALSE))</f>
        <v/>
      </c>
      <c r="J69" s="122">
        <f>'[1]Z09 政府性基金预算财政拨款收入支出决算表(财决09表)'!$A66</f>
        <v>0</v>
      </c>
      <c r="K69" s="178">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122" t="str">
        <f t="shared" si="1"/>
        <v/>
      </c>
    </row>
    <row r="70" spans="1:12" ht="22.5" customHeight="1">
      <c r="A70" s="125" t="str">
        <f t="shared" si="3"/>
        <v/>
      </c>
      <c r="B70" s="125"/>
      <c r="C70" s="195" t="str">
        <f>IF(ISERROR(VLOOKUP(A70,'[1]Z09 政府性基金预算财政拨款收入支出决算表(财决09表)'!$A$10:$T$200,4,FALSE)),"",VLOOKUP(A70,'[1]Z09 政府性基金预算财政拨款收入支出决算表(财决09表)'!$A$10:$T$200,4,FALSE))</f>
        <v/>
      </c>
      <c r="D70" s="127" t="str">
        <f>IF(ISERROR(VLOOKUP(A70,'[1]Z09 政府性基金预算财政拨款收入支出决算表(财决09表)'!$A$10:$T$200,5,FALSE)),"",VLOOKUP(A70,'[1]Z09 政府性基金预算财政拨款收入支出决算表(财决09表)'!$A$10:$T$200,5,FALSE))</f>
        <v/>
      </c>
      <c r="E70" s="127" t="str">
        <f>IF(ISERROR(VLOOKUP(A70,'[1]Z09 政府性基金预算财政拨款收入支出决算表(财决09表)'!$A$10:$T$200,8,FALSE)),"",VLOOKUP(A70,'[1]Z09 政府性基金预算财政拨款收入支出决算表(财决09表)'!$A$10:$T$200,8,FALSE))</f>
        <v/>
      </c>
      <c r="F70" s="127" t="str">
        <f>IF(ISERROR(VLOOKUP(A70,'[1]Z09 政府性基金预算财政拨款收入支出决算表(财决09表)'!$A$10:$T$200,11,FALSE)),"",VLOOKUP(A70,'[1]Z09 政府性基金预算财政拨款收入支出决算表(财决09表)'!$A$10:$T$200,11,FALSE))</f>
        <v/>
      </c>
      <c r="G70" s="127" t="str">
        <f>IF(ISERROR(VLOOKUP(A70,'[1]Z09 政府性基金预算财政拨款收入支出决算表(财决09表)'!$A$10:$T$200,12,FALSE)),"",VLOOKUP(A70,'[1]Z09 政府性基金预算财政拨款收入支出决算表(财决09表)'!$A$10:$T$200,12,FALSE))</f>
        <v/>
      </c>
      <c r="H70" s="127" t="str">
        <f>IF(ISERROR(VLOOKUP(A70,'[1]Z09 政府性基金预算财政拨款收入支出决算表(财决09表)'!$A$10:$T$200,15,FALSE)),"",VLOOKUP(A70,'[1]Z09 政府性基金预算财政拨款收入支出决算表(财决09表)'!$A$10:$T$200,15,FALSE))</f>
        <v/>
      </c>
      <c r="I70" s="127" t="str">
        <f>IF(ISERROR(VLOOKUP(A70,'[1]Z09 政府性基金预算财政拨款收入支出决算表(财决09表)'!$A$10:$T$200,16,FALSE)),"",VLOOKUP(A70,'[1]Z09 政府性基金预算财政拨款收入支出决算表(财决09表)'!$A$10:$T$200,16,FALSE))</f>
        <v/>
      </c>
      <c r="J70" s="122">
        <f>'[1]Z09 政府性基金预算财政拨款收入支出决算表(财决09表)'!$A67</f>
        <v>0</v>
      </c>
      <c r="K70" s="178">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122" t="str">
        <f t="shared" si="1"/>
        <v/>
      </c>
    </row>
    <row r="71" spans="1:12" ht="22.5" customHeight="1">
      <c r="A71" s="125" t="str">
        <f t="shared" si="3"/>
        <v/>
      </c>
      <c r="B71" s="125"/>
      <c r="C71" s="195" t="str">
        <f>IF(ISERROR(VLOOKUP(A71,'[1]Z09 政府性基金预算财政拨款收入支出决算表(财决09表)'!$A$10:$T$200,4,FALSE)),"",VLOOKUP(A71,'[1]Z09 政府性基金预算财政拨款收入支出决算表(财决09表)'!$A$10:$T$200,4,FALSE))</f>
        <v/>
      </c>
      <c r="D71" s="127" t="str">
        <f>IF(ISERROR(VLOOKUP(A71,'[1]Z09 政府性基金预算财政拨款收入支出决算表(财决09表)'!$A$10:$T$200,5,FALSE)),"",VLOOKUP(A71,'[1]Z09 政府性基金预算财政拨款收入支出决算表(财决09表)'!$A$10:$T$200,5,FALSE))</f>
        <v/>
      </c>
      <c r="E71" s="127" t="str">
        <f>IF(ISERROR(VLOOKUP(A71,'[1]Z09 政府性基金预算财政拨款收入支出决算表(财决09表)'!$A$10:$T$200,8,FALSE)),"",VLOOKUP(A71,'[1]Z09 政府性基金预算财政拨款收入支出决算表(财决09表)'!$A$10:$T$200,8,FALSE))</f>
        <v/>
      </c>
      <c r="F71" s="127" t="str">
        <f>IF(ISERROR(VLOOKUP(A71,'[1]Z09 政府性基金预算财政拨款收入支出决算表(财决09表)'!$A$10:$T$200,11,FALSE)),"",VLOOKUP(A71,'[1]Z09 政府性基金预算财政拨款收入支出决算表(财决09表)'!$A$10:$T$200,11,FALSE))</f>
        <v/>
      </c>
      <c r="G71" s="127" t="str">
        <f>IF(ISERROR(VLOOKUP(A71,'[1]Z09 政府性基金预算财政拨款收入支出决算表(财决09表)'!$A$10:$T$200,12,FALSE)),"",VLOOKUP(A71,'[1]Z09 政府性基金预算财政拨款收入支出决算表(财决09表)'!$A$10:$T$200,12,FALSE))</f>
        <v/>
      </c>
      <c r="H71" s="127" t="str">
        <f>IF(ISERROR(VLOOKUP(A71,'[1]Z09 政府性基金预算财政拨款收入支出决算表(财决09表)'!$A$10:$T$200,15,FALSE)),"",VLOOKUP(A71,'[1]Z09 政府性基金预算财政拨款收入支出决算表(财决09表)'!$A$10:$T$200,15,FALSE))</f>
        <v/>
      </c>
      <c r="I71" s="127" t="str">
        <f>IF(ISERROR(VLOOKUP(A71,'[1]Z09 政府性基金预算财政拨款收入支出决算表(财决09表)'!$A$10:$T$200,16,FALSE)),"",VLOOKUP(A71,'[1]Z09 政府性基金预算财政拨款收入支出决算表(财决09表)'!$A$10:$T$200,16,FALSE))</f>
        <v/>
      </c>
      <c r="J71" s="122">
        <f>'[1]Z09 政府性基金预算财政拨款收入支出决算表(财决09表)'!$A68</f>
        <v>0</v>
      </c>
      <c r="K71" s="178">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122" t="str">
        <f t="shared" si="1"/>
        <v/>
      </c>
    </row>
    <row r="72" spans="1:12" ht="22.5" customHeight="1">
      <c r="A72" s="125" t="str">
        <f t="shared" si="3"/>
        <v/>
      </c>
      <c r="B72" s="125"/>
      <c r="C72" s="195" t="str">
        <f>IF(ISERROR(VLOOKUP(A72,'[1]Z09 政府性基金预算财政拨款收入支出决算表(财决09表)'!$A$10:$T$200,4,FALSE)),"",VLOOKUP(A72,'[1]Z09 政府性基金预算财政拨款收入支出决算表(财决09表)'!$A$10:$T$200,4,FALSE))</f>
        <v/>
      </c>
      <c r="D72" s="127" t="str">
        <f>IF(ISERROR(VLOOKUP(A72,'[1]Z09 政府性基金预算财政拨款收入支出决算表(财决09表)'!$A$10:$T$200,5,FALSE)),"",VLOOKUP(A72,'[1]Z09 政府性基金预算财政拨款收入支出决算表(财决09表)'!$A$10:$T$200,5,FALSE))</f>
        <v/>
      </c>
      <c r="E72" s="127" t="str">
        <f>IF(ISERROR(VLOOKUP(A72,'[1]Z09 政府性基金预算财政拨款收入支出决算表(财决09表)'!$A$10:$T$200,8,FALSE)),"",VLOOKUP(A72,'[1]Z09 政府性基金预算财政拨款收入支出决算表(财决09表)'!$A$10:$T$200,8,FALSE))</f>
        <v/>
      </c>
      <c r="F72" s="127" t="str">
        <f>IF(ISERROR(VLOOKUP(A72,'[1]Z09 政府性基金预算财政拨款收入支出决算表(财决09表)'!$A$10:$T$200,11,FALSE)),"",VLOOKUP(A72,'[1]Z09 政府性基金预算财政拨款收入支出决算表(财决09表)'!$A$10:$T$200,11,FALSE))</f>
        <v/>
      </c>
      <c r="G72" s="127" t="str">
        <f>IF(ISERROR(VLOOKUP(A72,'[1]Z09 政府性基金预算财政拨款收入支出决算表(财决09表)'!$A$10:$T$200,12,FALSE)),"",VLOOKUP(A72,'[1]Z09 政府性基金预算财政拨款收入支出决算表(财决09表)'!$A$10:$T$200,12,FALSE))</f>
        <v/>
      </c>
      <c r="H72" s="127" t="str">
        <f>IF(ISERROR(VLOOKUP(A72,'[1]Z09 政府性基金预算财政拨款收入支出决算表(财决09表)'!$A$10:$T$200,15,FALSE)),"",VLOOKUP(A72,'[1]Z09 政府性基金预算财政拨款收入支出决算表(财决09表)'!$A$10:$T$200,15,FALSE))</f>
        <v/>
      </c>
      <c r="I72" s="127" t="str">
        <f>IF(ISERROR(VLOOKUP(A72,'[1]Z09 政府性基金预算财政拨款收入支出决算表(财决09表)'!$A$10:$T$200,16,FALSE)),"",VLOOKUP(A72,'[1]Z09 政府性基金预算财政拨款收入支出决算表(财决09表)'!$A$10:$T$200,16,FALSE))</f>
        <v/>
      </c>
      <c r="J72" s="122">
        <f>'[1]Z09 政府性基金预算财政拨款收入支出决算表(财决09表)'!$A69</f>
        <v>0</v>
      </c>
      <c r="K72" s="178">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122" t="str">
        <f t="shared" si="1"/>
        <v/>
      </c>
    </row>
    <row r="73" spans="1:12" ht="22.5" customHeight="1">
      <c r="A73" s="125" t="str">
        <f t="shared" si="3"/>
        <v/>
      </c>
      <c r="B73" s="125"/>
      <c r="C73" s="195" t="str">
        <f>IF(ISERROR(VLOOKUP(A73,'[1]Z09 政府性基金预算财政拨款收入支出决算表(财决09表)'!$A$10:$T$200,4,FALSE)),"",VLOOKUP(A73,'[1]Z09 政府性基金预算财政拨款收入支出决算表(财决09表)'!$A$10:$T$200,4,FALSE))</f>
        <v/>
      </c>
      <c r="D73" s="127" t="str">
        <f>IF(ISERROR(VLOOKUP(A73,'[1]Z09 政府性基金预算财政拨款收入支出决算表(财决09表)'!$A$10:$T$200,5,FALSE)),"",VLOOKUP(A73,'[1]Z09 政府性基金预算财政拨款收入支出决算表(财决09表)'!$A$10:$T$200,5,FALSE))</f>
        <v/>
      </c>
      <c r="E73" s="127" t="str">
        <f>IF(ISERROR(VLOOKUP(A73,'[1]Z09 政府性基金预算财政拨款收入支出决算表(财决09表)'!$A$10:$T$200,8,FALSE)),"",VLOOKUP(A73,'[1]Z09 政府性基金预算财政拨款收入支出决算表(财决09表)'!$A$10:$T$200,8,FALSE))</f>
        <v/>
      </c>
      <c r="F73" s="127" t="str">
        <f>IF(ISERROR(VLOOKUP(A73,'[1]Z09 政府性基金预算财政拨款收入支出决算表(财决09表)'!$A$10:$T$200,11,FALSE)),"",VLOOKUP(A73,'[1]Z09 政府性基金预算财政拨款收入支出决算表(财决09表)'!$A$10:$T$200,11,FALSE))</f>
        <v/>
      </c>
      <c r="G73" s="127" t="str">
        <f>IF(ISERROR(VLOOKUP(A73,'[1]Z09 政府性基金预算财政拨款收入支出决算表(财决09表)'!$A$10:$T$200,12,FALSE)),"",VLOOKUP(A73,'[1]Z09 政府性基金预算财政拨款收入支出决算表(财决09表)'!$A$10:$T$200,12,FALSE))</f>
        <v/>
      </c>
      <c r="H73" s="127" t="str">
        <f>IF(ISERROR(VLOOKUP(A73,'[1]Z09 政府性基金预算财政拨款收入支出决算表(财决09表)'!$A$10:$T$200,15,FALSE)),"",VLOOKUP(A73,'[1]Z09 政府性基金预算财政拨款收入支出决算表(财决09表)'!$A$10:$T$200,15,FALSE))</f>
        <v/>
      </c>
      <c r="I73" s="127" t="str">
        <f>IF(ISERROR(VLOOKUP(A73,'[1]Z09 政府性基金预算财政拨款收入支出决算表(财决09表)'!$A$10:$T$200,16,FALSE)),"",VLOOKUP(A73,'[1]Z09 政府性基金预算财政拨款收入支出决算表(财决09表)'!$A$10:$T$200,16,FALSE))</f>
        <v/>
      </c>
      <c r="J73" s="122">
        <f>'[1]Z09 政府性基金预算财政拨款收入支出决算表(财决09表)'!$A70</f>
        <v>0</v>
      </c>
      <c r="K73" s="178">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122" t="str">
        <f t="shared" si="1"/>
        <v/>
      </c>
    </row>
    <row r="74" spans="1:12" ht="22.5" customHeight="1">
      <c r="A74" s="125" t="str">
        <f t="shared" si="3"/>
        <v/>
      </c>
      <c r="B74" s="125"/>
      <c r="C74" s="195" t="str">
        <f>IF(ISERROR(VLOOKUP(A74,'[1]Z09 政府性基金预算财政拨款收入支出决算表(财决09表)'!$A$10:$T$200,4,FALSE)),"",VLOOKUP(A74,'[1]Z09 政府性基金预算财政拨款收入支出决算表(财决09表)'!$A$10:$T$200,4,FALSE))</f>
        <v/>
      </c>
      <c r="D74" s="127" t="str">
        <f>IF(ISERROR(VLOOKUP(A74,'[1]Z09 政府性基金预算财政拨款收入支出决算表(财决09表)'!$A$10:$T$200,5,FALSE)),"",VLOOKUP(A74,'[1]Z09 政府性基金预算财政拨款收入支出决算表(财决09表)'!$A$10:$T$200,5,FALSE))</f>
        <v/>
      </c>
      <c r="E74" s="127" t="str">
        <f>IF(ISERROR(VLOOKUP(A74,'[1]Z09 政府性基金预算财政拨款收入支出决算表(财决09表)'!$A$10:$T$200,8,FALSE)),"",VLOOKUP(A74,'[1]Z09 政府性基金预算财政拨款收入支出决算表(财决09表)'!$A$10:$T$200,8,FALSE))</f>
        <v/>
      </c>
      <c r="F74" s="127" t="str">
        <f>IF(ISERROR(VLOOKUP(A74,'[1]Z09 政府性基金预算财政拨款收入支出决算表(财决09表)'!$A$10:$T$200,11,FALSE)),"",VLOOKUP(A74,'[1]Z09 政府性基金预算财政拨款收入支出决算表(财决09表)'!$A$10:$T$200,11,FALSE))</f>
        <v/>
      </c>
      <c r="G74" s="127" t="str">
        <f>IF(ISERROR(VLOOKUP(A74,'[1]Z09 政府性基金预算财政拨款收入支出决算表(财决09表)'!$A$10:$T$200,12,FALSE)),"",VLOOKUP(A74,'[1]Z09 政府性基金预算财政拨款收入支出决算表(财决09表)'!$A$10:$T$200,12,FALSE))</f>
        <v/>
      </c>
      <c r="H74" s="127" t="str">
        <f>IF(ISERROR(VLOOKUP(A74,'[1]Z09 政府性基金预算财政拨款收入支出决算表(财决09表)'!$A$10:$T$200,15,FALSE)),"",VLOOKUP(A74,'[1]Z09 政府性基金预算财政拨款收入支出决算表(财决09表)'!$A$10:$T$200,15,FALSE))</f>
        <v/>
      </c>
      <c r="I74" s="127" t="str">
        <f>IF(ISERROR(VLOOKUP(A74,'[1]Z09 政府性基金预算财政拨款收入支出决算表(财决09表)'!$A$10:$T$200,16,FALSE)),"",VLOOKUP(A74,'[1]Z09 政府性基金预算财政拨款收入支出决算表(财决09表)'!$A$10:$T$200,16,FALSE))</f>
        <v/>
      </c>
      <c r="J74" s="122">
        <f>'[1]Z09 政府性基金预算财政拨款收入支出决算表(财决09表)'!$A71</f>
        <v>0</v>
      </c>
      <c r="K74" s="178">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122" t="str">
        <f t="shared" si="1"/>
        <v/>
      </c>
    </row>
    <row r="75" spans="1:12" ht="22.5" customHeight="1">
      <c r="A75" s="125" t="str">
        <f t="shared" si="3"/>
        <v/>
      </c>
      <c r="B75" s="125"/>
      <c r="C75" s="195" t="str">
        <f>IF(ISERROR(VLOOKUP(A75,'[1]Z09 政府性基金预算财政拨款收入支出决算表(财决09表)'!$A$10:$T$200,4,FALSE)),"",VLOOKUP(A75,'[1]Z09 政府性基金预算财政拨款收入支出决算表(财决09表)'!$A$10:$T$200,4,FALSE))</f>
        <v/>
      </c>
      <c r="D75" s="127" t="str">
        <f>IF(ISERROR(VLOOKUP(A75,'[1]Z09 政府性基金预算财政拨款收入支出决算表(财决09表)'!$A$10:$T$200,5,FALSE)),"",VLOOKUP(A75,'[1]Z09 政府性基金预算财政拨款收入支出决算表(财决09表)'!$A$10:$T$200,5,FALSE))</f>
        <v/>
      </c>
      <c r="E75" s="127" t="str">
        <f>IF(ISERROR(VLOOKUP(A75,'[1]Z09 政府性基金预算财政拨款收入支出决算表(财决09表)'!$A$10:$T$200,8,FALSE)),"",VLOOKUP(A75,'[1]Z09 政府性基金预算财政拨款收入支出决算表(财决09表)'!$A$10:$T$200,8,FALSE))</f>
        <v/>
      </c>
      <c r="F75" s="127" t="str">
        <f>IF(ISERROR(VLOOKUP(A75,'[1]Z09 政府性基金预算财政拨款收入支出决算表(财决09表)'!$A$10:$T$200,11,FALSE)),"",VLOOKUP(A75,'[1]Z09 政府性基金预算财政拨款收入支出决算表(财决09表)'!$A$10:$T$200,11,FALSE))</f>
        <v/>
      </c>
      <c r="G75" s="127" t="str">
        <f>IF(ISERROR(VLOOKUP(A75,'[1]Z09 政府性基金预算财政拨款收入支出决算表(财决09表)'!$A$10:$T$200,12,FALSE)),"",VLOOKUP(A75,'[1]Z09 政府性基金预算财政拨款收入支出决算表(财决09表)'!$A$10:$T$200,12,FALSE))</f>
        <v/>
      </c>
      <c r="H75" s="127" t="str">
        <f>IF(ISERROR(VLOOKUP(A75,'[1]Z09 政府性基金预算财政拨款收入支出决算表(财决09表)'!$A$10:$T$200,15,FALSE)),"",VLOOKUP(A75,'[1]Z09 政府性基金预算财政拨款收入支出决算表(财决09表)'!$A$10:$T$200,15,FALSE))</f>
        <v/>
      </c>
      <c r="I75" s="127" t="str">
        <f>IF(ISERROR(VLOOKUP(A75,'[1]Z09 政府性基金预算财政拨款收入支出决算表(财决09表)'!$A$10:$T$200,16,FALSE)),"",VLOOKUP(A75,'[1]Z09 政府性基金预算财政拨款收入支出决算表(财决09表)'!$A$10:$T$200,16,FALSE))</f>
        <v/>
      </c>
      <c r="J75" s="122">
        <f>'[1]Z09 政府性基金预算财政拨款收入支出决算表(财决09表)'!$A72</f>
        <v>0</v>
      </c>
      <c r="K75" s="178">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122" t="str">
        <f t="shared" si="1"/>
        <v/>
      </c>
    </row>
    <row r="76" spans="1:12" ht="22.5" customHeight="1">
      <c r="A76" s="125" t="str">
        <f t="shared" si="3"/>
        <v/>
      </c>
      <c r="B76" s="125"/>
      <c r="C76" s="195" t="str">
        <f>IF(ISERROR(VLOOKUP(A76,'[1]Z09 政府性基金预算财政拨款收入支出决算表(财决09表)'!$A$10:$T$200,4,FALSE)),"",VLOOKUP(A76,'[1]Z09 政府性基金预算财政拨款收入支出决算表(财决09表)'!$A$10:$T$200,4,FALSE))</f>
        <v/>
      </c>
      <c r="D76" s="127" t="str">
        <f>IF(ISERROR(VLOOKUP(A76,'[1]Z09 政府性基金预算财政拨款收入支出决算表(财决09表)'!$A$10:$T$200,5,FALSE)),"",VLOOKUP(A76,'[1]Z09 政府性基金预算财政拨款收入支出决算表(财决09表)'!$A$10:$T$200,5,FALSE))</f>
        <v/>
      </c>
      <c r="E76" s="127" t="str">
        <f>IF(ISERROR(VLOOKUP(A76,'[1]Z09 政府性基金预算财政拨款收入支出决算表(财决09表)'!$A$10:$T$200,8,FALSE)),"",VLOOKUP(A76,'[1]Z09 政府性基金预算财政拨款收入支出决算表(财决09表)'!$A$10:$T$200,8,FALSE))</f>
        <v/>
      </c>
      <c r="F76" s="127" t="str">
        <f>IF(ISERROR(VLOOKUP(A76,'[1]Z09 政府性基金预算财政拨款收入支出决算表(财决09表)'!$A$10:$T$200,11,FALSE)),"",VLOOKUP(A76,'[1]Z09 政府性基金预算财政拨款收入支出决算表(财决09表)'!$A$10:$T$200,11,FALSE))</f>
        <v/>
      </c>
      <c r="G76" s="127" t="str">
        <f>IF(ISERROR(VLOOKUP(A76,'[1]Z09 政府性基金预算财政拨款收入支出决算表(财决09表)'!$A$10:$T$200,12,FALSE)),"",VLOOKUP(A76,'[1]Z09 政府性基金预算财政拨款收入支出决算表(财决09表)'!$A$10:$T$200,12,FALSE))</f>
        <v/>
      </c>
      <c r="H76" s="127" t="str">
        <f>IF(ISERROR(VLOOKUP(A76,'[1]Z09 政府性基金预算财政拨款收入支出决算表(财决09表)'!$A$10:$T$200,15,FALSE)),"",VLOOKUP(A76,'[1]Z09 政府性基金预算财政拨款收入支出决算表(财决09表)'!$A$10:$T$200,15,FALSE))</f>
        <v/>
      </c>
      <c r="I76" s="127" t="str">
        <f>IF(ISERROR(VLOOKUP(A76,'[1]Z09 政府性基金预算财政拨款收入支出决算表(财决09表)'!$A$10:$T$200,16,FALSE)),"",VLOOKUP(A76,'[1]Z09 政府性基金预算财政拨款收入支出决算表(财决09表)'!$A$10:$T$200,16,FALSE))</f>
        <v/>
      </c>
      <c r="J76" s="122">
        <f>'[1]Z09 政府性基金预算财政拨款收入支出决算表(财决09表)'!$A73</f>
        <v>0</v>
      </c>
      <c r="K76" s="178">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122" t="str">
        <f t="shared" si="1"/>
        <v/>
      </c>
    </row>
    <row r="77" spans="1:12" ht="22.5" customHeight="1">
      <c r="A77" s="125" t="str">
        <f t="shared" si="3"/>
        <v/>
      </c>
      <c r="B77" s="125"/>
      <c r="C77" s="195" t="str">
        <f>IF(ISERROR(VLOOKUP(A77,'[1]Z09 政府性基金预算财政拨款收入支出决算表(财决09表)'!$A$10:$T$200,4,FALSE)),"",VLOOKUP(A77,'[1]Z09 政府性基金预算财政拨款收入支出决算表(财决09表)'!$A$10:$T$200,4,FALSE))</f>
        <v/>
      </c>
      <c r="D77" s="127" t="str">
        <f>IF(ISERROR(VLOOKUP(A77,'[1]Z09 政府性基金预算财政拨款收入支出决算表(财决09表)'!$A$10:$T$200,5,FALSE)),"",VLOOKUP(A77,'[1]Z09 政府性基金预算财政拨款收入支出决算表(财决09表)'!$A$10:$T$200,5,FALSE))</f>
        <v/>
      </c>
      <c r="E77" s="127" t="str">
        <f>IF(ISERROR(VLOOKUP(A77,'[1]Z09 政府性基金预算财政拨款收入支出决算表(财决09表)'!$A$10:$T$200,8,FALSE)),"",VLOOKUP(A77,'[1]Z09 政府性基金预算财政拨款收入支出决算表(财决09表)'!$A$10:$T$200,8,FALSE))</f>
        <v/>
      </c>
      <c r="F77" s="127" t="str">
        <f>IF(ISERROR(VLOOKUP(A77,'[1]Z09 政府性基金预算财政拨款收入支出决算表(财决09表)'!$A$10:$T$200,11,FALSE)),"",VLOOKUP(A77,'[1]Z09 政府性基金预算财政拨款收入支出决算表(财决09表)'!$A$10:$T$200,11,FALSE))</f>
        <v/>
      </c>
      <c r="G77" s="127" t="str">
        <f>IF(ISERROR(VLOOKUP(A77,'[1]Z09 政府性基金预算财政拨款收入支出决算表(财决09表)'!$A$10:$T$200,12,FALSE)),"",VLOOKUP(A77,'[1]Z09 政府性基金预算财政拨款收入支出决算表(财决09表)'!$A$10:$T$200,12,FALSE))</f>
        <v/>
      </c>
      <c r="H77" s="127" t="str">
        <f>IF(ISERROR(VLOOKUP(A77,'[1]Z09 政府性基金预算财政拨款收入支出决算表(财决09表)'!$A$10:$T$200,15,FALSE)),"",VLOOKUP(A77,'[1]Z09 政府性基金预算财政拨款收入支出决算表(财决09表)'!$A$10:$T$200,15,FALSE))</f>
        <v/>
      </c>
      <c r="I77" s="127" t="str">
        <f>IF(ISERROR(VLOOKUP(A77,'[1]Z09 政府性基金预算财政拨款收入支出决算表(财决09表)'!$A$10:$T$200,16,FALSE)),"",VLOOKUP(A77,'[1]Z09 政府性基金预算财政拨款收入支出决算表(财决09表)'!$A$10:$T$200,16,FALSE))</f>
        <v/>
      </c>
      <c r="J77" s="122">
        <f>'[1]Z09 政府性基金预算财政拨款收入支出决算表(财决09表)'!$A74</f>
        <v>0</v>
      </c>
      <c r="K77" s="178">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122" t="str">
        <f t="shared" si="1"/>
        <v/>
      </c>
    </row>
    <row r="78" spans="1:12" ht="22.5" customHeight="1">
      <c r="A78" s="125" t="str">
        <f t="shared" si="3"/>
        <v/>
      </c>
      <c r="B78" s="125"/>
      <c r="C78" s="195" t="str">
        <f>IF(ISERROR(VLOOKUP(A78,'[1]Z09 政府性基金预算财政拨款收入支出决算表(财决09表)'!$A$10:$T$200,4,FALSE)),"",VLOOKUP(A78,'[1]Z09 政府性基金预算财政拨款收入支出决算表(财决09表)'!$A$10:$T$200,4,FALSE))</f>
        <v/>
      </c>
      <c r="D78" s="127" t="str">
        <f>IF(ISERROR(VLOOKUP(A78,'[1]Z09 政府性基金预算财政拨款收入支出决算表(财决09表)'!$A$10:$T$200,5,FALSE)),"",VLOOKUP(A78,'[1]Z09 政府性基金预算财政拨款收入支出决算表(财决09表)'!$A$10:$T$200,5,FALSE))</f>
        <v/>
      </c>
      <c r="E78" s="127" t="str">
        <f>IF(ISERROR(VLOOKUP(A78,'[1]Z09 政府性基金预算财政拨款收入支出决算表(财决09表)'!$A$10:$T$200,8,FALSE)),"",VLOOKUP(A78,'[1]Z09 政府性基金预算财政拨款收入支出决算表(财决09表)'!$A$10:$T$200,8,FALSE))</f>
        <v/>
      </c>
      <c r="F78" s="127" t="str">
        <f>IF(ISERROR(VLOOKUP(A78,'[1]Z09 政府性基金预算财政拨款收入支出决算表(财决09表)'!$A$10:$T$200,11,FALSE)),"",VLOOKUP(A78,'[1]Z09 政府性基金预算财政拨款收入支出决算表(财决09表)'!$A$10:$T$200,11,FALSE))</f>
        <v/>
      </c>
      <c r="G78" s="127" t="str">
        <f>IF(ISERROR(VLOOKUP(A78,'[1]Z09 政府性基金预算财政拨款收入支出决算表(财决09表)'!$A$10:$T$200,12,FALSE)),"",VLOOKUP(A78,'[1]Z09 政府性基金预算财政拨款收入支出决算表(财决09表)'!$A$10:$T$200,12,FALSE))</f>
        <v/>
      </c>
      <c r="H78" s="127" t="str">
        <f>IF(ISERROR(VLOOKUP(A78,'[1]Z09 政府性基金预算财政拨款收入支出决算表(财决09表)'!$A$10:$T$200,15,FALSE)),"",VLOOKUP(A78,'[1]Z09 政府性基金预算财政拨款收入支出决算表(财决09表)'!$A$10:$T$200,15,FALSE))</f>
        <v/>
      </c>
      <c r="I78" s="127" t="str">
        <f>IF(ISERROR(VLOOKUP(A78,'[1]Z09 政府性基金预算财政拨款收入支出决算表(财决09表)'!$A$10:$T$200,16,FALSE)),"",VLOOKUP(A78,'[1]Z09 政府性基金预算财政拨款收入支出决算表(财决09表)'!$A$10:$T$200,16,FALSE))</f>
        <v/>
      </c>
      <c r="J78" s="122">
        <f>'[1]Z09 政府性基金预算财政拨款收入支出决算表(财决09表)'!$A75</f>
        <v>0</v>
      </c>
      <c r="K78" s="178">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122" t="str">
        <f t="shared" si="1"/>
        <v/>
      </c>
    </row>
    <row r="79" spans="1:12" ht="22.5" customHeight="1">
      <c r="A79" s="125" t="str">
        <f t="shared" si="3"/>
        <v/>
      </c>
      <c r="B79" s="125"/>
      <c r="C79" s="195" t="str">
        <f>IF(ISERROR(VLOOKUP(A79,'[1]Z09 政府性基金预算财政拨款收入支出决算表(财决09表)'!$A$10:$T$200,4,FALSE)),"",VLOOKUP(A79,'[1]Z09 政府性基金预算财政拨款收入支出决算表(财决09表)'!$A$10:$T$200,4,FALSE))</f>
        <v/>
      </c>
      <c r="D79" s="127" t="str">
        <f>IF(ISERROR(VLOOKUP(A79,'[1]Z09 政府性基金预算财政拨款收入支出决算表(财决09表)'!$A$10:$T$200,5,FALSE)),"",VLOOKUP(A79,'[1]Z09 政府性基金预算财政拨款收入支出决算表(财决09表)'!$A$10:$T$200,5,FALSE))</f>
        <v/>
      </c>
      <c r="E79" s="127" t="str">
        <f>IF(ISERROR(VLOOKUP(A79,'[1]Z09 政府性基金预算财政拨款收入支出决算表(财决09表)'!$A$10:$T$200,8,FALSE)),"",VLOOKUP(A79,'[1]Z09 政府性基金预算财政拨款收入支出决算表(财决09表)'!$A$10:$T$200,8,FALSE))</f>
        <v/>
      </c>
      <c r="F79" s="127" t="str">
        <f>IF(ISERROR(VLOOKUP(A79,'[1]Z09 政府性基金预算财政拨款收入支出决算表(财决09表)'!$A$10:$T$200,11,FALSE)),"",VLOOKUP(A79,'[1]Z09 政府性基金预算财政拨款收入支出决算表(财决09表)'!$A$10:$T$200,11,FALSE))</f>
        <v/>
      </c>
      <c r="G79" s="127" t="str">
        <f>IF(ISERROR(VLOOKUP(A79,'[1]Z09 政府性基金预算财政拨款收入支出决算表(财决09表)'!$A$10:$T$200,12,FALSE)),"",VLOOKUP(A79,'[1]Z09 政府性基金预算财政拨款收入支出决算表(财决09表)'!$A$10:$T$200,12,FALSE))</f>
        <v/>
      </c>
      <c r="H79" s="127" t="str">
        <f>IF(ISERROR(VLOOKUP(A79,'[1]Z09 政府性基金预算财政拨款收入支出决算表(财决09表)'!$A$10:$T$200,15,FALSE)),"",VLOOKUP(A79,'[1]Z09 政府性基金预算财政拨款收入支出决算表(财决09表)'!$A$10:$T$200,15,FALSE))</f>
        <v/>
      </c>
      <c r="I79" s="127" t="str">
        <f>IF(ISERROR(VLOOKUP(A79,'[1]Z09 政府性基金预算财政拨款收入支出决算表(财决09表)'!$A$10:$T$200,16,FALSE)),"",VLOOKUP(A79,'[1]Z09 政府性基金预算财政拨款收入支出决算表(财决09表)'!$A$10:$T$200,16,FALSE))</f>
        <v/>
      </c>
      <c r="J79" s="122">
        <f>'[1]Z09 政府性基金预算财政拨款收入支出决算表(财决09表)'!$A76</f>
        <v>0</v>
      </c>
      <c r="K79" s="178">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122" t="str">
        <f t="shared" si="1"/>
        <v/>
      </c>
    </row>
    <row r="80" spans="1:12" ht="22.5" customHeight="1">
      <c r="A80" s="125" t="str">
        <f t="shared" si="3"/>
        <v/>
      </c>
      <c r="B80" s="125"/>
      <c r="C80" s="195" t="str">
        <f>IF(ISERROR(VLOOKUP(A80,'[1]Z09 政府性基金预算财政拨款收入支出决算表(财决09表)'!$A$10:$T$200,4,FALSE)),"",VLOOKUP(A80,'[1]Z09 政府性基金预算财政拨款收入支出决算表(财决09表)'!$A$10:$T$200,4,FALSE))</f>
        <v/>
      </c>
      <c r="D80" s="127" t="str">
        <f>IF(ISERROR(VLOOKUP(A80,'[1]Z09 政府性基金预算财政拨款收入支出决算表(财决09表)'!$A$10:$T$200,5,FALSE)),"",VLOOKUP(A80,'[1]Z09 政府性基金预算财政拨款收入支出决算表(财决09表)'!$A$10:$T$200,5,FALSE))</f>
        <v/>
      </c>
      <c r="E80" s="127" t="str">
        <f>IF(ISERROR(VLOOKUP(A80,'[1]Z09 政府性基金预算财政拨款收入支出决算表(财决09表)'!$A$10:$T$200,8,FALSE)),"",VLOOKUP(A80,'[1]Z09 政府性基金预算财政拨款收入支出决算表(财决09表)'!$A$10:$T$200,8,FALSE))</f>
        <v/>
      </c>
      <c r="F80" s="127" t="str">
        <f>IF(ISERROR(VLOOKUP(A80,'[1]Z09 政府性基金预算财政拨款收入支出决算表(财决09表)'!$A$10:$T$200,11,FALSE)),"",VLOOKUP(A80,'[1]Z09 政府性基金预算财政拨款收入支出决算表(财决09表)'!$A$10:$T$200,11,FALSE))</f>
        <v/>
      </c>
      <c r="G80" s="127" t="str">
        <f>IF(ISERROR(VLOOKUP(A80,'[1]Z09 政府性基金预算财政拨款收入支出决算表(财决09表)'!$A$10:$T$200,12,FALSE)),"",VLOOKUP(A80,'[1]Z09 政府性基金预算财政拨款收入支出决算表(财决09表)'!$A$10:$T$200,12,FALSE))</f>
        <v/>
      </c>
      <c r="H80" s="127" t="str">
        <f>IF(ISERROR(VLOOKUP(A80,'[1]Z09 政府性基金预算财政拨款收入支出决算表(财决09表)'!$A$10:$T$200,15,FALSE)),"",VLOOKUP(A80,'[1]Z09 政府性基金预算财政拨款收入支出决算表(财决09表)'!$A$10:$T$200,15,FALSE))</f>
        <v/>
      </c>
      <c r="I80" s="127" t="str">
        <f>IF(ISERROR(VLOOKUP(A80,'[1]Z09 政府性基金预算财政拨款收入支出决算表(财决09表)'!$A$10:$T$200,16,FALSE)),"",VLOOKUP(A80,'[1]Z09 政府性基金预算财政拨款收入支出决算表(财决09表)'!$A$10:$T$200,16,FALSE))</f>
        <v/>
      </c>
      <c r="J80" s="122">
        <f>'[1]Z09 政府性基金预算财政拨款收入支出决算表(财决09表)'!$A77</f>
        <v>0</v>
      </c>
      <c r="K80" s="178">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122" t="str">
        <f t="shared" ref="L80:L143" si="4">IF(C80&lt;&gt;"",ROW(),"")</f>
        <v/>
      </c>
    </row>
    <row r="81" spans="1:12" ht="22.5" customHeight="1">
      <c r="A81" s="125" t="str">
        <f t="shared" si="3"/>
        <v/>
      </c>
      <c r="B81" s="125"/>
      <c r="C81" s="195" t="str">
        <f>IF(ISERROR(VLOOKUP(A81,'[1]Z09 政府性基金预算财政拨款收入支出决算表(财决09表)'!$A$10:$T$200,4,FALSE)),"",VLOOKUP(A81,'[1]Z09 政府性基金预算财政拨款收入支出决算表(财决09表)'!$A$10:$T$200,4,FALSE))</f>
        <v/>
      </c>
      <c r="D81" s="127" t="str">
        <f>IF(ISERROR(VLOOKUP(A81,'[1]Z09 政府性基金预算财政拨款收入支出决算表(财决09表)'!$A$10:$T$200,5,FALSE)),"",VLOOKUP(A81,'[1]Z09 政府性基金预算财政拨款收入支出决算表(财决09表)'!$A$10:$T$200,5,FALSE))</f>
        <v/>
      </c>
      <c r="E81" s="127" t="str">
        <f>IF(ISERROR(VLOOKUP(A81,'[1]Z09 政府性基金预算财政拨款收入支出决算表(财决09表)'!$A$10:$T$200,8,FALSE)),"",VLOOKUP(A81,'[1]Z09 政府性基金预算财政拨款收入支出决算表(财决09表)'!$A$10:$T$200,8,FALSE))</f>
        <v/>
      </c>
      <c r="F81" s="127" t="str">
        <f>IF(ISERROR(VLOOKUP(A81,'[1]Z09 政府性基金预算财政拨款收入支出决算表(财决09表)'!$A$10:$T$200,11,FALSE)),"",VLOOKUP(A81,'[1]Z09 政府性基金预算财政拨款收入支出决算表(财决09表)'!$A$10:$T$200,11,FALSE))</f>
        <v/>
      </c>
      <c r="G81" s="127" t="str">
        <f>IF(ISERROR(VLOOKUP(A81,'[1]Z09 政府性基金预算财政拨款收入支出决算表(财决09表)'!$A$10:$T$200,12,FALSE)),"",VLOOKUP(A81,'[1]Z09 政府性基金预算财政拨款收入支出决算表(财决09表)'!$A$10:$T$200,12,FALSE))</f>
        <v/>
      </c>
      <c r="H81" s="127" t="str">
        <f>IF(ISERROR(VLOOKUP(A81,'[1]Z09 政府性基金预算财政拨款收入支出决算表(财决09表)'!$A$10:$T$200,15,FALSE)),"",VLOOKUP(A81,'[1]Z09 政府性基金预算财政拨款收入支出决算表(财决09表)'!$A$10:$T$200,15,FALSE))</f>
        <v/>
      </c>
      <c r="I81" s="127" t="str">
        <f>IF(ISERROR(VLOOKUP(A81,'[1]Z09 政府性基金预算财政拨款收入支出决算表(财决09表)'!$A$10:$T$200,16,FALSE)),"",VLOOKUP(A81,'[1]Z09 政府性基金预算财政拨款收入支出决算表(财决09表)'!$A$10:$T$200,16,FALSE))</f>
        <v/>
      </c>
      <c r="J81" s="122">
        <f>'[1]Z09 政府性基金预算财政拨款收入支出决算表(财决09表)'!$A78</f>
        <v>0</v>
      </c>
      <c r="K81" s="178">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122" t="str">
        <f t="shared" si="4"/>
        <v/>
      </c>
    </row>
    <row r="82" spans="1:12" ht="22.5" customHeight="1">
      <c r="A82" s="125" t="str">
        <f t="shared" si="3"/>
        <v/>
      </c>
      <c r="B82" s="125"/>
      <c r="C82" s="195" t="str">
        <f>IF(ISERROR(VLOOKUP(A82,'[1]Z09 政府性基金预算财政拨款收入支出决算表(财决09表)'!$A$10:$T$200,4,FALSE)),"",VLOOKUP(A82,'[1]Z09 政府性基金预算财政拨款收入支出决算表(财决09表)'!$A$10:$T$200,4,FALSE))</f>
        <v/>
      </c>
      <c r="D82" s="127" t="str">
        <f>IF(ISERROR(VLOOKUP(A82,'[1]Z09 政府性基金预算财政拨款收入支出决算表(财决09表)'!$A$10:$T$200,5,FALSE)),"",VLOOKUP(A82,'[1]Z09 政府性基金预算财政拨款收入支出决算表(财决09表)'!$A$10:$T$200,5,FALSE))</f>
        <v/>
      </c>
      <c r="E82" s="127" t="str">
        <f>IF(ISERROR(VLOOKUP(A82,'[1]Z09 政府性基金预算财政拨款收入支出决算表(财决09表)'!$A$10:$T$200,8,FALSE)),"",VLOOKUP(A82,'[1]Z09 政府性基金预算财政拨款收入支出决算表(财决09表)'!$A$10:$T$200,8,FALSE))</f>
        <v/>
      </c>
      <c r="F82" s="127" t="str">
        <f>IF(ISERROR(VLOOKUP(A82,'[1]Z09 政府性基金预算财政拨款收入支出决算表(财决09表)'!$A$10:$T$200,11,FALSE)),"",VLOOKUP(A82,'[1]Z09 政府性基金预算财政拨款收入支出决算表(财决09表)'!$A$10:$T$200,11,FALSE))</f>
        <v/>
      </c>
      <c r="G82" s="127" t="str">
        <f>IF(ISERROR(VLOOKUP(A82,'[1]Z09 政府性基金预算财政拨款收入支出决算表(财决09表)'!$A$10:$T$200,12,FALSE)),"",VLOOKUP(A82,'[1]Z09 政府性基金预算财政拨款收入支出决算表(财决09表)'!$A$10:$T$200,12,FALSE))</f>
        <v/>
      </c>
      <c r="H82" s="127" t="str">
        <f>IF(ISERROR(VLOOKUP(A82,'[1]Z09 政府性基金预算财政拨款收入支出决算表(财决09表)'!$A$10:$T$200,15,FALSE)),"",VLOOKUP(A82,'[1]Z09 政府性基金预算财政拨款收入支出决算表(财决09表)'!$A$10:$T$200,15,FALSE))</f>
        <v/>
      </c>
      <c r="I82" s="127" t="str">
        <f>IF(ISERROR(VLOOKUP(A82,'[1]Z09 政府性基金预算财政拨款收入支出决算表(财决09表)'!$A$10:$T$200,16,FALSE)),"",VLOOKUP(A82,'[1]Z09 政府性基金预算财政拨款收入支出决算表(财决09表)'!$A$10:$T$200,16,FALSE))</f>
        <v/>
      </c>
      <c r="J82" s="122">
        <f>'[1]Z09 政府性基金预算财政拨款收入支出决算表(财决09表)'!$A79</f>
        <v>0</v>
      </c>
      <c r="K82" s="178">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122" t="str">
        <f t="shared" si="4"/>
        <v/>
      </c>
    </row>
    <row r="83" spans="1:12" ht="22.5" customHeight="1">
      <c r="A83" s="125" t="str">
        <f t="shared" si="3"/>
        <v/>
      </c>
      <c r="B83" s="125"/>
      <c r="C83" s="195" t="str">
        <f>IF(ISERROR(VLOOKUP(A83,'[1]Z09 政府性基金预算财政拨款收入支出决算表(财决09表)'!$A$10:$T$200,4,FALSE)),"",VLOOKUP(A83,'[1]Z09 政府性基金预算财政拨款收入支出决算表(财决09表)'!$A$10:$T$200,4,FALSE))</f>
        <v/>
      </c>
      <c r="D83" s="127" t="str">
        <f>IF(ISERROR(VLOOKUP(A83,'[1]Z09 政府性基金预算财政拨款收入支出决算表(财决09表)'!$A$10:$T$200,5,FALSE)),"",VLOOKUP(A83,'[1]Z09 政府性基金预算财政拨款收入支出决算表(财决09表)'!$A$10:$T$200,5,FALSE))</f>
        <v/>
      </c>
      <c r="E83" s="127" t="str">
        <f>IF(ISERROR(VLOOKUP(A83,'[1]Z09 政府性基金预算财政拨款收入支出决算表(财决09表)'!$A$10:$T$200,8,FALSE)),"",VLOOKUP(A83,'[1]Z09 政府性基金预算财政拨款收入支出决算表(财决09表)'!$A$10:$T$200,8,FALSE))</f>
        <v/>
      </c>
      <c r="F83" s="127" t="str">
        <f>IF(ISERROR(VLOOKUP(A83,'[1]Z09 政府性基金预算财政拨款收入支出决算表(财决09表)'!$A$10:$T$200,11,FALSE)),"",VLOOKUP(A83,'[1]Z09 政府性基金预算财政拨款收入支出决算表(财决09表)'!$A$10:$T$200,11,FALSE))</f>
        <v/>
      </c>
      <c r="G83" s="127" t="str">
        <f>IF(ISERROR(VLOOKUP(A83,'[1]Z09 政府性基金预算财政拨款收入支出决算表(财决09表)'!$A$10:$T$200,12,FALSE)),"",VLOOKUP(A83,'[1]Z09 政府性基金预算财政拨款收入支出决算表(财决09表)'!$A$10:$T$200,12,FALSE))</f>
        <v/>
      </c>
      <c r="H83" s="127" t="str">
        <f>IF(ISERROR(VLOOKUP(A83,'[1]Z09 政府性基金预算财政拨款收入支出决算表(财决09表)'!$A$10:$T$200,15,FALSE)),"",VLOOKUP(A83,'[1]Z09 政府性基金预算财政拨款收入支出决算表(财决09表)'!$A$10:$T$200,15,FALSE))</f>
        <v/>
      </c>
      <c r="I83" s="127" t="str">
        <f>IF(ISERROR(VLOOKUP(A83,'[1]Z09 政府性基金预算财政拨款收入支出决算表(财决09表)'!$A$10:$T$200,16,FALSE)),"",VLOOKUP(A83,'[1]Z09 政府性基金预算财政拨款收入支出决算表(财决09表)'!$A$10:$T$200,16,FALSE))</f>
        <v/>
      </c>
      <c r="J83" s="122">
        <f>'[1]Z09 政府性基金预算财政拨款收入支出决算表(财决09表)'!$A80</f>
        <v>0</v>
      </c>
      <c r="K83" s="178">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122" t="str">
        <f t="shared" si="4"/>
        <v/>
      </c>
    </row>
    <row r="84" spans="1:12" ht="22.5" customHeight="1">
      <c r="A84" s="125" t="str">
        <f t="shared" si="3"/>
        <v/>
      </c>
      <c r="B84" s="125"/>
      <c r="C84" s="195" t="str">
        <f>IF(ISERROR(VLOOKUP(A84,'[1]Z09 政府性基金预算财政拨款收入支出决算表(财决09表)'!$A$10:$T$200,4,FALSE)),"",VLOOKUP(A84,'[1]Z09 政府性基金预算财政拨款收入支出决算表(财决09表)'!$A$10:$T$200,4,FALSE))</f>
        <v/>
      </c>
      <c r="D84" s="127" t="str">
        <f>IF(ISERROR(VLOOKUP(A84,'[1]Z09 政府性基金预算财政拨款收入支出决算表(财决09表)'!$A$10:$T$200,5,FALSE)),"",VLOOKUP(A84,'[1]Z09 政府性基金预算财政拨款收入支出决算表(财决09表)'!$A$10:$T$200,5,FALSE))</f>
        <v/>
      </c>
      <c r="E84" s="127" t="str">
        <f>IF(ISERROR(VLOOKUP(A84,'[1]Z09 政府性基金预算财政拨款收入支出决算表(财决09表)'!$A$10:$T$200,8,FALSE)),"",VLOOKUP(A84,'[1]Z09 政府性基金预算财政拨款收入支出决算表(财决09表)'!$A$10:$T$200,8,FALSE))</f>
        <v/>
      </c>
      <c r="F84" s="127" t="str">
        <f>IF(ISERROR(VLOOKUP(A84,'[1]Z09 政府性基金预算财政拨款收入支出决算表(财决09表)'!$A$10:$T$200,11,FALSE)),"",VLOOKUP(A84,'[1]Z09 政府性基金预算财政拨款收入支出决算表(财决09表)'!$A$10:$T$200,11,FALSE))</f>
        <v/>
      </c>
      <c r="G84" s="127" t="str">
        <f>IF(ISERROR(VLOOKUP(A84,'[1]Z09 政府性基金预算财政拨款收入支出决算表(财决09表)'!$A$10:$T$200,12,FALSE)),"",VLOOKUP(A84,'[1]Z09 政府性基金预算财政拨款收入支出决算表(财决09表)'!$A$10:$T$200,12,FALSE))</f>
        <v/>
      </c>
      <c r="H84" s="127" t="str">
        <f>IF(ISERROR(VLOOKUP(A84,'[1]Z09 政府性基金预算财政拨款收入支出决算表(财决09表)'!$A$10:$T$200,15,FALSE)),"",VLOOKUP(A84,'[1]Z09 政府性基金预算财政拨款收入支出决算表(财决09表)'!$A$10:$T$200,15,FALSE))</f>
        <v/>
      </c>
      <c r="I84" s="127" t="str">
        <f>IF(ISERROR(VLOOKUP(A84,'[1]Z09 政府性基金预算财政拨款收入支出决算表(财决09表)'!$A$10:$T$200,16,FALSE)),"",VLOOKUP(A84,'[1]Z09 政府性基金预算财政拨款收入支出决算表(财决09表)'!$A$10:$T$200,16,FALSE))</f>
        <v/>
      </c>
      <c r="J84" s="122">
        <f>'[1]Z09 政府性基金预算财政拨款收入支出决算表(财决09表)'!$A81</f>
        <v>0</v>
      </c>
      <c r="K84" s="178">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122" t="str">
        <f t="shared" si="4"/>
        <v/>
      </c>
    </row>
    <row r="85" spans="1:12" ht="22.5" customHeight="1">
      <c r="A85" s="125" t="str">
        <f t="shared" si="3"/>
        <v/>
      </c>
      <c r="B85" s="125"/>
      <c r="C85" s="195" t="str">
        <f>IF(ISERROR(VLOOKUP(A85,'[1]Z09 政府性基金预算财政拨款收入支出决算表(财决09表)'!$A$10:$T$200,4,FALSE)),"",VLOOKUP(A85,'[1]Z09 政府性基金预算财政拨款收入支出决算表(财决09表)'!$A$10:$T$200,4,FALSE))</f>
        <v/>
      </c>
      <c r="D85" s="127" t="str">
        <f>IF(ISERROR(VLOOKUP(A85,'[1]Z09 政府性基金预算财政拨款收入支出决算表(财决09表)'!$A$10:$T$200,5,FALSE)),"",VLOOKUP(A85,'[1]Z09 政府性基金预算财政拨款收入支出决算表(财决09表)'!$A$10:$T$200,5,FALSE))</f>
        <v/>
      </c>
      <c r="E85" s="127" t="str">
        <f>IF(ISERROR(VLOOKUP(A85,'[1]Z09 政府性基金预算财政拨款收入支出决算表(财决09表)'!$A$10:$T$200,8,FALSE)),"",VLOOKUP(A85,'[1]Z09 政府性基金预算财政拨款收入支出决算表(财决09表)'!$A$10:$T$200,8,FALSE))</f>
        <v/>
      </c>
      <c r="F85" s="127" t="str">
        <f>IF(ISERROR(VLOOKUP(A85,'[1]Z09 政府性基金预算财政拨款收入支出决算表(财决09表)'!$A$10:$T$200,11,FALSE)),"",VLOOKUP(A85,'[1]Z09 政府性基金预算财政拨款收入支出决算表(财决09表)'!$A$10:$T$200,11,FALSE))</f>
        <v/>
      </c>
      <c r="G85" s="127" t="str">
        <f>IF(ISERROR(VLOOKUP(A85,'[1]Z09 政府性基金预算财政拨款收入支出决算表(财决09表)'!$A$10:$T$200,12,FALSE)),"",VLOOKUP(A85,'[1]Z09 政府性基金预算财政拨款收入支出决算表(财决09表)'!$A$10:$T$200,12,FALSE))</f>
        <v/>
      </c>
      <c r="H85" s="127" t="str">
        <f>IF(ISERROR(VLOOKUP(A85,'[1]Z09 政府性基金预算财政拨款收入支出决算表(财决09表)'!$A$10:$T$200,15,FALSE)),"",VLOOKUP(A85,'[1]Z09 政府性基金预算财政拨款收入支出决算表(财决09表)'!$A$10:$T$200,15,FALSE))</f>
        <v/>
      </c>
      <c r="I85" s="127" t="str">
        <f>IF(ISERROR(VLOOKUP(A85,'[1]Z09 政府性基金预算财政拨款收入支出决算表(财决09表)'!$A$10:$T$200,16,FALSE)),"",VLOOKUP(A85,'[1]Z09 政府性基金预算财政拨款收入支出决算表(财决09表)'!$A$10:$T$200,16,FALSE))</f>
        <v/>
      </c>
      <c r="J85" s="122">
        <f>'[1]Z09 政府性基金预算财政拨款收入支出决算表(财决09表)'!$A82</f>
        <v>0</v>
      </c>
      <c r="K85" s="178">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122" t="str">
        <f t="shared" si="4"/>
        <v/>
      </c>
    </row>
    <row r="86" spans="1:12" ht="22.5" customHeight="1">
      <c r="A86" s="125" t="str">
        <f t="shared" si="3"/>
        <v/>
      </c>
      <c r="B86" s="125"/>
      <c r="C86" s="195" t="str">
        <f>IF(ISERROR(VLOOKUP(A86,'[1]Z09 政府性基金预算财政拨款收入支出决算表(财决09表)'!$A$10:$T$200,4,FALSE)),"",VLOOKUP(A86,'[1]Z09 政府性基金预算财政拨款收入支出决算表(财决09表)'!$A$10:$T$200,4,FALSE))</f>
        <v/>
      </c>
      <c r="D86" s="127" t="str">
        <f>IF(ISERROR(VLOOKUP(A86,'[1]Z09 政府性基金预算财政拨款收入支出决算表(财决09表)'!$A$10:$T$200,5,FALSE)),"",VLOOKUP(A86,'[1]Z09 政府性基金预算财政拨款收入支出决算表(财决09表)'!$A$10:$T$200,5,FALSE))</f>
        <v/>
      </c>
      <c r="E86" s="127" t="str">
        <f>IF(ISERROR(VLOOKUP(A86,'[1]Z09 政府性基金预算财政拨款收入支出决算表(财决09表)'!$A$10:$T$200,8,FALSE)),"",VLOOKUP(A86,'[1]Z09 政府性基金预算财政拨款收入支出决算表(财决09表)'!$A$10:$T$200,8,FALSE))</f>
        <v/>
      </c>
      <c r="F86" s="127" t="str">
        <f>IF(ISERROR(VLOOKUP(A86,'[1]Z09 政府性基金预算财政拨款收入支出决算表(财决09表)'!$A$10:$T$200,11,FALSE)),"",VLOOKUP(A86,'[1]Z09 政府性基金预算财政拨款收入支出决算表(财决09表)'!$A$10:$T$200,11,FALSE))</f>
        <v/>
      </c>
      <c r="G86" s="127" t="str">
        <f>IF(ISERROR(VLOOKUP(A86,'[1]Z09 政府性基金预算财政拨款收入支出决算表(财决09表)'!$A$10:$T$200,12,FALSE)),"",VLOOKUP(A86,'[1]Z09 政府性基金预算财政拨款收入支出决算表(财决09表)'!$A$10:$T$200,12,FALSE))</f>
        <v/>
      </c>
      <c r="H86" s="127" t="str">
        <f>IF(ISERROR(VLOOKUP(A86,'[1]Z09 政府性基金预算财政拨款收入支出决算表(财决09表)'!$A$10:$T$200,15,FALSE)),"",VLOOKUP(A86,'[1]Z09 政府性基金预算财政拨款收入支出决算表(财决09表)'!$A$10:$T$200,15,FALSE))</f>
        <v/>
      </c>
      <c r="I86" s="127" t="str">
        <f>IF(ISERROR(VLOOKUP(A86,'[1]Z09 政府性基金预算财政拨款收入支出决算表(财决09表)'!$A$10:$T$200,16,FALSE)),"",VLOOKUP(A86,'[1]Z09 政府性基金预算财政拨款收入支出决算表(财决09表)'!$A$10:$T$200,16,FALSE))</f>
        <v/>
      </c>
      <c r="J86" s="122">
        <f>'[1]Z09 政府性基金预算财政拨款收入支出决算表(财决09表)'!$A83</f>
        <v>0</v>
      </c>
      <c r="K86" s="178">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122" t="str">
        <f t="shared" si="4"/>
        <v/>
      </c>
    </row>
    <row r="87" spans="1:12" ht="22.5" customHeight="1">
      <c r="A87" s="125" t="str">
        <f t="shared" si="3"/>
        <v/>
      </c>
      <c r="B87" s="125"/>
      <c r="C87" s="195" t="str">
        <f>IF(ISERROR(VLOOKUP(A87,'[1]Z09 政府性基金预算财政拨款收入支出决算表(财决09表)'!$A$10:$T$200,4,FALSE)),"",VLOOKUP(A87,'[1]Z09 政府性基金预算财政拨款收入支出决算表(财决09表)'!$A$10:$T$200,4,FALSE))</f>
        <v/>
      </c>
      <c r="D87" s="127" t="str">
        <f>IF(ISERROR(VLOOKUP(A87,'[1]Z09 政府性基金预算财政拨款收入支出决算表(财决09表)'!$A$10:$T$200,5,FALSE)),"",VLOOKUP(A87,'[1]Z09 政府性基金预算财政拨款收入支出决算表(财决09表)'!$A$10:$T$200,5,FALSE))</f>
        <v/>
      </c>
      <c r="E87" s="127" t="str">
        <f>IF(ISERROR(VLOOKUP(A87,'[1]Z09 政府性基金预算财政拨款收入支出决算表(财决09表)'!$A$10:$T$200,8,FALSE)),"",VLOOKUP(A87,'[1]Z09 政府性基金预算财政拨款收入支出决算表(财决09表)'!$A$10:$T$200,8,FALSE))</f>
        <v/>
      </c>
      <c r="F87" s="127" t="str">
        <f>IF(ISERROR(VLOOKUP(A87,'[1]Z09 政府性基金预算财政拨款收入支出决算表(财决09表)'!$A$10:$T$200,11,FALSE)),"",VLOOKUP(A87,'[1]Z09 政府性基金预算财政拨款收入支出决算表(财决09表)'!$A$10:$T$200,11,FALSE))</f>
        <v/>
      </c>
      <c r="G87" s="127" t="str">
        <f>IF(ISERROR(VLOOKUP(A87,'[1]Z09 政府性基金预算财政拨款收入支出决算表(财决09表)'!$A$10:$T$200,12,FALSE)),"",VLOOKUP(A87,'[1]Z09 政府性基金预算财政拨款收入支出决算表(财决09表)'!$A$10:$T$200,12,FALSE))</f>
        <v/>
      </c>
      <c r="H87" s="127" t="str">
        <f>IF(ISERROR(VLOOKUP(A87,'[1]Z09 政府性基金预算财政拨款收入支出决算表(财决09表)'!$A$10:$T$200,15,FALSE)),"",VLOOKUP(A87,'[1]Z09 政府性基金预算财政拨款收入支出决算表(财决09表)'!$A$10:$T$200,15,FALSE))</f>
        <v/>
      </c>
      <c r="I87" s="127" t="str">
        <f>IF(ISERROR(VLOOKUP(A87,'[1]Z09 政府性基金预算财政拨款收入支出决算表(财决09表)'!$A$10:$T$200,16,FALSE)),"",VLOOKUP(A87,'[1]Z09 政府性基金预算财政拨款收入支出决算表(财决09表)'!$A$10:$T$200,16,FALSE))</f>
        <v/>
      </c>
      <c r="J87" s="122">
        <f>'[1]Z09 政府性基金预算财政拨款收入支出决算表(财决09表)'!$A84</f>
        <v>0</v>
      </c>
      <c r="K87" s="178">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122" t="str">
        <f t="shared" si="4"/>
        <v/>
      </c>
    </row>
    <row r="88" spans="1:12" ht="22.5" customHeight="1">
      <c r="A88" s="125" t="str">
        <f t="shared" si="3"/>
        <v/>
      </c>
      <c r="B88" s="125"/>
      <c r="C88" s="195" t="str">
        <f>IF(ISERROR(VLOOKUP(A88,'[1]Z09 政府性基金预算财政拨款收入支出决算表(财决09表)'!$A$10:$T$200,4,FALSE)),"",VLOOKUP(A88,'[1]Z09 政府性基金预算财政拨款收入支出决算表(财决09表)'!$A$10:$T$200,4,FALSE))</f>
        <v/>
      </c>
      <c r="D88" s="127" t="str">
        <f>IF(ISERROR(VLOOKUP(A88,'[1]Z09 政府性基金预算财政拨款收入支出决算表(财决09表)'!$A$10:$T$200,5,FALSE)),"",VLOOKUP(A88,'[1]Z09 政府性基金预算财政拨款收入支出决算表(财决09表)'!$A$10:$T$200,5,FALSE))</f>
        <v/>
      </c>
      <c r="E88" s="127" t="str">
        <f>IF(ISERROR(VLOOKUP(A88,'[1]Z09 政府性基金预算财政拨款收入支出决算表(财决09表)'!$A$10:$T$200,8,FALSE)),"",VLOOKUP(A88,'[1]Z09 政府性基金预算财政拨款收入支出决算表(财决09表)'!$A$10:$T$200,8,FALSE))</f>
        <v/>
      </c>
      <c r="F88" s="127" t="str">
        <f>IF(ISERROR(VLOOKUP(A88,'[1]Z09 政府性基金预算财政拨款收入支出决算表(财决09表)'!$A$10:$T$200,11,FALSE)),"",VLOOKUP(A88,'[1]Z09 政府性基金预算财政拨款收入支出决算表(财决09表)'!$A$10:$T$200,11,FALSE))</f>
        <v/>
      </c>
      <c r="G88" s="127" t="str">
        <f>IF(ISERROR(VLOOKUP(A88,'[1]Z09 政府性基金预算财政拨款收入支出决算表(财决09表)'!$A$10:$T$200,12,FALSE)),"",VLOOKUP(A88,'[1]Z09 政府性基金预算财政拨款收入支出决算表(财决09表)'!$A$10:$T$200,12,FALSE))</f>
        <v/>
      </c>
      <c r="H88" s="127" t="str">
        <f>IF(ISERROR(VLOOKUP(A88,'[1]Z09 政府性基金预算财政拨款收入支出决算表(财决09表)'!$A$10:$T$200,15,FALSE)),"",VLOOKUP(A88,'[1]Z09 政府性基金预算财政拨款收入支出决算表(财决09表)'!$A$10:$T$200,15,FALSE))</f>
        <v/>
      </c>
      <c r="I88" s="127" t="str">
        <f>IF(ISERROR(VLOOKUP(A88,'[1]Z09 政府性基金预算财政拨款收入支出决算表(财决09表)'!$A$10:$T$200,16,FALSE)),"",VLOOKUP(A88,'[1]Z09 政府性基金预算财政拨款收入支出决算表(财决09表)'!$A$10:$T$200,16,FALSE))</f>
        <v/>
      </c>
      <c r="J88" s="122">
        <f>'[1]Z09 政府性基金预算财政拨款收入支出决算表(财决09表)'!$A85</f>
        <v>0</v>
      </c>
      <c r="K88" s="178">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122" t="str">
        <f t="shared" si="4"/>
        <v/>
      </c>
    </row>
    <row r="89" spans="1:12" ht="22.5" customHeight="1">
      <c r="A89" s="125" t="str">
        <f t="shared" si="3"/>
        <v/>
      </c>
      <c r="B89" s="125"/>
      <c r="C89" s="195" t="str">
        <f>IF(ISERROR(VLOOKUP(A89,'[1]Z09 政府性基金预算财政拨款收入支出决算表(财决09表)'!$A$10:$T$200,4,FALSE)),"",VLOOKUP(A89,'[1]Z09 政府性基金预算财政拨款收入支出决算表(财决09表)'!$A$10:$T$200,4,FALSE))</f>
        <v/>
      </c>
      <c r="D89" s="127" t="str">
        <f>IF(ISERROR(VLOOKUP(A89,'[1]Z09 政府性基金预算财政拨款收入支出决算表(财决09表)'!$A$10:$T$200,5,FALSE)),"",VLOOKUP(A89,'[1]Z09 政府性基金预算财政拨款收入支出决算表(财决09表)'!$A$10:$T$200,5,FALSE))</f>
        <v/>
      </c>
      <c r="E89" s="127" t="str">
        <f>IF(ISERROR(VLOOKUP(A89,'[1]Z09 政府性基金预算财政拨款收入支出决算表(财决09表)'!$A$10:$T$200,8,FALSE)),"",VLOOKUP(A89,'[1]Z09 政府性基金预算财政拨款收入支出决算表(财决09表)'!$A$10:$T$200,8,FALSE))</f>
        <v/>
      </c>
      <c r="F89" s="127" t="str">
        <f>IF(ISERROR(VLOOKUP(A89,'[1]Z09 政府性基金预算财政拨款收入支出决算表(财决09表)'!$A$10:$T$200,11,FALSE)),"",VLOOKUP(A89,'[1]Z09 政府性基金预算财政拨款收入支出决算表(财决09表)'!$A$10:$T$200,11,FALSE))</f>
        <v/>
      </c>
      <c r="G89" s="127" t="str">
        <f>IF(ISERROR(VLOOKUP(A89,'[1]Z09 政府性基金预算财政拨款收入支出决算表(财决09表)'!$A$10:$T$200,12,FALSE)),"",VLOOKUP(A89,'[1]Z09 政府性基金预算财政拨款收入支出决算表(财决09表)'!$A$10:$T$200,12,FALSE))</f>
        <v/>
      </c>
      <c r="H89" s="127" t="str">
        <f>IF(ISERROR(VLOOKUP(A89,'[1]Z09 政府性基金预算财政拨款收入支出决算表(财决09表)'!$A$10:$T$200,15,FALSE)),"",VLOOKUP(A89,'[1]Z09 政府性基金预算财政拨款收入支出决算表(财决09表)'!$A$10:$T$200,15,FALSE))</f>
        <v/>
      </c>
      <c r="I89" s="127" t="str">
        <f>IF(ISERROR(VLOOKUP(A89,'[1]Z09 政府性基金预算财政拨款收入支出决算表(财决09表)'!$A$10:$T$200,16,FALSE)),"",VLOOKUP(A89,'[1]Z09 政府性基金预算财政拨款收入支出决算表(财决09表)'!$A$10:$T$200,16,FALSE))</f>
        <v/>
      </c>
      <c r="J89" s="122">
        <f>'[1]Z09 政府性基金预算财政拨款收入支出决算表(财决09表)'!$A86</f>
        <v>0</v>
      </c>
      <c r="K89" s="178">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122" t="str">
        <f t="shared" si="4"/>
        <v/>
      </c>
    </row>
    <row r="90" spans="1:12" ht="22.5" customHeight="1">
      <c r="A90" s="125" t="str">
        <f t="shared" si="3"/>
        <v/>
      </c>
      <c r="B90" s="125"/>
      <c r="C90" s="195" t="str">
        <f>IF(ISERROR(VLOOKUP(A90,'[1]Z09 政府性基金预算财政拨款收入支出决算表(财决09表)'!$A$10:$T$200,4,FALSE)),"",VLOOKUP(A90,'[1]Z09 政府性基金预算财政拨款收入支出决算表(财决09表)'!$A$10:$T$200,4,FALSE))</f>
        <v/>
      </c>
      <c r="D90" s="127" t="str">
        <f>IF(ISERROR(VLOOKUP(A90,'[1]Z09 政府性基金预算财政拨款收入支出决算表(财决09表)'!$A$10:$T$200,5,FALSE)),"",VLOOKUP(A90,'[1]Z09 政府性基金预算财政拨款收入支出决算表(财决09表)'!$A$10:$T$200,5,FALSE))</f>
        <v/>
      </c>
      <c r="E90" s="127" t="str">
        <f>IF(ISERROR(VLOOKUP(A90,'[1]Z09 政府性基金预算财政拨款收入支出决算表(财决09表)'!$A$10:$T$200,8,FALSE)),"",VLOOKUP(A90,'[1]Z09 政府性基金预算财政拨款收入支出决算表(财决09表)'!$A$10:$T$200,8,FALSE))</f>
        <v/>
      </c>
      <c r="F90" s="127" t="str">
        <f>IF(ISERROR(VLOOKUP(A90,'[1]Z09 政府性基金预算财政拨款收入支出决算表(财决09表)'!$A$10:$T$200,11,FALSE)),"",VLOOKUP(A90,'[1]Z09 政府性基金预算财政拨款收入支出决算表(财决09表)'!$A$10:$T$200,11,FALSE))</f>
        <v/>
      </c>
      <c r="G90" s="127" t="str">
        <f>IF(ISERROR(VLOOKUP(A90,'[1]Z09 政府性基金预算财政拨款收入支出决算表(财决09表)'!$A$10:$T$200,12,FALSE)),"",VLOOKUP(A90,'[1]Z09 政府性基金预算财政拨款收入支出决算表(财决09表)'!$A$10:$T$200,12,FALSE))</f>
        <v/>
      </c>
      <c r="H90" s="127" t="str">
        <f>IF(ISERROR(VLOOKUP(A90,'[1]Z09 政府性基金预算财政拨款收入支出决算表(财决09表)'!$A$10:$T$200,15,FALSE)),"",VLOOKUP(A90,'[1]Z09 政府性基金预算财政拨款收入支出决算表(财决09表)'!$A$10:$T$200,15,FALSE))</f>
        <v/>
      </c>
      <c r="I90" s="127" t="str">
        <f>IF(ISERROR(VLOOKUP(A90,'[1]Z09 政府性基金预算财政拨款收入支出决算表(财决09表)'!$A$10:$T$200,16,FALSE)),"",VLOOKUP(A90,'[1]Z09 政府性基金预算财政拨款收入支出决算表(财决09表)'!$A$10:$T$200,16,FALSE))</f>
        <v/>
      </c>
      <c r="J90" s="122">
        <f>'[1]Z09 政府性基金预算财政拨款收入支出决算表(财决09表)'!$A87</f>
        <v>0</v>
      </c>
      <c r="K90" s="178">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122" t="str">
        <f t="shared" si="4"/>
        <v/>
      </c>
    </row>
    <row r="91" spans="1:12" ht="22.5" customHeight="1">
      <c r="A91" s="125" t="str">
        <f t="shared" si="3"/>
        <v/>
      </c>
      <c r="B91" s="125"/>
      <c r="C91" s="195" t="str">
        <f>IF(ISERROR(VLOOKUP(A91,'[1]Z09 政府性基金预算财政拨款收入支出决算表(财决09表)'!$A$10:$T$200,4,FALSE)),"",VLOOKUP(A91,'[1]Z09 政府性基金预算财政拨款收入支出决算表(财决09表)'!$A$10:$T$200,4,FALSE))</f>
        <v/>
      </c>
      <c r="D91" s="127" t="str">
        <f>IF(ISERROR(VLOOKUP(A91,'[1]Z09 政府性基金预算财政拨款收入支出决算表(财决09表)'!$A$10:$T$200,5,FALSE)),"",VLOOKUP(A91,'[1]Z09 政府性基金预算财政拨款收入支出决算表(财决09表)'!$A$10:$T$200,5,FALSE))</f>
        <v/>
      </c>
      <c r="E91" s="127" t="str">
        <f>IF(ISERROR(VLOOKUP(A91,'[1]Z09 政府性基金预算财政拨款收入支出决算表(财决09表)'!$A$10:$T$200,8,FALSE)),"",VLOOKUP(A91,'[1]Z09 政府性基金预算财政拨款收入支出决算表(财决09表)'!$A$10:$T$200,8,FALSE))</f>
        <v/>
      </c>
      <c r="F91" s="127" t="str">
        <f>IF(ISERROR(VLOOKUP(A91,'[1]Z09 政府性基金预算财政拨款收入支出决算表(财决09表)'!$A$10:$T$200,11,FALSE)),"",VLOOKUP(A91,'[1]Z09 政府性基金预算财政拨款收入支出决算表(财决09表)'!$A$10:$T$200,11,FALSE))</f>
        <v/>
      </c>
      <c r="G91" s="127" t="str">
        <f>IF(ISERROR(VLOOKUP(A91,'[1]Z09 政府性基金预算财政拨款收入支出决算表(财决09表)'!$A$10:$T$200,12,FALSE)),"",VLOOKUP(A91,'[1]Z09 政府性基金预算财政拨款收入支出决算表(财决09表)'!$A$10:$T$200,12,FALSE))</f>
        <v/>
      </c>
      <c r="H91" s="127" t="str">
        <f>IF(ISERROR(VLOOKUP(A91,'[1]Z09 政府性基金预算财政拨款收入支出决算表(财决09表)'!$A$10:$T$200,15,FALSE)),"",VLOOKUP(A91,'[1]Z09 政府性基金预算财政拨款收入支出决算表(财决09表)'!$A$10:$T$200,15,FALSE))</f>
        <v/>
      </c>
      <c r="I91" s="127" t="str">
        <f>IF(ISERROR(VLOOKUP(A91,'[1]Z09 政府性基金预算财政拨款收入支出决算表(财决09表)'!$A$10:$T$200,16,FALSE)),"",VLOOKUP(A91,'[1]Z09 政府性基金预算财政拨款收入支出决算表(财决09表)'!$A$10:$T$200,16,FALSE))</f>
        <v/>
      </c>
      <c r="J91" s="122">
        <f>'[1]Z09 政府性基金预算财政拨款收入支出决算表(财决09表)'!$A88</f>
        <v>0</v>
      </c>
      <c r="K91" s="178">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122" t="str">
        <f t="shared" si="4"/>
        <v/>
      </c>
    </row>
    <row r="92" spans="1:12" ht="22.5" customHeight="1">
      <c r="A92" s="125" t="str">
        <f t="shared" si="3"/>
        <v/>
      </c>
      <c r="B92" s="125"/>
      <c r="C92" s="195" t="str">
        <f>IF(ISERROR(VLOOKUP(A92,'[1]Z09 政府性基金预算财政拨款收入支出决算表(财决09表)'!$A$10:$T$200,4,FALSE)),"",VLOOKUP(A92,'[1]Z09 政府性基金预算财政拨款收入支出决算表(财决09表)'!$A$10:$T$200,4,FALSE))</f>
        <v/>
      </c>
      <c r="D92" s="127" t="str">
        <f>IF(ISERROR(VLOOKUP(A92,'[1]Z09 政府性基金预算财政拨款收入支出决算表(财决09表)'!$A$10:$T$200,5,FALSE)),"",VLOOKUP(A92,'[1]Z09 政府性基金预算财政拨款收入支出决算表(财决09表)'!$A$10:$T$200,5,FALSE))</f>
        <v/>
      </c>
      <c r="E92" s="127" t="str">
        <f>IF(ISERROR(VLOOKUP(A92,'[1]Z09 政府性基金预算财政拨款收入支出决算表(财决09表)'!$A$10:$T$200,8,FALSE)),"",VLOOKUP(A92,'[1]Z09 政府性基金预算财政拨款收入支出决算表(财决09表)'!$A$10:$T$200,8,FALSE))</f>
        <v/>
      </c>
      <c r="F92" s="127" t="str">
        <f>IF(ISERROR(VLOOKUP(A92,'[1]Z09 政府性基金预算财政拨款收入支出决算表(财决09表)'!$A$10:$T$200,11,FALSE)),"",VLOOKUP(A92,'[1]Z09 政府性基金预算财政拨款收入支出决算表(财决09表)'!$A$10:$T$200,11,FALSE))</f>
        <v/>
      </c>
      <c r="G92" s="127" t="str">
        <f>IF(ISERROR(VLOOKUP(A92,'[1]Z09 政府性基金预算财政拨款收入支出决算表(财决09表)'!$A$10:$T$200,12,FALSE)),"",VLOOKUP(A92,'[1]Z09 政府性基金预算财政拨款收入支出决算表(财决09表)'!$A$10:$T$200,12,FALSE))</f>
        <v/>
      </c>
      <c r="H92" s="127" t="str">
        <f>IF(ISERROR(VLOOKUP(A92,'[1]Z09 政府性基金预算财政拨款收入支出决算表(财决09表)'!$A$10:$T$200,15,FALSE)),"",VLOOKUP(A92,'[1]Z09 政府性基金预算财政拨款收入支出决算表(财决09表)'!$A$10:$T$200,15,FALSE))</f>
        <v/>
      </c>
      <c r="I92" s="127" t="str">
        <f>IF(ISERROR(VLOOKUP(A92,'[1]Z09 政府性基金预算财政拨款收入支出决算表(财决09表)'!$A$10:$T$200,16,FALSE)),"",VLOOKUP(A92,'[1]Z09 政府性基金预算财政拨款收入支出决算表(财决09表)'!$A$10:$T$200,16,FALSE))</f>
        <v/>
      </c>
      <c r="J92" s="122">
        <f>'[1]Z09 政府性基金预算财政拨款收入支出决算表(财决09表)'!$A89</f>
        <v>0</v>
      </c>
      <c r="K92" s="178">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122" t="str">
        <f t="shared" si="4"/>
        <v/>
      </c>
    </row>
    <row r="93" spans="1:12" ht="22.5" customHeight="1">
      <c r="A93" s="125" t="str">
        <f t="shared" si="3"/>
        <v/>
      </c>
      <c r="B93" s="125"/>
      <c r="C93" s="195" t="str">
        <f>IF(ISERROR(VLOOKUP(A93,'[1]Z09 政府性基金预算财政拨款收入支出决算表(财决09表)'!$A$10:$T$200,4,FALSE)),"",VLOOKUP(A93,'[1]Z09 政府性基金预算财政拨款收入支出决算表(财决09表)'!$A$10:$T$200,4,FALSE))</f>
        <v/>
      </c>
      <c r="D93" s="127" t="str">
        <f>IF(ISERROR(VLOOKUP(A93,'[1]Z09 政府性基金预算财政拨款收入支出决算表(财决09表)'!$A$10:$T$200,5,FALSE)),"",VLOOKUP(A93,'[1]Z09 政府性基金预算财政拨款收入支出决算表(财决09表)'!$A$10:$T$200,5,FALSE))</f>
        <v/>
      </c>
      <c r="E93" s="127" t="str">
        <f>IF(ISERROR(VLOOKUP(A93,'[1]Z09 政府性基金预算财政拨款收入支出决算表(财决09表)'!$A$10:$T$200,8,FALSE)),"",VLOOKUP(A93,'[1]Z09 政府性基金预算财政拨款收入支出决算表(财决09表)'!$A$10:$T$200,8,FALSE))</f>
        <v/>
      </c>
      <c r="F93" s="127" t="str">
        <f>IF(ISERROR(VLOOKUP(A93,'[1]Z09 政府性基金预算财政拨款收入支出决算表(财决09表)'!$A$10:$T$200,11,FALSE)),"",VLOOKUP(A93,'[1]Z09 政府性基金预算财政拨款收入支出决算表(财决09表)'!$A$10:$T$200,11,FALSE))</f>
        <v/>
      </c>
      <c r="G93" s="127" t="str">
        <f>IF(ISERROR(VLOOKUP(A93,'[1]Z09 政府性基金预算财政拨款收入支出决算表(财决09表)'!$A$10:$T$200,12,FALSE)),"",VLOOKUP(A93,'[1]Z09 政府性基金预算财政拨款收入支出决算表(财决09表)'!$A$10:$T$200,12,FALSE))</f>
        <v/>
      </c>
      <c r="H93" s="127" t="str">
        <f>IF(ISERROR(VLOOKUP(A93,'[1]Z09 政府性基金预算财政拨款收入支出决算表(财决09表)'!$A$10:$T$200,15,FALSE)),"",VLOOKUP(A93,'[1]Z09 政府性基金预算财政拨款收入支出决算表(财决09表)'!$A$10:$T$200,15,FALSE))</f>
        <v/>
      </c>
      <c r="I93" s="127" t="str">
        <f>IF(ISERROR(VLOOKUP(A93,'[1]Z09 政府性基金预算财政拨款收入支出决算表(财决09表)'!$A$10:$T$200,16,FALSE)),"",VLOOKUP(A93,'[1]Z09 政府性基金预算财政拨款收入支出决算表(财决09表)'!$A$10:$T$200,16,FALSE))</f>
        <v/>
      </c>
      <c r="J93" s="122">
        <f>'[1]Z09 政府性基金预算财政拨款收入支出决算表(财决09表)'!$A90</f>
        <v>0</v>
      </c>
      <c r="K93" s="178">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122" t="str">
        <f t="shared" si="4"/>
        <v/>
      </c>
    </row>
    <row r="94" spans="1:12" ht="22.5" customHeight="1">
      <c r="A94" s="125" t="str">
        <f t="shared" si="3"/>
        <v/>
      </c>
      <c r="B94" s="125"/>
      <c r="C94" s="195" t="str">
        <f>IF(ISERROR(VLOOKUP(A94,'[1]Z09 政府性基金预算财政拨款收入支出决算表(财决09表)'!$A$10:$T$200,4,FALSE)),"",VLOOKUP(A94,'[1]Z09 政府性基金预算财政拨款收入支出决算表(财决09表)'!$A$10:$T$200,4,FALSE))</f>
        <v/>
      </c>
      <c r="D94" s="127" t="str">
        <f>IF(ISERROR(VLOOKUP(A94,'[1]Z09 政府性基金预算财政拨款收入支出决算表(财决09表)'!$A$10:$T$200,5,FALSE)),"",VLOOKUP(A94,'[1]Z09 政府性基金预算财政拨款收入支出决算表(财决09表)'!$A$10:$T$200,5,FALSE))</f>
        <v/>
      </c>
      <c r="E94" s="127" t="str">
        <f>IF(ISERROR(VLOOKUP(A94,'[1]Z09 政府性基金预算财政拨款收入支出决算表(财决09表)'!$A$10:$T$200,8,FALSE)),"",VLOOKUP(A94,'[1]Z09 政府性基金预算财政拨款收入支出决算表(财决09表)'!$A$10:$T$200,8,FALSE))</f>
        <v/>
      </c>
      <c r="F94" s="127" t="str">
        <f>IF(ISERROR(VLOOKUP(A94,'[1]Z09 政府性基金预算财政拨款收入支出决算表(财决09表)'!$A$10:$T$200,11,FALSE)),"",VLOOKUP(A94,'[1]Z09 政府性基金预算财政拨款收入支出决算表(财决09表)'!$A$10:$T$200,11,FALSE))</f>
        <v/>
      </c>
      <c r="G94" s="127" t="str">
        <f>IF(ISERROR(VLOOKUP(A94,'[1]Z09 政府性基金预算财政拨款收入支出决算表(财决09表)'!$A$10:$T$200,12,FALSE)),"",VLOOKUP(A94,'[1]Z09 政府性基金预算财政拨款收入支出决算表(财决09表)'!$A$10:$T$200,12,FALSE))</f>
        <v/>
      </c>
      <c r="H94" s="127" t="str">
        <f>IF(ISERROR(VLOOKUP(A94,'[1]Z09 政府性基金预算财政拨款收入支出决算表(财决09表)'!$A$10:$T$200,15,FALSE)),"",VLOOKUP(A94,'[1]Z09 政府性基金预算财政拨款收入支出决算表(财决09表)'!$A$10:$T$200,15,FALSE))</f>
        <v/>
      </c>
      <c r="I94" s="127" t="str">
        <f>IF(ISERROR(VLOOKUP(A94,'[1]Z09 政府性基金预算财政拨款收入支出决算表(财决09表)'!$A$10:$T$200,16,FALSE)),"",VLOOKUP(A94,'[1]Z09 政府性基金预算财政拨款收入支出决算表(财决09表)'!$A$10:$T$200,16,FALSE))</f>
        <v/>
      </c>
      <c r="J94" s="122">
        <f>'[1]Z09 政府性基金预算财政拨款收入支出决算表(财决09表)'!$A91</f>
        <v>0</v>
      </c>
      <c r="K94" s="178">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122" t="str">
        <f t="shared" si="4"/>
        <v/>
      </c>
    </row>
    <row r="95" spans="1:12" ht="22.5" customHeight="1">
      <c r="A95" s="125" t="str">
        <f t="shared" si="3"/>
        <v/>
      </c>
      <c r="B95" s="125"/>
      <c r="C95" s="195" t="str">
        <f>IF(ISERROR(VLOOKUP(A95,'[1]Z09 政府性基金预算财政拨款收入支出决算表(财决09表)'!$A$10:$T$200,4,FALSE)),"",VLOOKUP(A95,'[1]Z09 政府性基金预算财政拨款收入支出决算表(财决09表)'!$A$10:$T$200,4,FALSE))</f>
        <v/>
      </c>
      <c r="D95" s="127" t="str">
        <f>IF(ISERROR(VLOOKUP(A95,'[1]Z09 政府性基金预算财政拨款收入支出决算表(财决09表)'!$A$10:$T$200,5,FALSE)),"",VLOOKUP(A95,'[1]Z09 政府性基金预算财政拨款收入支出决算表(财决09表)'!$A$10:$T$200,5,FALSE))</f>
        <v/>
      </c>
      <c r="E95" s="127" t="str">
        <f>IF(ISERROR(VLOOKUP(A95,'[1]Z09 政府性基金预算财政拨款收入支出决算表(财决09表)'!$A$10:$T$200,8,FALSE)),"",VLOOKUP(A95,'[1]Z09 政府性基金预算财政拨款收入支出决算表(财决09表)'!$A$10:$T$200,8,FALSE))</f>
        <v/>
      </c>
      <c r="F95" s="127" t="str">
        <f>IF(ISERROR(VLOOKUP(A95,'[1]Z09 政府性基金预算财政拨款收入支出决算表(财决09表)'!$A$10:$T$200,11,FALSE)),"",VLOOKUP(A95,'[1]Z09 政府性基金预算财政拨款收入支出决算表(财决09表)'!$A$10:$T$200,11,FALSE))</f>
        <v/>
      </c>
      <c r="G95" s="127" t="str">
        <f>IF(ISERROR(VLOOKUP(A95,'[1]Z09 政府性基金预算财政拨款收入支出决算表(财决09表)'!$A$10:$T$200,12,FALSE)),"",VLOOKUP(A95,'[1]Z09 政府性基金预算财政拨款收入支出决算表(财决09表)'!$A$10:$T$200,12,FALSE))</f>
        <v/>
      </c>
      <c r="H95" s="127" t="str">
        <f>IF(ISERROR(VLOOKUP(A95,'[1]Z09 政府性基金预算财政拨款收入支出决算表(财决09表)'!$A$10:$T$200,15,FALSE)),"",VLOOKUP(A95,'[1]Z09 政府性基金预算财政拨款收入支出决算表(财决09表)'!$A$10:$T$200,15,FALSE))</f>
        <v/>
      </c>
      <c r="I95" s="127" t="str">
        <f>IF(ISERROR(VLOOKUP(A95,'[1]Z09 政府性基金预算财政拨款收入支出决算表(财决09表)'!$A$10:$T$200,16,FALSE)),"",VLOOKUP(A95,'[1]Z09 政府性基金预算财政拨款收入支出决算表(财决09表)'!$A$10:$T$200,16,FALSE))</f>
        <v/>
      </c>
      <c r="J95" s="122">
        <f>'[1]Z09 政府性基金预算财政拨款收入支出决算表(财决09表)'!$A92</f>
        <v>0</v>
      </c>
      <c r="K95" s="178">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122" t="str">
        <f t="shared" si="4"/>
        <v/>
      </c>
    </row>
    <row r="96" spans="1:12" ht="22.5" customHeight="1">
      <c r="A96" s="125" t="str">
        <f t="shared" ref="A96:A159" si="5">IF(J96&gt;0,J96,"")</f>
        <v/>
      </c>
      <c r="B96" s="125"/>
      <c r="C96" s="195" t="str">
        <f>IF(ISERROR(VLOOKUP(A96,'[1]Z09 政府性基金预算财政拨款收入支出决算表(财决09表)'!$A$10:$T$200,4,FALSE)),"",VLOOKUP(A96,'[1]Z09 政府性基金预算财政拨款收入支出决算表(财决09表)'!$A$10:$T$200,4,FALSE))</f>
        <v/>
      </c>
      <c r="D96" s="127" t="str">
        <f>IF(ISERROR(VLOOKUP(A96,'[1]Z09 政府性基金预算财政拨款收入支出决算表(财决09表)'!$A$10:$T$200,5,FALSE)),"",VLOOKUP(A96,'[1]Z09 政府性基金预算财政拨款收入支出决算表(财决09表)'!$A$10:$T$200,5,FALSE))</f>
        <v/>
      </c>
      <c r="E96" s="127" t="str">
        <f>IF(ISERROR(VLOOKUP(A96,'[1]Z09 政府性基金预算财政拨款收入支出决算表(财决09表)'!$A$10:$T$200,8,FALSE)),"",VLOOKUP(A96,'[1]Z09 政府性基金预算财政拨款收入支出决算表(财决09表)'!$A$10:$T$200,8,FALSE))</f>
        <v/>
      </c>
      <c r="F96" s="127" t="str">
        <f>IF(ISERROR(VLOOKUP(A96,'[1]Z09 政府性基金预算财政拨款收入支出决算表(财决09表)'!$A$10:$T$200,11,FALSE)),"",VLOOKUP(A96,'[1]Z09 政府性基金预算财政拨款收入支出决算表(财决09表)'!$A$10:$T$200,11,FALSE))</f>
        <v/>
      </c>
      <c r="G96" s="127" t="str">
        <f>IF(ISERROR(VLOOKUP(A96,'[1]Z09 政府性基金预算财政拨款收入支出决算表(财决09表)'!$A$10:$T$200,12,FALSE)),"",VLOOKUP(A96,'[1]Z09 政府性基金预算财政拨款收入支出决算表(财决09表)'!$A$10:$T$200,12,FALSE))</f>
        <v/>
      </c>
      <c r="H96" s="127" t="str">
        <f>IF(ISERROR(VLOOKUP(A96,'[1]Z09 政府性基金预算财政拨款收入支出决算表(财决09表)'!$A$10:$T$200,15,FALSE)),"",VLOOKUP(A96,'[1]Z09 政府性基金预算财政拨款收入支出决算表(财决09表)'!$A$10:$T$200,15,FALSE))</f>
        <v/>
      </c>
      <c r="I96" s="127" t="str">
        <f>IF(ISERROR(VLOOKUP(A96,'[1]Z09 政府性基金预算财政拨款收入支出决算表(财决09表)'!$A$10:$T$200,16,FALSE)),"",VLOOKUP(A96,'[1]Z09 政府性基金预算财政拨款收入支出决算表(财决09表)'!$A$10:$T$200,16,FALSE))</f>
        <v/>
      </c>
      <c r="J96" s="122">
        <f>'[1]Z09 政府性基金预算财政拨款收入支出决算表(财决09表)'!$A93</f>
        <v>0</v>
      </c>
      <c r="K96" s="178">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122" t="str">
        <f t="shared" si="4"/>
        <v/>
      </c>
    </row>
    <row r="97" spans="1:12" ht="22.5" customHeight="1">
      <c r="A97" s="125" t="str">
        <f t="shared" si="5"/>
        <v/>
      </c>
      <c r="B97" s="125"/>
      <c r="C97" s="195" t="str">
        <f>IF(ISERROR(VLOOKUP(A97,'[1]Z09 政府性基金预算财政拨款收入支出决算表(财决09表)'!$A$10:$T$200,4,FALSE)),"",VLOOKUP(A97,'[1]Z09 政府性基金预算财政拨款收入支出决算表(财决09表)'!$A$10:$T$200,4,FALSE))</f>
        <v/>
      </c>
      <c r="D97" s="127" t="str">
        <f>IF(ISERROR(VLOOKUP(A97,'[1]Z09 政府性基金预算财政拨款收入支出决算表(财决09表)'!$A$10:$T$200,5,FALSE)),"",VLOOKUP(A97,'[1]Z09 政府性基金预算财政拨款收入支出决算表(财决09表)'!$A$10:$T$200,5,FALSE))</f>
        <v/>
      </c>
      <c r="E97" s="127" t="str">
        <f>IF(ISERROR(VLOOKUP(A97,'[1]Z09 政府性基金预算财政拨款收入支出决算表(财决09表)'!$A$10:$T$200,8,FALSE)),"",VLOOKUP(A97,'[1]Z09 政府性基金预算财政拨款收入支出决算表(财决09表)'!$A$10:$T$200,8,FALSE))</f>
        <v/>
      </c>
      <c r="F97" s="127" t="str">
        <f>IF(ISERROR(VLOOKUP(A97,'[1]Z09 政府性基金预算财政拨款收入支出决算表(财决09表)'!$A$10:$T$200,11,FALSE)),"",VLOOKUP(A97,'[1]Z09 政府性基金预算财政拨款收入支出决算表(财决09表)'!$A$10:$T$200,11,FALSE))</f>
        <v/>
      </c>
      <c r="G97" s="127" t="str">
        <f>IF(ISERROR(VLOOKUP(A97,'[1]Z09 政府性基金预算财政拨款收入支出决算表(财决09表)'!$A$10:$T$200,12,FALSE)),"",VLOOKUP(A97,'[1]Z09 政府性基金预算财政拨款收入支出决算表(财决09表)'!$A$10:$T$200,12,FALSE))</f>
        <v/>
      </c>
      <c r="H97" s="127" t="str">
        <f>IF(ISERROR(VLOOKUP(A97,'[1]Z09 政府性基金预算财政拨款收入支出决算表(财决09表)'!$A$10:$T$200,15,FALSE)),"",VLOOKUP(A97,'[1]Z09 政府性基金预算财政拨款收入支出决算表(财决09表)'!$A$10:$T$200,15,FALSE))</f>
        <v/>
      </c>
      <c r="I97" s="127" t="str">
        <f>IF(ISERROR(VLOOKUP(A97,'[1]Z09 政府性基金预算财政拨款收入支出决算表(财决09表)'!$A$10:$T$200,16,FALSE)),"",VLOOKUP(A97,'[1]Z09 政府性基金预算财政拨款收入支出决算表(财决09表)'!$A$10:$T$200,16,FALSE))</f>
        <v/>
      </c>
      <c r="J97" s="122">
        <f>'[1]Z09 政府性基金预算财政拨款收入支出决算表(财决09表)'!$A94</f>
        <v>0</v>
      </c>
      <c r="K97" s="178">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122" t="str">
        <f t="shared" si="4"/>
        <v/>
      </c>
    </row>
    <row r="98" spans="1:12" ht="22.5" customHeight="1">
      <c r="A98" s="125" t="str">
        <f t="shared" si="5"/>
        <v/>
      </c>
      <c r="B98" s="125"/>
      <c r="C98" s="195" t="str">
        <f>IF(ISERROR(VLOOKUP(A98,'[1]Z09 政府性基金预算财政拨款收入支出决算表(财决09表)'!$A$10:$T$200,4,FALSE)),"",VLOOKUP(A98,'[1]Z09 政府性基金预算财政拨款收入支出决算表(财决09表)'!$A$10:$T$200,4,FALSE))</f>
        <v/>
      </c>
      <c r="D98" s="127" t="str">
        <f>IF(ISERROR(VLOOKUP(A98,'[1]Z09 政府性基金预算财政拨款收入支出决算表(财决09表)'!$A$10:$T$200,5,FALSE)),"",VLOOKUP(A98,'[1]Z09 政府性基金预算财政拨款收入支出决算表(财决09表)'!$A$10:$T$200,5,FALSE))</f>
        <v/>
      </c>
      <c r="E98" s="127" t="str">
        <f>IF(ISERROR(VLOOKUP(A98,'[1]Z09 政府性基金预算财政拨款收入支出决算表(财决09表)'!$A$10:$T$200,8,FALSE)),"",VLOOKUP(A98,'[1]Z09 政府性基金预算财政拨款收入支出决算表(财决09表)'!$A$10:$T$200,8,FALSE))</f>
        <v/>
      </c>
      <c r="F98" s="127" t="str">
        <f>IF(ISERROR(VLOOKUP(A98,'[1]Z09 政府性基金预算财政拨款收入支出决算表(财决09表)'!$A$10:$T$200,11,FALSE)),"",VLOOKUP(A98,'[1]Z09 政府性基金预算财政拨款收入支出决算表(财决09表)'!$A$10:$T$200,11,FALSE))</f>
        <v/>
      </c>
      <c r="G98" s="127" t="str">
        <f>IF(ISERROR(VLOOKUP(A98,'[1]Z09 政府性基金预算财政拨款收入支出决算表(财决09表)'!$A$10:$T$200,12,FALSE)),"",VLOOKUP(A98,'[1]Z09 政府性基金预算财政拨款收入支出决算表(财决09表)'!$A$10:$T$200,12,FALSE))</f>
        <v/>
      </c>
      <c r="H98" s="127" t="str">
        <f>IF(ISERROR(VLOOKUP(A98,'[1]Z09 政府性基金预算财政拨款收入支出决算表(财决09表)'!$A$10:$T$200,15,FALSE)),"",VLOOKUP(A98,'[1]Z09 政府性基金预算财政拨款收入支出决算表(财决09表)'!$A$10:$T$200,15,FALSE))</f>
        <v/>
      </c>
      <c r="I98" s="127" t="str">
        <f>IF(ISERROR(VLOOKUP(A98,'[1]Z09 政府性基金预算财政拨款收入支出决算表(财决09表)'!$A$10:$T$200,16,FALSE)),"",VLOOKUP(A98,'[1]Z09 政府性基金预算财政拨款收入支出决算表(财决09表)'!$A$10:$T$200,16,FALSE))</f>
        <v/>
      </c>
      <c r="J98" s="122">
        <f>'[1]Z09 政府性基金预算财政拨款收入支出决算表(财决09表)'!$A95</f>
        <v>0</v>
      </c>
      <c r="K98" s="178">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122" t="str">
        <f t="shared" si="4"/>
        <v/>
      </c>
    </row>
    <row r="99" spans="1:12" ht="22.5" customHeight="1">
      <c r="A99" s="125" t="str">
        <f t="shared" si="5"/>
        <v/>
      </c>
      <c r="B99" s="125"/>
      <c r="C99" s="195" t="str">
        <f>IF(ISERROR(VLOOKUP(A99,'[1]Z09 政府性基金预算财政拨款收入支出决算表(财决09表)'!$A$10:$T$200,4,FALSE)),"",VLOOKUP(A99,'[1]Z09 政府性基金预算财政拨款收入支出决算表(财决09表)'!$A$10:$T$200,4,FALSE))</f>
        <v/>
      </c>
      <c r="D99" s="127" t="str">
        <f>IF(ISERROR(VLOOKUP(A99,'[1]Z09 政府性基金预算财政拨款收入支出决算表(财决09表)'!$A$10:$T$200,5,FALSE)),"",VLOOKUP(A99,'[1]Z09 政府性基金预算财政拨款收入支出决算表(财决09表)'!$A$10:$T$200,5,FALSE))</f>
        <v/>
      </c>
      <c r="E99" s="127" t="str">
        <f>IF(ISERROR(VLOOKUP(A99,'[1]Z09 政府性基金预算财政拨款收入支出决算表(财决09表)'!$A$10:$T$200,8,FALSE)),"",VLOOKUP(A99,'[1]Z09 政府性基金预算财政拨款收入支出决算表(财决09表)'!$A$10:$T$200,8,FALSE))</f>
        <v/>
      </c>
      <c r="F99" s="127" t="str">
        <f>IF(ISERROR(VLOOKUP(A99,'[1]Z09 政府性基金预算财政拨款收入支出决算表(财决09表)'!$A$10:$T$200,11,FALSE)),"",VLOOKUP(A99,'[1]Z09 政府性基金预算财政拨款收入支出决算表(财决09表)'!$A$10:$T$200,11,FALSE))</f>
        <v/>
      </c>
      <c r="G99" s="127" t="str">
        <f>IF(ISERROR(VLOOKUP(A99,'[1]Z09 政府性基金预算财政拨款收入支出决算表(财决09表)'!$A$10:$T$200,12,FALSE)),"",VLOOKUP(A99,'[1]Z09 政府性基金预算财政拨款收入支出决算表(财决09表)'!$A$10:$T$200,12,FALSE))</f>
        <v/>
      </c>
      <c r="H99" s="127" t="str">
        <f>IF(ISERROR(VLOOKUP(A99,'[1]Z09 政府性基金预算财政拨款收入支出决算表(财决09表)'!$A$10:$T$200,15,FALSE)),"",VLOOKUP(A99,'[1]Z09 政府性基金预算财政拨款收入支出决算表(财决09表)'!$A$10:$T$200,15,FALSE))</f>
        <v/>
      </c>
      <c r="I99" s="127" t="str">
        <f>IF(ISERROR(VLOOKUP(A99,'[1]Z09 政府性基金预算财政拨款收入支出决算表(财决09表)'!$A$10:$T$200,16,FALSE)),"",VLOOKUP(A99,'[1]Z09 政府性基金预算财政拨款收入支出决算表(财决09表)'!$A$10:$T$200,16,FALSE))</f>
        <v/>
      </c>
      <c r="J99" s="122">
        <f>'[1]Z09 政府性基金预算财政拨款收入支出决算表(财决09表)'!$A96</f>
        <v>0</v>
      </c>
      <c r="K99" s="178">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122" t="str">
        <f t="shared" si="4"/>
        <v/>
      </c>
    </row>
    <row r="100" spans="1:12" ht="22.5" customHeight="1">
      <c r="A100" s="125" t="str">
        <f t="shared" si="5"/>
        <v/>
      </c>
      <c r="B100" s="125"/>
      <c r="C100" s="195" t="str">
        <f>IF(ISERROR(VLOOKUP(A100,'[1]Z09 政府性基金预算财政拨款收入支出决算表(财决09表)'!$A$10:$T$200,4,FALSE)),"",VLOOKUP(A100,'[1]Z09 政府性基金预算财政拨款收入支出决算表(财决09表)'!$A$10:$T$200,4,FALSE))</f>
        <v/>
      </c>
      <c r="D100" s="127" t="str">
        <f>IF(ISERROR(VLOOKUP(A100,'[1]Z09 政府性基金预算财政拨款收入支出决算表(财决09表)'!$A$10:$T$200,5,FALSE)),"",VLOOKUP(A100,'[1]Z09 政府性基金预算财政拨款收入支出决算表(财决09表)'!$A$10:$T$200,5,FALSE))</f>
        <v/>
      </c>
      <c r="E100" s="127" t="str">
        <f>IF(ISERROR(VLOOKUP(A100,'[1]Z09 政府性基金预算财政拨款收入支出决算表(财决09表)'!$A$10:$T$200,8,FALSE)),"",VLOOKUP(A100,'[1]Z09 政府性基金预算财政拨款收入支出决算表(财决09表)'!$A$10:$T$200,8,FALSE))</f>
        <v/>
      </c>
      <c r="F100" s="127" t="str">
        <f>IF(ISERROR(VLOOKUP(A100,'[1]Z09 政府性基金预算财政拨款收入支出决算表(财决09表)'!$A$10:$T$200,11,FALSE)),"",VLOOKUP(A100,'[1]Z09 政府性基金预算财政拨款收入支出决算表(财决09表)'!$A$10:$T$200,11,FALSE))</f>
        <v/>
      </c>
      <c r="G100" s="127" t="str">
        <f>IF(ISERROR(VLOOKUP(A100,'[1]Z09 政府性基金预算财政拨款收入支出决算表(财决09表)'!$A$10:$T$200,12,FALSE)),"",VLOOKUP(A100,'[1]Z09 政府性基金预算财政拨款收入支出决算表(财决09表)'!$A$10:$T$200,12,FALSE))</f>
        <v/>
      </c>
      <c r="H100" s="127" t="str">
        <f>IF(ISERROR(VLOOKUP(A100,'[1]Z09 政府性基金预算财政拨款收入支出决算表(财决09表)'!$A$10:$T$200,15,FALSE)),"",VLOOKUP(A100,'[1]Z09 政府性基金预算财政拨款收入支出决算表(财决09表)'!$A$10:$T$200,15,FALSE))</f>
        <v/>
      </c>
      <c r="I100" s="127" t="str">
        <f>IF(ISERROR(VLOOKUP(A100,'[1]Z09 政府性基金预算财政拨款收入支出决算表(财决09表)'!$A$10:$T$200,16,FALSE)),"",VLOOKUP(A100,'[1]Z09 政府性基金预算财政拨款收入支出决算表(财决09表)'!$A$10:$T$200,16,FALSE))</f>
        <v/>
      </c>
      <c r="J100" s="122">
        <f>'[1]Z09 政府性基金预算财政拨款收入支出决算表(财决09表)'!$A97</f>
        <v>0</v>
      </c>
      <c r="K100" s="178">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122" t="str">
        <f t="shared" si="4"/>
        <v/>
      </c>
    </row>
    <row r="101" spans="1:12" ht="22.5" customHeight="1">
      <c r="A101" s="125" t="str">
        <f t="shared" si="5"/>
        <v/>
      </c>
      <c r="B101" s="125"/>
      <c r="C101" s="195" t="str">
        <f>IF(ISERROR(VLOOKUP(A101,'[1]Z09 政府性基金预算财政拨款收入支出决算表(财决09表)'!$A$10:$T$200,4,FALSE)),"",VLOOKUP(A101,'[1]Z09 政府性基金预算财政拨款收入支出决算表(财决09表)'!$A$10:$T$200,4,FALSE))</f>
        <v/>
      </c>
      <c r="D101" s="127" t="str">
        <f>IF(ISERROR(VLOOKUP(A101,'[1]Z09 政府性基金预算财政拨款收入支出决算表(财决09表)'!$A$10:$T$200,5,FALSE)),"",VLOOKUP(A101,'[1]Z09 政府性基金预算财政拨款收入支出决算表(财决09表)'!$A$10:$T$200,5,FALSE))</f>
        <v/>
      </c>
      <c r="E101" s="127" t="str">
        <f>IF(ISERROR(VLOOKUP(A101,'[1]Z09 政府性基金预算财政拨款收入支出决算表(财决09表)'!$A$10:$T$200,8,FALSE)),"",VLOOKUP(A101,'[1]Z09 政府性基金预算财政拨款收入支出决算表(财决09表)'!$A$10:$T$200,8,FALSE))</f>
        <v/>
      </c>
      <c r="F101" s="127" t="str">
        <f>IF(ISERROR(VLOOKUP(A101,'[1]Z09 政府性基金预算财政拨款收入支出决算表(财决09表)'!$A$10:$T$200,11,FALSE)),"",VLOOKUP(A101,'[1]Z09 政府性基金预算财政拨款收入支出决算表(财决09表)'!$A$10:$T$200,11,FALSE))</f>
        <v/>
      </c>
      <c r="G101" s="127" t="str">
        <f>IF(ISERROR(VLOOKUP(A101,'[1]Z09 政府性基金预算财政拨款收入支出决算表(财决09表)'!$A$10:$T$200,12,FALSE)),"",VLOOKUP(A101,'[1]Z09 政府性基金预算财政拨款收入支出决算表(财决09表)'!$A$10:$T$200,12,FALSE))</f>
        <v/>
      </c>
      <c r="H101" s="127" t="str">
        <f>IF(ISERROR(VLOOKUP(A101,'[1]Z09 政府性基金预算财政拨款收入支出决算表(财决09表)'!$A$10:$T$200,15,FALSE)),"",VLOOKUP(A101,'[1]Z09 政府性基金预算财政拨款收入支出决算表(财决09表)'!$A$10:$T$200,15,FALSE))</f>
        <v/>
      </c>
      <c r="I101" s="127" t="str">
        <f>IF(ISERROR(VLOOKUP(A101,'[1]Z09 政府性基金预算财政拨款收入支出决算表(财决09表)'!$A$10:$T$200,16,FALSE)),"",VLOOKUP(A101,'[1]Z09 政府性基金预算财政拨款收入支出决算表(财决09表)'!$A$10:$T$200,16,FALSE))</f>
        <v/>
      </c>
      <c r="J101" s="122">
        <f>'[1]Z09 政府性基金预算财政拨款收入支出决算表(财决09表)'!$A98</f>
        <v>0</v>
      </c>
      <c r="K101" s="178">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122" t="str">
        <f t="shared" si="4"/>
        <v/>
      </c>
    </row>
    <row r="102" spans="1:12" ht="22.5" customHeight="1">
      <c r="A102" s="125" t="str">
        <f t="shared" si="5"/>
        <v/>
      </c>
      <c r="B102" s="125"/>
      <c r="C102" s="195" t="str">
        <f>IF(ISERROR(VLOOKUP(A102,'[1]Z09 政府性基金预算财政拨款收入支出决算表(财决09表)'!$A$10:$T$200,4,FALSE)),"",VLOOKUP(A102,'[1]Z09 政府性基金预算财政拨款收入支出决算表(财决09表)'!$A$10:$T$200,4,FALSE))</f>
        <v/>
      </c>
      <c r="D102" s="127" t="str">
        <f>IF(ISERROR(VLOOKUP(A102,'[1]Z09 政府性基金预算财政拨款收入支出决算表(财决09表)'!$A$10:$T$200,5,FALSE)),"",VLOOKUP(A102,'[1]Z09 政府性基金预算财政拨款收入支出决算表(财决09表)'!$A$10:$T$200,5,FALSE))</f>
        <v/>
      </c>
      <c r="E102" s="127" t="str">
        <f>IF(ISERROR(VLOOKUP(A102,'[1]Z09 政府性基金预算财政拨款收入支出决算表(财决09表)'!$A$10:$T$200,8,FALSE)),"",VLOOKUP(A102,'[1]Z09 政府性基金预算财政拨款收入支出决算表(财决09表)'!$A$10:$T$200,8,FALSE))</f>
        <v/>
      </c>
      <c r="F102" s="127" t="str">
        <f>IF(ISERROR(VLOOKUP(A102,'[1]Z09 政府性基金预算财政拨款收入支出决算表(财决09表)'!$A$10:$T$200,11,FALSE)),"",VLOOKUP(A102,'[1]Z09 政府性基金预算财政拨款收入支出决算表(财决09表)'!$A$10:$T$200,11,FALSE))</f>
        <v/>
      </c>
      <c r="G102" s="127" t="str">
        <f>IF(ISERROR(VLOOKUP(A102,'[1]Z09 政府性基金预算财政拨款收入支出决算表(财决09表)'!$A$10:$T$200,12,FALSE)),"",VLOOKUP(A102,'[1]Z09 政府性基金预算财政拨款收入支出决算表(财决09表)'!$A$10:$T$200,12,FALSE))</f>
        <v/>
      </c>
      <c r="H102" s="127" t="str">
        <f>IF(ISERROR(VLOOKUP(A102,'[1]Z09 政府性基金预算财政拨款收入支出决算表(财决09表)'!$A$10:$T$200,15,FALSE)),"",VLOOKUP(A102,'[1]Z09 政府性基金预算财政拨款收入支出决算表(财决09表)'!$A$10:$T$200,15,FALSE))</f>
        <v/>
      </c>
      <c r="I102" s="127" t="str">
        <f>IF(ISERROR(VLOOKUP(A102,'[1]Z09 政府性基金预算财政拨款收入支出决算表(财决09表)'!$A$10:$T$200,16,FALSE)),"",VLOOKUP(A102,'[1]Z09 政府性基金预算财政拨款收入支出决算表(财决09表)'!$A$10:$T$200,16,FALSE))</f>
        <v/>
      </c>
      <c r="J102" s="122">
        <f>'[1]Z09 政府性基金预算财政拨款收入支出决算表(财决09表)'!$A99</f>
        <v>0</v>
      </c>
      <c r="K102" s="178">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122" t="str">
        <f t="shared" si="4"/>
        <v/>
      </c>
    </row>
    <row r="103" spans="1:12" ht="22.5" customHeight="1">
      <c r="A103" s="125" t="str">
        <f t="shared" si="5"/>
        <v/>
      </c>
      <c r="B103" s="125"/>
      <c r="C103" s="195" t="str">
        <f>IF(ISERROR(VLOOKUP(A103,'[1]Z09 政府性基金预算财政拨款收入支出决算表(财决09表)'!$A$10:$T$200,4,FALSE)),"",VLOOKUP(A103,'[1]Z09 政府性基金预算财政拨款收入支出决算表(财决09表)'!$A$10:$T$200,4,FALSE))</f>
        <v/>
      </c>
      <c r="D103" s="127" t="str">
        <f>IF(ISERROR(VLOOKUP(A103,'[1]Z09 政府性基金预算财政拨款收入支出决算表(财决09表)'!$A$10:$T$200,5,FALSE)),"",VLOOKUP(A103,'[1]Z09 政府性基金预算财政拨款收入支出决算表(财决09表)'!$A$10:$T$200,5,FALSE))</f>
        <v/>
      </c>
      <c r="E103" s="127" t="str">
        <f>IF(ISERROR(VLOOKUP(A103,'[1]Z09 政府性基金预算财政拨款收入支出决算表(财决09表)'!$A$10:$T$200,8,FALSE)),"",VLOOKUP(A103,'[1]Z09 政府性基金预算财政拨款收入支出决算表(财决09表)'!$A$10:$T$200,8,FALSE))</f>
        <v/>
      </c>
      <c r="F103" s="127" t="str">
        <f>IF(ISERROR(VLOOKUP(A103,'[1]Z09 政府性基金预算财政拨款收入支出决算表(财决09表)'!$A$10:$T$200,11,FALSE)),"",VLOOKUP(A103,'[1]Z09 政府性基金预算财政拨款收入支出决算表(财决09表)'!$A$10:$T$200,11,FALSE))</f>
        <v/>
      </c>
      <c r="G103" s="127" t="str">
        <f>IF(ISERROR(VLOOKUP(A103,'[1]Z09 政府性基金预算财政拨款收入支出决算表(财决09表)'!$A$10:$T$200,12,FALSE)),"",VLOOKUP(A103,'[1]Z09 政府性基金预算财政拨款收入支出决算表(财决09表)'!$A$10:$T$200,12,FALSE))</f>
        <v/>
      </c>
      <c r="H103" s="127" t="str">
        <f>IF(ISERROR(VLOOKUP(A103,'[1]Z09 政府性基金预算财政拨款收入支出决算表(财决09表)'!$A$10:$T$200,15,FALSE)),"",VLOOKUP(A103,'[1]Z09 政府性基金预算财政拨款收入支出决算表(财决09表)'!$A$10:$T$200,15,FALSE))</f>
        <v/>
      </c>
      <c r="I103" s="127" t="str">
        <f>IF(ISERROR(VLOOKUP(A103,'[1]Z09 政府性基金预算财政拨款收入支出决算表(财决09表)'!$A$10:$T$200,16,FALSE)),"",VLOOKUP(A103,'[1]Z09 政府性基金预算财政拨款收入支出决算表(财决09表)'!$A$10:$T$200,16,FALSE))</f>
        <v/>
      </c>
      <c r="J103" s="122">
        <f>'[1]Z09 政府性基金预算财政拨款收入支出决算表(财决09表)'!$A100</f>
        <v>0</v>
      </c>
      <c r="K103" s="178">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122" t="str">
        <f t="shared" si="4"/>
        <v/>
      </c>
    </row>
    <row r="104" spans="1:12" ht="22.5" customHeight="1">
      <c r="A104" s="125" t="str">
        <f t="shared" si="5"/>
        <v/>
      </c>
      <c r="B104" s="125"/>
      <c r="C104" s="195" t="str">
        <f>IF(ISERROR(VLOOKUP(A104,'[1]Z09 政府性基金预算财政拨款收入支出决算表(财决09表)'!$A$10:$T$200,4,FALSE)),"",VLOOKUP(A104,'[1]Z09 政府性基金预算财政拨款收入支出决算表(财决09表)'!$A$10:$T$200,4,FALSE))</f>
        <v/>
      </c>
      <c r="D104" s="127" t="str">
        <f>IF(ISERROR(VLOOKUP(A104,'[1]Z09 政府性基金预算财政拨款收入支出决算表(财决09表)'!$A$10:$T$200,5,FALSE)),"",VLOOKUP(A104,'[1]Z09 政府性基金预算财政拨款收入支出决算表(财决09表)'!$A$10:$T$200,5,FALSE))</f>
        <v/>
      </c>
      <c r="E104" s="127" t="str">
        <f>IF(ISERROR(VLOOKUP(A104,'[1]Z09 政府性基金预算财政拨款收入支出决算表(财决09表)'!$A$10:$T$200,8,FALSE)),"",VLOOKUP(A104,'[1]Z09 政府性基金预算财政拨款收入支出决算表(财决09表)'!$A$10:$T$200,8,FALSE))</f>
        <v/>
      </c>
      <c r="F104" s="127" t="str">
        <f>IF(ISERROR(VLOOKUP(A104,'[1]Z09 政府性基金预算财政拨款收入支出决算表(财决09表)'!$A$10:$T$200,11,FALSE)),"",VLOOKUP(A104,'[1]Z09 政府性基金预算财政拨款收入支出决算表(财决09表)'!$A$10:$T$200,11,FALSE))</f>
        <v/>
      </c>
      <c r="G104" s="127" t="str">
        <f>IF(ISERROR(VLOOKUP(A104,'[1]Z09 政府性基金预算财政拨款收入支出决算表(财决09表)'!$A$10:$T$200,12,FALSE)),"",VLOOKUP(A104,'[1]Z09 政府性基金预算财政拨款收入支出决算表(财决09表)'!$A$10:$T$200,12,FALSE))</f>
        <v/>
      </c>
      <c r="H104" s="127" t="str">
        <f>IF(ISERROR(VLOOKUP(A104,'[1]Z09 政府性基金预算财政拨款收入支出决算表(财决09表)'!$A$10:$T$200,15,FALSE)),"",VLOOKUP(A104,'[1]Z09 政府性基金预算财政拨款收入支出决算表(财决09表)'!$A$10:$T$200,15,FALSE))</f>
        <v/>
      </c>
      <c r="I104" s="127" t="str">
        <f>IF(ISERROR(VLOOKUP(A104,'[1]Z09 政府性基金预算财政拨款收入支出决算表(财决09表)'!$A$10:$T$200,16,FALSE)),"",VLOOKUP(A104,'[1]Z09 政府性基金预算财政拨款收入支出决算表(财决09表)'!$A$10:$T$200,16,FALSE))</f>
        <v/>
      </c>
      <c r="J104" s="122">
        <f>'[1]Z09 政府性基金预算财政拨款收入支出决算表(财决09表)'!$A101</f>
        <v>0</v>
      </c>
      <c r="K104" s="178">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122" t="str">
        <f t="shared" si="4"/>
        <v/>
      </c>
    </row>
    <row r="105" spans="1:12" ht="22.5" customHeight="1">
      <c r="A105" s="125" t="str">
        <f t="shared" si="5"/>
        <v/>
      </c>
      <c r="B105" s="125"/>
      <c r="C105" s="195" t="str">
        <f>IF(ISERROR(VLOOKUP(A105,'[1]Z09 政府性基金预算财政拨款收入支出决算表(财决09表)'!$A$10:$T$200,4,FALSE)),"",VLOOKUP(A105,'[1]Z09 政府性基金预算财政拨款收入支出决算表(财决09表)'!$A$10:$T$200,4,FALSE))</f>
        <v/>
      </c>
      <c r="D105" s="127" t="str">
        <f>IF(ISERROR(VLOOKUP(A105,'[1]Z09 政府性基金预算财政拨款收入支出决算表(财决09表)'!$A$10:$T$200,5,FALSE)),"",VLOOKUP(A105,'[1]Z09 政府性基金预算财政拨款收入支出决算表(财决09表)'!$A$10:$T$200,5,FALSE))</f>
        <v/>
      </c>
      <c r="E105" s="127" t="str">
        <f>IF(ISERROR(VLOOKUP(A105,'[1]Z09 政府性基金预算财政拨款收入支出决算表(财决09表)'!$A$10:$T$200,8,FALSE)),"",VLOOKUP(A105,'[1]Z09 政府性基金预算财政拨款收入支出决算表(财决09表)'!$A$10:$T$200,8,FALSE))</f>
        <v/>
      </c>
      <c r="F105" s="127" t="str">
        <f>IF(ISERROR(VLOOKUP(A105,'[1]Z09 政府性基金预算财政拨款收入支出决算表(财决09表)'!$A$10:$T$200,11,FALSE)),"",VLOOKUP(A105,'[1]Z09 政府性基金预算财政拨款收入支出决算表(财决09表)'!$A$10:$T$200,11,FALSE))</f>
        <v/>
      </c>
      <c r="G105" s="127" t="str">
        <f>IF(ISERROR(VLOOKUP(A105,'[1]Z09 政府性基金预算财政拨款收入支出决算表(财决09表)'!$A$10:$T$200,12,FALSE)),"",VLOOKUP(A105,'[1]Z09 政府性基金预算财政拨款收入支出决算表(财决09表)'!$A$10:$T$200,12,FALSE))</f>
        <v/>
      </c>
      <c r="H105" s="127" t="str">
        <f>IF(ISERROR(VLOOKUP(A105,'[1]Z09 政府性基金预算财政拨款收入支出决算表(财决09表)'!$A$10:$T$200,15,FALSE)),"",VLOOKUP(A105,'[1]Z09 政府性基金预算财政拨款收入支出决算表(财决09表)'!$A$10:$T$200,15,FALSE))</f>
        <v/>
      </c>
      <c r="I105" s="127" t="str">
        <f>IF(ISERROR(VLOOKUP(A105,'[1]Z09 政府性基金预算财政拨款收入支出决算表(财决09表)'!$A$10:$T$200,16,FALSE)),"",VLOOKUP(A105,'[1]Z09 政府性基金预算财政拨款收入支出决算表(财决09表)'!$A$10:$T$200,16,FALSE))</f>
        <v/>
      </c>
      <c r="J105" s="122">
        <f>'[1]Z09 政府性基金预算财政拨款收入支出决算表(财决09表)'!$A102</f>
        <v>0</v>
      </c>
      <c r="K105" s="178">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122" t="str">
        <f t="shared" si="4"/>
        <v/>
      </c>
    </row>
    <row r="106" spans="1:12" ht="22.5" customHeight="1">
      <c r="A106" s="125" t="str">
        <f t="shared" si="5"/>
        <v/>
      </c>
      <c r="B106" s="125"/>
      <c r="C106" s="195" t="str">
        <f>IF(ISERROR(VLOOKUP(A106,'[1]Z09 政府性基金预算财政拨款收入支出决算表(财决09表)'!$A$10:$T$200,4,FALSE)),"",VLOOKUP(A106,'[1]Z09 政府性基金预算财政拨款收入支出决算表(财决09表)'!$A$10:$T$200,4,FALSE))</f>
        <v/>
      </c>
      <c r="D106" s="127" t="str">
        <f>IF(ISERROR(VLOOKUP(A106,'[1]Z09 政府性基金预算财政拨款收入支出决算表(财决09表)'!$A$10:$T$200,5,FALSE)),"",VLOOKUP(A106,'[1]Z09 政府性基金预算财政拨款收入支出决算表(财决09表)'!$A$10:$T$200,5,FALSE))</f>
        <v/>
      </c>
      <c r="E106" s="127" t="str">
        <f>IF(ISERROR(VLOOKUP(A106,'[1]Z09 政府性基金预算财政拨款收入支出决算表(财决09表)'!$A$10:$T$200,8,FALSE)),"",VLOOKUP(A106,'[1]Z09 政府性基金预算财政拨款收入支出决算表(财决09表)'!$A$10:$T$200,8,FALSE))</f>
        <v/>
      </c>
      <c r="F106" s="127" t="str">
        <f>IF(ISERROR(VLOOKUP(A106,'[1]Z09 政府性基金预算财政拨款收入支出决算表(财决09表)'!$A$10:$T$200,11,FALSE)),"",VLOOKUP(A106,'[1]Z09 政府性基金预算财政拨款收入支出决算表(财决09表)'!$A$10:$T$200,11,FALSE))</f>
        <v/>
      </c>
      <c r="G106" s="127" t="str">
        <f>IF(ISERROR(VLOOKUP(A106,'[1]Z09 政府性基金预算财政拨款收入支出决算表(财决09表)'!$A$10:$T$200,12,FALSE)),"",VLOOKUP(A106,'[1]Z09 政府性基金预算财政拨款收入支出决算表(财决09表)'!$A$10:$T$200,12,FALSE))</f>
        <v/>
      </c>
      <c r="H106" s="127" t="str">
        <f>IF(ISERROR(VLOOKUP(A106,'[1]Z09 政府性基金预算财政拨款收入支出决算表(财决09表)'!$A$10:$T$200,15,FALSE)),"",VLOOKUP(A106,'[1]Z09 政府性基金预算财政拨款收入支出决算表(财决09表)'!$A$10:$T$200,15,FALSE))</f>
        <v/>
      </c>
      <c r="I106" s="127" t="str">
        <f>IF(ISERROR(VLOOKUP(A106,'[1]Z09 政府性基金预算财政拨款收入支出决算表(财决09表)'!$A$10:$T$200,16,FALSE)),"",VLOOKUP(A106,'[1]Z09 政府性基金预算财政拨款收入支出决算表(财决09表)'!$A$10:$T$200,16,FALSE))</f>
        <v/>
      </c>
      <c r="J106" s="122">
        <f>'[1]Z09 政府性基金预算财政拨款收入支出决算表(财决09表)'!$A103</f>
        <v>0</v>
      </c>
      <c r="K106" s="178">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122" t="str">
        <f t="shared" si="4"/>
        <v/>
      </c>
    </row>
    <row r="107" spans="1:12" ht="22.5" customHeight="1">
      <c r="A107" s="125" t="str">
        <f t="shared" si="5"/>
        <v/>
      </c>
      <c r="B107" s="125"/>
      <c r="C107" s="195" t="str">
        <f>IF(ISERROR(VLOOKUP(A107,'[1]Z09 政府性基金预算财政拨款收入支出决算表(财决09表)'!$A$10:$T$200,4,FALSE)),"",VLOOKUP(A107,'[1]Z09 政府性基金预算财政拨款收入支出决算表(财决09表)'!$A$10:$T$200,4,FALSE))</f>
        <v/>
      </c>
      <c r="D107" s="127" t="str">
        <f>IF(ISERROR(VLOOKUP(A107,'[1]Z09 政府性基金预算财政拨款收入支出决算表(财决09表)'!$A$10:$T$200,5,FALSE)),"",VLOOKUP(A107,'[1]Z09 政府性基金预算财政拨款收入支出决算表(财决09表)'!$A$10:$T$200,5,FALSE))</f>
        <v/>
      </c>
      <c r="E107" s="127" t="str">
        <f>IF(ISERROR(VLOOKUP(A107,'[1]Z09 政府性基金预算财政拨款收入支出决算表(财决09表)'!$A$10:$T$200,8,FALSE)),"",VLOOKUP(A107,'[1]Z09 政府性基金预算财政拨款收入支出决算表(财决09表)'!$A$10:$T$200,8,FALSE))</f>
        <v/>
      </c>
      <c r="F107" s="127" t="str">
        <f>IF(ISERROR(VLOOKUP(A107,'[1]Z09 政府性基金预算财政拨款收入支出决算表(财决09表)'!$A$10:$T$200,11,FALSE)),"",VLOOKUP(A107,'[1]Z09 政府性基金预算财政拨款收入支出决算表(财决09表)'!$A$10:$T$200,11,FALSE))</f>
        <v/>
      </c>
      <c r="G107" s="127" t="str">
        <f>IF(ISERROR(VLOOKUP(A107,'[1]Z09 政府性基金预算财政拨款收入支出决算表(财决09表)'!$A$10:$T$200,12,FALSE)),"",VLOOKUP(A107,'[1]Z09 政府性基金预算财政拨款收入支出决算表(财决09表)'!$A$10:$T$200,12,FALSE))</f>
        <v/>
      </c>
      <c r="H107" s="127" t="str">
        <f>IF(ISERROR(VLOOKUP(A107,'[1]Z09 政府性基金预算财政拨款收入支出决算表(财决09表)'!$A$10:$T$200,15,FALSE)),"",VLOOKUP(A107,'[1]Z09 政府性基金预算财政拨款收入支出决算表(财决09表)'!$A$10:$T$200,15,FALSE))</f>
        <v/>
      </c>
      <c r="I107" s="127" t="str">
        <f>IF(ISERROR(VLOOKUP(A107,'[1]Z09 政府性基金预算财政拨款收入支出决算表(财决09表)'!$A$10:$T$200,16,FALSE)),"",VLOOKUP(A107,'[1]Z09 政府性基金预算财政拨款收入支出决算表(财决09表)'!$A$10:$T$200,16,FALSE))</f>
        <v/>
      </c>
      <c r="J107" s="122">
        <f>'[1]Z09 政府性基金预算财政拨款收入支出决算表(财决09表)'!$A104</f>
        <v>0</v>
      </c>
      <c r="K107" s="178">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122" t="str">
        <f t="shared" si="4"/>
        <v/>
      </c>
    </row>
    <row r="108" spans="1:12" ht="22.5" customHeight="1">
      <c r="A108" s="125" t="str">
        <f t="shared" si="5"/>
        <v/>
      </c>
      <c r="B108" s="125"/>
      <c r="C108" s="195" t="str">
        <f>IF(ISERROR(VLOOKUP(A108,'[1]Z09 政府性基金预算财政拨款收入支出决算表(财决09表)'!$A$10:$T$200,4,FALSE)),"",VLOOKUP(A108,'[1]Z09 政府性基金预算财政拨款收入支出决算表(财决09表)'!$A$10:$T$200,4,FALSE))</f>
        <v/>
      </c>
      <c r="D108" s="127" t="str">
        <f>IF(ISERROR(VLOOKUP(A108,'[1]Z09 政府性基金预算财政拨款收入支出决算表(财决09表)'!$A$10:$T$200,5,FALSE)),"",VLOOKUP(A108,'[1]Z09 政府性基金预算财政拨款收入支出决算表(财决09表)'!$A$10:$T$200,5,FALSE))</f>
        <v/>
      </c>
      <c r="E108" s="127" t="str">
        <f>IF(ISERROR(VLOOKUP(A108,'[1]Z09 政府性基金预算财政拨款收入支出决算表(财决09表)'!$A$10:$T$200,8,FALSE)),"",VLOOKUP(A108,'[1]Z09 政府性基金预算财政拨款收入支出决算表(财决09表)'!$A$10:$T$200,8,FALSE))</f>
        <v/>
      </c>
      <c r="F108" s="127" t="str">
        <f>IF(ISERROR(VLOOKUP(A108,'[1]Z09 政府性基金预算财政拨款收入支出决算表(财决09表)'!$A$10:$T$200,11,FALSE)),"",VLOOKUP(A108,'[1]Z09 政府性基金预算财政拨款收入支出决算表(财决09表)'!$A$10:$T$200,11,FALSE))</f>
        <v/>
      </c>
      <c r="G108" s="127" t="str">
        <f>IF(ISERROR(VLOOKUP(A108,'[1]Z09 政府性基金预算财政拨款收入支出决算表(财决09表)'!$A$10:$T$200,12,FALSE)),"",VLOOKUP(A108,'[1]Z09 政府性基金预算财政拨款收入支出决算表(财决09表)'!$A$10:$T$200,12,FALSE))</f>
        <v/>
      </c>
      <c r="H108" s="127" t="str">
        <f>IF(ISERROR(VLOOKUP(A108,'[1]Z09 政府性基金预算财政拨款收入支出决算表(财决09表)'!$A$10:$T$200,15,FALSE)),"",VLOOKUP(A108,'[1]Z09 政府性基金预算财政拨款收入支出决算表(财决09表)'!$A$10:$T$200,15,FALSE))</f>
        <v/>
      </c>
      <c r="I108" s="127" t="str">
        <f>IF(ISERROR(VLOOKUP(A108,'[1]Z09 政府性基金预算财政拨款收入支出决算表(财决09表)'!$A$10:$T$200,16,FALSE)),"",VLOOKUP(A108,'[1]Z09 政府性基金预算财政拨款收入支出决算表(财决09表)'!$A$10:$T$200,16,FALSE))</f>
        <v/>
      </c>
      <c r="J108" s="122">
        <f>'[1]Z09 政府性基金预算财政拨款收入支出决算表(财决09表)'!$A105</f>
        <v>0</v>
      </c>
      <c r="K108" s="178">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122" t="str">
        <f t="shared" si="4"/>
        <v/>
      </c>
    </row>
    <row r="109" spans="1:12" ht="22.5" customHeight="1">
      <c r="A109" s="125" t="str">
        <f t="shared" si="5"/>
        <v/>
      </c>
      <c r="B109" s="125"/>
      <c r="C109" s="195" t="str">
        <f>IF(ISERROR(VLOOKUP(A109,'[1]Z09 政府性基金预算财政拨款收入支出决算表(财决09表)'!$A$10:$T$200,4,FALSE)),"",VLOOKUP(A109,'[1]Z09 政府性基金预算财政拨款收入支出决算表(财决09表)'!$A$10:$T$200,4,FALSE))</f>
        <v/>
      </c>
      <c r="D109" s="127" t="str">
        <f>IF(ISERROR(VLOOKUP(A109,'[1]Z09 政府性基金预算财政拨款收入支出决算表(财决09表)'!$A$10:$T$200,5,FALSE)),"",VLOOKUP(A109,'[1]Z09 政府性基金预算财政拨款收入支出决算表(财决09表)'!$A$10:$T$200,5,FALSE))</f>
        <v/>
      </c>
      <c r="E109" s="127" t="str">
        <f>IF(ISERROR(VLOOKUP(A109,'[1]Z09 政府性基金预算财政拨款收入支出决算表(财决09表)'!$A$10:$T$200,8,FALSE)),"",VLOOKUP(A109,'[1]Z09 政府性基金预算财政拨款收入支出决算表(财决09表)'!$A$10:$T$200,8,FALSE))</f>
        <v/>
      </c>
      <c r="F109" s="127" t="str">
        <f>IF(ISERROR(VLOOKUP(A109,'[1]Z09 政府性基金预算财政拨款收入支出决算表(财决09表)'!$A$10:$T$200,11,FALSE)),"",VLOOKUP(A109,'[1]Z09 政府性基金预算财政拨款收入支出决算表(财决09表)'!$A$10:$T$200,11,FALSE))</f>
        <v/>
      </c>
      <c r="G109" s="127" t="str">
        <f>IF(ISERROR(VLOOKUP(A109,'[1]Z09 政府性基金预算财政拨款收入支出决算表(财决09表)'!$A$10:$T$200,12,FALSE)),"",VLOOKUP(A109,'[1]Z09 政府性基金预算财政拨款收入支出决算表(财决09表)'!$A$10:$T$200,12,FALSE))</f>
        <v/>
      </c>
      <c r="H109" s="127" t="str">
        <f>IF(ISERROR(VLOOKUP(A109,'[1]Z09 政府性基金预算财政拨款收入支出决算表(财决09表)'!$A$10:$T$200,15,FALSE)),"",VLOOKUP(A109,'[1]Z09 政府性基金预算财政拨款收入支出决算表(财决09表)'!$A$10:$T$200,15,FALSE))</f>
        <v/>
      </c>
      <c r="I109" s="127" t="str">
        <f>IF(ISERROR(VLOOKUP(A109,'[1]Z09 政府性基金预算财政拨款收入支出决算表(财决09表)'!$A$10:$T$200,16,FALSE)),"",VLOOKUP(A109,'[1]Z09 政府性基金预算财政拨款收入支出决算表(财决09表)'!$A$10:$T$200,16,FALSE))</f>
        <v/>
      </c>
      <c r="J109" s="122">
        <f>'[1]Z09 政府性基金预算财政拨款收入支出决算表(财决09表)'!$A106</f>
        <v>0</v>
      </c>
      <c r="K109" s="178">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122" t="str">
        <f t="shared" si="4"/>
        <v/>
      </c>
    </row>
    <row r="110" spans="1:12" ht="22.5" customHeight="1">
      <c r="A110" s="125" t="str">
        <f t="shared" si="5"/>
        <v/>
      </c>
      <c r="B110" s="125"/>
      <c r="C110" s="195" t="str">
        <f>IF(ISERROR(VLOOKUP(A110,'[1]Z09 政府性基金预算财政拨款收入支出决算表(财决09表)'!$A$10:$T$200,4,FALSE)),"",VLOOKUP(A110,'[1]Z09 政府性基金预算财政拨款收入支出决算表(财决09表)'!$A$10:$T$200,4,FALSE))</f>
        <v/>
      </c>
      <c r="D110" s="127" t="str">
        <f>IF(ISERROR(VLOOKUP(A110,'[1]Z09 政府性基金预算财政拨款收入支出决算表(财决09表)'!$A$10:$T$200,5,FALSE)),"",VLOOKUP(A110,'[1]Z09 政府性基金预算财政拨款收入支出决算表(财决09表)'!$A$10:$T$200,5,FALSE))</f>
        <v/>
      </c>
      <c r="E110" s="127" t="str">
        <f>IF(ISERROR(VLOOKUP(A110,'[1]Z09 政府性基金预算财政拨款收入支出决算表(财决09表)'!$A$10:$T$200,8,FALSE)),"",VLOOKUP(A110,'[1]Z09 政府性基金预算财政拨款收入支出决算表(财决09表)'!$A$10:$T$200,8,FALSE))</f>
        <v/>
      </c>
      <c r="F110" s="127" t="str">
        <f>IF(ISERROR(VLOOKUP(A110,'[1]Z09 政府性基金预算财政拨款收入支出决算表(财决09表)'!$A$10:$T$200,11,FALSE)),"",VLOOKUP(A110,'[1]Z09 政府性基金预算财政拨款收入支出决算表(财决09表)'!$A$10:$T$200,11,FALSE))</f>
        <v/>
      </c>
      <c r="G110" s="127" t="str">
        <f>IF(ISERROR(VLOOKUP(A110,'[1]Z09 政府性基金预算财政拨款收入支出决算表(财决09表)'!$A$10:$T$200,12,FALSE)),"",VLOOKUP(A110,'[1]Z09 政府性基金预算财政拨款收入支出决算表(财决09表)'!$A$10:$T$200,12,FALSE))</f>
        <v/>
      </c>
      <c r="H110" s="127" t="str">
        <f>IF(ISERROR(VLOOKUP(A110,'[1]Z09 政府性基金预算财政拨款收入支出决算表(财决09表)'!$A$10:$T$200,15,FALSE)),"",VLOOKUP(A110,'[1]Z09 政府性基金预算财政拨款收入支出决算表(财决09表)'!$A$10:$T$200,15,FALSE))</f>
        <v/>
      </c>
      <c r="I110" s="127" t="str">
        <f>IF(ISERROR(VLOOKUP(A110,'[1]Z09 政府性基金预算财政拨款收入支出决算表(财决09表)'!$A$10:$T$200,16,FALSE)),"",VLOOKUP(A110,'[1]Z09 政府性基金预算财政拨款收入支出决算表(财决09表)'!$A$10:$T$200,16,FALSE))</f>
        <v/>
      </c>
      <c r="J110" s="122">
        <f>'[1]Z09 政府性基金预算财政拨款收入支出决算表(财决09表)'!$A107</f>
        <v>0</v>
      </c>
      <c r="K110" s="178">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122" t="str">
        <f t="shared" si="4"/>
        <v/>
      </c>
    </row>
    <row r="111" spans="1:12" ht="22.5" customHeight="1">
      <c r="A111" s="125" t="str">
        <f t="shared" si="5"/>
        <v/>
      </c>
      <c r="B111" s="125"/>
      <c r="C111" s="195" t="str">
        <f>IF(ISERROR(VLOOKUP(A111,'[1]Z09 政府性基金预算财政拨款收入支出决算表(财决09表)'!$A$10:$T$200,4,FALSE)),"",VLOOKUP(A111,'[1]Z09 政府性基金预算财政拨款收入支出决算表(财决09表)'!$A$10:$T$200,4,FALSE))</f>
        <v/>
      </c>
      <c r="D111" s="127" t="str">
        <f>IF(ISERROR(VLOOKUP(A111,'[1]Z09 政府性基金预算财政拨款收入支出决算表(财决09表)'!$A$10:$T$200,5,FALSE)),"",VLOOKUP(A111,'[1]Z09 政府性基金预算财政拨款收入支出决算表(财决09表)'!$A$10:$T$200,5,FALSE))</f>
        <v/>
      </c>
      <c r="E111" s="127" t="str">
        <f>IF(ISERROR(VLOOKUP(A111,'[1]Z09 政府性基金预算财政拨款收入支出决算表(财决09表)'!$A$10:$T$200,8,FALSE)),"",VLOOKUP(A111,'[1]Z09 政府性基金预算财政拨款收入支出决算表(财决09表)'!$A$10:$T$200,8,FALSE))</f>
        <v/>
      </c>
      <c r="F111" s="127" t="str">
        <f>IF(ISERROR(VLOOKUP(A111,'[1]Z09 政府性基金预算财政拨款收入支出决算表(财决09表)'!$A$10:$T$200,11,FALSE)),"",VLOOKUP(A111,'[1]Z09 政府性基金预算财政拨款收入支出决算表(财决09表)'!$A$10:$T$200,11,FALSE))</f>
        <v/>
      </c>
      <c r="G111" s="127" t="str">
        <f>IF(ISERROR(VLOOKUP(A111,'[1]Z09 政府性基金预算财政拨款收入支出决算表(财决09表)'!$A$10:$T$200,12,FALSE)),"",VLOOKUP(A111,'[1]Z09 政府性基金预算财政拨款收入支出决算表(财决09表)'!$A$10:$T$200,12,FALSE))</f>
        <v/>
      </c>
      <c r="H111" s="127" t="str">
        <f>IF(ISERROR(VLOOKUP(A111,'[1]Z09 政府性基金预算财政拨款收入支出决算表(财决09表)'!$A$10:$T$200,15,FALSE)),"",VLOOKUP(A111,'[1]Z09 政府性基金预算财政拨款收入支出决算表(财决09表)'!$A$10:$T$200,15,FALSE))</f>
        <v/>
      </c>
      <c r="I111" s="127" t="str">
        <f>IF(ISERROR(VLOOKUP(A111,'[1]Z09 政府性基金预算财政拨款收入支出决算表(财决09表)'!$A$10:$T$200,16,FALSE)),"",VLOOKUP(A111,'[1]Z09 政府性基金预算财政拨款收入支出决算表(财决09表)'!$A$10:$T$200,16,FALSE))</f>
        <v/>
      </c>
      <c r="J111" s="122">
        <f>'[1]Z09 政府性基金预算财政拨款收入支出决算表(财决09表)'!$A108</f>
        <v>0</v>
      </c>
      <c r="K111" s="178">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122" t="str">
        <f t="shared" si="4"/>
        <v/>
      </c>
    </row>
    <row r="112" spans="1:12" ht="22.5" customHeight="1">
      <c r="A112" s="125" t="str">
        <f t="shared" si="5"/>
        <v/>
      </c>
      <c r="B112" s="125"/>
      <c r="C112" s="195" t="str">
        <f>IF(ISERROR(VLOOKUP(A112,'[1]Z09 政府性基金预算财政拨款收入支出决算表(财决09表)'!$A$10:$T$200,4,FALSE)),"",VLOOKUP(A112,'[1]Z09 政府性基金预算财政拨款收入支出决算表(财决09表)'!$A$10:$T$200,4,FALSE))</f>
        <v/>
      </c>
      <c r="D112" s="127" t="str">
        <f>IF(ISERROR(VLOOKUP(A112,'[1]Z09 政府性基金预算财政拨款收入支出决算表(财决09表)'!$A$10:$T$200,5,FALSE)),"",VLOOKUP(A112,'[1]Z09 政府性基金预算财政拨款收入支出决算表(财决09表)'!$A$10:$T$200,5,FALSE))</f>
        <v/>
      </c>
      <c r="E112" s="127" t="str">
        <f>IF(ISERROR(VLOOKUP(A112,'[1]Z09 政府性基金预算财政拨款收入支出决算表(财决09表)'!$A$10:$T$200,8,FALSE)),"",VLOOKUP(A112,'[1]Z09 政府性基金预算财政拨款收入支出决算表(财决09表)'!$A$10:$T$200,8,FALSE))</f>
        <v/>
      </c>
      <c r="F112" s="127" t="str">
        <f>IF(ISERROR(VLOOKUP(A112,'[1]Z09 政府性基金预算财政拨款收入支出决算表(财决09表)'!$A$10:$T$200,11,FALSE)),"",VLOOKUP(A112,'[1]Z09 政府性基金预算财政拨款收入支出决算表(财决09表)'!$A$10:$T$200,11,FALSE))</f>
        <v/>
      </c>
      <c r="G112" s="127" t="str">
        <f>IF(ISERROR(VLOOKUP(A112,'[1]Z09 政府性基金预算财政拨款收入支出决算表(财决09表)'!$A$10:$T$200,12,FALSE)),"",VLOOKUP(A112,'[1]Z09 政府性基金预算财政拨款收入支出决算表(财决09表)'!$A$10:$T$200,12,FALSE))</f>
        <v/>
      </c>
      <c r="H112" s="127" t="str">
        <f>IF(ISERROR(VLOOKUP(A112,'[1]Z09 政府性基金预算财政拨款收入支出决算表(财决09表)'!$A$10:$T$200,15,FALSE)),"",VLOOKUP(A112,'[1]Z09 政府性基金预算财政拨款收入支出决算表(财决09表)'!$A$10:$T$200,15,FALSE))</f>
        <v/>
      </c>
      <c r="I112" s="127" t="str">
        <f>IF(ISERROR(VLOOKUP(A112,'[1]Z09 政府性基金预算财政拨款收入支出决算表(财决09表)'!$A$10:$T$200,16,FALSE)),"",VLOOKUP(A112,'[1]Z09 政府性基金预算财政拨款收入支出决算表(财决09表)'!$A$10:$T$200,16,FALSE))</f>
        <v/>
      </c>
      <c r="J112" s="122">
        <f>'[1]Z09 政府性基金预算财政拨款收入支出决算表(财决09表)'!$A109</f>
        <v>0</v>
      </c>
      <c r="K112" s="178">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122" t="str">
        <f t="shared" si="4"/>
        <v/>
      </c>
    </row>
    <row r="113" spans="1:12" ht="22.5" customHeight="1">
      <c r="A113" s="125" t="str">
        <f t="shared" si="5"/>
        <v/>
      </c>
      <c r="B113" s="125"/>
      <c r="C113" s="195" t="str">
        <f>IF(ISERROR(VLOOKUP(A113,'[1]Z09 政府性基金预算财政拨款收入支出决算表(财决09表)'!$A$10:$T$200,4,FALSE)),"",VLOOKUP(A113,'[1]Z09 政府性基金预算财政拨款收入支出决算表(财决09表)'!$A$10:$T$200,4,FALSE))</f>
        <v/>
      </c>
      <c r="D113" s="127" t="str">
        <f>IF(ISERROR(VLOOKUP(A113,'[1]Z09 政府性基金预算财政拨款收入支出决算表(财决09表)'!$A$10:$T$200,5,FALSE)),"",VLOOKUP(A113,'[1]Z09 政府性基金预算财政拨款收入支出决算表(财决09表)'!$A$10:$T$200,5,FALSE))</f>
        <v/>
      </c>
      <c r="E113" s="127" t="str">
        <f>IF(ISERROR(VLOOKUP(A113,'[1]Z09 政府性基金预算财政拨款收入支出决算表(财决09表)'!$A$10:$T$200,8,FALSE)),"",VLOOKUP(A113,'[1]Z09 政府性基金预算财政拨款收入支出决算表(财决09表)'!$A$10:$T$200,8,FALSE))</f>
        <v/>
      </c>
      <c r="F113" s="127" t="str">
        <f>IF(ISERROR(VLOOKUP(A113,'[1]Z09 政府性基金预算财政拨款收入支出决算表(财决09表)'!$A$10:$T$200,11,FALSE)),"",VLOOKUP(A113,'[1]Z09 政府性基金预算财政拨款收入支出决算表(财决09表)'!$A$10:$T$200,11,FALSE))</f>
        <v/>
      </c>
      <c r="G113" s="127" t="str">
        <f>IF(ISERROR(VLOOKUP(A113,'[1]Z09 政府性基金预算财政拨款收入支出决算表(财决09表)'!$A$10:$T$200,12,FALSE)),"",VLOOKUP(A113,'[1]Z09 政府性基金预算财政拨款收入支出决算表(财决09表)'!$A$10:$T$200,12,FALSE))</f>
        <v/>
      </c>
      <c r="H113" s="127" t="str">
        <f>IF(ISERROR(VLOOKUP(A113,'[1]Z09 政府性基金预算财政拨款收入支出决算表(财决09表)'!$A$10:$T$200,15,FALSE)),"",VLOOKUP(A113,'[1]Z09 政府性基金预算财政拨款收入支出决算表(财决09表)'!$A$10:$T$200,15,FALSE))</f>
        <v/>
      </c>
      <c r="I113" s="127" t="str">
        <f>IF(ISERROR(VLOOKUP(A113,'[1]Z09 政府性基金预算财政拨款收入支出决算表(财决09表)'!$A$10:$T$200,16,FALSE)),"",VLOOKUP(A113,'[1]Z09 政府性基金预算财政拨款收入支出决算表(财决09表)'!$A$10:$T$200,16,FALSE))</f>
        <v/>
      </c>
      <c r="J113" s="122">
        <f>'[1]Z09 政府性基金预算财政拨款收入支出决算表(财决09表)'!$A110</f>
        <v>0</v>
      </c>
      <c r="K113" s="178">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122" t="str">
        <f t="shared" si="4"/>
        <v/>
      </c>
    </row>
    <row r="114" spans="1:12" ht="22.5" customHeight="1">
      <c r="A114" s="125" t="str">
        <f t="shared" si="5"/>
        <v/>
      </c>
      <c r="B114" s="125"/>
      <c r="C114" s="195" t="str">
        <f>IF(ISERROR(VLOOKUP(A114,'[1]Z09 政府性基金预算财政拨款收入支出决算表(财决09表)'!$A$10:$T$200,4,FALSE)),"",VLOOKUP(A114,'[1]Z09 政府性基金预算财政拨款收入支出决算表(财决09表)'!$A$10:$T$200,4,FALSE))</f>
        <v/>
      </c>
      <c r="D114" s="127" t="str">
        <f>IF(ISERROR(VLOOKUP(A114,'[1]Z09 政府性基金预算财政拨款收入支出决算表(财决09表)'!$A$10:$T$200,5,FALSE)),"",VLOOKUP(A114,'[1]Z09 政府性基金预算财政拨款收入支出决算表(财决09表)'!$A$10:$T$200,5,FALSE))</f>
        <v/>
      </c>
      <c r="E114" s="127" t="str">
        <f>IF(ISERROR(VLOOKUP(A114,'[1]Z09 政府性基金预算财政拨款收入支出决算表(财决09表)'!$A$10:$T$200,8,FALSE)),"",VLOOKUP(A114,'[1]Z09 政府性基金预算财政拨款收入支出决算表(财决09表)'!$A$10:$T$200,8,FALSE))</f>
        <v/>
      </c>
      <c r="F114" s="127" t="str">
        <f>IF(ISERROR(VLOOKUP(A114,'[1]Z09 政府性基金预算财政拨款收入支出决算表(财决09表)'!$A$10:$T$200,11,FALSE)),"",VLOOKUP(A114,'[1]Z09 政府性基金预算财政拨款收入支出决算表(财决09表)'!$A$10:$T$200,11,FALSE))</f>
        <v/>
      </c>
      <c r="G114" s="127" t="str">
        <f>IF(ISERROR(VLOOKUP(A114,'[1]Z09 政府性基金预算财政拨款收入支出决算表(财决09表)'!$A$10:$T$200,12,FALSE)),"",VLOOKUP(A114,'[1]Z09 政府性基金预算财政拨款收入支出决算表(财决09表)'!$A$10:$T$200,12,FALSE))</f>
        <v/>
      </c>
      <c r="H114" s="127" t="str">
        <f>IF(ISERROR(VLOOKUP(A114,'[1]Z09 政府性基金预算财政拨款收入支出决算表(财决09表)'!$A$10:$T$200,15,FALSE)),"",VLOOKUP(A114,'[1]Z09 政府性基金预算财政拨款收入支出决算表(财决09表)'!$A$10:$T$200,15,FALSE))</f>
        <v/>
      </c>
      <c r="I114" s="127" t="str">
        <f>IF(ISERROR(VLOOKUP(A114,'[1]Z09 政府性基金预算财政拨款收入支出决算表(财决09表)'!$A$10:$T$200,16,FALSE)),"",VLOOKUP(A114,'[1]Z09 政府性基金预算财政拨款收入支出决算表(财决09表)'!$A$10:$T$200,16,FALSE))</f>
        <v/>
      </c>
      <c r="J114" s="122">
        <f>'[1]Z09 政府性基金预算财政拨款收入支出决算表(财决09表)'!$A111</f>
        <v>0</v>
      </c>
      <c r="K114" s="178">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122" t="str">
        <f t="shared" si="4"/>
        <v/>
      </c>
    </row>
    <row r="115" spans="1:12" ht="22.5" customHeight="1">
      <c r="A115" s="125" t="str">
        <f t="shared" si="5"/>
        <v/>
      </c>
      <c r="B115" s="125"/>
      <c r="C115" s="195" t="str">
        <f>IF(ISERROR(VLOOKUP(A115,'[1]Z09 政府性基金预算财政拨款收入支出决算表(财决09表)'!$A$10:$T$200,4,FALSE)),"",VLOOKUP(A115,'[1]Z09 政府性基金预算财政拨款收入支出决算表(财决09表)'!$A$10:$T$200,4,FALSE))</f>
        <v/>
      </c>
      <c r="D115" s="127" t="str">
        <f>IF(ISERROR(VLOOKUP(A115,'[1]Z09 政府性基金预算财政拨款收入支出决算表(财决09表)'!$A$10:$T$200,5,FALSE)),"",VLOOKUP(A115,'[1]Z09 政府性基金预算财政拨款收入支出决算表(财决09表)'!$A$10:$T$200,5,FALSE))</f>
        <v/>
      </c>
      <c r="E115" s="127" t="str">
        <f>IF(ISERROR(VLOOKUP(A115,'[1]Z09 政府性基金预算财政拨款收入支出决算表(财决09表)'!$A$10:$T$200,8,FALSE)),"",VLOOKUP(A115,'[1]Z09 政府性基金预算财政拨款收入支出决算表(财决09表)'!$A$10:$T$200,8,FALSE))</f>
        <v/>
      </c>
      <c r="F115" s="127" t="str">
        <f>IF(ISERROR(VLOOKUP(A115,'[1]Z09 政府性基金预算财政拨款收入支出决算表(财决09表)'!$A$10:$T$200,11,FALSE)),"",VLOOKUP(A115,'[1]Z09 政府性基金预算财政拨款收入支出决算表(财决09表)'!$A$10:$T$200,11,FALSE))</f>
        <v/>
      </c>
      <c r="G115" s="127" t="str">
        <f>IF(ISERROR(VLOOKUP(A115,'[1]Z09 政府性基金预算财政拨款收入支出决算表(财决09表)'!$A$10:$T$200,12,FALSE)),"",VLOOKUP(A115,'[1]Z09 政府性基金预算财政拨款收入支出决算表(财决09表)'!$A$10:$T$200,12,FALSE))</f>
        <v/>
      </c>
      <c r="H115" s="127" t="str">
        <f>IF(ISERROR(VLOOKUP(A115,'[1]Z09 政府性基金预算财政拨款收入支出决算表(财决09表)'!$A$10:$T$200,15,FALSE)),"",VLOOKUP(A115,'[1]Z09 政府性基金预算财政拨款收入支出决算表(财决09表)'!$A$10:$T$200,15,FALSE))</f>
        <v/>
      </c>
      <c r="I115" s="127" t="str">
        <f>IF(ISERROR(VLOOKUP(A115,'[1]Z09 政府性基金预算财政拨款收入支出决算表(财决09表)'!$A$10:$T$200,16,FALSE)),"",VLOOKUP(A115,'[1]Z09 政府性基金预算财政拨款收入支出决算表(财决09表)'!$A$10:$T$200,16,FALSE))</f>
        <v/>
      </c>
      <c r="J115" s="122">
        <f>'[1]Z09 政府性基金预算财政拨款收入支出决算表(财决09表)'!$A112</f>
        <v>0</v>
      </c>
      <c r="K115" s="178">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122" t="str">
        <f t="shared" si="4"/>
        <v/>
      </c>
    </row>
    <row r="116" spans="1:12" ht="22.5" customHeight="1">
      <c r="A116" s="125" t="str">
        <f t="shared" si="5"/>
        <v/>
      </c>
      <c r="B116" s="125"/>
      <c r="C116" s="195" t="str">
        <f>IF(ISERROR(VLOOKUP(A116,'[1]Z09 政府性基金预算财政拨款收入支出决算表(财决09表)'!$A$10:$T$200,4,FALSE)),"",VLOOKUP(A116,'[1]Z09 政府性基金预算财政拨款收入支出决算表(财决09表)'!$A$10:$T$200,4,FALSE))</f>
        <v/>
      </c>
      <c r="D116" s="127" t="str">
        <f>IF(ISERROR(VLOOKUP(A116,'[1]Z09 政府性基金预算财政拨款收入支出决算表(财决09表)'!$A$10:$T$200,5,FALSE)),"",VLOOKUP(A116,'[1]Z09 政府性基金预算财政拨款收入支出决算表(财决09表)'!$A$10:$T$200,5,FALSE))</f>
        <v/>
      </c>
      <c r="E116" s="127" t="str">
        <f>IF(ISERROR(VLOOKUP(A116,'[1]Z09 政府性基金预算财政拨款收入支出决算表(财决09表)'!$A$10:$T$200,8,FALSE)),"",VLOOKUP(A116,'[1]Z09 政府性基金预算财政拨款收入支出决算表(财决09表)'!$A$10:$T$200,8,FALSE))</f>
        <v/>
      </c>
      <c r="F116" s="127" t="str">
        <f>IF(ISERROR(VLOOKUP(A116,'[1]Z09 政府性基金预算财政拨款收入支出决算表(财决09表)'!$A$10:$T$200,11,FALSE)),"",VLOOKUP(A116,'[1]Z09 政府性基金预算财政拨款收入支出决算表(财决09表)'!$A$10:$T$200,11,FALSE))</f>
        <v/>
      </c>
      <c r="G116" s="127" t="str">
        <f>IF(ISERROR(VLOOKUP(A116,'[1]Z09 政府性基金预算财政拨款收入支出决算表(财决09表)'!$A$10:$T$200,12,FALSE)),"",VLOOKUP(A116,'[1]Z09 政府性基金预算财政拨款收入支出决算表(财决09表)'!$A$10:$T$200,12,FALSE))</f>
        <v/>
      </c>
      <c r="H116" s="127" t="str">
        <f>IF(ISERROR(VLOOKUP(A116,'[1]Z09 政府性基金预算财政拨款收入支出决算表(财决09表)'!$A$10:$T$200,15,FALSE)),"",VLOOKUP(A116,'[1]Z09 政府性基金预算财政拨款收入支出决算表(财决09表)'!$A$10:$T$200,15,FALSE))</f>
        <v/>
      </c>
      <c r="I116" s="127" t="str">
        <f>IF(ISERROR(VLOOKUP(A116,'[1]Z09 政府性基金预算财政拨款收入支出决算表(财决09表)'!$A$10:$T$200,16,FALSE)),"",VLOOKUP(A116,'[1]Z09 政府性基金预算财政拨款收入支出决算表(财决09表)'!$A$10:$T$200,16,FALSE))</f>
        <v/>
      </c>
      <c r="J116" s="122">
        <f>'[1]Z09 政府性基金预算财政拨款收入支出决算表(财决09表)'!$A113</f>
        <v>0</v>
      </c>
      <c r="K116" s="178">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122" t="str">
        <f t="shared" si="4"/>
        <v/>
      </c>
    </row>
    <row r="117" spans="1:12" ht="22.5" customHeight="1">
      <c r="A117" s="125" t="str">
        <f t="shared" si="5"/>
        <v/>
      </c>
      <c r="B117" s="125"/>
      <c r="C117" s="195" t="str">
        <f>IF(ISERROR(VLOOKUP(A117,'[1]Z09 政府性基金预算财政拨款收入支出决算表(财决09表)'!$A$10:$T$200,4,FALSE)),"",VLOOKUP(A117,'[1]Z09 政府性基金预算财政拨款收入支出决算表(财决09表)'!$A$10:$T$200,4,FALSE))</f>
        <v/>
      </c>
      <c r="D117" s="127" t="str">
        <f>IF(ISERROR(VLOOKUP(A117,'[1]Z09 政府性基金预算财政拨款收入支出决算表(财决09表)'!$A$10:$T$200,5,FALSE)),"",VLOOKUP(A117,'[1]Z09 政府性基金预算财政拨款收入支出决算表(财决09表)'!$A$10:$T$200,5,FALSE))</f>
        <v/>
      </c>
      <c r="E117" s="127" t="str">
        <f>IF(ISERROR(VLOOKUP(A117,'[1]Z09 政府性基金预算财政拨款收入支出决算表(财决09表)'!$A$10:$T$200,8,FALSE)),"",VLOOKUP(A117,'[1]Z09 政府性基金预算财政拨款收入支出决算表(财决09表)'!$A$10:$T$200,8,FALSE))</f>
        <v/>
      </c>
      <c r="F117" s="127" t="str">
        <f>IF(ISERROR(VLOOKUP(A117,'[1]Z09 政府性基金预算财政拨款收入支出决算表(财决09表)'!$A$10:$T$200,11,FALSE)),"",VLOOKUP(A117,'[1]Z09 政府性基金预算财政拨款收入支出决算表(财决09表)'!$A$10:$T$200,11,FALSE))</f>
        <v/>
      </c>
      <c r="G117" s="127" t="str">
        <f>IF(ISERROR(VLOOKUP(A117,'[1]Z09 政府性基金预算财政拨款收入支出决算表(财决09表)'!$A$10:$T$200,12,FALSE)),"",VLOOKUP(A117,'[1]Z09 政府性基金预算财政拨款收入支出决算表(财决09表)'!$A$10:$T$200,12,FALSE))</f>
        <v/>
      </c>
      <c r="H117" s="127" t="str">
        <f>IF(ISERROR(VLOOKUP(A117,'[1]Z09 政府性基金预算财政拨款收入支出决算表(财决09表)'!$A$10:$T$200,15,FALSE)),"",VLOOKUP(A117,'[1]Z09 政府性基金预算财政拨款收入支出决算表(财决09表)'!$A$10:$T$200,15,FALSE))</f>
        <v/>
      </c>
      <c r="I117" s="127" t="str">
        <f>IF(ISERROR(VLOOKUP(A117,'[1]Z09 政府性基金预算财政拨款收入支出决算表(财决09表)'!$A$10:$T$200,16,FALSE)),"",VLOOKUP(A117,'[1]Z09 政府性基金预算财政拨款收入支出决算表(财决09表)'!$A$10:$T$200,16,FALSE))</f>
        <v/>
      </c>
      <c r="J117" s="122">
        <f>'[1]Z09 政府性基金预算财政拨款收入支出决算表(财决09表)'!$A114</f>
        <v>0</v>
      </c>
      <c r="K117" s="178">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122" t="str">
        <f t="shared" si="4"/>
        <v/>
      </c>
    </row>
    <row r="118" spans="1:12" ht="22.5" customHeight="1">
      <c r="A118" s="125" t="str">
        <f t="shared" si="5"/>
        <v/>
      </c>
      <c r="B118" s="125"/>
      <c r="C118" s="195" t="str">
        <f>IF(ISERROR(VLOOKUP(A118,'[1]Z09 政府性基金预算财政拨款收入支出决算表(财决09表)'!$A$10:$T$200,4,FALSE)),"",VLOOKUP(A118,'[1]Z09 政府性基金预算财政拨款收入支出决算表(财决09表)'!$A$10:$T$200,4,FALSE))</f>
        <v/>
      </c>
      <c r="D118" s="127" t="str">
        <f>IF(ISERROR(VLOOKUP(A118,'[1]Z09 政府性基金预算财政拨款收入支出决算表(财决09表)'!$A$10:$T$200,5,FALSE)),"",VLOOKUP(A118,'[1]Z09 政府性基金预算财政拨款收入支出决算表(财决09表)'!$A$10:$T$200,5,FALSE))</f>
        <v/>
      </c>
      <c r="E118" s="127" t="str">
        <f>IF(ISERROR(VLOOKUP(A118,'[1]Z09 政府性基金预算财政拨款收入支出决算表(财决09表)'!$A$10:$T$200,8,FALSE)),"",VLOOKUP(A118,'[1]Z09 政府性基金预算财政拨款收入支出决算表(财决09表)'!$A$10:$T$200,8,FALSE))</f>
        <v/>
      </c>
      <c r="F118" s="127" t="str">
        <f>IF(ISERROR(VLOOKUP(A118,'[1]Z09 政府性基金预算财政拨款收入支出决算表(财决09表)'!$A$10:$T$200,11,FALSE)),"",VLOOKUP(A118,'[1]Z09 政府性基金预算财政拨款收入支出决算表(财决09表)'!$A$10:$T$200,11,FALSE))</f>
        <v/>
      </c>
      <c r="G118" s="127" t="str">
        <f>IF(ISERROR(VLOOKUP(A118,'[1]Z09 政府性基金预算财政拨款收入支出决算表(财决09表)'!$A$10:$T$200,12,FALSE)),"",VLOOKUP(A118,'[1]Z09 政府性基金预算财政拨款收入支出决算表(财决09表)'!$A$10:$T$200,12,FALSE))</f>
        <v/>
      </c>
      <c r="H118" s="127" t="str">
        <f>IF(ISERROR(VLOOKUP(A118,'[1]Z09 政府性基金预算财政拨款收入支出决算表(财决09表)'!$A$10:$T$200,15,FALSE)),"",VLOOKUP(A118,'[1]Z09 政府性基金预算财政拨款收入支出决算表(财决09表)'!$A$10:$T$200,15,FALSE))</f>
        <v/>
      </c>
      <c r="I118" s="127" t="str">
        <f>IF(ISERROR(VLOOKUP(A118,'[1]Z09 政府性基金预算财政拨款收入支出决算表(财决09表)'!$A$10:$T$200,16,FALSE)),"",VLOOKUP(A118,'[1]Z09 政府性基金预算财政拨款收入支出决算表(财决09表)'!$A$10:$T$200,16,FALSE))</f>
        <v/>
      </c>
      <c r="J118" s="122">
        <f>'[1]Z09 政府性基金预算财政拨款收入支出决算表(财决09表)'!$A115</f>
        <v>0</v>
      </c>
      <c r="K118" s="178">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122" t="str">
        <f t="shared" si="4"/>
        <v/>
      </c>
    </row>
    <row r="119" spans="1:12" ht="22.5" customHeight="1">
      <c r="A119" s="125" t="str">
        <f t="shared" si="5"/>
        <v/>
      </c>
      <c r="B119" s="125"/>
      <c r="C119" s="195" t="str">
        <f>IF(ISERROR(VLOOKUP(A119,'[1]Z09 政府性基金预算财政拨款收入支出决算表(财决09表)'!$A$10:$T$200,4,FALSE)),"",VLOOKUP(A119,'[1]Z09 政府性基金预算财政拨款收入支出决算表(财决09表)'!$A$10:$T$200,4,FALSE))</f>
        <v/>
      </c>
      <c r="D119" s="127" t="str">
        <f>IF(ISERROR(VLOOKUP(A119,'[1]Z09 政府性基金预算财政拨款收入支出决算表(财决09表)'!$A$10:$T$200,5,FALSE)),"",VLOOKUP(A119,'[1]Z09 政府性基金预算财政拨款收入支出决算表(财决09表)'!$A$10:$T$200,5,FALSE))</f>
        <v/>
      </c>
      <c r="E119" s="127" t="str">
        <f>IF(ISERROR(VLOOKUP(A119,'[1]Z09 政府性基金预算财政拨款收入支出决算表(财决09表)'!$A$10:$T$200,8,FALSE)),"",VLOOKUP(A119,'[1]Z09 政府性基金预算财政拨款收入支出决算表(财决09表)'!$A$10:$T$200,8,FALSE))</f>
        <v/>
      </c>
      <c r="F119" s="127" t="str">
        <f>IF(ISERROR(VLOOKUP(A119,'[1]Z09 政府性基金预算财政拨款收入支出决算表(财决09表)'!$A$10:$T$200,11,FALSE)),"",VLOOKUP(A119,'[1]Z09 政府性基金预算财政拨款收入支出决算表(财决09表)'!$A$10:$T$200,11,FALSE))</f>
        <v/>
      </c>
      <c r="G119" s="127" t="str">
        <f>IF(ISERROR(VLOOKUP(A119,'[1]Z09 政府性基金预算财政拨款收入支出决算表(财决09表)'!$A$10:$T$200,12,FALSE)),"",VLOOKUP(A119,'[1]Z09 政府性基金预算财政拨款收入支出决算表(财决09表)'!$A$10:$T$200,12,FALSE))</f>
        <v/>
      </c>
      <c r="H119" s="127" t="str">
        <f>IF(ISERROR(VLOOKUP(A119,'[1]Z09 政府性基金预算财政拨款收入支出决算表(财决09表)'!$A$10:$T$200,15,FALSE)),"",VLOOKUP(A119,'[1]Z09 政府性基金预算财政拨款收入支出决算表(财决09表)'!$A$10:$T$200,15,FALSE))</f>
        <v/>
      </c>
      <c r="I119" s="127" t="str">
        <f>IF(ISERROR(VLOOKUP(A119,'[1]Z09 政府性基金预算财政拨款收入支出决算表(财决09表)'!$A$10:$T$200,16,FALSE)),"",VLOOKUP(A119,'[1]Z09 政府性基金预算财政拨款收入支出决算表(财决09表)'!$A$10:$T$200,16,FALSE))</f>
        <v/>
      </c>
      <c r="J119" s="122">
        <f>'[1]Z09 政府性基金预算财政拨款收入支出决算表(财决09表)'!$A116</f>
        <v>0</v>
      </c>
      <c r="K119" s="178">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122" t="str">
        <f t="shared" si="4"/>
        <v/>
      </c>
    </row>
    <row r="120" spans="1:12" ht="22.5" customHeight="1">
      <c r="A120" s="125" t="str">
        <f t="shared" si="5"/>
        <v/>
      </c>
      <c r="B120" s="125"/>
      <c r="C120" s="195" t="str">
        <f>IF(ISERROR(VLOOKUP(A120,'[1]Z09 政府性基金预算财政拨款收入支出决算表(财决09表)'!$A$10:$T$200,4,FALSE)),"",VLOOKUP(A120,'[1]Z09 政府性基金预算财政拨款收入支出决算表(财决09表)'!$A$10:$T$200,4,FALSE))</f>
        <v/>
      </c>
      <c r="D120" s="127" t="str">
        <f>IF(ISERROR(VLOOKUP(A120,'[1]Z09 政府性基金预算财政拨款收入支出决算表(财决09表)'!$A$10:$T$200,5,FALSE)),"",VLOOKUP(A120,'[1]Z09 政府性基金预算财政拨款收入支出决算表(财决09表)'!$A$10:$T$200,5,FALSE))</f>
        <v/>
      </c>
      <c r="E120" s="127" t="str">
        <f>IF(ISERROR(VLOOKUP(A120,'[1]Z09 政府性基金预算财政拨款收入支出决算表(财决09表)'!$A$10:$T$200,8,FALSE)),"",VLOOKUP(A120,'[1]Z09 政府性基金预算财政拨款收入支出决算表(财决09表)'!$A$10:$T$200,8,FALSE))</f>
        <v/>
      </c>
      <c r="F120" s="127" t="str">
        <f>IF(ISERROR(VLOOKUP(A120,'[1]Z09 政府性基金预算财政拨款收入支出决算表(财决09表)'!$A$10:$T$200,11,FALSE)),"",VLOOKUP(A120,'[1]Z09 政府性基金预算财政拨款收入支出决算表(财决09表)'!$A$10:$T$200,11,FALSE))</f>
        <v/>
      </c>
      <c r="G120" s="127" t="str">
        <f>IF(ISERROR(VLOOKUP(A120,'[1]Z09 政府性基金预算财政拨款收入支出决算表(财决09表)'!$A$10:$T$200,12,FALSE)),"",VLOOKUP(A120,'[1]Z09 政府性基金预算财政拨款收入支出决算表(财决09表)'!$A$10:$T$200,12,FALSE))</f>
        <v/>
      </c>
      <c r="H120" s="127" t="str">
        <f>IF(ISERROR(VLOOKUP(A120,'[1]Z09 政府性基金预算财政拨款收入支出决算表(财决09表)'!$A$10:$T$200,15,FALSE)),"",VLOOKUP(A120,'[1]Z09 政府性基金预算财政拨款收入支出决算表(财决09表)'!$A$10:$T$200,15,FALSE))</f>
        <v/>
      </c>
      <c r="I120" s="127" t="str">
        <f>IF(ISERROR(VLOOKUP(A120,'[1]Z09 政府性基金预算财政拨款收入支出决算表(财决09表)'!$A$10:$T$200,16,FALSE)),"",VLOOKUP(A120,'[1]Z09 政府性基金预算财政拨款收入支出决算表(财决09表)'!$A$10:$T$200,16,FALSE))</f>
        <v/>
      </c>
      <c r="J120" s="122">
        <f>'[1]Z09 政府性基金预算财政拨款收入支出决算表(财决09表)'!$A117</f>
        <v>0</v>
      </c>
      <c r="K120" s="178">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122" t="str">
        <f t="shared" si="4"/>
        <v/>
      </c>
    </row>
    <row r="121" spans="1:12" ht="22.5" customHeight="1">
      <c r="A121" s="125" t="str">
        <f t="shared" si="5"/>
        <v/>
      </c>
      <c r="B121" s="125"/>
      <c r="C121" s="195" t="str">
        <f>IF(ISERROR(VLOOKUP(A121,'[1]Z09 政府性基金预算财政拨款收入支出决算表(财决09表)'!$A$10:$T$200,4,FALSE)),"",VLOOKUP(A121,'[1]Z09 政府性基金预算财政拨款收入支出决算表(财决09表)'!$A$10:$T$200,4,FALSE))</f>
        <v/>
      </c>
      <c r="D121" s="127" t="str">
        <f>IF(ISERROR(VLOOKUP(A121,'[1]Z09 政府性基金预算财政拨款收入支出决算表(财决09表)'!$A$10:$T$200,5,FALSE)),"",VLOOKUP(A121,'[1]Z09 政府性基金预算财政拨款收入支出决算表(财决09表)'!$A$10:$T$200,5,FALSE))</f>
        <v/>
      </c>
      <c r="E121" s="127" t="str">
        <f>IF(ISERROR(VLOOKUP(A121,'[1]Z09 政府性基金预算财政拨款收入支出决算表(财决09表)'!$A$10:$T$200,8,FALSE)),"",VLOOKUP(A121,'[1]Z09 政府性基金预算财政拨款收入支出决算表(财决09表)'!$A$10:$T$200,8,FALSE))</f>
        <v/>
      </c>
      <c r="F121" s="127" t="str">
        <f>IF(ISERROR(VLOOKUP(A121,'[1]Z09 政府性基金预算财政拨款收入支出决算表(财决09表)'!$A$10:$T$200,11,FALSE)),"",VLOOKUP(A121,'[1]Z09 政府性基金预算财政拨款收入支出决算表(财决09表)'!$A$10:$T$200,11,FALSE))</f>
        <v/>
      </c>
      <c r="G121" s="127" t="str">
        <f>IF(ISERROR(VLOOKUP(A121,'[1]Z09 政府性基金预算财政拨款收入支出决算表(财决09表)'!$A$10:$T$200,12,FALSE)),"",VLOOKUP(A121,'[1]Z09 政府性基金预算财政拨款收入支出决算表(财决09表)'!$A$10:$T$200,12,FALSE))</f>
        <v/>
      </c>
      <c r="H121" s="127" t="str">
        <f>IF(ISERROR(VLOOKUP(A121,'[1]Z09 政府性基金预算财政拨款收入支出决算表(财决09表)'!$A$10:$T$200,15,FALSE)),"",VLOOKUP(A121,'[1]Z09 政府性基金预算财政拨款收入支出决算表(财决09表)'!$A$10:$T$200,15,FALSE))</f>
        <v/>
      </c>
      <c r="I121" s="127" t="str">
        <f>IF(ISERROR(VLOOKUP(A121,'[1]Z09 政府性基金预算财政拨款收入支出决算表(财决09表)'!$A$10:$T$200,16,FALSE)),"",VLOOKUP(A121,'[1]Z09 政府性基金预算财政拨款收入支出决算表(财决09表)'!$A$10:$T$200,16,FALSE))</f>
        <v/>
      </c>
      <c r="J121" s="122">
        <f>'[1]Z09 政府性基金预算财政拨款收入支出决算表(财决09表)'!$A118</f>
        <v>0</v>
      </c>
      <c r="K121" s="178">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122" t="str">
        <f t="shared" si="4"/>
        <v/>
      </c>
    </row>
    <row r="122" spans="1:12" ht="22.5" customHeight="1">
      <c r="A122" s="125" t="str">
        <f t="shared" si="5"/>
        <v/>
      </c>
      <c r="B122" s="125"/>
      <c r="C122" s="195" t="str">
        <f>IF(ISERROR(VLOOKUP(A122,'[1]Z09 政府性基金预算财政拨款收入支出决算表(财决09表)'!$A$10:$T$200,4,FALSE)),"",VLOOKUP(A122,'[1]Z09 政府性基金预算财政拨款收入支出决算表(财决09表)'!$A$10:$T$200,4,FALSE))</f>
        <v/>
      </c>
      <c r="D122" s="127" t="str">
        <f>IF(ISERROR(VLOOKUP(A122,'[1]Z09 政府性基金预算财政拨款收入支出决算表(财决09表)'!$A$10:$T$200,5,FALSE)),"",VLOOKUP(A122,'[1]Z09 政府性基金预算财政拨款收入支出决算表(财决09表)'!$A$10:$T$200,5,FALSE))</f>
        <v/>
      </c>
      <c r="E122" s="127" t="str">
        <f>IF(ISERROR(VLOOKUP(A122,'[1]Z09 政府性基金预算财政拨款收入支出决算表(财决09表)'!$A$10:$T$200,8,FALSE)),"",VLOOKUP(A122,'[1]Z09 政府性基金预算财政拨款收入支出决算表(财决09表)'!$A$10:$T$200,8,FALSE))</f>
        <v/>
      </c>
      <c r="F122" s="127" t="str">
        <f>IF(ISERROR(VLOOKUP(A122,'[1]Z09 政府性基金预算财政拨款收入支出决算表(财决09表)'!$A$10:$T$200,11,FALSE)),"",VLOOKUP(A122,'[1]Z09 政府性基金预算财政拨款收入支出决算表(财决09表)'!$A$10:$T$200,11,FALSE))</f>
        <v/>
      </c>
      <c r="G122" s="127" t="str">
        <f>IF(ISERROR(VLOOKUP(A122,'[1]Z09 政府性基金预算财政拨款收入支出决算表(财决09表)'!$A$10:$T$200,12,FALSE)),"",VLOOKUP(A122,'[1]Z09 政府性基金预算财政拨款收入支出决算表(财决09表)'!$A$10:$T$200,12,FALSE))</f>
        <v/>
      </c>
      <c r="H122" s="127" t="str">
        <f>IF(ISERROR(VLOOKUP(A122,'[1]Z09 政府性基金预算财政拨款收入支出决算表(财决09表)'!$A$10:$T$200,15,FALSE)),"",VLOOKUP(A122,'[1]Z09 政府性基金预算财政拨款收入支出决算表(财决09表)'!$A$10:$T$200,15,FALSE))</f>
        <v/>
      </c>
      <c r="I122" s="127" t="str">
        <f>IF(ISERROR(VLOOKUP(A122,'[1]Z09 政府性基金预算财政拨款收入支出决算表(财决09表)'!$A$10:$T$200,16,FALSE)),"",VLOOKUP(A122,'[1]Z09 政府性基金预算财政拨款收入支出决算表(财决09表)'!$A$10:$T$200,16,FALSE))</f>
        <v/>
      </c>
      <c r="J122" s="122">
        <f>'[1]Z09 政府性基金预算财政拨款收入支出决算表(财决09表)'!$A119</f>
        <v>0</v>
      </c>
      <c r="K122" s="178">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122" t="str">
        <f t="shared" si="4"/>
        <v/>
      </c>
    </row>
    <row r="123" spans="1:12" ht="22.5" customHeight="1">
      <c r="A123" s="125" t="str">
        <f t="shared" si="5"/>
        <v/>
      </c>
      <c r="B123" s="125"/>
      <c r="C123" s="195" t="str">
        <f>IF(ISERROR(VLOOKUP(A123,'[1]Z09 政府性基金预算财政拨款收入支出决算表(财决09表)'!$A$10:$T$200,4,FALSE)),"",VLOOKUP(A123,'[1]Z09 政府性基金预算财政拨款收入支出决算表(财决09表)'!$A$10:$T$200,4,FALSE))</f>
        <v/>
      </c>
      <c r="D123" s="127" t="str">
        <f>IF(ISERROR(VLOOKUP(A123,'[1]Z09 政府性基金预算财政拨款收入支出决算表(财决09表)'!$A$10:$T$200,5,FALSE)),"",VLOOKUP(A123,'[1]Z09 政府性基金预算财政拨款收入支出决算表(财决09表)'!$A$10:$T$200,5,FALSE))</f>
        <v/>
      </c>
      <c r="E123" s="127" t="str">
        <f>IF(ISERROR(VLOOKUP(A123,'[1]Z09 政府性基金预算财政拨款收入支出决算表(财决09表)'!$A$10:$T$200,8,FALSE)),"",VLOOKUP(A123,'[1]Z09 政府性基金预算财政拨款收入支出决算表(财决09表)'!$A$10:$T$200,8,FALSE))</f>
        <v/>
      </c>
      <c r="F123" s="127" t="str">
        <f>IF(ISERROR(VLOOKUP(A123,'[1]Z09 政府性基金预算财政拨款收入支出决算表(财决09表)'!$A$10:$T$200,11,FALSE)),"",VLOOKUP(A123,'[1]Z09 政府性基金预算财政拨款收入支出决算表(财决09表)'!$A$10:$T$200,11,FALSE))</f>
        <v/>
      </c>
      <c r="G123" s="127" t="str">
        <f>IF(ISERROR(VLOOKUP(A123,'[1]Z09 政府性基金预算财政拨款收入支出决算表(财决09表)'!$A$10:$T$200,12,FALSE)),"",VLOOKUP(A123,'[1]Z09 政府性基金预算财政拨款收入支出决算表(财决09表)'!$A$10:$T$200,12,FALSE))</f>
        <v/>
      </c>
      <c r="H123" s="127" t="str">
        <f>IF(ISERROR(VLOOKUP(A123,'[1]Z09 政府性基金预算财政拨款收入支出决算表(财决09表)'!$A$10:$T$200,15,FALSE)),"",VLOOKUP(A123,'[1]Z09 政府性基金预算财政拨款收入支出决算表(财决09表)'!$A$10:$T$200,15,FALSE))</f>
        <v/>
      </c>
      <c r="I123" s="127" t="str">
        <f>IF(ISERROR(VLOOKUP(A123,'[1]Z09 政府性基金预算财政拨款收入支出决算表(财决09表)'!$A$10:$T$200,16,FALSE)),"",VLOOKUP(A123,'[1]Z09 政府性基金预算财政拨款收入支出决算表(财决09表)'!$A$10:$T$200,16,FALSE))</f>
        <v/>
      </c>
      <c r="J123" s="122">
        <f>'[1]Z09 政府性基金预算财政拨款收入支出决算表(财决09表)'!$A120</f>
        <v>0</v>
      </c>
      <c r="K123" s="178">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122" t="str">
        <f t="shared" si="4"/>
        <v/>
      </c>
    </row>
    <row r="124" spans="1:12" ht="22.5" customHeight="1">
      <c r="A124" s="125" t="str">
        <f t="shared" si="5"/>
        <v/>
      </c>
      <c r="B124" s="125"/>
      <c r="C124" s="195" t="str">
        <f>IF(ISERROR(VLOOKUP(A124,'[1]Z09 政府性基金预算财政拨款收入支出决算表(财决09表)'!$A$10:$T$200,4,FALSE)),"",VLOOKUP(A124,'[1]Z09 政府性基金预算财政拨款收入支出决算表(财决09表)'!$A$10:$T$200,4,FALSE))</f>
        <v/>
      </c>
      <c r="D124" s="127" t="str">
        <f>IF(ISERROR(VLOOKUP(A124,'[1]Z09 政府性基金预算财政拨款收入支出决算表(财决09表)'!$A$10:$T$200,5,FALSE)),"",VLOOKUP(A124,'[1]Z09 政府性基金预算财政拨款收入支出决算表(财决09表)'!$A$10:$T$200,5,FALSE))</f>
        <v/>
      </c>
      <c r="E124" s="127" t="str">
        <f>IF(ISERROR(VLOOKUP(A124,'[1]Z09 政府性基金预算财政拨款收入支出决算表(财决09表)'!$A$10:$T$200,8,FALSE)),"",VLOOKUP(A124,'[1]Z09 政府性基金预算财政拨款收入支出决算表(财决09表)'!$A$10:$T$200,8,FALSE))</f>
        <v/>
      </c>
      <c r="F124" s="127" t="str">
        <f>IF(ISERROR(VLOOKUP(A124,'[1]Z09 政府性基金预算财政拨款收入支出决算表(财决09表)'!$A$10:$T$200,11,FALSE)),"",VLOOKUP(A124,'[1]Z09 政府性基金预算财政拨款收入支出决算表(财决09表)'!$A$10:$T$200,11,FALSE))</f>
        <v/>
      </c>
      <c r="G124" s="127" t="str">
        <f>IF(ISERROR(VLOOKUP(A124,'[1]Z09 政府性基金预算财政拨款收入支出决算表(财决09表)'!$A$10:$T$200,12,FALSE)),"",VLOOKUP(A124,'[1]Z09 政府性基金预算财政拨款收入支出决算表(财决09表)'!$A$10:$T$200,12,FALSE))</f>
        <v/>
      </c>
      <c r="H124" s="127" t="str">
        <f>IF(ISERROR(VLOOKUP(A124,'[1]Z09 政府性基金预算财政拨款收入支出决算表(财决09表)'!$A$10:$T$200,15,FALSE)),"",VLOOKUP(A124,'[1]Z09 政府性基金预算财政拨款收入支出决算表(财决09表)'!$A$10:$T$200,15,FALSE))</f>
        <v/>
      </c>
      <c r="I124" s="127" t="str">
        <f>IF(ISERROR(VLOOKUP(A124,'[1]Z09 政府性基金预算财政拨款收入支出决算表(财决09表)'!$A$10:$T$200,16,FALSE)),"",VLOOKUP(A124,'[1]Z09 政府性基金预算财政拨款收入支出决算表(财决09表)'!$A$10:$T$200,16,FALSE))</f>
        <v/>
      </c>
      <c r="J124" s="122">
        <f>'[1]Z09 政府性基金预算财政拨款收入支出决算表(财决09表)'!$A121</f>
        <v>0</v>
      </c>
      <c r="K124" s="178">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122" t="str">
        <f t="shared" si="4"/>
        <v/>
      </c>
    </row>
    <row r="125" spans="1:12" ht="22.5" customHeight="1">
      <c r="A125" s="125" t="str">
        <f t="shared" si="5"/>
        <v/>
      </c>
      <c r="B125" s="125"/>
      <c r="C125" s="195" t="str">
        <f>IF(ISERROR(VLOOKUP(A125,'[1]Z09 政府性基金预算财政拨款收入支出决算表(财决09表)'!$A$10:$T$200,4,FALSE)),"",VLOOKUP(A125,'[1]Z09 政府性基金预算财政拨款收入支出决算表(财决09表)'!$A$10:$T$200,4,FALSE))</f>
        <v/>
      </c>
      <c r="D125" s="127" t="str">
        <f>IF(ISERROR(VLOOKUP(A125,'[1]Z09 政府性基金预算财政拨款收入支出决算表(财决09表)'!$A$10:$T$200,5,FALSE)),"",VLOOKUP(A125,'[1]Z09 政府性基金预算财政拨款收入支出决算表(财决09表)'!$A$10:$T$200,5,FALSE))</f>
        <v/>
      </c>
      <c r="E125" s="127" t="str">
        <f>IF(ISERROR(VLOOKUP(A125,'[1]Z09 政府性基金预算财政拨款收入支出决算表(财决09表)'!$A$10:$T$200,8,FALSE)),"",VLOOKUP(A125,'[1]Z09 政府性基金预算财政拨款收入支出决算表(财决09表)'!$A$10:$T$200,8,FALSE))</f>
        <v/>
      </c>
      <c r="F125" s="127" t="str">
        <f>IF(ISERROR(VLOOKUP(A125,'[1]Z09 政府性基金预算财政拨款收入支出决算表(财决09表)'!$A$10:$T$200,11,FALSE)),"",VLOOKUP(A125,'[1]Z09 政府性基金预算财政拨款收入支出决算表(财决09表)'!$A$10:$T$200,11,FALSE))</f>
        <v/>
      </c>
      <c r="G125" s="127" t="str">
        <f>IF(ISERROR(VLOOKUP(A125,'[1]Z09 政府性基金预算财政拨款收入支出决算表(财决09表)'!$A$10:$T$200,12,FALSE)),"",VLOOKUP(A125,'[1]Z09 政府性基金预算财政拨款收入支出决算表(财决09表)'!$A$10:$T$200,12,FALSE))</f>
        <v/>
      </c>
      <c r="H125" s="127" t="str">
        <f>IF(ISERROR(VLOOKUP(A125,'[1]Z09 政府性基金预算财政拨款收入支出决算表(财决09表)'!$A$10:$T$200,15,FALSE)),"",VLOOKUP(A125,'[1]Z09 政府性基金预算财政拨款收入支出决算表(财决09表)'!$A$10:$T$200,15,FALSE))</f>
        <v/>
      </c>
      <c r="I125" s="127" t="str">
        <f>IF(ISERROR(VLOOKUP(A125,'[1]Z09 政府性基金预算财政拨款收入支出决算表(财决09表)'!$A$10:$T$200,16,FALSE)),"",VLOOKUP(A125,'[1]Z09 政府性基金预算财政拨款收入支出决算表(财决09表)'!$A$10:$T$200,16,FALSE))</f>
        <v/>
      </c>
      <c r="J125" s="122">
        <f>'[1]Z09 政府性基金预算财政拨款收入支出决算表(财决09表)'!$A122</f>
        <v>0</v>
      </c>
      <c r="K125" s="178">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122" t="str">
        <f t="shared" si="4"/>
        <v/>
      </c>
    </row>
    <row r="126" spans="1:12" ht="22.5" customHeight="1">
      <c r="A126" s="125" t="str">
        <f t="shared" si="5"/>
        <v/>
      </c>
      <c r="B126" s="125"/>
      <c r="C126" s="195" t="str">
        <f>IF(ISERROR(VLOOKUP(A126,'[1]Z09 政府性基金预算财政拨款收入支出决算表(财决09表)'!$A$10:$T$200,4,FALSE)),"",VLOOKUP(A126,'[1]Z09 政府性基金预算财政拨款收入支出决算表(财决09表)'!$A$10:$T$200,4,FALSE))</f>
        <v/>
      </c>
      <c r="D126" s="127" t="str">
        <f>IF(ISERROR(VLOOKUP(A126,'[1]Z09 政府性基金预算财政拨款收入支出决算表(财决09表)'!$A$10:$T$200,5,FALSE)),"",VLOOKUP(A126,'[1]Z09 政府性基金预算财政拨款收入支出决算表(财决09表)'!$A$10:$T$200,5,FALSE))</f>
        <v/>
      </c>
      <c r="E126" s="127" t="str">
        <f>IF(ISERROR(VLOOKUP(A126,'[1]Z09 政府性基金预算财政拨款收入支出决算表(财决09表)'!$A$10:$T$200,8,FALSE)),"",VLOOKUP(A126,'[1]Z09 政府性基金预算财政拨款收入支出决算表(财决09表)'!$A$10:$T$200,8,FALSE))</f>
        <v/>
      </c>
      <c r="F126" s="127" t="str">
        <f>IF(ISERROR(VLOOKUP(A126,'[1]Z09 政府性基金预算财政拨款收入支出决算表(财决09表)'!$A$10:$T$200,11,FALSE)),"",VLOOKUP(A126,'[1]Z09 政府性基金预算财政拨款收入支出决算表(财决09表)'!$A$10:$T$200,11,FALSE))</f>
        <v/>
      </c>
      <c r="G126" s="127" t="str">
        <f>IF(ISERROR(VLOOKUP(A126,'[1]Z09 政府性基金预算财政拨款收入支出决算表(财决09表)'!$A$10:$T$200,12,FALSE)),"",VLOOKUP(A126,'[1]Z09 政府性基金预算财政拨款收入支出决算表(财决09表)'!$A$10:$T$200,12,FALSE))</f>
        <v/>
      </c>
      <c r="H126" s="127" t="str">
        <f>IF(ISERROR(VLOOKUP(A126,'[1]Z09 政府性基金预算财政拨款收入支出决算表(财决09表)'!$A$10:$T$200,15,FALSE)),"",VLOOKUP(A126,'[1]Z09 政府性基金预算财政拨款收入支出决算表(财决09表)'!$A$10:$T$200,15,FALSE))</f>
        <v/>
      </c>
      <c r="I126" s="127" t="str">
        <f>IF(ISERROR(VLOOKUP(A126,'[1]Z09 政府性基金预算财政拨款收入支出决算表(财决09表)'!$A$10:$T$200,16,FALSE)),"",VLOOKUP(A126,'[1]Z09 政府性基金预算财政拨款收入支出决算表(财决09表)'!$A$10:$T$200,16,FALSE))</f>
        <v/>
      </c>
      <c r="J126" s="122">
        <f>'[1]Z09 政府性基金预算财政拨款收入支出决算表(财决09表)'!$A123</f>
        <v>0</v>
      </c>
      <c r="K126" s="178">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122" t="str">
        <f t="shared" si="4"/>
        <v/>
      </c>
    </row>
    <row r="127" spans="1:12" ht="22.5" customHeight="1">
      <c r="A127" s="125" t="str">
        <f t="shared" si="5"/>
        <v/>
      </c>
      <c r="B127" s="125"/>
      <c r="C127" s="195" t="str">
        <f>IF(ISERROR(VLOOKUP(A127,'[1]Z09 政府性基金预算财政拨款收入支出决算表(财决09表)'!$A$10:$T$200,4,FALSE)),"",VLOOKUP(A127,'[1]Z09 政府性基金预算财政拨款收入支出决算表(财决09表)'!$A$10:$T$200,4,FALSE))</f>
        <v/>
      </c>
      <c r="D127" s="127" t="str">
        <f>IF(ISERROR(VLOOKUP(A127,'[1]Z09 政府性基金预算财政拨款收入支出决算表(财决09表)'!$A$10:$T$200,5,FALSE)),"",VLOOKUP(A127,'[1]Z09 政府性基金预算财政拨款收入支出决算表(财决09表)'!$A$10:$T$200,5,FALSE))</f>
        <v/>
      </c>
      <c r="E127" s="127" t="str">
        <f>IF(ISERROR(VLOOKUP(A127,'[1]Z09 政府性基金预算财政拨款收入支出决算表(财决09表)'!$A$10:$T$200,8,FALSE)),"",VLOOKUP(A127,'[1]Z09 政府性基金预算财政拨款收入支出决算表(财决09表)'!$A$10:$T$200,8,FALSE))</f>
        <v/>
      </c>
      <c r="F127" s="127" t="str">
        <f>IF(ISERROR(VLOOKUP(A127,'[1]Z09 政府性基金预算财政拨款收入支出决算表(财决09表)'!$A$10:$T$200,11,FALSE)),"",VLOOKUP(A127,'[1]Z09 政府性基金预算财政拨款收入支出决算表(财决09表)'!$A$10:$T$200,11,FALSE))</f>
        <v/>
      </c>
      <c r="G127" s="127" t="str">
        <f>IF(ISERROR(VLOOKUP(A127,'[1]Z09 政府性基金预算财政拨款收入支出决算表(财决09表)'!$A$10:$T$200,12,FALSE)),"",VLOOKUP(A127,'[1]Z09 政府性基金预算财政拨款收入支出决算表(财决09表)'!$A$10:$T$200,12,FALSE))</f>
        <v/>
      </c>
      <c r="H127" s="127" t="str">
        <f>IF(ISERROR(VLOOKUP(A127,'[1]Z09 政府性基金预算财政拨款收入支出决算表(财决09表)'!$A$10:$T$200,15,FALSE)),"",VLOOKUP(A127,'[1]Z09 政府性基金预算财政拨款收入支出决算表(财决09表)'!$A$10:$T$200,15,FALSE))</f>
        <v/>
      </c>
      <c r="I127" s="127" t="str">
        <f>IF(ISERROR(VLOOKUP(A127,'[1]Z09 政府性基金预算财政拨款收入支出决算表(财决09表)'!$A$10:$T$200,16,FALSE)),"",VLOOKUP(A127,'[1]Z09 政府性基金预算财政拨款收入支出决算表(财决09表)'!$A$10:$T$200,16,FALSE))</f>
        <v/>
      </c>
      <c r="J127" s="122">
        <f>'[1]Z09 政府性基金预算财政拨款收入支出决算表(财决09表)'!$A124</f>
        <v>0</v>
      </c>
      <c r="K127" s="178">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122" t="str">
        <f t="shared" si="4"/>
        <v/>
      </c>
    </row>
    <row r="128" spans="1:12" ht="22.5" customHeight="1">
      <c r="A128" s="125" t="str">
        <f t="shared" si="5"/>
        <v/>
      </c>
      <c r="B128" s="125"/>
      <c r="C128" s="195" t="str">
        <f>IF(ISERROR(VLOOKUP(A128,'[1]Z09 政府性基金预算财政拨款收入支出决算表(财决09表)'!$A$10:$T$200,4,FALSE)),"",VLOOKUP(A128,'[1]Z09 政府性基金预算财政拨款收入支出决算表(财决09表)'!$A$10:$T$200,4,FALSE))</f>
        <v/>
      </c>
      <c r="D128" s="127" t="str">
        <f>IF(ISERROR(VLOOKUP(A128,'[1]Z09 政府性基金预算财政拨款收入支出决算表(财决09表)'!$A$10:$T$200,5,FALSE)),"",VLOOKUP(A128,'[1]Z09 政府性基金预算财政拨款收入支出决算表(财决09表)'!$A$10:$T$200,5,FALSE))</f>
        <v/>
      </c>
      <c r="E128" s="127" t="str">
        <f>IF(ISERROR(VLOOKUP(A128,'[1]Z09 政府性基金预算财政拨款收入支出决算表(财决09表)'!$A$10:$T$200,8,FALSE)),"",VLOOKUP(A128,'[1]Z09 政府性基金预算财政拨款收入支出决算表(财决09表)'!$A$10:$T$200,8,FALSE))</f>
        <v/>
      </c>
      <c r="F128" s="127" t="str">
        <f>IF(ISERROR(VLOOKUP(A128,'[1]Z09 政府性基金预算财政拨款收入支出决算表(财决09表)'!$A$10:$T$200,11,FALSE)),"",VLOOKUP(A128,'[1]Z09 政府性基金预算财政拨款收入支出决算表(财决09表)'!$A$10:$T$200,11,FALSE))</f>
        <v/>
      </c>
      <c r="G128" s="127" t="str">
        <f>IF(ISERROR(VLOOKUP(A128,'[1]Z09 政府性基金预算财政拨款收入支出决算表(财决09表)'!$A$10:$T$200,12,FALSE)),"",VLOOKUP(A128,'[1]Z09 政府性基金预算财政拨款收入支出决算表(财决09表)'!$A$10:$T$200,12,FALSE))</f>
        <v/>
      </c>
      <c r="H128" s="127" t="str">
        <f>IF(ISERROR(VLOOKUP(A128,'[1]Z09 政府性基金预算财政拨款收入支出决算表(财决09表)'!$A$10:$T$200,15,FALSE)),"",VLOOKUP(A128,'[1]Z09 政府性基金预算财政拨款收入支出决算表(财决09表)'!$A$10:$T$200,15,FALSE))</f>
        <v/>
      </c>
      <c r="I128" s="127" t="str">
        <f>IF(ISERROR(VLOOKUP(A128,'[1]Z09 政府性基金预算财政拨款收入支出决算表(财决09表)'!$A$10:$T$200,16,FALSE)),"",VLOOKUP(A128,'[1]Z09 政府性基金预算财政拨款收入支出决算表(财决09表)'!$A$10:$T$200,16,FALSE))</f>
        <v/>
      </c>
      <c r="J128" s="122">
        <f>'[1]Z09 政府性基金预算财政拨款收入支出决算表(财决09表)'!$A125</f>
        <v>0</v>
      </c>
      <c r="K128" s="178">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122" t="str">
        <f t="shared" si="4"/>
        <v/>
      </c>
    </row>
    <row r="129" spans="1:12" ht="22.5" customHeight="1">
      <c r="A129" s="125" t="str">
        <f t="shared" si="5"/>
        <v/>
      </c>
      <c r="B129" s="125"/>
      <c r="C129" s="195" t="str">
        <f>IF(ISERROR(VLOOKUP(A129,'[1]Z09 政府性基金预算财政拨款收入支出决算表(财决09表)'!$A$10:$T$200,4,FALSE)),"",VLOOKUP(A129,'[1]Z09 政府性基金预算财政拨款收入支出决算表(财决09表)'!$A$10:$T$200,4,FALSE))</f>
        <v/>
      </c>
      <c r="D129" s="127" t="str">
        <f>IF(ISERROR(VLOOKUP(A129,'[1]Z09 政府性基金预算财政拨款收入支出决算表(财决09表)'!$A$10:$T$200,5,FALSE)),"",VLOOKUP(A129,'[1]Z09 政府性基金预算财政拨款收入支出决算表(财决09表)'!$A$10:$T$200,5,FALSE))</f>
        <v/>
      </c>
      <c r="E129" s="127" t="str">
        <f>IF(ISERROR(VLOOKUP(A129,'[1]Z09 政府性基金预算财政拨款收入支出决算表(财决09表)'!$A$10:$T$200,8,FALSE)),"",VLOOKUP(A129,'[1]Z09 政府性基金预算财政拨款收入支出决算表(财决09表)'!$A$10:$T$200,8,FALSE))</f>
        <v/>
      </c>
      <c r="F129" s="127" t="str">
        <f>IF(ISERROR(VLOOKUP(A129,'[1]Z09 政府性基金预算财政拨款收入支出决算表(财决09表)'!$A$10:$T$200,11,FALSE)),"",VLOOKUP(A129,'[1]Z09 政府性基金预算财政拨款收入支出决算表(财决09表)'!$A$10:$T$200,11,FALSE))</f>
        <v/>
      </c>
      <c r="G129" s="127" t="str">
        <f>IF(ISERROR(VLOOKUP(A129,'[1]Z09 政府性基金预算财政拨款收入支出决算表(财决09表)'!$A$10:$T$200,12,FALSE)),"",VLOOKUP(A129,'[1]Z09 政府性基金预算财政拨款收入支出决算表(财决09表)'!$A$10:$T$200,12,FALSE))</f>
        <v/>
      </c>
      <c r="H129" s="127" t="str">
        <f>IF(ISERROR(VLOOKUP(A129,'[1]Z09 政府性基金预算财政拨款收入支出决算表(财决09表)'!$A$10:$T$200,15,FALSE)),"",VLOOKUP(A129,'[1]Z09 政府性基金预算财政拨款收入支出决算表(财决09表)'!$A$10:$T$200,15,FALSE))</f>
        <v/>
      </c>
      <c r="I129" s="127" t="str">
        <f>IF(ISERROR(VLOOKUP(A129,'[1]Z09 政府性基金预算财政拨款收入支出决算表(财决09表)'!$A$10:$T$200,16,FALSE)),"",VLOOKUP(A129,'[1]Z09 政府性基金预算财政拨款收入支出决算表(财决09表)'!$A$10:$T$200,16,FALSE))</f>
        <v/>
      </c>
      <c r="J129" s="122">
        <f>'[1]Z09 政府性基金预算财政拨款收入支出决算表(财决09表)'!$A126</f>
        <v>0</v>
      </c>
      <c r="K129" s="178">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122" t="str">
        <f t="shared" si="4"/>
        <v/>
      </c>
    </row>
    <row r="130" spans="1:12" ht="22.5" customHeight="1">
      <c r="A130" s="125" t="str">
        <f t="shared" si="5"/>
        <v/>
      </c>
      <c r="B130" s="125"/>
      <c r="C130" s="195" t="str">
        <f>IF(ISERROR(VLOOKUP(A130,'[1]Z09 政府性基金预算财政拨款收入支出决算表(财决09表)'!$A$10:$T$200,4,FALSE)),"",VLOOKUP(A130,'[1]Z09 政府性基金预算财政拨款收入支出决算表(财决09表)'!$A$10:$T$200,4,FALSE))</f>
        <v/>
      </c>
      <c r="D130" s="127" t="str">
        <f>IF(ISERROR(VLOOKUP(A130,'[1]Z09 政府性基金预算财政拨款收入支出决算表(财决09表)'!$A$10:$T$200,5,FALSE)),"",VLOOKUP(A130,'[1]Z09 政府性基金预算财政拨款收入支出决算表(财决09表)'!$A$10:$T$200,5,FALSE))</f>
        <v/>
      </c>
      <c r="E130" s="127" t="str">
        <f>IF(ISERROR(VLOOKUP(A130,'[1]Z09 政府性基金预算财政拨款收入支出决算表(财决09表)'!$A$10:$T$200,8,FALSE)),"",VLOOKUP(A130,'[1]Z09 政府性基金预算财政拨款收入支出决算表(财决09表)'!$A$10:$T$200,8,FALSE))</f>
        <v/>
      </c>
      <c r="F130" s="127" t="str">
        <f>IF(ISERROR(VLOOKUP(A130,'[1]Z09 政府性基金预算财政拨款收入支出决算表(财决09表)'!$A$10:$T$200,11,FALSE)),"",VLOOKUP(A130,'[1]Z09 政府性基金预算财政拨款收入支出决算表(财决09表)'!$A$10:$T$200,11,FALSE))</f>
        <v/>
      </c>
      <c r="G130" s="127" t="str">
        <f>IF(ISERROR(VLOOKUP(A130,'[1]Z09 政府性基金预算财政拨款收入支出决算表(财决09表)'!$A$10:$T$200,12,FALSE)),"",VLOOKUP(A130,'[1]Z09 政府性基金预算财政拨款收入支出决算表(财决09表)'!$A$10:$T$200,12,FALSE))</f>
        <v/>
      </c>
      <c r="H130" s="127" t="str">
        <f>IF(ISERROR(VLOOKUP(A130,'[1]Z09 政府性基金预算财政拨款收入支出决算表(财决09表)'!$A$10:$T$200,15,FALSE)),"",VLOOKUP(A130,'[1]Z09 政府性基金预算财政拨款收入支出决算表(财决09表)'!$A$10:$T$200,15,FALSE))</f>
        <v/>
      </c>
      <c r="I130" s="127" t="str">
        <f>IF(ISERROR(VLOOKUP(A130,'[1]Z09 政府性基金预算财政拨款收入支出决算表(财决09表)'!$A$10:$T$200,16,FALSE)),"",VLOOKUP(A130,'[1]Z09 政府性基金预算财政拨款收入支出决算表(财决09表)'!$A$10:$T$200,16,FALSE))</f>
        <v/>
      </c>
      <c r="J130" s="122">
        <f>'[1]Z09 政府性基金预算财政拨款收入支出决算表(财决09表)'!$A127</f>
        <v>0</v>
      </c>
      <c r="K130" s="178">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122" t="str">
        <f t="shared" si="4"/>
        <v/>
      </c>
    </row>
    <row r="131" spans="1:12" ht="22.5" customHeight="1">
      <c r="A131" s="125" t="str">
        <f t="shared" si="5"/>
        <v/>
      </c>
      <c r="B131" s="125"/>
      <c r="C131" s="195" t="str">
        <f>IF(ISERROR(VLOOKUP(A131,'[1]Z09 政府性基金预算财政拨款收入支出决算表(财决09表)'!$A$10:$T$200,4,FALSE)),"",VLOOKUP(A131,'[1]Z09 政府性基金预算财政拨款收入支出决算表(财决09表)'!$A$10:$T$200,4,FALSE))</f>
        <v/>
      </c>
      <c r="D131" s="127" t="str">
        <f>IF(ISERROR(VLOOKUP(A131,'[1]Z09 政府性基金预算财政拨款收入支出决算表(财决09表)'!$A$10:$T$200,5,FALSE)),"",VLOOKUP(A131,'[1]Z09 政府性基金预算财政拨款收入支出决算表(财决09表)'!$A$10:$T$200,5,FALSE))</f>
        <v/>
      </c>
      <c r="E131" s="127" t="str">
        <f>IF(ISERROR(VLOOKUP(A131,'[1]Z09 政府性基金预算财政拨款收入支出决算表(财决09表)'!$A$10:$T$200,8,FALSE)),"",VLOOKUP(A131,'[1]Z09 政府性基金预算财政拨款收入支出决算表(财决09表)'!$A$10:$T$200,8,FALSE))</f>
        <v/>
      </c>
      <c r="F131" s="127" t="str">
        <f>IF(ISERROR(VLOOKUP(A131,'[1]Z09 政府性基金预算财政拨款收入支出决算表(财决09表)'!$A$10:$T$200,11,FALSE)),"",VLOOKUP(A131,'[1]Z09 政府性基金预算财政拨款收入支出决算表(财决09表)'!$A$10:$T$200,11,FALSE))</f>
        <v/>
      </c>
      <c r="G131" s="127" t="str">
        <f>IF(ISERROR(VLOOKUP(A131,'[1]Z09 政府性基金预算财政拨款收入支出决算表(财决09表)'!$A$10:$T$200,12,FALSE)),"",VLOOKUP(A131,'[1]Z09 政府性基金预算财政拨款收入支出决算表(财决09表)'!$A$10:$T$200,12,FALSE))</f>
        <v/>
      </c>
      <c r="H131" s="127" t="str">
        <f>IF(ISERROR(VLOOKUP(A131,'[1]Z09 政府性基金预算财政拨款收入支出决算表(财决09表)'!$A$10:$T$200,15,FALSE)),"",VLOOKUP(A131,'[1]Z09 政府性基金预算财政拨款收入支出决算表(财决09表)'!$A$10:$T$200,15,FALSE))</f>
        <v/>
      </c>
      <c r="I131" s="127" t="str">
        <f>IF(ISERROR(VLOOKUP(A131,'[1]Z09 政府性基金预算财政拨款收入支出决算表(财决09表)'!$A$10:$T$200,16,FALSE)),"",VLOOKUP(A131,'[1]Z09 政府性基金预算财政拨款收入支出决算表(财决09表)'!$A$10:$T$200,16,FALSE))</f>
        <v/>
      </c>
      <c r="J131" s="122">
        <f>'[1]Z09 政府性基金预算财政拨款收入支出决算表(财决09表)'!$A128</f>
        <v>0</v>
      </c>
      <c r="K131" s="178">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122" t="str">
        <f t="shared" si="4"/>
        <v/>
      </c>
    </row>
    <row r="132" spans="1:12" ht="22.5" customHeight="1">
      <c r="A132" s="125" t="str">
        <f t="shared" si="5"/>
        <v/>
      </c>
      <c r="B132" s="125"/>
      <c r="C132" s="195" t="str">
        <f>IF(ISERROR(VLOOKUP(A132,'[1]Z09 政府性基金预算财政拨款收入支出决算表(财决09表)'!$A$10:$T$200,4,FALSE)),"",VLOOKUP(A132,'[1]Z09 政府性基金预算财政拨款收入支出决算表(财决09表)'!$A$10:$T$200,4,FALSE))</f>
        <v/>
      </c>
      <c r="D132" s="127" t="str">
        <f>IF(ISERROR(VLOOKUP(A132,'[1]Z09 政府性基金预算财政拨款收入支出决算表(财决09表)'!$A$10:$T$200,5,FALSE)),"",VLOOKUP(A132,'[1]Z09 政府性基金预算财政拨款收入支出决算表(财决09表)'!$A$10:$T$200,5,FALSE))</f>
        <v/>
      </c>
      <c r="E132" s="127" t="str">
        <f>IF(ISERROR(VLOOKUP(A132,'[1]Z09 政府性基金预算财政拨款收入支出决算表(财决09表)'!$A$10:$T$200,8,FALSE)),"",VLOOKUP(A132,'[1]Z09 政府性基金预算财政拨款收入支出决算表(财决09表)'!$A$10:$T$200,8,FALSE))</f>
        <v/>
      </c>
      <c r="F132" s="127" t="str">
        <f>IF(ISERROR(VLOOKUP(A132,'[1]Z09 政府性基金预算财政拨款收入支出决算表(财决09表)'!$A$10:$T$200,11,FALSE)),"",VLOOKUP(A132,'[1]Z09 政府性基金预算财政拨款收入支出决算表(财决09表)'!$A$10:$T$200,11,FALSE))</f>
        <v/>
      </c>
      <c r="G132" s="127" t="str">
        <f>IF(ISERROR(VLOOKUP(A132,'[1]Z09 政府性基金预算财政拨款收入支出决算表(财决09表)'!$A$10:$T$200,12,FALSE)),"",VLOOKUP(A132,'[1]Z09 政府性基金预算财政拨款收入支出决算表(财决09表)'!$A$10:$T$200,12,FALSE))</f>
        <v/>
      </c>
      <c r="H132" s="127" t="str">
        <f>IF(ISERROR(VLOOKUP(A132,'[1]Z09 政府性基金预算财政拨款收入支出决算表(财决09表)'!$A$10:$T$200,15,FALSE)),"",VLOOKUP(A132,'[1]Z09 政府性基金预算财政拨款收入支出决算表(财决09表)'!$A$10:$T$200,15,FALSE))</f>
        <v/>
      </c>
      <c r="I132" s="127" t="str">
        <f>IF(ISERROR(VLOOKUP(A132,'[1]Z09 政府性基金预算财政拨款收入支出决算表(财决09表)'!$A$10:$T$200,16,FALSE)),"",VLOOKUP(A132,'[1]Z09 政府性基金预算财政拨款收入支出决算表(财决09表)'!$A$10:$T$200,16,FALSE))</f>
        <v/>
      </c>
      <c r="J132" s="122">
        <f>'[1]Z09 政府性基金预算财政拨款收入支出决算表(财决09表)'!$A129</f>
        <v>0</v>
      </c>
      <c r="K132" s="178">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122" t="str">
        <f t="shared" si="4"/>
        <v/>
      </c>
    </row>
    <row r="133" spans="1:12" ht="22.5" customHeight="1">
      <c r="A133" s="125" t="str">
        <f t="shared" si="5"/>
        <v/>
      </c>
      <c r="B133" s="125"/>
      <c r="C133" s="195" t="str">
        <f>IF(ISERROR(VLOOKUP(A133,'[1]Z09 政府性基金预算财政拨款收入支出决算表(财决09表)'!$A$10:$T$200,4,FALSE)),"",VLOOKUP(A133,'[1]Z09 政府性基金预算财政拨款收入支出决算表(财决09表)'!$A$10:$T$200,4,FALSE))</f>
        <v/>
      </c>
      <c r="D133" s="127" t="str">
        <f>IF(ISERROR(VLOOKUP(A133,'[1]Z09 政府性基金预算财政拨款收入支出决算表(财决09表)'!$A$10:$T$200,5,FALSE)),"",VLOOKUP(A133,'[1]Z09 政府性基金预算财政拨款收入支出决算表(财决09表)'!$A$10:$T$200,5,FALSE))</f>
        <v/>
      </c>
      <c r="E133" s="127" t="str">
        <f>IF(ISERROR(VLOOKUP(A133,'[1]Z09 政府性基金预算财政拨款收入支出决算表(财决09表)'!$A$10:$T$200,8,FALSE)),"",VLOOKUP(A133,'[1]Z09 政府性基金预算财政拨款收入支出决算表(财决09表)'!$A$10:$T$200,8,FALSE))</f>
        <v/>
      </c>
      <c r="F133" s="127" t="str">
        <f>IF(ISERROR(VLOOKUP(A133,'[1]Z09 政府性基金预算财政拨款收入支出决算表(财决09表)'!$A$10:$T$200,11,FALSE)),"",VLOOKUP(A133,'[1]Z09 政府性基金预算财政拨款收入支出决算表(财决09表)'!$A$10:$T$200,11,FALSE))</f>
        <v/>
      </c>
      <c r="G133" s="127" t="str">
        <f>IF(ISERROR(VLOOKUP(A133,'[1]Z09 政府性基金预算财政拨款收入支出决算表(财决09表)'!$A$10:$T$200,12,FALSE)),"",VLOOKUP(A133,'[1]Z09 政府性基金预算财政拨款收入支出决算表(财决09表)'!$A$10:$T$200,12,FALSE))</f>
        <v/>
      </c>
      <c r="H133" s="127" t="str">
        <f>IF(ISERROR(VLOOKUP(A133,'[1]Z09 政府性基金预算财政拨款收入支出决算表(财决09表)'!$A$10:$T$200,15,FALSE)),"",VLOOKUP(A133,'[1]Z09 政府性基金预算财政拨款收入支出决算表(财决09表)'!$A$10:$T$200,15,FALSE))</f>
        <v/>
      </c>
      <c r="I133" s="127" t="str">
        <f>IF(ISERROR(VLOOKUP(A133,'[1]Z09 政府性基金预算财政拨款收入支出决算表(财决09表)'!$A$10:$T$200,16,FALSE)),"",VLOOKUP(A133,'[1]Z09 政府性基金预算财政拨款收入支出决算表(财决09表)'!$A$10:$T$200,16,FALSE))</f>
        <v/>
      </c>
      <c r="J133" s="122">
        <f>'[1]Z09 政府性基金预算财政拨款收入支出决算表(财决09表)'!$A130</f>
        <v>0</v>
      </c>
      <c r="K133" s="178">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122" t="str">
        <f t="shared" si="4"/>
        <v/>
      </c>
    </row>
    <row r="134" spans="1:12" ht="22.5" customHeight="1">
      <c r="A134" s="125" t="str">
        <f t="shared" si="5"/>
        <v/>
      </c>
      <c r="B134" s="125"/>
      <c r="C134" s="195" t="str">
        <f>IF(ISERROR(VLOOKUP(A134,'[1]Z09 政府性基金预算财政拨款收入支出决算表(财决09表)'!$A$10:$T$200,4,FALSE)),"",VLOOKUP(A134,'[1]Z09 政府性基金预算财政拨款收入支出决算表(财决09表)'!$A$10:$T$200,4,FALSE))</f>
        <v/>
      </c>
      <c r="D134" s="127" t="str">
        <f>IF(ISERROR(VLOOKUP(A134,'[1]Z09 政府性基金预算财政拨款收入支出决算表(财决09表)'!$A$10:$T$200,5,FALSE)),"",VLOOKUP(A134,'[1]Z09 政府性基金预算财政拨款收入支出决算表(财决09表)'!$A$10:$T$200,5,FALSE))</f>
        <v/>
      </c>
      <c r="E134" s="127" t="str">
        <f>IF(ISERROR(VLOOKUP(A134,'[1]Z09 政府性基金预算财政拨款收入支出决算表(财决09表)'!$A$10:$T$200,8,FALSE)),"",VLOOKUP(A134,'[1]Z09 政府性基金预算财政拨款收入支出决算表(财决09表)'!$A$10:$T$200,8,FALSE))</f>
        <v/>
      </c>
      <c r="F134" s="127" t="str">
        <f>IF(ISERROR(VLOOKUP(A134,'[1]Z09 政府性基金预算财政拨款收入支出决算表(财决09表)'!$A$10:$T$200,11,FALSE)),"",VLOOKUP(A134,'[1]Z09 政府性基金预算财政拨款收入支出决算表(财决09表)'!$A$10:$T$200,11,FALSE))</f>
        <v/>
      </c>
      <c r="G134" s="127" t="str">
        <f>IF(ISERROR(VLOOKUP(A134,'[1]Z09 政府性基金预算财政拨款收入支出决算表(财决09表)'!$A$10:$T$200,12,FALSE)),"",VLOOKUP(A134,'[1]Z09 政府性基金预算财政拨款收入支出决算表(财决09表)'!$A$10:$T$200,12,FALSE))</f>
        <v/>
      </c>
      <c r="H134" s="127" t="str">
        <f>IF(ISERROR(VLOOKUP(A134,'[1]Z09 政府性基金预算财政拨款收入支出决算表(财决09表)'!$A$10:$T$200,15,FALSE)),"",VLOOKUP(A134,'[1]Z09 政府性基金预算财政拨款收入支出决算表(财决09表)'!$A$10:$T$200,15,FALSE))</f>
        <v/>
      </c>
      <c r="I134" s="127" t="str">
        <f>IF(ISERROR(VLOOKUP(A134,'[1]Z09 政府性基金预算财政拨款收入支出决算表(财决09表)'!$A$10:$T$200,16,FALSE)),"",VLOOKUP(A134,'[1]Z09 政府性基金预算财政拨款收入支出决算表(财决09表)'!$A$10:$T$200,16,FALSE))</f>
        <v/>
      </c>
      <c r="J134" s="122">
        <f>'[1]Z09 政府性基金预算财政拨款收入支出决算表(财决09表)'!$A131</f>
        <v>0</v>
      </c>
      <c r="K134" s="178">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122" t="str">
        <f t="shared" si="4"/>
        <v/>
      </c>
    </row>
    <row r="135" spans="1:12" ht="22.5" customHeight="1">
      <c r="A135" s="125" t="str">
        <f t="shared" si="5"/>
        <v/>
      </c>
      <c r="B135" s="125"/>
      <c r="C135" s="195" t="str">
        <f>IF(ISERROR(VLOOKUP(A135,'[1]Z09 政府性基金预算财政拨款收入支出决算表(财决09表)'!$A$10:$T$200,4,FALSE)),"",VLOOKUP(A135,'[1]Z09 政府性基金预算财政拨款收入支出决算表(财决09表)'!$A$10:$T$200,4,FALSE))</f>
        <v/>
      </c>
      <c r="D135" s="127" t="str">
        <f>IF(ISERROR(VLOOKUP(A135,'[1]Z09 政府性基金预算财政拨款收入支出决算表(财决09表)'!$A$10:$T$200,5,FALSE)),"",VLOOKUP(A135,'[1]Z09 政府性基金预算财政拨款收入支出决算表(财决09表)'!$A$10:$T$200,5,FALSE))</f>
        <v/>
      </c>
      <c r="E135" s="127" t="str">
        <f>IF(ISERROR(VLOOKUP(A135,'[1]Z09 政府性基金预算财政拨款收入支出决算表(财决09表)'!$A$10:$T$200,8,FALSE)),"",VLOOKUP(A135,'[1]Z09 政府性基金预算财政拨款收入支出决算表(财决09表)'!$A$10:$T$200,8,FALSE))</f>
        <v/>
      </c>
      <c r="F135" s="127" t="str">
        <f>IF(ISERROR(VLOOKUP(A135,'[1]Z09 政府性基金预算财政拨款收入支出决算表(财决09表)'!$A$10:$T$200,11,FALSE)),"",VLOOKUP(A135,'[1]Z09 政府性基金预算财政拨款收入支出决算表(财决09表)'!$A$10:$T$200,11,FALSE))</f>
        <v/>
      </c>
      <c r="G135" s="127" t="str">
        <f>IF(ISERROR(VLOOKUP(A135,'[1]Z09 政府性基金预算财政拨款收入支出决算表(财决09表)'!$A$10:$T$200,12,FALSE)),"",VLOOKUP(A135,'[1]Z09 政府性基金预算财政拨款收入支出决算表(财决09表)'!$A$10:$T$200,12,FALSE))</f>
        <v/>
      </c>
      <c r="H135" s="127" t="str">
        <f>IF(ISERROR(VLOOKUP(A135,'[1]Z09 政府性基金预算财政拨款收入支出决算表(财决09表)'!$A$10:$T$200,15,FALSE)),"",VLOOKUP(A135,'[1]Z09 政府性基金预算财政拨款收入支出决算表(财决09表)'!$A$10:$T$200,15,FALSE))</f>
        <v/>
      </c>
      <c r="I135" s="127" t="str">
        <f>IF(ISERROR(VLOOKUP(A135,'[1]Z09 政府性基金预算财政拨款收入支出决算表(财决09表)'!$A$10:$T$200,16,FALSE)),"",VLOOKUP(A135,'[1]Z09 政府性基金预算财政拨款收入支出决算表(财决09表)'!$A$10:$T$200,16,FALSE))</f>
        <v/>
      </c>
      <c r="J135" s="122">
        <f>'[1]Z09 政府性基金预算财政拨款收入支出决算表(财决09表)'!$A132</f>
        <v>0</v>
      </c>
      <c r="K135" s="178">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122" t="str">
        <f t="shared" si="4"/>
        <v/>
      </c>
    </row>
    <row r="136" spans="1:12" ht="22.5" customHeight="1">
      <c r="A136" s="125" t="str">
        <f t="shared" si="5"/>
        <v/>
      </c>
      <c r="B136" s="125"/>
      <c r="C136" s="195" t="str">
        <f>IF(ISERROR(VLOOKUP(A136,'[1]Z09 政府性基金预算财政拨款收入支出决算表(财决09表)'!$A$10:$T$200,4,FALSE)),"",VLOOKUP(A136,'[1]Z09 政府性基金预算财政拨款收入支出决算表(财决09表)'!$A$10:$T$200,4,FALSE))</f>
        <v/>
      </c>
      <c r="D136" s="127" t="str">
        <f>IF(ISERROR(VLOOKUP(A136,'[1]Z09 政府性基金预算财政拨款收入支出决算表(财决09表)'!$A$10:$T$200,5,FALSE)),"",VLOOKUP(A136,'[1]Z09 政府性基金预算财政拨款收入支出决算表(财决09表)'!$A$10:$T$200,5,FALSE))</f>
        <v/>
      </c>
      <c r="E136" s="127" t="str">
        <f>IF(ISERROR(VLOOKUP(A136,'[1]Z09 政府性基金预算财政拨款收入支出决算表(财决09表)'!$A$10:$T$200,8,FALSE)),"",VLOOKUP(A136,'[1]Z09 政府性基金预算财政拨款收入支出决算表(财决09表)'!$A$10:$T$200,8,FALSE))</f>
        <v/>
      </c>
      <c r="F136" s="127" t="str">
        <f>IF(ISERROR(VLOOKUP(A136,'[1]Z09 政府性基金预算财政拨款收入支出决算表(财决09表)'!$A$10:$T$200,11,FALSE)),"",VLOOKUP(A136,'[1]Z09 政府性基金预算财政拨款收入支出决算表(财决09表)'!$A$10:$T$200,11,FALSE))</f>
        <v/>
      </c>
      <c r="G136" s="127" t="str">
        <f>IF(ISERROR(VLOOKUP(A136,'[1]Z09 政府性基金预算财政拨款收入支出决算表(财决09表)'!$A$10:$T$200,12,FALSE)),"",VLOOKUP(A136,'[1]Z09 政府性基金预算财政拨款收入支出决算表(财决09表)'!$A$10:$T$200,12,FALSE))</f>
        <v/>
      </c>
      <c r="H136" s="127" t="str">
        <f>IF(ISERROR(VLOOKUP(A136,'[1]Z09 政府性基金预算财政拨款收入支出决算表(财决09表)'!$A$10:$T$200,15,FALSE)),"",VLOOKUP(A136,'[1]Z09 政府性基金预算财政拨款收入支出决算表(财决09表)'!$A$10:$T$200,15,FALSE))</f>
        <v/>
      </c>
      <c r="I136" s="127" t="str">
        <f>IF(ISERROR(VLOOKUP(A136,'[1]Z09 政府性基金预算财政拨款收入支出决算表(财决09表)'!$A$10:$T$200,16,FALSE)),"",VLOOKUP(A136,'[1]Z09 政府性基金预算财政拨款收入支出决算表(财决09表)'!$A$10:$T$200,16,FALSE))</f>
        <v/>
      </c>
      <c r="J136" s="122">
        <f>'[1]Z09 政府性基金预算财政拨款收入支出决算表(财决09表)'!$A133</f>
        <v>0</v>
      </c>
      <c r="K136" s="178">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122" t="str">
        <f t="shared" si="4"/>
        <v/>
      </c>
    </row>
    <row r="137" spans="1:12" ht="22.5" customHeight="1">
      <c r="A137" s="125" t="str">
        <f t="shared" si="5"/>
        <v/>
      </c>
      <c r="B137" s="125"/>
      <c r="C137" s="195" t="str">
        <f>IF(ISERROR(VLOOKUP(A137,'[1]Z09 政府性基金预算财政拨款收入支出决算表(财决09表)'!$A$10:$T$200,4,FALSE)),"",VLOOKUP(A137,'[1]Z09 政府性基金预算财政拨款收入支出决算表(财决09表)'!$A$10:$T$200,4,FALSE))</f>
        <v/>
      </c>
      <c r="D137" s="127" t="str">
        <f>IF(ISERROR(VLOOKUP(A137,'[1]Z09 政府性基金预算财政拨款收入支出决算表(财决09表)'!$A$10:$T$200,5,FALSE)),"",VLOOKUP(A137,'[1]Z09 政府性基金预算财政拨款收入支出决算表(财决09表)'!$A$10:$T$200,5,FALSE))</f>
        <v/>
      </c>
      <c r="E137" s="127" t="str">
        <f>IF(ISERROR(VLOOKUP(A137,'[1]Z09 政府性基金预算财政拨款收入支出决算表(财决09表)'!$A$10:$T$200,8,FALSE)),"",VLOOKUP(A137,'[1]Z09 政府性基金预算财政拨款收入支出决算表(财决09表)'!$A$10:$T$200,8,FALSE))</f>
        <v/>
      </c>
      <c r="F137" s="127" t="str">
        <f>IF(ISERROR(VLOOKUP(A137,'[1]Z09 政府性基金预算财政拨款收入支出决算表(财决09表)'!$A$10:$T$200,11,FALSE)),"",VLOOKUP(A137,'[1]Z09 政府性基金预算财政拨款收入支出决算表(财决09表)'!$A$10:$T$200,11,FALSE))</f>
        <v/>
      </c>
      <c r="G137" s="127" t="str">
        <f>IF(ISERROR(VLOOKUP(A137,'[1]Z09 政府性基金预算财政拨款收入支出决算表(财决09表)'!$A$10:$T$200,12,FALSE)),"",VLOOKUP(A137,'[1]Z09 政府性基金预算财政拨款收入支出决算表(财决09表)'!$A$10:$T$200,12,FALSE))</f>
        <v/>
      </c>
      <c r="H137" s="127" t="str">
        <f>IF(ISERROR(VLOOKUP(A137,'[1]Z09 政府性基金预算财政拨款收入支出决算表(财决09表)'!$A$10:$T$200,15,FALSE)),"",VLOOKUP(A137,'[1]Z09 政府性基金预算财政拨款收入支出决算表(财决09表)'!$A$10:$T$200,15,FALSE))</f>
        <v/>
      </c>
      <c r="I137" s="127" t="str">
        <f>IF(ISERROR(VLOOKUP(A137,'[1]Z09 政府性基金预算财政拨款收入支出决算表(财决09表)'!$A$10:$T$200,16,FALSE)),"",VLOOKUP(A137,'[1]Z09 政府性基金预算财政拨款收入支出决算表(财决09表)'!$A$10:$T$200,16,FALSE))</f>
        <v/>
      </c>
      <c r="J137" s="122">
        <f>'[1]Z09 政府性基金预算财政拨款收入支出决算表(财决09表)'!$A134</f>
        <v>0</v>
      </c>
      <c r="K137" s="178">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122" t="str">
        <f t="shared" si="4"/>
        <v/>
      </c>
    </row>
    <row r="138" spans="1:12" ht="22.5" customHeight="1">
      <c r="A138" s="125" t="str">
        <f t="shared" si="5"/>
        <v/>
      </c>
      <c r="B138" s="125"/>
      <c r="C138" s="195" t="str">
        <f>IF(ISERROR(VLOOKUP(A138,'[1]Z09 政府性基金预算财政拨款收入支出决算表(财决09表)'!$A$10:$T$200,4,FALSE)),"",VLOOKUP(A138,'[1]Z09 政府性基金预算财政拨款收入支出决算表(财决09表)'!$A$10:$T$200,4,FALSE))</f>
        <v/>
      </c>
      <c r="D138" s="127" t="str">
        <f>IF(ISERROR(VLOOKUP(A138,'[1]Z09 政府性基金预算财政拨款收入支出决算表(财决09表)'!$A$10:$T$200,5,FALSE)),"",VLOOKUP(A138,'[1]Z09 政府性基金预算财政拨款收入支出决算表(财决09表)'!$A$10:$T$200,5,FALSE))</f>
        <v/>
      </c>
      <c r="E138" s="127" t="str">
        <f>IF(ISERROR(VLOOKUP(A138,'[1]Z09 政府性基金预算财政拨款收入支出决算表(财决09表)'!$A$10:$T$200,8,FALSE)),"",VLOOKUP(A138,'[1]Z09 政府性基金预算财政拨款收入支出决算表(财决09表)'!$A$10:$T$200,8,FALSE))</f>
        <v/>
      </c>
      <c r="F138" s="127" t="str">
        <f>IF(ISERROR(VLOOKUP(A138,'[1]Z09 政府性基金预算财政拨款收入支出决算表(财决09表)'!$A$10:$T$200,11,FALSE)),"",VLOOKUP(A138,'[1]Z09 政府性基金预算财政拨款收入支出决算表(财决09表)'!$A$10:$T$200,11,FALSE))</f>
        <v/>
      </c>
      <c r="G138" s="127" t="str">
        <f>IF(ISERROR(VLOOKUP(A138,'[1]Z09 政府性基金预算财政拨款收入支出决算表(财决09表)'!$A$10:$T$200,12,FALSE)),"",VLOOKUP(A138,'[1]Z09 政府性基金预算财政拨款收入支出决算表(财决09表)'!$A$10:$T$200,12,FALSE))</f>
        <v/>
      </c>
      <c r="H138" s="127" t="str">
        <f>IF(ISERROR(VLOOKUP(A138,'[1]Z09 政府性基金预算财政拨款收入支出决算表(财决09表)'!$A$10:$T$200,15,FALSE)),"",VLOOKUP(A138,'[1]Z09 政府性基金预算财政拨款收入支出决算表(财决09表)'!$A$10:$T$200,15,FALSE))</f>
        <v/>
      </c>
      <c r="I138" s="127" t="str">
        <f>IF(ISERROR(VLOOKUP(A138,'[1]Z09 政府性基金预算财政拨款收入支出决算表(财决09表)'!$A$10:$T$200,16,FALSE)),"",VLOOKUP(A138,'[1]Z09 政府性基金预算财政拨款收入支出决算表(财决09表)'!$A$10:$T$200,16,FALSE))</f>
        <v/>
      </c>
      <c r="J138" s="122">
        <f>'[1]Z09 政府性基金预算财政拨款收入支出决算表(财决09表)'!$A135</f>
        <v>0</v>
      </c>
      <c r="K138" s="178">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122" t="str">
        <f t="shared" si="4"/>
        <v/>
      </c>
    </row>
    <row r="139" spans="1:12" ht="22.5" customHeight="1">
      <c r="A139" s="125" t="str">
        <f t="shared" si="5"/>
        <v/>
      </c>
      <c r="B139" s="125"/>
      <c r="C139" s="195" t="str">
        <f>IF(ISERROR(VLOOKUP(A139,'[1]Z09 政府性基金预算财政拨款收入支出决算表(财决09表)'!$A$10:$T$200,4,FALSE)),"",VLOOKUP(A139,'[1]Z09 政府性基金预算财政拨款收入支出决算表(财决09表)'!$A$10:$T$200,4,FALSE))</f>
        <v/>
      </c>
      <c r="D139" s="127" t="str">
        <f>IF(ISERROR(VLOOKUP(A139,'[1]Z09 政府性基金预算财政拨款收入支出决算表(财决09表)'!$A$10:$T$200,5,FALSE)),"",VLOOKUP(A139,'[1]Z09 政府性基金预算财政拨款收入支出决算表(财决09表)'!$A$10:$T$200,5,FALSE))</f>
        <v/>
      </c>
      <c r="E139" s="127" t="str">
        <f>IF(ISERROR(VLOOKUP(A139,'[1]Z09 政府性基金预算财政拨款收入支出决算表(财决09表)'!$A$10:$T$200,8,FALSE)),"",VLOOKUP(A139,'[1]Z09 政府性基金预算财政拨款收入支出决算表(财决09表)'!$A$10:$T$200,8,FALSE))</f>
        <v/>
      </c>
      <c r="F139" s="127" t="str">
        <f>IF(ISERROR(VLOOKUP(A139,'[1]Z09 政府性基金预算财政拨款收入支出决算表(财决09表)'!$A$10:$T$200,11,FALSE)),"",VLOOKUP(A139,'[1]Z09 政府性基金预算财政拨款收入支出决算表(财决09表)'!$A$10:$T$200,11,FALSE))</f>
        <v/>
      </c>
      <c r="G139" s="127" t="str">
        <f>IF(ISERROR(VLOOKUP(A139,'[1]Z09 政府性基金预算财政拨款收入支出决算表(财决09表)'!$A$10:$T$200,12,FALSE)),"",VLOOKUP(A139,'[1]Z09 政府性基金预算财政拨款收入支出决算表(财决09表)'!$A$10:$T$200,12,FALSE))</f>
        <v/>
      </c>
      <c r="H139" s="127" t="str">
        <f>IF(ISERROR(VLOOKUP(A139,'[1]Z09 政府性基金预算财政拨款收入支出决算表(财决09表)'!$A$10:$T$200,15,FALSE)),"",VLOOKUP(A139,'[1]Z09 政府性基金预算财政拨款收入支出决算表(财决09表)'!$A$10:$T$200,15,FALSE))</f>
        <v/>
      </c>
      <c r="I139" s="127" t="str">
        <f>IF(ISERROR(VLOOKUP(A139,'[1]Z09 政府性基金预算财政拨款收入支出决算表(财决09表)'!$A$10:$T$200,16,FALSE)),"",VLOOKUP(A139,'[1]Z09 政府性基金预算财政拨款收入支出决算表(财决09表)'!$A$10:$T$200,16,FALSE))</f>
        <v/>
      </c>
      <c r="J139" s="122">
        <f>'[1]Z09 政府性基金预算财政拨款收入支出决算表(财决09表)'!$A136</f>
        <v>0</v>
      </c>
      <c r="K139" s="178">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122" t="str">
        <f t="shared" si="4"/>
        <v/>
      </c>
    </row>
    <row r="140" spans="1:12" ht="22.5" customHeight="1">
      <c r="A140" s="125" t="str">
        <f t="shared" si="5"/>
        <v/>
      </c>
      <c r="B140" s="125"/>
      <c r="C140" s="195" t="str">
        <f>IF(ISERROR(VLOOKUP(A140,'[1]Z09 政府性基金预算财政拨款收入支出决算表(财决09表)'!$A$10:$T$200,4,FALSE)),"",VLOOKUP(A140,'[1]Z09 政府性基金预算财政拨款收入支出决算表(财决09表)'!$A$10:$T$200,4,FALSE))</f>
        <v/>
      </c>
      <c r="D140" s="127" t="str">
        <f>IF(ISERROR(VLOOKUP(A140,'[1]Z09 政府性基金预算财政拨款收入支出决算表(财决09表)'!$A$10:$T$200,5,FALSE)),"",VLOOKUP(A140,'[1]Z09 政府性基金预算财政拨款收入支出决算表(财决09表)'!$A$10:$T$200,5,FALSE))</f>
        <v/>
      </c>
      <c r="E140" s="127" t="str">
        <f>IF(ISERROR(VLOOKUP(A140,'[1]Z09 政府性基金预算财政拨款收入支出决算表(财决09表)'!$A$10:$T$200,8,FALSE)),"",VLOOKUP(A140,'[1]Z09 政府性基金预算财政拨款收入支出决算表(财决09表)'!$A$10:$T$200,8,FALSE))</f>
        <v/>
      </c>
      <c r="F140" s="127" t="str">
        <f>IF(ISERROR(VLOOKUP(A140,'[1]Z09 政府性基金预算财政拨款收入支出决算表(财决09表)'!$A$10:$T$200,11,FALSE)),"",VLOOKUP(A140,'[1]Z09 政府性基金预算财政拨款收入支出决算表(财决09表)'!$A$10:$T$200,11,FALSE))</f>
        <v/>
      </c>
      <c r="G140" s="127" t="str">
        <f>IF(ISERROR(VLOOKUP(A140,'[1]Z09 政府性基金预算财政拨款收入支出决算表(财决09表)'!$A$10:$T$200,12,FALSE)),"",VLOOKUP(A140,'[1]Z09 政府性基金预算财政拨款收入支出决算表(财决09表)'!$A$10:$T$200,12,FALSE))</f>
        <v/>
      </c>
      <c r="H140" s="127" t="str">
        <f>IF(ISERROR(VLOOKUP(A140,'[1]Z09 政府性基金预算财政拨款收入支出决算表(财决09表)'!$A$10:$T$200,15,FALSE)),"",VLOOKUP(A140,'[1]Z09 政府性基金预算财政拨款收入支出决算表(财决09表)'!$A$10:$T$200,15,FALSE))</f>
        <v/>
      </c>
      <c r="I140" s="127" t="str">
        <f>IF(ISERROR(VLOOKUP(A140,'[1]Z09 政府性基金预算财政拨款收入支出决算表(财决09表)'!$A$10:$T$200,16,FALSE)),"",VLOOKUP(A140,'[1]Z09 政府性基金预算财政拨款收入支出决算表(财决09表)'!$A$10:$T$200,16,FALSE))</f>
        <v/>
      </c>
      <c r="J140" s="122">
        <f>'[1]Z09 政府性基金预算财政拨款收入支出决算表(财决09表)'!$A137</f>
        <v>0</v>
      </c>
      <c r="K140" s="178">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122" t="str">
        <f t="shared" si="4"/>
        <v/>
      </c>
    </row>
    <row r="141" spans="1:12" ht="22.5" customHeight="1">
      <c r="A141" s="125" t="str">
        <f t="shared" si="5"/>
        <v/>
      </c>
      <c r="B141" s="125"/>
      <c r="C141" s="195" t="str">
        <f>IF(ISERROR(VLOOKUP(A141,'[1]Z09 政府性基金预算财政拨款收入支出决算表(财决09表)'!$A$10:$T$200,4,FALSE)),"",VLOOKUP(A141,'[1]Z09 政府性基金预算财政拨款收入支出决算表(财决09表)'!$A$10:$T$200,4,FALSE))</f>
        <v/>
      </c>
      <c r="D141" s="127" t="str">
        <f>IF(ISERROR(VLOOKUP(A141,'[1]Z09 政府性基金预算财政拨款收入支出决算表(财决09表)'!$A$10:$T$200,5,FALSE)),"",VLOOKUP(A141,'[1]Z09 政府性基金预算财政拨款收入支出决算表(财决09表)'!$A$10:$T$200,5,FALSE))</f>
        <v/>
      </c>
      <c r="E141" s="127" t="str">
        <f>IF(ISERROR(VLOOKUP(A141,'[1]Z09 政府性基金预算财政拨款收入支出决算表(财决09表)'!$A$10:$T$200,8,FALSE)),"",VLOOKUP(A141,'[1]Z09 政府性基金预算财政拨款收入支出决算表(财决09表)'!$A$10:$T$200,8,FALSE))</f>
        <v/>
      </c>
      <c r="F141" s="127" t="str">
        <f>IF(ISERROR(VLOOKUP(A141,'[1]Z09 政府性基金预算财政拨款收入支出决算表(财决09表)'!$A$10:$T$200,11,FALSE)),"",VLOOKUP(A141,'[1]Z09 政府性基金预算财政拨款收入支出决算表(财决09表)'!$A$10:$T$200,11,FALSE))</f>
        <v/>
      </c>
      <c r="G141" s="127" t="str">
        <f>IF(ISERROR(VLOOKUP(A141,'[1]Z09 政府性基金预算财政拨款收入支出决算表(财决09表)'!$A$10:$T$200,12,FALSE)),"",VLOOKUP(A141,'[1]Z09 政府性基金预算财政拨款收入支出决算表(财决09表)'!$A$10:$T$200,12,FALSE))</f>
        <v/>
      </c>
      <c r="H141" s="127" t="str">
        <f>IF(ISERROR(VLOOKUP(A141,'[1]Z09 政府性基金预算财政拨款收入支出决算表(财决09表)'!$A$10:$T$200,15,FALSE)),"",VLOOKUP(A141,'[1]Z09 政府性基金预算财政拨款收入支出决算表(财决09表)'!$A$10:$T$200,15,FALSE))</f>
        <v/>
      </c>
      <c r="I141" s="127" t="str">
        <f>IF(ISERROR(VLOOKUP(A141,'[1]Z09 政府性基金预算财政拨款收入支出决算表(财决09表)'!$A$10:$T$200,16,FALSE)),"",VLOOKUP(A141,'[1]Z09 政府性基金预算财政拨款收入支出决算表(财决09表)'!$A$10:$T$200,16,FALSE))</f>
        <v/>
      </c>
      <c r="J141" s="122">
        <f>'[1]Z09 政府性基金预算财政拨款收入支出决算表(财决09表)'!$A138</f>
        <v>0</v>
      </c>
      <c r="K141" s="178">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122" t="str">
        <f t="shared" si="4"/>
        <v/>
      </c>
    </row>
    <row r="142" spans="1:12" ht="22.5" customHeight="1">
      <c r="A142" s="125" t="str">
        <f t="shared" si="5"/>
        <v/>
      </c>
      <c r="B142" s="125"/>
      <c r="C142" s="195" t="str">
        <f>IF(ISERROR(VLOOKUP(A142,'[1]Z09 政府性基金预算财政拨款收入支出决算表(财决09表)'!$A$10:$T$200,4,FALSE)),"",VLOOKUP(A142,'[1]Z09 政府性基金预算财政拨款收入支出决算表(财决09表)'!$A$10:$T$200,4,FALSE))</f>
        <v/>
      </c>
      <c r="D142" s="127" t="str">
        <f>IF(ISERROR(VLOOKUP(A142,'[1]Z09 政府性基金预算财政拨款收入支出决算表(财决09表)'!$A$10:$T$200,5,FALSE)),"",VLOOKUP(A142,'[1]Z09 政府性基金预算财政拨款收入支出决算表(财决09表)'!$A$10:$T$200,5,FALSE))</f>
        <v/>
      </c>
      <c r="E142" s="127" t="str">
        <f>IF(ISERROR(VLOOKUP(A142,'[1]Z09 政府性基金预算财政拨款收入支出决算表(财决09表)'!$A$10:$T$200,8,FALSE)),"",VLOOKUP(A142,'[1]Z09 政府性基金预算财政拨款收入支出决算表(财决09表)'!$A$10:$T$200,8,FALSE))</f>
        <v/>
      </c>
      <c r="F142" s="127" t="str">
        <f>IF(ISERROR(VLOOKUP(A142,'[1]Z09 政府性基金预算财政拨款收入支出决算表(财决09表)'!$A$10:$T$200,11,FALSE)),"",VLOOKUP(A142,'[1]Z09 政府性基金预算财政拨款收入支出决算表(财决09表)'!$A$10:$T$200,11,FALSE))</f>
        <v/>
      </c>
      <c r="G142" s="127" t="str">
        <f>IF(ISERROR(VLOOKUP(A142,'[1]Z09 政府性基金预算财政拨款收入支出决算表(财决09表)'!$A$10:$T$200,12,FALSE)),"",VLOOKUP(A142,'[1]Z09 政府性基金预算财政拨款收入支出决算表(财决09表)'!$A$10:$T$200,12,FALSE))</f>
        <v/>
      </c>
      <c r="H142" s="127" t="str">
        <f>IF(ISERROR(VLOOKUP(A142,'[1]Z09 政府性基金预算财政拨款收入支出决算表(财决09表)'!$A$10:$T$200,15,FALSE)),"",VLOOKUP(A142,'[1]Z09 政府性基金预算财政拨款收入支出决算表(财决09表)'!$A$10:$T$200,15,FALSE))</f>
        <v/>
      </c>
      <c r="I142" s="127" t="str">
        <f>IF(ISERROR(VLOOKUP(A142,'[1]Z09 政府性基金预算财政拨款收入支出决算表(财决09表)'!$A$10:$T$200,16,FALSE)),"",VLOOKUP(A142,'[1]Z09 政府性基金预算财政拨款收入支出决算表(财决09表)'!$A$10:$T$200,16,FALSE))</f>
        <v/>
      </c>
      <c r="J142" s="122">
        <f>'[1]Z09 政府性基金预算财政拨款收入支出决算表(财决09表)'!$A139</f>
        <v>0</v>
      </c>
      <c r="K142" s="178">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122" t="str">
        <f t="shared" si="4"/>
        <v/>
      </c>
    </row>
    <row r="143" spans="1:12" ht="22.5" customHeight="1">
      <c r="A143" s="125" t="str">
        <f t="shared" si="5"/>
        <v/>
      </c>
      <c r="B143" s="125"/>
      <c r="C143" s="195" t="str">
        <f>IF(ISERROR(VLOOKUP(A143,'[1]Z09 政府性基金预算财政拨款收入支出决算表(财决09表)'!$A$10:$T$200,4,FALSE)),"",VLOOKUP(A143,'[1]Z09 政府性基金预算财政拨款收入支出决算表(财决09表)'!$A$10:$T$200,4,FALSE))</f>
        <v/>
      </c>
      <c r="D143" s="127" t="str">
        <f>IF(ISERROR(VLOOKUP(A143,'[1]Z09 政府性基金预算财政拨款收入支出决算表(财决09表)'!$A$10:$T$200,5,FALSE)),"",VLOOKUP(A143,'[1]Z09 政府性基金预算财政拨款收入支出决算表(财决09表)'!$A$10:$T$200,5,FALSE))</f>
        <v/>
      </c>
      <c r="E143" s="127" t="str">
        <f>IF(ISERROR(VLOOKUP(A143,'[1]Z09 政府性基金预算财政拨款收入支出决算表(财决09表)'!$A$10:$T$200,8,FALSE)),"",VLOOKUP(A143,'[1]Z09 政府性基金预算财政拨款收入支出决算表(财决09表)'!$A$10:$T$200,8,FALSE))</f>
        <v/>
      </c>
      <c r="F143" s="127" t="str">
        <f>IF(ISERROR(VLOOKUP(A143,'[1]Z09 政府性基金预算财政拨款收入支出决算表(财决09表)'!$A$10:$T$200,11,FALSE)),"",VLOOKUP(A143,'[1]Z09 政府性基金预算财政拨款收入支出决算表(财决09表)'!$A$10:$T$200,11,FALSE))</f>
        <v/>
      </c>
      <c r="G143" s="127" t="str">
        <f>IF(ISERROR(VLOOKUP(A143,'[1]Z09 政府性基金预算财政拨款收入支出决算表(财决09表)'!$A$10:$T$200,12,FALSE)),"",VLOOKUP(A143,'[1]Z09 政府性基金预算财政拨款收入支出决算表(财决09表)'!$A$10:$T$200,12,FALSE))</f>
        <v/>
      </c>
      <c r="H143" s="127" t="str">
        <f>IF(ISERROR(VLOOKUP(A143,'[1]Z09 政府性基金预算财政拨款收入支出决算表(财决09表)'!$A$10:$T$200,15,FALSE)),"",VLOOKUP(A143,'[1]Z09 政府性基金预算财政拨款收入支出决算表(财决09表)'!$A$10:$T$200,15,FALSE))</f>
        <v/>
      </c>
      <c r="I143" s="127" t="str">
        <f>IF(ISERROR(VLOOKUP(A143,'[1]Z09 政府性基金预算财政拨款收入支出决算表(财决09表)'!$A$10:$T$200,16,FALSE)),"",VLOOKUP(A143,'[1]Z09 政府性基金预算财政拨款收入支出决算表(财决09表)'!$A$10:$T$200,16,FALSE))</f>
        <v/>
      </c>
      <c r="J143" s="122">
        <f>'[1]Z09 政府性基金预算财政拨款收入支出决算表(财决09表)'!$A140</f>
        <v>0</v>
      </c>
      <c r="K143" s="178">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122" t="str">
        <f t="shared" si="4"/>
        <v/>
      </c>
    </row>
    <row r="144" spans="1:12" ht="22.5" customHeight="1">
      <c r="A144" s="125" t="str">
        <f t="shared" si="5"/>
        <v/>
      </c>
      <c r="B144" s="125"/>
      <c r="C144" s="195" t="str">
        <f>IF(ISERROR(VLOOKUP(A144,'[1]Z09 政府性基金预算财政拨款收入支出决算表(财决09表)'!$A$10:$T$200,4,FALSE)),"",VLOOKUP(A144,'[1]Z09 政府性基金预算财政拨款收入支出决算表(财决09表)'!$A$10:$T$200,4,FALSE))</f>
        <v/>
      </c>
      <c r="D144" s="127" t="str">
        <f>IF(ISERROR(VLOOKUP(A144,'[1]Z09 政府性基金预算财政拨款收入支出决算表(财决09表)'!$A$10:$T$200,5,FALSE)),"",VLOOKUP(A144,'[1]Z09 政府性基金预算财政拨款收入支出决算表(财决09表)'!$A$10:$T$200,5,FALSE))</f>
        <v/>
      </c>
      <c r="E144" s="127" t="str">
        <f>IF(ISERROR(VLOOKUP(A144,'[1]Z09 政府性基金预算财政拨款收入支出决算表(财决09表)'!$A$10:$T$200,8,FALSE)),"",VLOOKUP(A144,'[1]Z09 政府性基金预算财政拨款收入支出决算表(财决09表)'!$A$10:$T$200,8,FALSE))</f>
        <v/>
      </c>
      <c r="F144" s="127" t="str">
        <f>IF(ISERROR(VLOOKUP(A144,'[1]Z09 政府性基金预算财政拨款收入支出决算表(财决09表)'!$A$10:$T$200,11,FALSE)),"",VLOOKUP(A144,'[1]Z09 政府性基金预算财政拨款收入支出决算表(财决09表)'!$A$10:$T$200,11,FALSE))</f>
        <v/>
      </c>
      <c r="G144" s="127" t="str">
        <f>IF(ISERROR(VLOOKUP(A144,'[1]Z09 政府性基金预算财政拨款收入支出决算表(财决09表)'!$A$10:$T$200,12,FALSE)),"",VLOOKUP(A144,'[1]Z09 政府性基金预算财政拨款收入支出决算表(财决09表)'!$A$10:$T$200,12,FALSE))</f>
        <v/>
      </c>
      <c r="H144" s="127" t="str">
        <f>IF(ISERROR(VLOOKUP(A144,'[1]Z09 政府性基金预算财政拨款收入支出决算表(财决09表)'!$A$10:$T$200,15,FALSE)),"",VLOOKUP(A144,'[1]Z09 政府性基金预算财政拨款收入支出决算表(财决09表)'!$A$10:$T$200,15,FALSE))</f>
        <v/>
      </c>
      <c r="I144" s="127" t="str">
        <f>IF(ISERROR(VLOOKUP(A144,'[1]Z09 政府性基金预算财政拨款收入支出决算表(财决09表)'!$A$10:$T$200,16,FALSE)),"",VLOOKUP(A144,'[1]Z09 政府性基金预算财政拨款收入支出决算表(财决09表)'!$A$10:$T$200,16,FALSE))</f>
        <v/>
      </c>
      <c r="J144" s="122">
        <f>'[1]Z09 政府性基金预算财政拨款收入支出决算表(财决09表)'!$A141</f>
        <v>0</v>
      </c>
      <c r="K144" s="178">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122" t="str">
        <f t="shared" ref="L144:L200" si="6">IF(C144&lt;&gt;"",ROW(),"")</f>
        <v/>
      </c>
    </row>
    <row r="145" spans="1:12" ht="22.5" customHeight="1">
      <c r="A145" s="125" t="str">
        <f t="shared" si="5"/>
        <v/>
      </c>
      <c r="B145" s="125"/>
      <c r="C145" s="195" t="str">
        <f>IF(ISERROR(VLOOKUP(A145,'[1]Z09 政府性基金预算财政拨款收入支出决算表(财决09表)'!$A$10:$T$200,4,FALSE)),"",VLOOKUP(A145,'[1]Z09 政府性基金预算财政拨款收入支出决算表(财决09表)'!$A$10:$T$200,4,FALSE))</f>
        <v/>
      </c>
      <c r="D145" s="127" t="str">
        <f>IF(ISERROR(VLOOKUP(A145,'[1]Z09 政府性基金预算财政拨款收入支出决算表(财决09表)'!$A$10:$T$200,5,FALSE)),"",VLOOKUP(A145,'[1]Z09 政府性基金预算财政拨款收入支出决算表(财决09表)'!$A$10:$T$200,5,FALSE))</f>
        <v/>
      </c>
      <c r="E145" s="127" t="str">
        <f>IF(ISERROR(VLOOKUP(A145,'[1]Z09 政府性基金预算财政拨款收入支出决算表(财决09表)'!$A$10:$T$200,8,FALSE)),"",VLOOKUP(A145,'[1]Z09 政府性基金预算财政拨款收入支出决算表(财决09表)'!$A$10:$T$200,8,FALSE))</f>
        <v/>
      </c>
      <c r="F145" s="127" t="str">
        <f>IF(ISERROR(VLOOKUP(A145,'[1]Z09 政府性基金预算财政拨款收入支出决算表(财决09表)'!$A$10:$T$200,11,FALSE)),"",VLOOKUP(A145,'[1]Z09 政府性基金预算财政拨款收入支出决算表(财决09表)'!$A$10:$T$200,11,FALSE))</f>
        <v/>
      </c>
      <c r="G145" s="127" t="str">
        <f>IF(ISERROR(VLOOKUP(A145,'[1]Z09 政府性基金预算财政拨款收入支出决算表(财决09表)'!$A$10:$T$200,12,FALSE)),"",VLOOKUP(A145,'[1]Z09 政府性基金预算财政拨款收入支出决算表(财决09表)'!$A$10:$T$200,12,FALSE))</f>
        <v/>
      </c>
      <c r="H145" s="127" t="str">
        <f>IF(ISERROR(VLOOKUP(A145,'[1]Z09 政府性基金预算财政拨款收入支出决算表(财决09表)'!$A$10:$T$200,15,FALSE)),"",VLOOKUP(A145,'[1]Z09 政府性基金预算财政拨款收入支出决算表(财决09表)'!$A$10:$T$200,15,FALSE))</f>
        <v/>
      </c>
      <c r="I145" s="127" t="str">
        <f>IF(ISERROR(VLOOKUP(A145,'[1]Z09 政府性基金预算财政拨款收入支出决算表(财决09表)'!$A$10:$T$200,16,FALSE)),"",VLOOKUP(A145,'[1]Z09 政府性基金预算财政拨款收入支出决算表(财决09表)'!$A$10:$T$200,16,FALSE))</f>
        <v/>
      </c>
      <c r="J145" s="122">
        <f>'[1]Z09 政府性基金预算财政拨款收入支出决算表(财决09表)'!$A142</f>
        <v>0</v>
      </c>
      <c r="K145" s="178">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122" t="str">
        <f t="shared" si="6"/>
        <v/>
      </c>
    </row>
    <row r="146" spans="1:12" ht="22.5" customHeight="1">
      <c r="A146" s="125" t="str">
        <f t="shared" si="5"/>
        <v/>
      </c>
      <c r="B146" s="125"/>
      <c r="C146" s="195" t="str">
        <f>IF(ISERROR(VLOOKUP(A146,'[1]Z09 政府性基金预算财政拨款收入支出决算表(财决09表)'!$A$10:$T$200,4,FALSE)),"",VLOOKUP(A146,'[1]Z09 政府性基金预算财政拨款收入支出决算表(财决09表)'!$A$10:$T$200,4,FALSE))</f>
        <v/>
      </c>
      <c r="D146" s="127" t="str">
        <f>IF(ISERROR(VLOOKUP(A146,'[1]Z09 政府性基金预算财政拨款收入支出决算表(财决09表)'!$A$10:$T$200,5,FALSE)),"",VLOOKUP(A146,'[1]Z09 政府性基金预算财政拨款收入支出决算表(财决09表)'!$A$10:$T$200,5,FALSE))</f>
        <v/>
      </c>
      <c r="E146" s="127" t="str">
        <f>IF(ISERROR(VLOOKUP(A146,'[1]Z09 政府性基金预算财政拨款收入支出决算表(财决09表)'!$A$10:$T$200,8,FALSE)),"",VLOOKUP(A146,'[1]Z09 政府性基金预算财政拨款收入支出决算表(财决09表)'!$A$10:$T$200,8,FALSE))</f>
        <v/>
      </c>
      <c r="F146" s="127" t="str">
        <f>IF(ISERROR(VLOOKUP(A146,'[1]Z09 政府性基金预算财政拨款收入支出决算表(财决09表)'!$A$10:$T$200,11,FALSE)),"",VLOOKUP(A146,'[1]Z09 政府性基金预算财政拨款收入支出决算表(财决09表)'!$A$10:$T$200,11,FALSE))</f>
        <v/>
      </c>
      <c r="G146" s="127" t="str">
        <f>IF(ISERROR(VLOOKUP(A146,'[1]Z09 政府性基金预算财政拨款收入支出决算表(财决09表)'!$A$10:$T$200,12,FALSE)),"",VLOOKUP(A146,'[1]Z09 政府性基金预算财政拨款收入支出决算表(财决09表)'!$A$10:$T$200,12,FALSE))</f>
        <v/>
      </c>
      <c r="H146" s="127" t="str">
        <f>IF(ISERROR(VLOOKUP(A146,'[1]Z09 政府性基金预算财政拨款收入支出决算表(财决09表)'!$A$10:$T$200,15,FALSE)),"",VLOOKUP(A146,'[1]Z09 政府性基金预算财政拨款收入支出决算表(财决09表)'!$A$10:$T$200,15,FALSE))</f>
        <v/>
      </c>
      <c r="I146" s="127" t="str">
        <f>IF(ISERROR(VLOOKUP(A146,'[1]Z09 政府性基金预算财政拨款收入支出决算表(财决09表)'!$A$10:$T$200,16,FALSE)),"",VLOOKUP(A146,'[1]Z09 政府性基金预算财政拨款收入支出决算表(财决09表)'!$A$10:$T$200,16,FALSE))</f>
        <v/>
      </c>
      <c r="J146" s="122">
        <f>'[1]Z09 政府性基金预算财政拨款收入支出决算表(财决09表)'!$A143</f>
        <v>0</v>
      </c>
      <c r="K146" s="178">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122" t="str">
        <f t="shared" si="6"/>
        <v/>
      </c>
    </row>
    <row r="147" spans="1:12" ht="22.5" customHeight="1">
      <c r="A147" s="125" t="str">
        <f t="shared" si="5"/>
        <v/>
      </c>
      <c r="B147" s="125"/>
      <c r="C147" s="195" t="str">
        <f>IF(ISERROR(VLOOKUP(A147,'[1]Z09 政府性基金预算财政拨款收入支出决算表(财决09表)'!$A$10:$T$200,4,FALSE)),"",VLOOKUP(A147,'[1]Z09 政府性基金预算财政拨款收入支出决算表(财决09表)'!$A$10:$T$200,4,FALSE))</f>
        <v/>
      </c>
      <c r="D147" s="127" t="str">
        <f>IF(ISERROR(VLOOKUP(A147,'[1]Z09 政府性基金预算财政拨款收入支出决算表(财决09表)'!$A$10:$T$200,5,FALSE)),"",VLOOKUP(A147,'[1]Z09 政府性基金预算财政拨款收入支出决算表(财决09表)'!$A$10:$T$200,5,FALSE))</f>
        <v/>
      </c>
      <c r="E147" s="127" t="str">
        <f>IF(ISERROR(VLOOKUP(A147,'[1]Z09 政府性基金预算财政拨款收入支出决算表(财决09表)'!$A$10:$T$200,8,FALSE)),"",VLOOKUP(A147,'[1]Z09 政府性基金预算财政拨款收入支出决算表(财决09表)'!$A$10:$T$200,8,FALSE))</f>
        <v/>
      </c>
      <c r="F147" s="127" t="str">
        <f>IF(ISERROR(VLOOKUP(A147,'[1]Z09 政府性基金预算财政拨款收入支出决算表(财决09表)'!$A$10:$T$200,11,FALSE)),"",VLOOKUP(A147,'[1]Z09 政府性基金预算财政拨款收入支出决算表(财决09表)'!$A$10:$T$200,11,FALSE))</f>
        <v/>
      </c>
      <c r="G147" s="127" t="str">
        <f>IF(ISERROR(VLOOKUP(A147,'[1]Z09 政府性基金预算财政拨款收入支出决算表(财决09表)'!$A$10:$T$200,12,FALSE)),"",VLOOKUP(A147,'[1]Z09 政府性基金预算财政拨款收入支出决算表(财决09表)'!$A$10:$T$200,12,FALSE))</f>
        <v/>
      </c>
      <c r="H147" s="127" t="str">
        <f>IF(ISERROR(VLOOKUP(A147,'[1]Z09 政府性基金预算财政拨款收入支出决算表(财决09表)'!$A$10:$T$200,15,FALSE)),"",VLOOKUP(A147,'[1]Z09 政府性基金预算财政拨款收入支出决算表(财决09表)'!$A$10:$T$200,15,FALSE))</f>
        <v/>
      </c>
      <c r="I147" s="127" t="str">
        <f>IF(ISERROR(VLOOKUP(A147,'[1]Z09 政府性基金预算财政拨款收入支出决算表(财决09表)'!$A$10:$T$200,16,FALSE)),"",VLOOKUP(A147,'[1]Z09 政府性基金预算财政拨款收入支出决算表(财决09表)'!$A$10:$T$200,16,FALSE))</f>
        <v/>
      </c>
      <c r="J147" s="122">
        <f>'[1]Z09 政府性基金预算财政拨款收入支出决算表(财决09表)'!$A144</f>
        <v>0</v>
      </c>
      <c r="K147" s="178">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122" t="str">
        <f t="shared" si="6"/>
        <v/>
      </c>
    </row>
    <row r="148" spans="1:12" ht="22.5" customHeight="1">
      <c r="A148" s="125" t="str">
        <f t="shared" si="5"/>
        <v/>
      </c>
      <c r="B148" s="125"/>
      <c r="C148" s="195" t="str">
        <f>IF(ISERROR(VLOOKUP(A148,'[1]Z09 政府性基金预算财政拨款收入支出决算表(财决09表)'!$A$10:$T$200,4,FALSE)),"",VLOOKUP(A148,'[1]Z09 政府性基金预算财政拨款收入支出决算表(财决09表)'!$A$10:$T$200,4,FALSE))</f>
        <v/>
      </c>
      <c r="D148" s="127" t="str">
        <f>IF(ISERROR(VLOOKUP(A148,'[1]Z09 政府性基金预算财政拨款收入支出决算表(财决09表)'!$A$10:$T$200,5,FALSE)),"",VLOOKUP(A148,'[1]Z09 政府性基金预算财政拨款收入支出决算表(财决09表)'!$A$10:$T$200,5,FALSE))</f>
        <v/>
      </c>
      <c r="E148" s="127" t="str">
        <f>IF(ISERROR(VLOOKUP(A148,'[1]Z09 政府性基金预算财政拨款收入支出决算表(财决09表)'!$A$10:$T$200,8,FALSE)),"",VLOOKUP(A148,'[1]Z09 政府性基金预算财政拨款收入支出决算表(财决09表)'!$A$10:$T$200,8,FALSE))</f>
        <v/>
      </c>
      <c r="F148" s="127" t="str">
        <f>IF(ISERROR(VLOOKUP(A148,'[1]Z09 政府性基金预算财政拨款收入支出决算表(财决09表)'!$A$10:$T$200,11,FALSE)),"",VLOOKUP(A148,'[1]Z09 政府性基金预算财政拨款收入支出决算表(财决09表)'!$A$10:$T$200,11,FALSE))</f>
        <v/>
      </c>
      <c r="G148" s="127" t="str">
        <f>IF(ISERROR(VLOOKUP(A148,'[1]Z09 政府性基金预算财政拨款收入支出决算表(财决09表)'!$A$10:$T$200,12,FALSE)),"",VLOOKUP(A148,'[1]Z09 政府性基金预算财政拨款收入支出决算表(财决09表)'!$A$10:$T$200,12,FALSE))</f>
        <v/>
      </c>
      <c r="H148" s="127" t="str">
        <f>IF(ISERROR(VLOOKUP(A148,'[1]Z09 政府性基金预算财政拨款收入支出决算表(财决09表)'!$A$10:$T$200,15,FALSE)),"",VLOOKUP(A148,'[1]Z09 政府性基金预算财政拨款收入支出决算表(财决09表)'!$A$10:$T$200,15,FALSE))</f>
        <v/>
      </c>
      <c r="I148" s="127" t="str">
        <f>IF(ISERROR(VLOOKUP(A148,'[1]Z09 政府性基金预算财政拨款收入支出决算表(财决09表)'!$A$10:$T$200,16,FALSE)),"",VLOOKUP(A148,'[1]Z09 政府性基金预算财政拨款收入支出决算表(财决09表)'!$A$10:$T$200,16,FALSE))</f>
        <v/>
      </c>
      <c r="J148" s="122">
        <f>'[1]Z09 政府性基金预算财政拨款收入支出决算表(财决09表)'!$A145</f>
        <v>0</v>
      </c>
      <c r="K148" s="178">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122" t="str">
        <f t="shared" si="6"/>
        <v/>
      </c>
    </row>
    <row r="149" spans="1:12" ht="22.5" customHeight="1">
      <c r="A149" s="125" t="str">
        <f t="shared" si="5"/>
        <v/>
      </c>
      <c r="B149" s="125"/>
      <c r="C149" s="195" t="str">
        <f>IF(ISERROR(VLOOKUP(A149,'[1]Z09 政府性基金预算财政拨款收入支出决算表(财决09表)'!$A$10:$T$200,4,FALSE)),"",VLOOKUP(A149,'[1]Z09 政府性基金预算财政拨款收入支出决算表(财决09表)'!$A$10:$T$200,4,FALSE))</f>
        <v/>
      </c>
      <c r="D149" s="127" t="str">
        <f>IF(ISERROR(VLOOKUP(A149,'[1]Z09 政府性基金预算财政拨款收入支出决算表(财决09表)'!$A$10:$T$200,5,FALSE)),"",VLOOKUP(A149,'[1]Z09 政府性基金预算财政拨款收入支出决算表(财决09表)'!$A$10:$T$200,5,FALSE))</f>
        <v/>
      </c>
      <c r="E149" s="127" t="str">
        <f>IF(ISERROR(VLOOKUP(A149,'[1]Z09 政府性基金预算财政拨款收入支出决算表(财决09表)'!$A$10:$T$200,8,FALSE)),"",VLOOKUP(A149,'[1]Z09 政府性基金预算财政拨款收入支出决算表(财决09表)'!$A$10:$T$200,8,FALSE))</f>
        <v/>
      </c>
      <c r="F149" s="127" t="str">
        <f>IF(ISERROR(VLOOKUP(A149,'[1]Z09 政府性基金预算财政拨款收入支出决算表(财决09表)'!$A$10:$T$200,11,FALSE)),"",VLOOKUP(A149,'[1]Z09 政府性基金预算财政拨款收入支出决算表(财决09表)'!$A$10:$T$200,11,FALSE))</f>
        <v/>
      </c>
      <c r="G149" s="127" t="str">
        <f>IF(ISERROR(VLOOKUP(A149,'[1]Z09 政府性基金预算财政拨款收入支出决算表(财决09表)'!$A$10:$T$200,12,FALSE)),"",VLOOKUP(A149,'[1]Z09 政府性基金预算财政拨款收入支出决算表(财决09表)'!$A$10:$T$200,12,FALSE))</f>
        <v/>
      </c>
      <c r="H149" s="127" t="str">
        <f>IF(ISERROR(VLOOKUP(A149,'[1]Z09 政府性基金预算财政拨款收入支出决算表(财决09表)'!$A$10:$T$200,15,FALSE)),"",VLOOKUP(A149,'[1]Z09 政府性基金预算财政拨款收入支出决算表(财决09表)'!$A$10:$T$200,15,FALSE))</f>
        <v/>
      </c>
      <c r="I149" s="127" t="str">
        <f>IF(ISERROR(VLOOKUP(A149,'[1]Z09 政府性基金预算财政拨款收入支出决算表(财决09表)'!$A$10:$T$200,16,FALSE)),"",VLOOKUP(A149,'[1]Z09 政府性基金预算财政拨款收入支出决算表(财决09表)'!$A$10:$T$200,16,FALSE))</f>
        <v/>
      </c>
      <c r="J149" s="122">
        <f>'[1]Z09 政府性基金预算财政拨款收入支出决算表(财决09表)'!$A146</f>
        <v>0</v>
      </c>
      <c r="K149" s="178">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122" t="str">
        <f t="shared" si="6"/>
        <v/>
      </c>
    </row>
    <row r="150" spans="1:12" ht="22.5" customHeight="1">
      <c r="A150" s="125" t="str">
        <f t="shared" si="5"/>
        <v/>
      </c>
      <c r="B150" s="125"/>
      <c r="C150" s="195" t="str">
        <f>IF(ISERROR(VLOOKUP(A150,'[1]Z09 政府性基金预算财政拨款收入支出决算表(财决09表)'!$A$10:$T$200,4,FALSE)),"",VLOOKUP(A150,'[1]Z09 政府性基金预算财政拨款收入支出决算表(财决09表)'!$A$10:$T$200,4,FALSE))</f>
        <v/>
      </c>
      <c r="D150" s="127" t="str">
        <f>IF(ISERROR(VLOOKUP(A150,'[1]Z09 政府性基金预算财政拨款收入支出决算表(财决09表)'!$A$10:$T$200,5,FALSE)),"",VLOOKUP(A150,'[1]Z09 政府性基金预算财政拨款收入支出决算表(财决09表)'!$A$10:$T$200,5,FALSE))</f>
        <v/>
      </c>
      <c r="E150" s="127" t="str">
        <f>IF(ISERROR(VLOOKUP(A150,'[1]Z09 政府性基金预算财政拨款收入支出决算表(财决09表)'!$A$10:$T$200,8,FALSE)),"",VLOOKUP(A150,'[1]Z09 政府性基金预算财政拨款收入支出决算表(财决09表)'!$A$10:$T$200,8,FALSE))</f>
        <v/>
      </c>
      <c r="F150" s="127" t="str">
        <f>IF(ISERROR(VLOOKUP(A150,'[1]Z09 政府性基金预算财政拨款收入支出决算表(财决09表)'!$A$10:$T$200,11,FALSE)),"",VLOOKUP(A150,'[1]Z09 政府性基金预算财政拨款收入支出决算表(财决09表)'!$A$10:$T$200,11,FALSE))</f>
        <v/>
      </c>
      <c r="G150" s="127" t="str">
        <f>IF(ISERROR(VLOOKUP(A150,'[1]Z09 政府性基金预算财政拨款收入支出决算表(财决09表)'!$A$10:$T$200,12,FALSE)),"",VLOOKUP(A150,'[1]Z09 政府性基金预算财政拨款收入支出决算表(财决09表)'!$A$10:$T$200,12,FALSE))</f>
        <v/>
      </c>
      <c r="H150" s="127" t="str">
        <f>IF(ISERROR(VLOOKUP(A150,'[1]Z09 政府性基金预算财政拨款收入支出决算表(财决09表)'!$A$10:$T$200,15,FALSE)),"",VLOOKUP(A150,'[1]Z09 政府性基金预算财政拨款收入支出决算表(财决09表)'!$A$10:$T$200,15,FALSE))</f>
        <v/>
      </c>
      <c r="I150" s="127" t="str">
        <f>IF(ISERROR(VLOOKUP(A150,'[1]Z09 政府性基金预算财政拨款收入支出决算表(财决09表)'!$A$10:$T$200,16,FALSE)),"",VLOOKUP(A150,'[1]Z09 政府性基金预算财政拨款收入支出决算表(财决09表)'!$A$10:$T$200,16,FALSE))</f>
        <v/>
      </c>
      <c r="J150" s="122">
        <f>'[1]Z09 政府性基金预算财政拨款收入支出决算表(财决09表)'!$A147</f>
        <v>0</v>
      </c>
      <c r="K150" s="178">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122" t="str">
        <f t="shared" si="6"/>
        <v/>
      </c>
    </row>
    <row r="151" spans="1:12" ht="22.5" customHeight="1">
      <c r="A151" s="125" t="str">
        <f t="shared" si="5"/>
        <v/>
      </c>
      <c r="B151" s="125"/>
      <c r="C151" s="195" t="str">
        <f>IF(ISERROR(VLOOKUP(A151,'[1]Z09 政府性基金预算财政拨款收入支出决算表(财决09表)'!$A$10:$T$200,4,FALSE)),"",VLOOKUP(A151,'[1]Z09 政府性基金预算财政拨款收入支出决算表(财决09表)'!$A$10:$T$200,4,FALSE))</f>
        <v/>
      </c>
      <c r="D151" s="127" t="str">
        <f>IF(ISERROR(VLOOKUP(A151,'[1]Z09 政府性基金预算财政拨款收入支出决算表(财决09表)'!$A$10:$T$200,5,FALSE)),"",VLOOKUP(A151,'[1]Z09 政府性基金预算财政拨款收入支出决算表(财决09表)'!$A$10:$T$200,5,FALSE))</f>
        <v/>
      </c>
      <c r="E151" s="127" t="str">
        <f>IF(ISERROR(VLOOKUP(A151,'[1]Z09 政府性基金预算财政拨款收入支出决算表(财决09表)'!$A$10:$T$200,8,FALSE)),"",VLOOKUP(A151,'[1]Z09 政府性基金预算财政拨款收入支出决算表(财决09表)'!$A$10:$T$200,8,FALSE))</f>
        <v/>
      </c>
      <c r="F151" s="127" t="str">
        <f>IF(ISERROR(VLOOKUP(A151,'[1]Z09 政府性基金预算财政拨款收入支出决算表(财决09表)'!$A$10:$T$200,11,FALSE)),"",VLOOKUP(A151,'[1]Z09 政府性基金预算财政拨款收入支出决算表(财决09表)'!$A$10:$T$200,11,FALSE))</f>
        <v/>
      </c>
      <c r="G151" s="127" t="str">
        <f>IF(ISERROR(VLOOKUP(A151,'[1]Z09 政府性基金预算财政拨款收入支出决算表(财决09表)'!$A$10:$T$200,12,FALSE)),"",VLOOKUP(A151,'[1]Z09 政府性基金预算财政拨款收入支出决算表(财决09表)'!$A$10:$T$200,12,FALSE))</f>
        <v/>
      </c>
      <c r="H151" s="127" t="str">
        <f>IF(ISERROR(VLOOKUP(A151,'[1]Z09 政府性基金预算财政拨款收入支出决算表(财决09表)'!$A$10:$T$200,15,FALSE)),"",VLOOKUP(A151,'[1]Z09 政府性基金预算财政拨款收入支出决算表(财决09表)'!$A$10:$T$200,15,FALSE))</f>
        <v/>
      </c>
      <c r="I151" s="127" t="str">
        <f>IF(ISERROR(VLOOKUP(A151,'[1]Z09 政府性基金预算财政拨款收入支出决算表(财决09表)'!$A$10:$T$200,16,FALSE)),"",VLOOKUP(A151,'[1]Z09 政府性基金预算财政拨款收入支出决算表(财决09表)'!$A$10:$T$200,16,FALSE))</f>
        <v/>
      </c>
      <c r="J151" s="122">
        <f>'[1]Z09 政府性基金预算财政拨款收入支出决算表(财决09表)'!$A148</f>
        <v>0</v>
      </c>
      <c r="K151" s="178">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122" t="str">
        <f t="shared" si="6"/>
        <v/>
      </c>
    </row>
    <row r="152" spans="1:12" ht="22.5" customHeight="1">
      <c r="A152" s="125" t="str">
        <f t="shared" si="5"/>
        <v/>
      </c>
      <c r="B152" s="125"/>
      <c r="C152" s="195" t="str">
        <f>IF(ISERROR(VLOOKUP(A152,'[1]Z09 政府性基金预算财政拨款收入支出决算表(财决09表)'!$A$10:$T$200,4,FALSE)),"",VLOOKUP(A152,'[1]Z09 政府性基金预算财政拨款收入支出决算表(财决09表)'!$A$10:$T$200,4,FALSE))</f>
        <v/>
      </c>
      <c r="D152" s="127" t="str">
        <f>IF(ISERROR(VLOOKUP(A152,'[1]Z09 政府性基金预算财政拨款收入支出决算表(财决09表)'!$A$10:$T$200,5,FALSE)),"",VLOOKUP(A152,'[1]Z09 政府性基金预算财政拨款收入支出决算表(财决09表)'!$A$10:$T$200,5,FALSE))</f>
        <v/>
      </c>
      <c r="E152" s="127" t="str">
        <f>IF(ISERROR(VLOOKUP(A152,'[1]Z09 政府性基金预算财政拨款收入支出决算表(财决09表)'!$A$10:$T$200,8,FALSE)),"",VLOOKUP(A152,'[1]Z09 政府性基金预算财政拨款收入支出决算表(财决09表)'!$A$10:$T$200,8,FALSE))</f>
        <v/>
      </c>
      <c r="F152" s="127" t="str">
        <f>IF(ISERROR(VLOOKUP(A152,'[1]Z09 政府性基金预算财政拨款收入支出决算表(财决09表)'!$A$10:$T$200,11,FALSE)),"",VLOOKUP(A152,'[1]Z09 政府性基金预算财政拨款收入支出决算表(财决09表)'!$A$10:$T$200,11,FALSE))</f>
        <v/>
      </c>
      <c r="G152" s="127" t="str">
        <f>IF(ISERROR(VLOOKUP(A152,'[1]Z09 政府性基金预算财政拨款收入支出决算表(财决09表)'!$A$10:$T$200,12,FALSE)),"",VLOOKUP(A152,'[1]Z09 政府性基金预算财政拨款收入支出决算表(财决09表)'!$A$10:$T$200,12,FALSE))</f>
        <v/>
      </c>
      <c r="H152" s="127" t="str">
        <f>IF(ISERROR(VLOOKUP(A152,'[1]Z09 政府性基金预算财政拨款收入支出决算表(财决09表)'!$A$10:$T$200,15,FALSE)),"",VLOOKUP(A152,'[1]Z09 政府性基金预算财政拨款收入支出决算表(财决09表)'!$A$10:$T$200,15,FALSE))</f>
        <v/>
      </c>
      <c r="I152" s="127" t="str">
        <f>IF(ISERROR(VLOOKUP(A152,'[1]Z09 政府性基金预算财政拨款收入支出决算表(财决09表)'!$A$10:$T$200,16,FALSE)),"",VLOOKUP(A152,'[1]Z09 政府性基金预算财政拨款收入支出决算表(财决09表)'!$A$10:$T$200,16,FALSE))</f>
        <v/>
      </c>
      <c r="J152" s="122">
        <f>'[1]Z09 政府性基金预算财政拨款收入支出决算表(财决09表)'!$A149</f>
        <v>0</v>
      </c>
      <c r="K152" s="178">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122" t="str">
        <f t="shared" si="6"/>
        <v/>
      </c>
    </row>
    <row r="153" spans="1:12" ht="22.5" customHeight="1">
      <c r="A153" s="125" t="str">
        <f t="shared" si="5"/>
        <v/>
      </c>
      <c r="B153" s="125"/>
      <c r="C153" s="195" t="str">
        <f>IF(ISERROR(VLOOKUP(A153,'[1]Z09 政府性基金预算财政拨款收入支出决算表(财决09表)'!$A$10:$T$200,4,FALSE)),"",VLOOKUP(A153,'[1]Z09 政府性基金预算财政拨款收入支出决算表(财决09表)'!$A$10:$T$200,4,FALSE))</f>
        <v/>
      </c>
      <c r="D153" s="127" t="str">
        <f>IF(ISERROR(VLOOKUP(A153,'[1]Z09 政府性基金预算财政拨款收入支出决算表(财决09表)'!$A$10:$T$200,5,FALSE)),"",VLOOKUP(A153,'[1]Z09 政府性基金预算财政拨款收入支出决算表(财决09表)'!$A$10:$T$200,5,FALSE))</f>
        <v/>
      </c>
      <c r="E153" s="127" t="str">
        <f>IF(ISERROR(VLOOKUP(A153,'[1]Z09 政府性基金预算财政拨款收入支出决算表(财决09表)'!$A$10:$T$200,8,FALSE)),"",VLOOKUP(A153,'[1]Z09 政府性基金预算财政拨款收入支出决算表(财决09表)'!$A$10:$T$200,8,FALSE))</f>
        <v/>
      </c>
      <c r="F153" s="127" t="str">
        <f>IF(ISERROR(VLOOKUP(A153,'[1]Z09 政府性基金预算财政拨款收入支出决算表(财决09表)'!$A$10:$T$200,11,FALSE)),"",VLOOKUP(A153,'[1]Z09 政府性基金预算财政拨款收入支出决算表(财决09表)'!$A$10:$T$200,11,FALSE))</f>
        <v/>
      </c>
      <c r="G153" s="127" t="str">
        <f>IF(ISERROR(VLOOKUP(A153,'[1]Z09 政府性基金预算财政拨款收入支出决算表(财决09表)'!$A$10:$T$200,12,FALSE)),"",VLOOKUP(A153,'[1]Z09 政府性基金预算财政拨款收入支出决算表(财决09表)'!$A$10:$T$200,12,FALSE))</f>
        <v/>
      </c>
      <c r="H153" s="127" t="str">
        <f>IF(ISERROR(VLOOKUP(A153,'[1]Z09 政府性基金预算财政拨款收入支出决算表(财决09表)'!$A$10:$T$200,15,FALSE)),"",VLOOKUP(A153,'[1]Z09 政府性基金预算财政拨款收入支出决算表(财决09表)'!$A$10:$T$200,15,FALSE))</f>
        <v/>
      </c>
      <c r="I153" s="127" t="str">
        <f>IF(ISERROR(VLOOKUP(A153,'[1]Z09 政府性基金预算财政拨款收入支出决算表(财决09表)'!$A$10:$T$200,16,FALSE)),"",VLOOKUP(A153,'[1]Z09 政府性基金预算财政拨款收入支出决算表(财决09表)'!$A$10:$T$200,16,FALSE))</f>
        <v/>
      </c>
      <c r="J153" s="122">
        <f>'[1]Z09 政府性基金预算财政拨款收入支出决算表(财决09表)'!$A150</f>
        <v>0</v>
      </c>
      <c r="K153" s="178">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122" t="str">
        <f t="shared" si="6"/>
        <v/>
      </c>
    </row>
    <row r="154" spans="1:12" ht="22.5" customHeight="1">
      <c r="A154" s="125" t="str">
        <f t="shared" si="5"/>
        <v/>
      </c>
      <c r="B154" s="125"/>
      <c r="C154" s="195" t="str">
        <f>IF(ISERROR(VLOOKUP(A154,'[1]Z09 政府性基金预算财政拨款收入支出决算表(财决09表)'!$A$10:$T$200,4,FALSE)),"",VLOOKUP(A154,'[1]Z09 政府性基金预算财政拨款收入支出决算表(财决09表)'!$A$10:$T$200,4,FALSE))</f>
        <v/>
      </c>
      <c r="D154" s="127" t="str">
        <f>IF(ISERROR(VLOOKUP(A154,'[1]Z09 政府性基金预算财政拨款收入支出决算表(财决09表)'!$A$10:$T$200,5,FALSE)),"",VLOOKUP(A154,'[1]Z09 政府性基金预算财政拨款收入支出决算表(财决09表)'!$A$10:$T$200,5,FALSE))</f>
        <v/>
      </c>
      <c r="E154" s="127" t="str">
        <f>IF(ISERROR(VLOOKUP(A154,'[1]Z09 政府性基金预算财政拨款收入支出决算表(财决09表)'!$A$10:$T$200,8,FALSE)),"",VLOOKUP(A154,'[1]Z09 政府性基金预算财政拨款收入支出决算表(财决09表)'!$A$10:$T$200,8,FALSE))</f>
        <v/>
      </c>
      <c r="F154" s="127" t="str">
        <f>IF(ISERROR(VLOOKUP(A154,'[1]Z09 政府性基金预算财政拨款收入支出决算表(财决09表)'!$A$10:$T$200,11,FALSE)),"",VLOOKUP(A154,'[1]Z09 政府性基金预算财政拨款收入支出决算表(财决09表)'!$A$10:$T$200,11,FALSE))</f>
        <v/>
      </c>
      <c r="G154" s="127" t="str">
        <f>IF(ISERROR(VLOOKUP(A154,'[1]Z09 政府性基金预算财政拨款收入支出决算表(财决09表)'!$A$10:$T$200,12,FALSE)),"",VLOOKUP(A154,'[1]Z09 政府性基金预算财政拨款收入支出决算表(财决09表)'!$A$10:$T$200,12,FALSE))</f>
        <v/>
      </c>
      <c r="H154" s="127" t="str">
        <f>IF(ISERROR(VLOOKUP(A154,'[1]Z09 政府性基金预算财政拨款收入支出决算表(财决09表)'!$A$10:$T$200,15,FALSE)),"",VLOOKUP(A154,'[1]Z09 政府性基金预算财政拨款收入支出决算表(财决09表)'!$A$10:$T$200,15,FALSE))</f>
        <v/>
      </c>
      <c r="I154" s="127" t="str">
        <f>IF(ISERROR(VLOOKUP(A154,'[1]Z09 政府性基金预算财政拨款收入支出决算表(财决09表)'!$A$10:$T$200,16,FALSE)),"",VLOOKUP(A154,'[1]Z09 政府性基金预算财政拨款收入支出决算表(财决09表)'!$A$10:$T$200,16,FALSE))</f>
        <v/>
      </c>
      <c r="J154" s="122">
        <f>'[1]Z09 政府性基金预算财政拨款收入支出决算表(财决09表)'!$A151</f>
        <v>0</v>
      </c>
      <c r="K154" s="178">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122" t="str">
        <f t="shared" si="6"/>
        <v/>
      </c>
    </row>
    <row r="155" spans="1:12" ht="22.5" customHeight="1">
      <c r="A155" s="125" t="str">
        <f t="shared" si="5"/>
        <v/>
      </c>
      <c r="B155" s="125"/>
      <c r="C155" s="195" t="str">
        <f>IF(ISERROR(VLOOKUP(A155,'[1]Z09 政府性基金预算财政拨款收入支出决算表(财决09表)'!$A$10:$T$200,4,FALSE)),"",VLOOKUP(A155,'[1]Z09 政府性基金预算财政拨款收入支出决算表(财决09表)'!$A$10:$T$200,4,FALSE))</f>
        <v/>
      </c>
      <c r="D155" s="127" t="str">
        <f>IF(ISERROR(VLOOKUP(A155,'[1]Z09 政府性基金预算财政拨款收入支出决算表(财决09表)'!$A$10:$T$200,5,FALSE)),"",VLOOKUP(A155,'[1]Z09 政府性基金预算财政拨款收入支出决算表(财决09表)'!$A$10:$T$200,5,FALSE))</f>
        <v/>
      </c>
      <c r="E155" s="127" t="str">
        <f>IF(ISERROR(VLOOKUP(A155,'[1]Z09 政府性基金预算财政拨款收入支出决算表(财决09表)'!$A$10:$T$200,8,FALSE)),"",VLOOKUP(A155,'[1]Z09 政府性基金预算财政拨款收入支出决算表(财决09表)'!$A$10:$T$200,8,FALSE))</f>
        <v/>
      </c>
      <c r="F155" s="127" t="str">
        <f>IF(ISERROR(VLOOKUP(A155,'[1]Z09 政府性基金预算财政拨款收入支出决算表(财决09表)'!$A$10:$T$200,11,FALSE)),"",VLOOKUP(A155,'[1]Z09 政府性基金预算财政拨款收入支出决算表(财决09表)'!$A$10:$T$200,11,FALSE))</f>
        <v/>
      </c>
      <c r="G155" s="127" t="str">
        <f>IF(ISERROR(VLOOKUP(A155,'[1]Z09 政府性基金预算财政拨款收入支出决算表(财决09表)'!$A$10:$T$200,12,FALSE)),"",VLOOKUP(A155,'[1]Z09 政府性基金预算财政拨款收入支出决算表(财决09表)'!$A$10:$T$200,12,FALSE))</f>
        <v/>
      </c>
      <c r="H155" s="127" t="str">
        <f>IF(ISERROR(VLOOKUP(A155,'[1]Z09 政府性基金预算财政拨款收入支出决算表(财决09表)'!$A$10:$T$200,15,FALSE)),"",VLOOKUP(A155,'[1]Z09 政府性基金预算财政拨款收入支出决算表(财决09表)'!$A$10:$T$200,15,FALSE))</f>
        <v/>
      </c>
      <c r="I155" s="127" t="str">
        <f>IF(ISERROR(VLOOKUP(A155,'[1]Z09 政府性基金预算财政拨款收入支出决算表(财决09表)'!$A$10:$T$200,16,FALSE)),"",VLOOKUP(A155,'[1]Z09 政府性基金预算财政拨款收入支出决算表(财决09表)'!$A$10:$T$200,16,FALSE))</f>
        <v/>
      </c>
      <c r="J155" s="122">
        <f>'[1]Z09 政府性基金预算财政拨款收入支出决算表(财决09表)'!$A152</f>
        <v>0</v>
      </c>
      <c r="K155" s="178">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122" t="str">
        <f t="shared" si="6"/>
        <v/>
      </c>
    </row>
    <row r="156" spans="1:12" ht="22.5" customHeight="1">
      <c r="A156" s="125" t="str">
        <f t="shared" si="5"/>
        <v/>
      </c>
      <c r="B156" s="125"/>
      <c r="C156" s="195" t="str">
        <f>IF(ISERROR(VLOOKUP(A156,'[1]Z09 政府性基金预算财政拨款收入支出决算表(财决09表)'!$A$10:$T$200,4,FALSE)),"",VLOOKUP(A156,'[1]Z09 政府性基金预算财政拨款收入支出决算表(财决09表)'!$A$10:$T$200,4,FALSE))</f>
        <v/>
      </c>
      <c r="D156" s="127" t="str">
        <f>IF(ISERROR(VLOOKUP(A156,'[1]Z09 政府性基金预算财政拨款收入支出决算表(财决09表)'!$A$10:$T$200,5,FALSE)),"",VLOOKUP(A156,'[1]Z09 政府性基金预算财政拨款收入支出决算表(财决09表)'!$A$10:$T$200,5,FALSE))</f>
        <v/>
      </c>
      <c r="E156" s="127" t="str">
        <f>IF(ISERROR(VLOOKUP(A156,'[1]Z09 政府性基金预算财政拨款收入支出决算表(财决09表)'!$A$10:$T$200,8,FALSE)),"",VLOOKUP(A156,'[1]Z09 政府性基金预算财政拨款收入支出决算表(财决09表)'!$A$10:$T$200,8,FALSE))</f>
        <v/>
      </c>
      <c r="F156" s="127" t="str">
        <f>IF(ISERROR(VLOOKUP(A156,'[1]Z09 政府性基金预算财政拨款收入支出决算表(财决09表)'!$A$10:$T$200,11,FALSE)),"",VLOOKUP(A156,'[1]Z09 政府性基金预算财政拨款收入支出决算表(财决09表)'!$A$10:$T$200,11,FALSE))</f>
        <v/>
      </c>
      <c r="G156" s="127" t="str">
        <f>IF(ISERROR(VLOOKUP(A156,'[1]Z09 政府性基金预算财政拨款收入支出决算表(财决09表)'!$A$10:$T$200,12,FALSE)),"",VLOOKUP(A156,'[1]Z09 政府性基金预算财政拨款收入支出决算表(财决09表)'!$A$10:$T$200,12,FALSE))</f>
        <v/>
      </c>
      <c r="H156" s="127" t="str">
        <f>IF(ISERROR(VLOOKUP(A156,'[1]Z09 政府性基金预算财政拨款收入支出决算表(财决09表)'!$A$10:$T$200,15,FALSE)),"",VLOOKUP(A156,'[1]Z09 政府性基金预算财政拨款收入支出决算表(财决09表)'!$A$10:$T$200,15,FALSE))</f>
        <v/>
      </c>
      <c r="I156" s="127" t="str">
        <f>IF(ISERROR(VLOOKUP(A156,'[1]Z09 政府性基金预算财政拨款收入支出决算表(财决09表)'!$A$10:$T$200,16,FALSE)),"",VLOOKUP(A156,'[1]Z09 政府性基金预算财政拨款收入支出决算表(财决09表)'!$A$10:$T$200,16,FALSE))</f>
        <v/>
      </c>
      <c r="J156" s="122">
        <f>'[1]Z09 政府性基金预算财政拨款收入支出决算表(财决09表)'!$A153</f>
        <v>0</v>
      </c>
      <c r="K156" s="178">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122" t="str">
        <f t="shared" si="6"/>
        <v/>
      </c>
    </row>
    <row r="157" spans="1:12" ht="22.5" customHeight="1">
      <c r="A157" s="125" t="str">
        <f t="shared" si="5"/>
        <v/>
      </c>
      <c r="B157" s="125"/>
      <c r="C157" s="195" t="str">
        <f>IF(ISERROR(VLOOKUP(A157,'[1]Z09 政府性基金预算财政拨款收入支出决算表(财决09表)'!$A$10:$T$200,4,FALSE)),"",VLOOKUP(A157,'[1]Z09 政府性基金预算财政拨款收入支出决算表(财决09表)'!$A$10:$T$200,4,FALSE))</f>
        <v/>
      </c>
      <c r="D157" s="127" t="str">
        <f>IF(ISERROR(VLOOKUP(A157,'[1]Z09 政府性基金预算财政拨款收入支出决算表(财决09表)'!$A$10:$T$200,5,FALSE)),"",VLOOKUP(A157,'[1]Z09 政府性基金预算财政拨款收入支出决算表(财决09表)'!$A$10:$T$200,5,FALSE))</f>
        <v/>
      </c>
      <c r="E157" s="127" t="str">
        <f>IF(ISERROR(VLOOKUP(A157,'[1]Z09 政府性基金预算财政拨款收入支出决算表(财决09表)'!$A$10:$T$200,8,FALSE)),"",VLOOKUP(A157,'[1]Z09 政府性基金预算财政拨款收入支出决算表(财决09表)'!$A$10:$T$200,8,FALSE))</f>
        <v/>
      </c>
      <c r="F157" s="127" t="str">
        <f>IF(ISERROR(VLOOKUP(A157,'[1]Z09 政府性基金预算财政拨款收入支出决算表(财决09表)'!$A$10:$T$200,11,FALSE)),"",VLOOKUP(A157,'[1]Z09 政府性基金预算财政拨款收入支出决算表(财决09表)'!$A$10:$T$200,11,FALSE))</f>
        <v/>
      </c>
      <c r="G157" s="127" t="str">
        <f>IF(ISERROR(VLOOKUP(A157,'[1]Z09 政府性基金预算财政拨款收入支出决算表(财决09表)'!$A$10:$T$200,12,FALSE)),"",VLOOKUP(A157,'[1]Z09 政府性基金预算财政拨款收入支出决算表(财决09表)'!$A$10:$T$200,12,FALSE))</f>
        <v/>
      </c>
      <c r="H157" s="127" t="str">
        <f>IF(ISERROR(VLOOKUP(A157,'[1]Z09 政府性基金预算财政拨款收入支出决算表(财决09表)'!$A$10:$T$200,15,FALSE)),"",VLOOKUP(A157,'[1]Z09 政府性基金预算财政拨款收入支出决算表(财决09表)'!$A$10:$T$200,15,FALSE))</f>
        <v/>
      </c>
      <c r="I157" s="127" t="str">
        <f>IF(ISERROR(VLOOKUP(A157,'[1]Z09 政府性基金预算财政拨款收入支出决算表(财决09表)'!$A$10:$T$200,16,FALSE)),"",VLOOKUP(A157,'[1]Z09 政府性基金预算财政拨款收入支出决算表(财决09表)'!$A$10:$T$200,16,FALSE))</f>
        <v/>
      </c>
      <c r="J157" s="122">
        <f>'[1]Z09 政府性基金预算财政拨款收入支出决算表(财决09表)'!$A154</f>
        <v>0</v>
      </c>
      <c r="K157" s="178">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122" t="str">
        <f t="shared" si="6"/>
        <v/>
      </c>
    </row>
    <row r="158" spans="1:12" ht="22.5" customHeight="1">
      <c r="A158" s="125" t="str">
        <f t="shared" si="5"/>
        <v/>
      </c>
      <c r="B158" s="125"/>
      <c r="C158" s="195" t="str">
        <f>IF(ISERROR(VLOOKUP(A158,'[1]Z09 政府性基金预算财政拨款收入支出决算表(财决09表)'!$A$10:$T$200,4,FALSE)),"",VLOOKUP(A158,'[1]Z09 政府性基金预算财政拨款收入支出决算表(财决09表)'!$A$10:$T$200,4,FALSE))</f>
        <v/>
      </c>
      <c r="D158" s="127" t="str">
        <f>IF(ISERROR(VLOOKUP(A158,'[1]Z09 政府性基金预算财政拨款收入支出决算表(财决09表)'!$A$10:$T$200,5,FALSE)),"",VLOOKUP(A158,'[1]Z09 政府性基金预算财政拨款收入支出决算表(财决09表)'!$A$10:$T$200,5,FALSE))</f>
        <v/>
      </c>
      <c r="E158" s="127" t="str">
        <f>IF(ISERROR(VLOOKUP(A158,'[1]Z09 政府性基金预算财政拨款收入支出决算表(财决09表)'!$A$10:$T$200,8,FALSE)),"",VLOOKUP(A158,'[1]Z09 政府性基金预算财政拨款收入支出决算表(财决09表)'!$A$10:$T$200,8,FALSE))</f>
        <v/>
      </c>
      <c r="F158" s="127" t="str">
        <f>IF(ISERROR(VLOOKUP(A158,'[1]Z09 政府性基金预算财政拨款收入支出决算表(财决09表)'!$A$10:$T$200,11,FALSE)),"",VLOOKUP(A158,'[1]Z09 政府性基金预算财政拨款收入支出决算表(财决09表)'!$A$10:$T$200,11,FALSE))</f>
        <v/>
      </c>
      <c r="G158" s="127" t="str">
        <f>IF(ISERROR(VLOOKUP(A158,'[1]Z09 政府性基金预算财政拨款收入支出决算表(财决09表)'!$A$10:$T$200,12,FALSE)),"",VLOOKUP(A158,'[1]Z09 政府性基金预算财政拨款收入支出决算表(财决09表)'!$A$10:$T$200,12,FALSE))</f>
        <v/>
      </c>
      <c r="H158" s="127" t="str">
        <f>IF(ISERROR(VLOOKUP(A158,'[1]Z09 政府性基金预算财政拨款收入支出决算表(财决09表)'!$A$10:$T$200,15,FALSE)),"",VLOOKUP(A158,'[1]Z09 政府性基金预算财政拨款收入支出决算表(财决09表)'!$A$10:$T$200,15,FALSE))</f>
        <v/>
      </c>
      <c r="I158" s="127" t="str">
        <f>IF(ISERROR(VLOOKUP(A158,'[1]Z09 政府性基金预算财政拨款收入支出决算表(财决09表)'!$A$10:$T$200,16,FALSE)),"",VLOOKUP(A158,'[1]Z09 政府性基金预算财政拨款收入支出决算表(财决09表)'!$A$10:$T$200,16,FALSE))</f>
        <v/>
      </c>
      <c r="J158" s="122">
        <f>'[1]Z09 政府性基金预算财政拨款收入支出决算表(财决09表)'!$A155</f>
        <v>0</v>
      </c>
      <c r="K158" s="178">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122" t="str">
        <f t="shared" si="6"/>
        <v/>
      </c>
    </row>
    <row r="159" spans="1:12" ht="22.5" customHeight="1">
      <c r="A159" s="125" t="str">
        <f t="shared" si="5"/>
        <v/>
      </c>
      <c r="B159" s="125"/>
      <c r="C159" s="195" t="str">
        <f>IF(ISERROR(VLOOKUP(A159,'[1]Z09 政府性基金预算财政拨款收入支出决算表(财决09表)'!$A$10:$T$200,4,FALSE)),"",VLOOKUP(A159,'[1]Z09 政府性基金预算财政拨款收入支出决算表(财决09表)'!$A$10:$T$200,4,FALSE))</f>
        <v/>
      </c>
      <c r="D159" s="127" t="str">
        <f>IF(ISERROR(VLOOKUP(A159,'[1]Z09 政府性基金预算财政拨款收入支出决算表(财决09表)'!$A$10:$T$200,5,FALSE)),"",VLOOKUP(A159,'[1]Z09 政府性基金预算财政拨款收入支出决算表(财决09表)'!$A$10:$T$200,5,FALSE))</f>
        <v/>
      </c>
      <c r="E159" s="127" t="str">
        <f>IF(ISERROR(VLOOKUP(A159,'[1]Z09 政府性基金预算财政拨款收入支出决算表(财决09表)'!$A$10:$T$200,8,FALSE)),"",VLOOKUP(A159,'[1]Z09 政府性基金预算财政拨款收入支出决算表(财决09表)'!$A$10:$T$200,8,FALSE))</f>
        <v/>
      </c>
      <c r="F159" s="127" t="str">
        <f>IF(ISERROR(VLOOKUP(A159,'[1]Z09 政府性基金预算财政拨款收入支出决算表(财决09表)'!$A$10:$T$200,11,FALSE)),"",VLOOKUP(A159,'[1]Z09 政府性基金预算财政拨款收入支出决算表(财决09表)'!$A$10:$T$200,11,FALSE))</f>
        <v/>
      </c>
      <c r="G159" s="127" t="str">
        <f>IF(ISERROR(VLOOKUP(A159,'[1]Z09 政府性基金预算财政拨款收入支出决算表(财决09表)'!$A$10:$T$200,12,FALSE)),"",VLOOKUP(A159,'[1]Z09 政府性基金预算财政拨款收入支出决算表(财决09表)'!$A$10:$T$200,12,FALSE))</f>
        <v/>
      </c>
      <c r="H159" s="127" t="str">
        <f>IF(ISERROR(VLOOKUP(A159,'[1]Z09 政府性基金预算财政拨款收入支出决算表(财决09表)'!$A$10:$T$200,15,FALSE)),"",VLOOKUP(A159,'[1]Z09 政府性基金预算财政拨款收入支出决算表(财决09表)'!$A$10:$T$200,15,FALSE))</f>
        <v/>
      </c>
      <c r="I159" s="127" t="str">
        <f>IF(ISERROR(VLOOKUP(A159,'[1]Z09 政府性基金预算财政拨款收入支出决算表(财决09表)'!$A$10:$T$200,16,FALSE)),"",VLOOKUP(A159,'[1]Z09 政府性基金预算财政拨款收入支出决算表(财决09表)'!$A$10:$T$200,16,FALSE))</f>
        <v/>
      </c>
      <c r="J159" s="122">
        <f>'[1]Z09 政府性基金预算财政拨款收入支出决算表(财决09表)'!$A156</f>
        <v>0</v>
      </c>
      <c r="K159" s="178">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122" t="str">
        <f t="shared" si="6"/>
        <v/>
      </c>
    </row>
    <row r="160" spans="1:12" ht="22.5" customHeight="1">
      <c r="A160" s="125" t="str">
        <f t="shared" ref="A160:A200" si="7">IF(J160&gt;0,J160,"")</f>
        <v/>
      </c>
      <c r="B160" s="125"/>
      <c r="C160" s="195" t="str">
        <f>IF(ISERROR(VLOOKUP(A160,'[1]Z09 政府性基金预算财政拨款收入支出决算表(财决09表)'!$A$10:$T$200,4,FALSE)),"",VLOOKUP(A160,'[1]Z09 政府性基金预算财政拨款收入支出决算表(财决09表)'!$A$10:$T$200,4,FALSE))</f>
        <v/>
      </c>
      <c r="D160" s="127" t="str">
        <f>IF(ISERROR(VLOOKUP(A160,'[1]Z09 政府性基金预算财政拨款收入支出决算表(财决09表)'!$A$10:$T$200,5,FALSE)),"",VLOOKUP(A160,'[1]Z09 政府性基金预算财政拨款收入支出决算表(财决09表)'!$A$10:$T$200,5,FALSE))</f>
        <v/>
      </c>
      <c r="E160" s="127" t="str">
        <f>IF(ISERROR(VLOOKUP(A160,'[1]Z09 政府性基金预算财政拨款收入支出决算表(财决09表)'!$A$10:$T$200,8,FALSE)),"",VLOOKUP(A160,'[1]Z09 政府性基金预算财政拨款收入支出决算表(财决09表)'!$A$10:$T$200,8,FALSE))</f>
        <v/>
      </c>
      <c r="F160" s="127" t="str">
        <f>IF(ISERROR(VLOOKUP(A160,'[1]Z09 政府性基金预算财政拨款收入支出决算表(财决09表)'!$A$10:$T$200,11,FALSE)),"",VLOOKUP(A160,'[1]Z09 政府性基金预算财政拨款收入支出决算表(财决09表)'!$A$10:$T$200,11,FALSE))</f>
        <v/>
      </c>
      <c r="G160" s="127" t="str">
        <f>IF(ISERROR(VLOOKUP(A160,'[1]Z09 政府性基金预算财政拨款收入支出决算表(财决09表)'!$A$10:$T$200,12,FALSE)),"",VLOOKUP(A160,'[1]Z09 政府性基金预算财政拨款收入支出决算表(财决09表)'!$A$10:$T$200,12,FALSE))</f>
        <v/>
      </c>
      <c r="H160" s="127" t="str">
        <f>IF(ISERROR(VLOOKUP(A160,'[1]Z09 政府性基金预算财政拨款收入支出决算表(财决09表)'!$A$10:$T$200,15,FALSE)),"",VLOOKUP(A160,'[1]Z09 政府性基金预算财政拨款收入支出决算表(财决09表)'!$A$10:$T$200,15,FALSE))</f>
        <v/>
      </c>
      <c r="I160" s="127" t="str">
        <f>IF(ISERROR(VLOOKUP(A160,'[1]Z09 政府性基金预算财政拨款收入支出决算表(财决09表)'!$A$10:$T$200,16,FALSE)),"",VLOOKUP(A160,'[1]Z09 政府性基金预算财政拨款收入支出决算表(财决09表)'!$A$10:$T$200,16,FALSE))</f>
        <v/>
      </c>
      <c r="J160" s="122">
        <f>'[1]Z09 政府性基金预算财政拨款收入支出决算表(财决09表)'!$A157</f>
        <v>0</v>
      </c>
      <c r="K160" s="178">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122" t="str">
        <f t="shared" si="6"/>
        <v/>
      </c>
    </row>
    <row r="161" spans="1:12" ht="22.5" customHeight="1">
      <c r="A161" s="125" t="str">
        <f t="shared" si="7"/>
        <v/>
      </c>
      <c r="B161" s="125"/>
      <c r="C161" s="195" t="str">
        <f>IF(ISERROR(VLOOKUP(A161,'[1]Z09 政府性基金预算财政拨款收入支出决算表(财决09表)'!$A$10:$T$200,4,FALSE)),"",VLOOKUP(A161,'[1]Z09 政府性基金预算财政拨款收入支出决算表(财决09表)'!$A$10:$T$200,4,FALSE))</f>
        <v/>
      </c>
      <c r="D161" s="127" t="str">
        <f>IF(ISERROR(VLOOKUP(A161,'[1]Z09 政府性基金预算财政拨款收入支出决算表(财决09表)'!$A$10:$T$200,5,FALSE)),"",VLOOKUP(A161,'[1]Z09 政府性基金预算财政拨款收入支出决算表(财决09表)'!$A$10:$T$200,5,FALSE))</f>
        <v/>
      </c>
      <c r="E161" s="127" t="str">
        <f>IF(ISERROR(VLOOKUP(A161,'[1]Z09 政府性基金预算财政拨款收入支出决算表(财决09表)'!$A$10:$T$200,8,FALSE)),"",VLOOKUP(A161,'[1]Z09 政府性基金预算财政拨款收入支出决算表(财决09表)'!$A$10:$T$200,8,FALSE))</f>
        <v/>
      </c>
      <c r="F161" s="127" t="str">
        <f>IF(ISERROR(VLOOKUP(A161,'[1]Z09 政府性基金预算财政拨款收入支出决算表(财决09表)'!$A$10:$T$200,11,FALSE)),"",VLOOKUP(A161,'[1]Z09 政府性基金预算财政拨款收入支出决算表(财决09表)'!$A$10:$T$200,11,FALSE))</f>
        <v/>
      </c>
      <c r="G161" s="127" t="str">
        <f>IF(ISERROR(VLOOKUP(A161,'[1]Z09 政府性基金预算财政拨款收入支出决算表(财决09表)'!$A$10:$T$200,12,FALSE)),"",VLOOKUP(A161,'[1]Z09 政府性基金预算财政拨款收入支出决算表(财决09表)'!$A$10:$T$200,12,FALSE))</f>
        <v/>
      </c>
      <c r="H161" s="127" t="str">
        <f>IF(ISERROR(VLOOKUP(A161,'[1]Z09 政府性基金预算财政拨款收入支出决算表(财决09表)'!$A$10:$T$200,15,FALSE)),"",VLOOKUP(A161,'[1]Z09 政府性基金预算财政拨款收入支出决算表(财决09表)'!$A$10:$T$200,15,FALSE))</f>
        <v/>
      </c>
      <c r="I161" s="127" t="str">
        <f>IF(ISERROR(VLOOKUP(A161,'[1]Z09 政府性基金预算财政拨款收入支出决算表(财决09表)'!$A$10:$T$200,16,FALSE)),"",VLOOKUP(A161,'[1]Z09 政府性基金预算财政拨款收入支出决算表(财决09表)'!$A$10:$T$200,16,FALSE))</f>
        <v/>
      </c>
      <c r="J161" s="122">
        <f>'[1]Z09 政府性基金预算财政拨款收入支出决算表(财决09表)'!$A158</f>
        <v>0</v>
      </c>
      <c r="K161" s="178">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122" t="str">
        <f t="shared" si="6"/>
        <v/>
      </c>
    </row>
    <row r="162" spans="1:12" ht="22.5" customHeight="1">
      <c r="A162" s="125" t="str">
        <f t="shared" si="7"/>
        <v/>
      </c>
      <c r="B162" s="125"/>
      <c r="C162" s="195" t="str">
        <f>IF(ISERROR(VLOOKUP(A162,'[1]Z09 政府性基金预算财政拨款收入支出决算表(财决09表)'!$A$10:$T$200,4,FALSE)),"",VLOOKUP(A162,'[1]Z09 政府性基金预算财政拨款收入支出决算表(财决09表)'!$A$10:$T$200,4,FALSE))</f>
        <v/>
      </c>
      <c r="D162" s="127" t="str">
        <f>IF(ISERROR(VLOOKUP(A162,'[1]Z09 政府性基金预算财政拨款收入支出决算表(财决09表)'!$A$10:$T$200,5,FALSE)),"",VLOOKUP(A162,'[1]Z09 政府性基金预算财政拨款收入支出决算表(财决09表)'!$A$10:$T$200,5,FALSE))</f>
        <v/>
      </c>
      <c r="E162" s="127" t="str">
        <f>IF(ISERROR(VLOOKUP(A162,'[1]Z09 政府性基金预算财政拨款收入支出决算表(财决09表)'!$A$10:$T$200,8,FALSE)),"",VLOOKUP(A162,'[1]Z09 政府性基金预算财政拨款收入支出决算表(财决09表)'!$A$10:$T$200,8,FALSE))</f>
        <v/>
      </c>
      <c r="F162" s="127" t="str">
        <f>IF(ISERROR(VLOOKUP(A162,'[1]Z09 政府性基金预算财政拨款收入支出决算表(财决09表)'!$A$10:$T$200,11,FALSE)),"",VLOOKUP(A162,'[1]Z09 政府性基金预算财政拨款收入支出决算表(财决09表)'!$A$10:$T$200,11,FALSE))</f>
        <v/>
      </c>
      <c r="G162" s="127" t="str">
        <f>IF(ISERROR(VLOOKUP(A162,'[1]Z09 政府性基金预算财政拨款收入支出决算表(财决09表)'!$A$10:$T$200,12,FALSE)),"",VLOOKUP(A162,'[1]Z09 政府性基金预算财政拨款收入支出决算表(财决09表)'!$A$10:$T$200,12,FALSE))</f>
        <v/>
      </c>
      <c r="H162" s="127" t="str">
        <f>IF(ISERROR(VLOOKUP(A162,'[1]Z09 政府性基金预算财政拨款收入支出决算表(财决09表)'!$A$10:$T$200,15,FALSE)),"",VLOOKUP(A162,'[1]Z09 政府性基金预算财政拨款收入支出决算表(财决09表)'!$A$10:$T$200,15,FALSE))</f>
        <v/>
      </c>
      <c r="I162" s="127" t="str">
        <f>IF(ISERROR(VLOOKUP(A162,'[1]Z09 政府性基金预算财政拨款收入支出决算表(财决09表)'!$A$10:$T$200,16,FALSE)),"",VLOOKUP(A162,'[1]Z09 政府性基金预算财政拨款收入支出决算表(财决09表)'!$A$10:$T$200,16,FALSE))</f>
        <v/>
      </c>
      <c r="J162" s="122">
        <f>'[1]Z09 政府性基金预算财政拨款收入支出决算表(财决09表)'!$A159</f>
        <v>0</v>
      </c>
      <c r="K162" s="178">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122" t="str">
        <f t="shared" si="6"/>
        <v/>
      </c>
    </row>
    <row r="163" spans="1:12" ht="22.5" customHeight="1">
      <c r="A163" s="125" t="str">
        <f t="shared" si="7"/>
        <v/>
      </c>
      <c r="B163" s="125"/>
      <c r="C163" s="195" t="str">
        <f>IF(ISERROR(VLOOKUP(A163,'[1]Z09 政府性基金预算财政拨款收入支出决算表(财决09表)'!$A$10:$T$200,4,FALSE)),"",VLOOKUP(A163,'[1]Z09 政府性基金预算财政拨款收入支出决算表(财决09表)'!$A$10:$T$200,4,FALSE))</f>
        <v/>
      </c>
      <c r="D163" s="127" t="str">
        <f>IF(ISERROR(VLOOKUP(A163,'[1]Z09 政府性基金预算财政拨款收入支出决算表(财决09表)'!$A$10:$T$200,5,FALSE)),"",VLOOKUP(A163,'[1]Z09 政府性基金预算财政拨款收入支出决算表(财决09表)'!$A$10:$T$200,5,FALSE))</f>
        <v/>
      </c>
      <c r="E163" s="127" t="str">
        <f>IF(ISERROR(VLOOKUP(A163,'[1]Z09 政府性基金预算财政拨款收入支出决算表(财决09表)'!$A$10:$T$200,8,FALSE)),"",VLOOKUP(A163,'[1]Z09 政府性基金预算财政拨款收入支出决算表(财决09表)'!$A$10:$T$200,8,FALSE))</f>
        <v/>
      </c>
      <c r="F163" s="127" t="str">
        <f>IF(ISERROR(VLOOKUP(A163,'[1]Z09 政府性基金预算财政拨款收入支出决算表(财决09表)'!$A$10:$T$200,11,FALSE)),"",VLOOKUP(A163,'[1]Z09 政府性基金预算财政拨款收入支出决算表(财决09表)'!$A$10:$T$200,11,FALSE))</f>
        <v/>
      </c>
      <c r="G163" s="127" t="str">
        <f>IF(ISERROR(VLOOKUP(A163,'[1]Z09 政府性基金预算财政拨款收入支出决算表(财决09表)'!$A$10:$T$200,12,FALSE)),"",VLOOKUP(A163,'[1]Z09 政府性基金预算财政拨款收入支出决算表(财决09表)'!$A$10:$T$200,12,FALSE))</f>
        <v/>
      </c>
      <c r="H163" s="127" t="str">
        <f>IF(ISERROR(VLOOKUP(A163,'[1]Z09 政府性基金预算财政拨款收入支出决算表(财决09表)'!$A$10:$T$200,15,FALSE)),"",VLOOKUP(A163,'[1]Z09 政府性基金预算财政拨款收入支出决算表(财决09表)'!$A$10:$T$200,15,FALSE))</f>
        <v/>
      </c>
      <c r="I163" s="127" t="str">
        <f>IF(ISERROR(VLOOKUP(A163,'[1]Z09 政府性基金预算财政拨款收入支出决算表(财决09表)'!$A$10:$T$200,16,FALSE)),"",VLOOKUP(A163,'[1]Z09 政府性基金预算财政拨款收入支出决算表(财决09表)'!$A$10:$T$200,16,FALSE))</f>
        <v/>
      </c>
      <c r="J163" s="122">
        <f>'[1]Z09 政府性基金预算财政拨款收入支出决算表(财决09表)'!$A160</f>
        <v>0</v>
      </c>
      <c r="K163" s="178">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122" t="str">
        <f t="shared" si="6"/>
        <v/>
      </c>
    </row>
    <row r="164" spans="1:12" ht="22.5" customHeight="1">
      <c r="A164" s="125" t="str">
        <f t="shared" si="7"/>
        <v/>
      </c>
      <c r="B164" s="125"/>
      <c r="C164" s="195" t="str">
        <f>IF(ISERROR(VLOOKUP(A164,'[1]Z09 政府性基金预算财政拨款收入支出决算表(财决09表)'!$A$10:$T$200,4,FALSE)),"",VLOOKUP(A164,'[1]Z09 政府性基金预算财政拨款收入支出决算表(财决09表)'!$A$10:$T$200,4,FALSE))</f>
        <v/>
      </c>
      <c r="D164" s="127" t="str">
        <f>IF(ISERROR(VLOOKUP(A164,'[1]Z09 政府性基金预算财政拨款收入支出决算表(财决09表)'!$A$10:$T$200,5,FALSE)),"",VLOOKUP(A164,'[1]Z09 政府性基金预算财政拨款收入支出决算表(财决09表)'!$A$10:$T$200,5,FALSE))</f>
        <v/>
      </c>
      <c r="E164" s="127" t="str">
        <f>IF(ISERROR(VLOOKUP(A164,'[1]Z09 政府性基金预算财政拨款收入支出决算表(财决09表)'!$A$10:$T$200,8,FALSE)),"",VLOOKUP(A164,'[1]Z09 政府性基金预算财政拨款收入支出决算表(财决09表)'!$A$10:$T$200,8,FALSE))</f>
        <v/>
      </c>
      <c r="F164" s="127" t="str">
        <f>IF(ISERROR(VLOOKUP(A164,'[1]Z09 政府性基金预算财政拨款收入支出决算表(财决09表)'!$A$10:$T$200,11,FALSE)),"",VLOOKUP(A164,'[1]Z09 政府性基金预算财政拨款收入支出决算表(财决09表)'!$A$10:$T$200,11,FALSE))</f>
        <v/>
      </c>
      <c r="G164" s="127" t="str">
        <f>IF(ISERROR(VLOOKUP(A164,'[1]Z09 政府性基金预算财政拨款收入支出决算表(财决09表)'!$A$10:$T$200,12,FALSE)),"",VLOOKUP(A164,'[1]Z09 政府性基金预算财政拨款收入支出决算表(财决09表)'!$A$10:$T$200,12,FALSE))</f>
        <v/>
      </c>
      <c r="H164" s="127" t="str">
        <f>IF(ISERROR(VLOOKUP(A164,'[1]Z09 政府性基金预算财政拨款收入支出决算表(财决09表)'!$A$10:$T$200,15,FALSE)),"",VLOOKUP(A164,'[1]Z09 政府性基金预算财政拨款收入支出决算表(财决09表)'!$A$10:$T$200,15,FALSE))</f>
        <v/>
      </c>
      <c r="I164" s="127" t="str">
        <f>IF(ISERROR(VLOOKUP(A164,'[1]Z09 政府性基金预算财政拨款收入支出决算表(财决09表)'!$A$10:$T$200,16,FALSE)),"",VLOOKUP(A164,'[1]Z09 政府性基金预算财政拨款收入支出决算表(财决09表)'!$A$10:$T$200,16,FALSE))</f>
        <v/>
      </c>
      <c r="J164" s="122">
        <f>'[1]Z09 政府性基金预算财政拨款收入支出决算表(财决09表)'!$A161</f>
        <v>0</v>
      </c>
      <c r="K164" s="178">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122" t="str">
        <f t="shared" si="6"/>
        <v/>
      </c>
    </row>
    <row r="165" spans="1:12" ht="22.5" customHeight="1">
      <c r="A165" s="125" t="str">
        <f t="shared" si="7"/>
        <v/>
      </c>
      <c r="B165" s="125"/>
      <c r="C165" s="195" t="str">
        <f>IF(ISERROR(VLOOKUP(A165,'[1]Z09 政府性基金预算财政拨款收入支出决算表(财决09表)'!$A$10:$T$200,4,FALSE)),"",VLOOKUP(A165,'[1]Z09 政府性基金预算财政拨款收入支出决算表(财决09表)'!$A$10:$T$200,4,FALSE))</f>
        <v/>
      </c>
      <c r="D165" s="127" t="str">
        <f>IF(ISERROR(VLOOKUP(A165,'[1]Z09 政府性基金预算财政拨款收入支出决算表(财决09表)'!$A$10:$T$200,5,FALSE)),"",VLOOKUP(A165,'[1]Z09 政府性基金预算财政拨款收入支出决算表(财决09表)'!$A$10:$T$200,5,FALSE))</f>
        <v/>
      </c>
      <c r="E165" s="127" t="str">
        <f>IF(ISERROR(VLOOKUP(A165,'[1]Z09 政府性基金预算财政拨款收入支出决算表(财决09表)'!$A$10:$T$200,8,FALSE)),"",VLOOKUP(A165,'[1]Z09 政府性基金预算财政拨款收入支出决算表(财决09表)'!$A$10:$T$200,8,FALSE))</f>
        <v/>
      </c>
      <c r="F165" s="127" t="str">
        <f>IF(ISERROR(VLOOKUP(A165,'[1]Z09 政府性基金预算财政拨款收入支出决算表(财决09表)'!$A$10:$T$200,11,FALSE)),"",VLOOKUP(A165,'[1]Z09 政府性基金预算财政拨款收入支出决算表(财决09表)'!$A$10:$T$200,11,FALSE))</f>
        <v/>
      </c>
      <c r="G165" s="127" t="str">
        <f>IF(ISERROR(VLOOKUP(A165,'[1]Z09 政府性基金预算财政拨款收入支出决算表(财决09表)'!$A$10:$T$200,12,FALSE)),"",VLOOKUP(A165,'[1]Z09 政府性基金预算财政拨款收入支出决算表(财决09表)'!$A$10:$T$200,12,FALSE))</f>
        <v/>
      </c>
      <c r="H165" s="127" t="str">
        <f>IF(ISERROR(VLOOKUP(A165,'[1]Z09 政府性基金预算财政拨款收入支出决算表(财决09表)'!$A$10:$T$200,15,FALSE)),"",VLOOKUP(A165,'[1]Z09 政府性基金预算财政拨款收入支出决算表(财决09表)'!$A$10:$T$200,15,FALSE))</f>
        <v/>
      </c>
      <c r="I165" s="127" t="str">
        <f>IF(ISERROR(VLOOKUP(A165,'[1]Z09 政府性基金预算财政拨款收入支出决算表(财决09表)'!$A$10:$T$200,16,FALSE)),"",VLOOKUP(A165,'[1]Z09 政府性基金预算财政拨款收入支出决算表(财决09表)'!$A$10:$T$200,16,FALSE))</f>
        <v/>
      </c>
      <c r="J165" s="122">
        <f>'[1]Z09 政府性基金预算财政拨款收入支出决算表(财决09表)'!$A162</f>
        <v>0</v>
      </c>
      <c r="K165" s="178">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122" t="str">
        <f t="shared" si="6"/>
        <v/>
      </c>
    </row>
    <row r="166" spans="1:12" ht="22.5" customHeight="1">
      <c r="A166" s="125" t="str">
        <f t="shared" si="7"/>
        <v/>
      </c>
      <c r="B166" s="125"/>
      <c r="C166" s="195" t="str">
        <f>IF(ISERROR(VLOOKUP(A166,'[1]Z09 政府性基金预算财政拨款收入支出决算表(财决09表)'!$A$10:$T$200,4,FALSE)),"",VLOOKUP(A166,'[1]Z09 政府性基金预算财政拨款收入支出决算表(财决09表)'!$A$10:$T$200,4,FALSE))</f>
        <v/>
      </c>
      <c r="D166" s="127" t="str">
        <f>IF(ISERROR(VLOOKUP(A166,'[1]Z09 政府性基金预算财政拨款收入支出决算表(财决09表)'!$A$10:$T$200,5,FALSE)),"",VLOOKUP(A166,'[1]Z09 政府性基金预算财政拨款收入支出决算表(财决09表)'!$A$10:$T$200,5,FALSE))</f>
        <v/>
      </c>
      <c r="E166" s="127" t="str">
        <f>IF(ISERROR(VLOOKUP(A166,'[1]Z09 政府性基金预算财政拨款收入支出决算表(财决09表)'!$A$10:$T$200,8,FALSE)),"",VLOOKUP(A166,'[1]Z09 政府性基金预算财政拨款收入支出决算表(财决09表)'!$A$10:$T$200,8,FALSE))</f>
        <v/>
      </c>
      <c r="F166" s="127" t="str">
        <f>IF(ISERROR(VLOOKUP(A166,'[1]Z09 政府性基金预算财政拨款收入支出决算表(财决09表)'!$A$10:$T$200,11,FALSE)),"",VLOOKUP(A166,'[1]Z09 政府性基金预算财政拨款收入支出决算表(财决09表)'!$A$10:$T$200,11,FALSE))</f>
        <v/>
      </c>
      <c r="G166" s="127" t="str">
        <f>IF(ISERROR(VLOOKUP(A166,'[1]Z09 政府性基金预算财政拨款收入支出决算表(财决09表)'!$A$10:$T$200,12,FALSE)),"",VLOOKUP(A166,'[1]Z09 政府性基金预算财政拨款收入支出决算表(财决09表)'!$A$10:$T$200,12,FALSE))</f>
        <v/>
      </c>
      <c r="H166" s="127" t="str">
        <f>IF(ISERROR(VLOOKUP(A166,'[1]Z09 政府性基金预算财政拨款收入支出决算表(财决09表)'!$A$10:$T$200,15,FALSE)),"",VLOOKUP(A166,'[1]Z09 政府性基金预算财政拨款收入支出决算表(财决09表)'!$A$10:$T$200,15,FALSE))</f>
        <v/>
      </c>
      <c r="I166" s="127" t="str">
        <f>IF(ISERROR(VLOOKUP(A166,'[1]Z09 政府性基金预算财政拨款收入支出决算表(财决09表)'!$A$10:$T$200,16,FALSE)),"",VLOOKUP(A166,'[1]Z09 政府性基金预算财政拨款收入支出决算表(财决09表)'!$A$10:$T$200,16,FALSE))</f>
        <v/>
      </c>
      <c r="J166" s="122">
        <f>'[1]Z09 政府性基金预算财政拨款收入支出决算表(财决09表)'!$A163</f>
        <v>0</v>
      </c>
      <c r="K166" s="178">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122" t="str">
        <f t="shared" si="6"/>
        <v/>
      </c>
    </row>
    <row r="167" spans="1:12" ht="22.5" customHeight="1">
      <c r="A167" s="125" t="str">
        <f t="shared" si="7"/>
        <v/>
      </c>
      <c r="B167" s="125"/>
      <c r="C167" s="195" t="str">
        <f>IF(ISERROR(VLOOKUP(A167,'[1]Z09 政府性基金预算财政拨款收入支出决算表(财决09表)'!$A$10:$T$200,4,FALSE)),"",VLOOKUP(A167,'[1]Z09 政府性基金预算财政拨款收入支出决算表(财决09表)'!$A$10:$T$200,4,FALSE))</f>
        <v/>
      </c>
      <c r="D167" s="127" t="str">
        <f>IF(ISERROR(VLOOKUP(A167,'[1]Z09 政府性基金预算财政拨款收入支出决算表(财决09表)'!$A$10:$T$200,5,FALSE)),"",VLOOKUP(A167,'[1]Z09 政府性基金预算财政拨款收入支出决算表(财决09表)'!$A$10:$T$200,5,FALSE))</f>
        <v/>
      </c>
      <c r="E167" s="127" t="str">
        <f>IF(ISERROR(VLOOKUP(A167,'[1]Z09 政府性基金预算财政拨款收入支出决算表(财决09表)'!$A$10:$T$200,8,FALSE)),"",VLOOKUP(A167,'[1]Z09 政府性基金预算财政拨款收入支出决算表(财决09表)'!$A$10:$T$200,8,FALSE))</f>
        <v/>
      </c>
      <c r="F167" s="127" t="str">
        <f>IF(ISERROR(VLOOKUP(A167,'[1]Z09 政府性基金预算财政拨款收入支出决算表(财决09表)'!$A$10:$T$200,11,FALSE)),"",VLOOKUP(A167,'[1]Z09 政府性基金预算财政拨款收入支出决算表(财决09表)'!$A$10:$T$200,11,FALSE))</f>
        <v/>
      </c>
      <c r="G167" s="127" t="str">
        <f>IF(ISERROR(VLOOKUP(A167,'[1]Z09 政府性基金预算财政拨款收入支出决算表(财决09表)'!$A$10:$T$200,12,FALSE)),"",VLOOKUP(A167,'[1]Z09 政府性基金预算财政拨款收入支出决算表(财决09表)'!$A$10:$T$200,12,FALSE))</f>
        <v/>
      </c>
      <c r="H167" s="127" t="str">
        <f>IF(ISERROR(VLOOKUP(A167,'[1]Z09 政府性基金预算财政拨款收入支出决算表(财决09表)'!$A$10:$T$200,15,FALSE)),"",VLOOKUP(A167,'[1]Z09 政府性基金预算财政拨款收入支出决算表(财决09表)'!$A$10:$T$200,15,FALSE))</f>
        <v/>
      </c>
      <c r="I167" s="127" t="str">
        <f>IF(ISERROR(VLOOKUP(A167,'[1]Z09 政府性基金预算财政拨款收入支出决算表(财决09表)'!$A$10:$T$200,16,FALSE)),"",VLOOKUP(A167,'[1]Z09 政府性基金预算财政拨款收入支出决算表(财决09表)'!$A$10:$T$200,16,FALSE))</f>
        <v/>
      </c>
      <c r="J167" s="122">
        <f>'[1]Z09 政府性基金预算财政拨款收入支出决算表(财决09表)'!$A164</f>
        <v>0</v>
      </c>
      <c r="K167" s="178">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122" t="str">
        <f t="shared" si="6"/>
        <v/>
      </c>
    </row>
    <row r="168" spans="1:12" ht="22.5" customHeight="1">
      <c r="A168" s="125" t="str">
        <f t="shared" si="7"/>
        <v/>
      </c>
      <c r="B168" s="125"/>
      <c r="C168" s="195" t="str">
        <f>IF(ISERROR(VLOOKUP(A168,'[1]Z09 政府性基金预算财政拨款收入支出决算表(财决09表)'!$A$10:$T$200,4,FALSE)),"",VLOOKUP(A168,'[1]Z09 政府性基金预算财政拨款收入支出决算表(财决09表)'!$A$10:$T$200,4,FALSE))</f>
        <v/>
      </c>
      <c r="D168" s="127" t="str">
        <f>IF(ISERROR(VLOOKUP(A168,'[1]Z09 政府性基金预算财政拨款收入支出决算表(财决09表)'!$A$10:$T$200,5,FALSE)),"",VLOOKUP(A168,'[1]Z09 政府性基金预算财政拨款收入支出决算表(财决09表)'!$A$10:$T$200,5,FALSE))</f>
        <v/>
      </c>
      <c r="E168" s="127" t="str">
        <f>IF(ISERROR(VLOOKUP(A168,'[1]Z09 政府性基金预算财政拨款收入支出决算表(财决09表)'!$A$10:$T$200,8,FALSE)),"",VLOOKUP(A168,'[1]Z09 政府性基金预算财政拨款收入支出决算表(财决09表)'!$A$10:$T$200,8,FALSE))</f>
        <v/>
      </c>
      <c r="F168" s="127" t="str">
        <f>IF(ISERROR(VLOOKUP(A168,'[1]Z09 政府性基金预算财政拨款收入支出决算表(财决09表)'!$A$10:$T$200,11,FALSE)),"",VLOOKUP(A168,'[1]Z09 政府性基金预算财政拨款收入支出决算表(财决09表)'!$A$10:$T$200,11,FALSE))</f>
        <v/>
      </c>
      <c r="G168" s="127" t="str">
        <f>IF(ISERROR(VLOOKUP(A168,'[1]Z09 政府性基金预算财政拨款收入支出决算表(财决09表)'!$A$10:$T$200,12,FALSE)),"",VLOOKUP(A168,'[1]Z09 政府性基金预算财政拨款收入支出决算表(财决09表)'!$A$10:$T$200,12,FALSE))</f>
        <v/>
      </c>
      <c r="H168" s="127" t="str">
        <f>IF(ISERROR(VLOOKUP(A168,'[1]Z09 政府性基金预算财政拨款收入支出决算表(财决09表)'!$A$10:$T$200,15,FALSE)),"",VLOOKUP(A168,'[1]Z09 政府性基金预算财政拨款收入支出决算表(财决09表)'!$A$10:$T$200,15,FALSE))</f>
        <v/>
      </c>
      <c r="I168" s="127" t="str">
        <f>IF(ISERROR(VLOOKUP(A168,'[1]Z09 政府性基金预算财政拨款收入支出决算表(财决09表)'!$A$10:$T$200,16,FALSE)),"",VLOOKUP(A168,'[1]Z09 政府性基金预算财政拨款收入支出决算表(财决09表)'!$A$10:$T$200,16,FALSE))</f>
        <v/>
      </c>
      <c r="J168" s="122">
        <f>'[1]Z09 政府性基金预算财政拨款收入支出决算表(财决09表)'!$A165</f>
        <v>0</v>
      </c>
      <c r="K168" s="178">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122" t="str">
        <f t="shared" si="6"/>
        <v/>
      </c>
    </row>
    <row r="169" spans="1:12" ht="22.5" customHeight="1">
      <c r="A169" s="125" t="str">
        <f t="shared" si="7"/>
        <v/>
      </c>
      <c r="B169" s="125"/>
      <c r="C169" s="195" t="str">
        <f>IF(ISERROR(VLOOKUP(A169,'[1]Z09 政府性基金预算财政拨款收入支出决算表(财决09表)'!$A$10:$T$200,4,FALSE)),"",VLOOKUP(A169,'[1]Z09 政府性基金预算财政拨款收入支出决算表(财决09表)'!$A$10:$T$200,4,FALSE))</f>
        <v/>
      </c>
      <c r="D169" s="127" t="str">
        <f>IF(ISERROR(VLOOKUP(A169,'[1]Z09 政府性基金预算财政拨款收入支出决算表(财决09表)'!$A$10:$T$200,5,FALSE)),"",VLOOKUP(A169,'[1]Z09 政府性基金预算财政拨款收入支出决算表(财决09表)'!$A$10:$T$200,5,FALSE))</f>
        <v/>
      </c>
      <c r="E169" s="127" t="str">
        <f>IF(ISERROR(VLOOKUP(A169,'[1]Z09 政府性基金预算财政拨款收入支出决算表(财决09表)'!$A$10:$T$200,8,FALSE)),"",VLOOKUP(A169,'[1]Z09 政府性基金预算财政拨款收入支出决算表(财决09表)'!$A$10:$T$200,8,FALSE))</f>
        <v/>
      </c>
      <c r="F169" s="127" t="str">
        <f>IF(ISERROR(VLOOKUP(A169,'[1]Z09 政府性基金预算财政拨款收入支出决算表(财决09表)'!$A$10:$T$200,11,FALSE)),"",VLOOKUP(A169,'[1]Z09 政府性基金预算财政拨款收入支出决算表(财决09表)'!$A$10:$T$200,11,FALSE))</f>
        <v/>
      </c>
      <c r="G169" s="127" t="str">
        <f>IF(ISERROR(VLOOKUP(A169,'[1]Z09 政府性基金预算财政拨款收入支出决算表(财决09表)'!$A$10:$T$200,12,FALSE)),"",VLOOKUP(A169,'[1]Z09 政府性基金预算财政拨款收入支出决算表(财决09表)'!$A$10:$T$200,12,FALSE))</f>
        <v/>
      </c>
      <c r="H169" s="127" t="str">
        <f>IF(ISERROR(VLOOKUP(A169,'[1]Z09 政府性基金预算财政拨款收入支出决算表(财决09表)'!$A$10:$T$200,15,FALSE)),"",VLOOKUP(A169,'[1]Z09 政府性基金预算财政拨款收入支出决算表(财决09表)'!$A$10:$T$200,15,FALSE))</f>
        <v/>
      </c>
      <c r="I169" s="127" t="str">
        <f>IF(ISERROR(VLOOKUP(A169,'[1]Z09 政府性基金预算财政拨款收入支出决算表(财决09表)'!$A$10:$T$200,16,FALSE)),"",VLOOKUP(A169,'[1]Z09 政府性基金预算财政拨款收入支出决算表(财决09表)'!$A$10:$T$200,16,FALSE))</f>
        <v/>
      </c>
      <c r="J169" s="122">
        <f>'[1]Z09 政府性基金预算财政拨款收入支出决算表(财决09表)'!$A166</f>
        <v>0</v>
      </c>
      <c r="K169" s="178">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122" t="str">
        <f t="shared" si="6"/>
        <v/>
      </c>
    </row>
    <row r="170" spans="1:12" ht="22.5" customHeight="1">
      <c r="A170" s="125" t="str">
        <f t="shared" si="7"/>
        <v/>
      </c>
      <c r="B170" s="125"/>
      <c r="C170" s="195" t="str">
        <f>IF(ISERROR(VLOOKUP(A170,'[1]Z09 政府性基金预算财政拨款收入支出决算表(财决09表)'!$A$10:$T$200,4,FALSE)),"",VLOOKUP(A170,'[1]Z09 政府性基金预算财政拨款收入支出决算表(财决09表)'!$A$10:$T$200,4,FALSE))</f>
        <v/>
      </c>
      <c r="D170" s="127" t="str">
        <f>IF(ISERROR(VLOOKUP(A170,'[1]Z09 政府性基金预算财政拨款收入支出决算表(财决09表)'!$A$10:$T$200,5,FALSE)),"",VLOOKUP(A170,'[1]Z09 政府性基金预算财政拨款收入支出决算表(财决09表)'!$A$10:$T$200,5,FALSE))</f>
        <v/>
      </c>
      <c r="E170" s="127" t="str">
        <f>IF(ISERROR(VLOOKUP(A170,'[1]Z09 政府性基金预算财政拨款收入支出决算表(财决09表)'!$A$10:$T$200,8,FALSE)),"",VLOOKUP(A170,'[1]Z09 政府性基金预算财政拨款收入支出决算表(财决09表)'!$A$10:$T$200,8,FALSE))</f>
        <v/>
      </c>
      <c r="F170" s="127" t="str">
        <f>IF(ISERROR(VLOOKUP(A170,'[1]Z09 政府性基金预算财政拨款收入支出决算表(财决09表)'!$A$10:$T$200,11,FALSE)),"",VLOOKUP(A170,'[1]Z09 政府性基金预算财政拨款收入支出决算表(财决09表)'!$A$10:$T$200,11,FALSE))</f>
        <v/>
      </c>
      <c r="G170" s="127" t="str">
        <f>IF(ISERROR(VLOOKUP(A170,'[1]Z09 政府性基金预算财政拨款收入支出决算表(财决09表)'!$A$10:$T$200,12,FALSE)),"",VLOOKUP(A170,'[1]Z09 政府性基金预算财政拨款收入支出决算表(财决09表)'!$A$10:$T$200,12,FALSE))</f>
        <v/>
      </c>
      <c r="H170" s="127" t="str">
        <f>IF(ISERROR(VLOOKUP(A170,'[1]Z09 政府性基金预算财政拨款收入支出决算表(财决09表)'!$A$10:$T$200,15,FALSE)),"",VLOOKUP(A170,'[1]Z09 政府性基金预算财政拨款收入支出决算表(财决09表)'!$A$10:$T$200,15,FALSE))</f>
        <v/>
      </c>
      <c r="I170" s="127" t="str">
        <f>IF(ISERROR(VLOOKUP(A170,'[1]Z09 政府性基金预算财政拨款收入支出决算表(财决09表)'!$A$10:$T$200,16,FALSE)),"",VLOOKUP(A170,'[1]Z09 政府性基金预算财政拨款收入支出决算表(财决09表)'!$A$10:$T$200,16,FALSE))</f>
        <v/>
      </c>
      <c r="J170" s="122">
        <f>'[1]Z09 政府性基金预算财政拨款收入支出决算表(财决09表)'!$A167</f>
        <v>0</v>
      </c>
      <c r="K170" s="178">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122" t="str">
        <f t="shared" si="6"/>
        <v/>
      </c>
    </row>
    <row r="171" spans="1:12" ht="22.5" customHeight="1">
      <c r="A171" s="125" t="str">
        <f t="shared" si="7"/>
        <v/>
      </c>
      <c r="B171" s="125"/>
      <c r="C171" s="195" t="str">
        <f>IF(ISERROR(VLOOKUP(A171,'[1]Z09 政府性基金预算财政拨款收入支出决算表(财决09表)'!$A$10:$T$200,4,FALSE)),"",VLOOKUP(A171,'[1]Z09 政府性基金预算财政拨款收入支出决算表(财决09表)'!$A$10:$T$200,4,FALSE))</f>
        <v/>
      </c>
      <c r="D171" s="127" t="str">
        <f>IF(ISERROR(VLOOKUP(A171,'[1]Z09 政府性基金预算财政拨款收入支出决算表(财决09表)'!$A$10:$T$200,5,FALSE)),"",VLOOKUP(A171,'[1]Z09 政府性基金预算财政拨款收入支出决算表(财决09表)'!$A$10:$T$200,5,FALSE))</f>
        <v/>
      </c>
      <c r="E171" s="127" t="str">
        <f>IF(ISERROR(VLOOKUP(A171,'[1]Z09 政府性基金预算财政拨款收入支出决算表(财决09表)'!$A$10:$T$200,8,FALSE)),"",VLOOKUP(A171,'[1]Z09 政府性基金预算财政拨款收入支出决算表(财决09表)'!$A$10:$T$200,8,FALSE))</f>
        <v/>
      </c>
      <c r="F171" s="127" t="str">
        <f>IF(ISERROR(VLOOKUP(A171,'[1]Z09 政府性基金预算财政拨款收入支出决算表(财决09表)'!$A$10:$T$200,11,FALSE)),"",VLOOKUP(A171,'[1]Z09 政府性基金预算财政拨款收入支出决算表(财决09表)'!$A$10:$T$200,11,FALSE))</f>
        <v/>
      </c>
      <c r="G171" s="127" t="str">
        <f>IF(ISERROR(VLOOKUP(A171,'[1]Z09 政府性基金预算财政拨款收入支出决算表(财决09表)'!$A$10:$T$200,12,FALSE)),"",VLOOKUP(A171,'[1]Z09 政府性基金预算财政拨款收入支出决算表(财决09表)'!$A$10:$T$200,12,FALSE))</f>
        <v/>
      </c>
      <c r="H171" s="127" t="str">
        <f>IF(ISERROR(VLOOKUP(A171,'[1]Z09 政府性基金预算财政拨款收入支出决算表(财决09表)'!$A$10:$T$200,15,FALSE)),"",VLOOKUP(A171,'[1]Z09 政府性基金预算财政拨款收入支出决算表(财决09表)'!$A$10:$T$200,15,FALSE))</f>
        <v/>
      </c>
      <c r="I171" s="127" t="str">
        <f>IF(ISERROR(VLOOKUP(A171,'[1]Z09 政府性基金预算财政拨款收入支出决算表(财决09表)'!$A$10:$T$200,16,FALSE)),"",VLOOKUP(A171,'[1]Z09 政府性基金预算财政拨款收入支出决算表(财决09表)'!$A$10:$T$200,16,FALSE))</f>
        <v/>
      </c>
      <c r="J171" s="122">
        <f>'[1]Z09 政府性基金预算财政拨款收入支出决算表(财决09表)'!$A168</f>
        <v>0</v>
      </c>
      <c r="K171" s="178">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122" t="str">
        <f t="shared" si="6"/>
        <v/>
      </c>
    </row>
    <row r="172" spans="1:12" ht="22.5" customHeight="1">
      <c r="A172" s="125" t="str">
        <f t="shared" si="7"/>
        <v/>
      </c>
      <c r="B172" s="125"/>
      <c r="C172" s="195" t="str">
        <f>IF(ISERROR(VLOOKUP(A172,'[1]Z09 政府性基金预算财政拨款收入支出决算表(财决09表)'!$A$10:$T$200,4,FALSE)),"",VLOOKUP(A172,'[1]Z09 政府性基金预算财政拨款收入支出决算表(财决09表)'!$A$10:$T$200,4,FALSE))</f>
        <v/>
      </c>
      <c r="D172" s="127" t="str">
        <f>IF(ISERROR(VLOOKUP(A172,'[1]Z09 政府性基金预算财政拨款收入支出决算表(财决09表)'!$A$10:$T$200,5,FALSE)),"",VLOOKUP(A172,'[1]Z09 政府性基金预算财政拨款收入支出决算表(财决09表)'!$A$10:$T$200,5,FALSE))</f>
        <v/>
      </c>
      <c r="E172" s="127" t="str">
        <f>IF(ISERROR(VLOOKUP(A172,'[1]Z09 政府性基金预算财政拨款收入支出决算表(财决09表)'!$A$10:$T$200,8,FALSE)),"",VLOOKUP(A172,'[1]Z09 政府性基金预算财政拨款收入支出决算表(财决09表)'!$A$10:$T$200,8,FALSE))</f>
        <v/>
      </c>
      <c r="F172" s="127" t="str">
        <f>IF(ISERROR(VLOOKUP(A172,'[1]Z09 政府性基金预算财政拨款收入支出决算表(财决09表)'!$A$10:$T$200,11,FALSE)),"",VLOOKUP(A172,'[1]Z09 政府性基金预算财政拨款收入支出决算表(财决09表)'!$A$10:$T$200,11,FALSE))</f>
        <v/>
      </c>
      <c r="G172" s="127" t="str">
        <f>IF(ISERROR(VLOOKUP(A172,'[1]Z09 政府性基金预算财政拨款收入支出决算表(财决09表)'!$A$10:$T$200,12,FALSE)),"",VLOOKUP(A172,'[1]Z09 政府性基金预算财政拨款收入支出决算表(财决09表)'!$A$10:$T$200,12,FALSE))</f>
        <v/>
      </c>
      <c r="H172" s="127" t="str">
        <f>IF(ISERROR(VLOOKUP(A172,'[1]Z09 政府性基金预算财政拨款收入支出决算表(财决09表)'!$A$10:$T$200,15,FALSE)),"",VLOOKUP(A172,'[1]Z09 政府性基金预算财政拨款收入支出决算表(财决09表)'!$A$10:$T$200,15,FALSE))</f>
        <v/>
      </c>
      <c r="I172" s="127" t="str">
        <f>IF(ISERROR(VLOOKUP(A172,'[1]Z09 政府性基金预算财政拨款收入支出决算表(财决09表)'!$A$10:$T$200,16,FALSE)),"",VLOOKUP(A172,'[1]Z09 政府性基金预算财政拨款收入支出决算表(财决09表)'!$A$10:$T$200,16,FALSE))</f>
        <v/>
      </c>
      <c r="J172" s="122">
        <f>'[1]Z09 政府性基金预算财政拨款收入支出决算表(财决09表)'!$A169</f>
        <v>0</v>
      </c>
      <c r="K172" s="178">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122" t="str">
        <f t="shared" si="6"/>
        <v/>
      </c>
    </row>
    <row r="173" spans="1:12" ht="22.5" customHeight="1">
      <c r="A173" s="125" t="str">
        <f t="shared" si="7"/>
        <v/>
      </c>
      <c r="B173" s="125"/>
      <c r="C173" s="195" t="str">
        <f>IF(ISERROR(VLOOKUP(A173,'[1]Z09 政府性基金预算财政拨款收入支出决算表(财决09表)'!$A$10:$T$200,4,FALSE)),"",VLOOKUP(A173,'[1]Z09 政府性基金预算财政拨款收入支出决算表(财决09表)'!$A$10:$T$200,4,FALSE))</f>
        <v/>
      </c>
      <c r="D173" s="127" t="str">
        <f>IF(ISERROR(VLOOKUP(A173,'[1]Z09 政府性基金预算财政拨款收入支出决算表(财决09表)'!$A$10:$T$200,5,FALSE)),"",VLOOKUP(A173,'[1]Z09 政府性基金预算财政拨款收入支出决算表(财决09表)'!$A$10:$T$200,5,FALSE))</f>
        <v/>
      </c>
      <c r="E173" s="127" t="str">
        <f>IF(ISERROR(VLOOKUP(A173,'[1]Z09 政府性基金预算财政拨款收入支出决算表(财决09表)'!$A$10:$T$200,8,FALSE)),"",VLOOKUP(A173,'[1]Z09 政府性基金预算财政拨款收入支出决算表(财决09表)'!$A$10:$T$200,8,FALSE))</f>
        <v/>
      </c>
      <c r="F173" s="127" t="str">
        <f>IF(ISERROR(VLOOKUP(A173,'[1]Z09 政府性基金预算财政拨款收入支出决算表(财决09表)'!$A$10:$T$200,11,FALSE)),"",VLOOKUP(A173,'[1]Z09 政府性基金预算财政拨款收入支出决算表(财决09表)'!$A$10:$T$200,11,FALSE))</f>
        <v/>
      </c>
      <c r="G173" s="127" t="str">
        <f>IF(ISERROR(VLOOKUP(A173,'[1]Z09 政府性基金预算财政拨款收入支出决算表(财决09表)'!$A$10:$T$200,12,FALSE)),"",VLOOKUP(A173,'[1]Z09 政府性基金预算财政拨款收入支出决算表(财决09表)'!$A$10:$T$200,12,FALSE))</f>
        <v/>
      </c>
      <c r="H173" s="127" t="str">
        <f>IF(ISERROR(VLOOKUP(A173,'[1]Z09 政府性基金预算财政拨款收入支出决算表(财决09表)'!$A$10:$T$200,15,FALSE)),"",VLOOKUP(A173,'[1]Z09 政府性基金预算财政拨款收入支出决算表(财决09表)'!$A$10:$T$200,15,FALSE))</f>
        <v/>
      </c>
      <c r="I173" s="127" t="str">
        <f>IF(ISERROR(VLOOKUP(A173,'[1]Z09 政府性基金预算财政拨款收入支出决算表(财决09表)'!$A$10:$T$200,16,FALSE)),"",VLOOKUP(A173,'[1]Z09 政府性基金预算财政拨款收入支出决算表(财决09表)'!$A$10:$T$200,16,FALSE))</f>
        <v/>
      </c>
      <c r="J173" s="122">
        <f>'[1]Z09 政府性基金预算财政拨款收入支出决算表(财决09表)'!$A170</f>
        <v>0</v>
      </c>
      <c r="K173" s="178">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122" t="str">
        <f t="shared" si="6"/>
        <v/>
      </c>
    </row>
    <row r="174" spans="1:12" ht="22.5" customHeight="1">
      <c r="A174" s="125" t="str">
        <f t="shared" si="7"/>
        <v/>
      </c>
      <c r="B174" s="125"/>
      <c r="C174" s="195" t="str">
        <f>IF(ISERROR(VLOOKUP(A174,'[1]Z09 政府性基金预算财政拨款收入支出决算表(财决09表)'!$A$10:$T$200,4,FALSE)),"",VLOOKUP(A174,'[1]Z09 政府性基金预算财政拨款收入支出决算表(财决09表)'!$A$10:$T$200,4,FALSE))</f>
        <v/>
      </c>
      <c r="D174" s="127" t="str">
        <f>IF(ISERROR(VLOOKUP(A174,'[1]Z09 政府性基金预算财政拨款收入支出决算表(财决09表)'!$A$10:$T$200,5,FALSE)),"",VLOOKUP(A174,'[1]Z09 政府性基金预算财政拨款收入支出决算表(财决09表)'!$A$10:$T$200,5,FALSE))</f>
        <v/>
      </c>
      <c r="E174" s="127" t="str">
        <f>IF(ISERROR(VLOOKUP(A174,'[1]Z09 政府性基金预算财政拨款收入支出决算表(财决09表)'!$A$10:$T$200,8,FALSE)),"",VLOOKUP(A174,'[1]Z09 政府性基金预算财政拨款收入支出决算表(财决09表)'!$A$10:$T$200,8,FALSE))</f>
        <v/>
      </c>
      <c r="F174" s="127" t="str">
        <f>IF(ISERROR(VLOOKUP(A174,'[1]Z09 政府性基金预算财政拨款收入支出决算表(财决09表)'!$A$10:$T$200,11,FALSE)),"",VLOOKUP(A174,'[1]Z09 政府性基金预算财政拨款收入支出决算表(财决09表)'!$A$10:$T$200,11,FALSE))</f>
        <v/>
      </c>
      <c r="G174" s="127" t="str">
        <f>IF(ISERROR(VLOOKUP(A174,'[1]Z09 政府性基金预算财政拨款收入支出决算表(财决09表)'!$A$10:$T$200,12,FALSE)),"",VLOOKUP(A174,'[1]Z09 政府性基金预算财政拨款收入支出决算表(财决09表)'!$A$10:$T$200,12,FALSE))</f>
        <v/>
      </c>
      <c r="H174" s="127" t="str">
        <f>IF(ISERROR(VLOOKUP(A174,'[1]Z09 政府性基金预算财政拨款收入支出决算表(财决09表)'!$A$10:$T$200,15,FALSE)),"",VLOOKUP(A174,'[1]Z09 政府性基金预算财政拨款收入支出决算表(财决09表)'!$A$10:$T$200,15,FALSE))</f>
        <v/>
      </c>
      <c r="I174" s="127" t="str">
        <f>IF(ISERROR(VLOOKUP(A174,'[1]Z09 政府性基金预算财政拨款收入支出决算表(财决09表)'!$A$10:$T$200,16,FALSE)),"",VLOOKUP(A174,'[1]Z09 政府性基金预算财政拨款收入支出决算表(财决09表)'!$A$10:$T$200,16,FALSE))</f>
        <v/>
      </c>
      <c r="J174" s="122">
        <f>'[1]Z09 政府性基金预算财政拨款收入支出决算表(财决09表)'!$A171</f>
        <v>0</v>
      </c>
      <c r="K174" s="178">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122" t="str">
        <f t="shared" si="6"/>
        <v/>
      </c>
    </row>
    <row r="175" spans="1:12" ht="22.5" customHeight="1">
      <c r="A175" s="125" t="str">
        <f t="shared" si="7"/>
        <v/>
      </c>
      <c r="B175" s="125"/>
      <c r="C175" s="195" t="str">
        <f>IF(ISERROR(VLOOKUP(A175,'[1]Z09 政府性基金预算财政拨款收入支出决算表(财决09表)'!$A$10:$T$200,4,FALSE)),"",VLOOKUP(A175,'[1]Z09 政府性基金预算财政拨款收入支出决算表(财决09表)'!$A$10:$T$200,4,FALSE))</f>
        <v/>
      </c>
      <c r="D175" s="127" t="str">
        <f>IF(ISERROR(VLOOKUP(A175,'[1]Z09 政府性基金预算财政拨款收入支出决算表(财决09表)'!$A$10:$T$200,5,FALSE)),"",VLOOKUP(A175,'[1]Z09 政府性基金预算财政拨款收入支出决算表(财决09表)'!$A$10:$T$200,5,FALSE))</f>
        <v/>
      </c>
      <c r="E175" s="127" t="str">
        <f>IF(ISERROR(VLOOKUP(A175,'[1]Z09 政府性基金预算财政拨款收入支出决算表(财决09表)'!$A$10:$T$200,8,FALSE)),"",VLOOKUP(A175,'[1]Z09 政府性基金预算财政拨款收入支出决算表(财决09表)'!$A$10:$T$200,8,FALSE))</f>
        <v/>
      </c>
      <c r="F175" s="127" t="str">
        <f>IF(ISERROR(VLOOKUP(A175,'[1]Z09 政府性基金预算财政拨款收入支出决算表(财决09表)'!$A$10:$T$200,11,FALSE)),"",VLOOKUP(A175,'[1]Z09 政府性基金预算财政拨款收入支出决算表(财决09表)'!$A$10:$T$200,11,FALSE))</f>
        <v/>
      </c>
      <c r="G175" s="127" t="str">
        <f>IF(ISERROR(VLOOKUP(A175,'[1]Z09 政府性基金预算财政拨款收入支出决算表(财决09表)'!$A$10:$T$200,12,FALSE)),"",VLOOKUP(A175,'[1]Z09 政府性基金预算财政拨款收入支出决算表(财决09表)'!$A$10:$T$200,12,FALSE))</f>
        <v/>
      </c>
      <c r="H175" s="127" t="str">
        <f>IF(ISERROR(VLOOKUP(A175,'[1]Z09 政府性基金预算财政拨款收入支出决算表(财决09表)'!$A$10:$T$200,15,FALSE)),"",VLOOKUP(A175,'[1]Z09 政府性基金预算财政拨款收入支出决算表(财决09表)'!$A$10:$T$200,15,FALSE))</f>
        <v/>
      </c>
      <c r="I175" s="127" t="str">
        <f>IF(ISERROR(VLOOKUP(A175,'[1]Z09 政府性基金预算财政拨款收入支出决算表(财决09表)'!$A$10:$T$200,16,FALSE)),"",VLOOKUP(A175,'[1]Z09 政府性基金预算财政拨款收入支出决算表(财决09表)'!$A$10:$T$200,16,FALSE))</f>
        <v/>
      </c>
      <c r="J175" s="122">
        <f>'[1]Z09 政府性基金预算财政拨款收入支出决算表(财决09表)'!$A172</f>
        <v>0</v>
      </c>
      <c r="K175" s="178">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122" t="str">
        <f t="shared" si="6"/>
        <v/>
      </c>
    </row>
    <row r="176" spans="1:12" ht="22.5" customHeight="1">
      <c r="A176" s="125" t="str">
        <f t="shared" si="7"/>
        <v/>
      </c>
      <c r="B176" s="125"/>
      <c r="C176" s="195" t="str">
        <f>IF(ISERROR(VLOOKUP(A176,'[1]Z09 政府性基金预算财政拨款收入支出决算表(财决09表)'!$A$10:$T$200,4,FALSE)),"",VLOOKUP(A176,'[1]Z09 政府性基金预算财政拨款收入支出决算表(财决09表)'!$A$10:$T$200,4,FALSE))</f>
        <v/>
      </c>
      <c r="D176" s="127" t="str">
        <f>IF(ISERROR(VLOOKUP(A176,'[1]Z09 政府性基金预算财政拨款收入支出决算表(财决09表)'!$A$10:$T$200,5,FALSE)),"",VLOOKUP(A176,'[1]Z09 政府性基金预算财政拨款收入支出决算表(财决09表)'!$A$10:$T$200,5,FALSE))</f>
        <v/>
      </c>
      <c r="E176" s="127" t="str">
        <f>IF(ISERROR(VLOOKUP(A176,'[1]Z09 政府性基金预算财政拨款收入支出决算表(财决09表)'!$A$10:$T$200,8,FALSE)),"",VLOOKUP(A176,'[1]Z09 政府性基金预算财政拨款收入支出决算表(财决09表)'!$A$10:$T$200,8,FALSE))</f>
        <v/>
      </c>
      <c r="F176" s="127" t="str">
        <f>IF(ISERROR(VLOOKUP(A176,'[1]Z09 政府性基金预算财政拨款收入支出决算表(财决09表)'!$A$10:$T$200,11,FALSE)),"",VLOOKUP(A176,'[1]Z09 政府性基金预算财政拨款收入支出决算表(财决09表)'!$A$10:$T$200,11,FALSE))</f>
        <v/>
      </c>
      <c r="G176" s="127" t="str">
        <f>IF(ISERROR(VLOOKUP(A176,'[1]Z09 政府性基金预算财政拨款收入支出决算表(财决09表)'!$A$10:$T$200,12,FALSE)),"",VLOOKUP(A176,'[1]Z09 政府性基金预算财政拨款收入支出决算表(财决09表)'!$A$10:$T$200,12,FALSE))</f>
        <v/>
      </c>
      <c r="H176" s="127" t="str">
        <f>IF(ISERROR(VLOOKUP(A176,'[1]Z09 政府性基金预算财政拨款收入支出决算表(财决09表)'!$A$10:$T$200,15,FALSE)),"",VLOOKUP(A176,'[1]Z09 政府性基金预算财政拨款收入支出决算表(财决09表)'!$A$10:$T$200,15,FALSE))</f>
        <v/>
      </c>
      <c r="I176" s="127" t="str">
        <f>IF(ISERROR(VLOOKUP(A176,'[1]Z09 政府性基金预算财政拨款收入支出决算表(财决09表)'!$A$10:$T$200,16,FALSE)),"",VLOOKUP(A176,'[1]Z09 政府性基金预算财政拨款收入支出决算表(财决09表)'!$A$10:$T$200,16,FALSE))</f>
        <v/>
      </c>
      <c r="J176" s="122">
        <f>'[1]Z09 政府性基金预算财政拨款收入支出决算表(财决09表)'!$A173</f>
        <v>0</v>
      </c>
      <c r="K176" s="178">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122" t="str">
        <f t="shared" si="6"/>
        <v/>
      </c>
    </row>
    <row r="177" spans="1:12" ht="22.5" customHeight="1">
      <c r="A177" s="125" t="str">
        <f t="shared" si="7"/>
        <v/>
      </c>
      <c r="B177" s="125"/>
      <c r="C177" s="195" t="str">
        <f>IF(ISERROR(VLOOKUP(A177,'[1]Z09 政府性基金预算财政拨款收入支出决算表(财决09表)'!$A$10:$T$200,4,FALSE)),"",VLOOKUP(A177,'[1]Z09 政府性基金预算财政拨款收入支出决算表(财决09表)'!$A$10:$T$200,4,FALSE))</f>
        <v/>
      </c>
      <c r="D177" s="127" t="str">
        <f>IF(ISERROR(VLOOKUP(A177,'[1]Z09 政府性基金预算财政拨款收入支出决算表(财决09表)'!$A$10:$T$200,5,FALSE)),"",VLOOKUP(A177,'[1]Z09 政府性基金预算财政拨款收入支出决算表(财决09表)'!$A$10:$T$200,5,FALSE))</f>
        <v/>
      </c>
      <c r="E177" s="127" t="str">
        <f>IF(ISERROR(VLOOKUP(A177,'[1]Z09 政府性基金预算财政拨款收入支出决算表(财决09表)'!$A$10:$T$200,8,FALSE)),"",VLOOKUP(A177,'[1]Z09 政府性基金预算财政拨款收入支出决算表(财决09表)'!$A$10:$T$200,8,FALSE))</f>
        <v/>
      </c>
      <c r="F177" s="127" t="str">
        <f>IF(ISERROR(VLOOKUP(A177,'[1]Z09 政府性基金预算财政拨款收入支出决算表(财决09表)'!$A$10:$T$200,11,FALSE)),"",VLOOKUP(A177,'[1]Z09 政府性基金预算财政拨款收入支出决算表(财决09表)'!$A$10:$T$200,11,FALSE))</f>
        <v/>
      </c>
      <c r="G177" s="127" t="str">
        <f>IF(ISERROR(VLOOKUP(A177,'[1]Z09 政府性基金预算财政拨款收入支出决算表(财决09表)'!$A$10:$T$200,12,FALSE)),"",VLOOKUP(A177,'[1]Z09 政府性基金预算财政拨款收入支出决算表(财决09表)'!$A$10:$T$200,12,FALSE))</f>
        <v/>
      </c>
      <c r="H177" s="127" t="str">
        <f>IF(ISERROR(VLOOKUP(A177,'[1]Z09 政府性基金预算财政拨款收入支出决算表(财决09表)'!$A$10:$T$200,15,FALSE)),"",VLOOKUP(A177,'[1]Z09 政府性基金预算财政拨款收入支出决算表(财决09表)'!$A$10:$T$200,15,FALSE))</f>
        <v/>
      </c>
      <c r="I177" s="127" t="str">
        <f>IF(ISERROR(VLOOKUP(A177,'[1]Z09 政府性基金预算财政拨款收入支出决算表(财决09表)'!$A$10:$T$200,16,FALSE)),"",VLOOKUP(A177,'[1]Z09 政府性基金预算财政拨款收入支出决算表(财决09表)'!$A$10:$T$200,16,FALSE))</f>
        <v/>
      </c>
      <c r="J177" s="122">
        <f>'[1]Z09 政府性基金预算财政拨款收入支出决算表(财决09表)'!$A174</f>
        <v>0</v>
      </c>
      <c r="K177" s="178">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122" t="str">
        <f t="shared" si="6"/>
        <v/>
      </c>
    </row>
    <row r="178" spans="1:12" ht="22.5" customHeight="1">
      <c r="A178" s="125" t="str">
        <f t="shared" si="7"/>
        <v/>
      </c>
      <c r="B178" s="125"/>
      <c r="C178" s="195" t="str">
        <f>IF(ISERROR(VLOOKUP(A178,'[1]Z09 政府性基金预算财政拨款收入支出决算表(财决09表)'!$A$10:$T$200,4,FALSE)),"",VLOOKUP(A178,'[1]Z09 政府性基金预算财政拨款收入支出决算表(财决09表)'!$A$10:$T$200,4,FALSE))</f>
        <v/>
      </c>
      <c r="D178" s="127" t="str">
        <f>IF(ISERROR(VLOOKUP(A178,'[1]Z09 政府性基金预算财政拨款收入支出决算表(财决09表)'!$A$10:$T$200,5,FALSE)),"",VLOOKUP(A178,'[1]Z09 政府性基金预算财政拨款收入支出决算表(财决09表)'!$A$10:$T$200,5,FALSE))</f>
        <v/>
      </c>
      <c r="E178" s="127" t="str">
        <f>IF(ISERROR(VLOOKUP(A178,'[1]Z09 政府性基金预算财政拨款收入支出决算表(财决09表)'!$A$10:$T$200,8,FALSE)),"",VLOOKUP(A178,'[1]Z09 政府性基金预算财政拨款收入支出决算表(财决09表)'!$A$10:$T$200,8,FALSE))</f>
        <v/>
      </c>
      <c r="F178" s="127" t="str">
        <f>IF(ISERROR(VLOOKUP(A178,'[1]Z09 政府性基金预算财政拨款收入支出决算表(财决09表)'!$A$10:$T$200,11,FALSE)),"",VLOOKUP(A178,'[1]Z09 政府性基金预算财政拨款收入支出决算表(财决09表)'!$A$10:$T$200,11,FALSE))</f>
        <v/>
      </c>
      <c r="G178" s="127" t="str">
        <f>IF(ISERROR(VLOOKUP(A178,'[1]Z09 政府性基金预算财政拨款收入支出决算表(财决09表)'!$A$10:$T$200,12,FALSE)),"",VLOOKUP(A178,'[1]Z09 政府性基金预算财政拨款收入支出决算表(财决09表)'!$A$10:$T$200,12,FALSE))</f>
        <v/>
      </c>
      <c r="H178" s="127" t="str">
        <f>IF(ISERROR(VLOOKUP(A178,'[1]Z09 政府性基金预算财政拨款收入支出决算表(财决09表)'!$A$10:$T$200,15,FALSE)),"",VLOOKUP(A178,'[1]Z09 政府性基金预算财政拨款收入支出决算表(财决09表)'!$A$10:$T$200,15,FALSE))</f>
        <v/>
      </c>
      <c r="I178" s="127" t="str">
        <f>IF(ISERROR(VLOOKUP(A178,'[1]Z09 政府性基金预算财政拨款收入支出决算表(财决09表)'!$A$10:$T$200,16,FALSE)),"",VLOOKUP(A178,'[1]Z09 政府性基金预算财政拨款收入支出决算表(财决09表)'!$A$10:$T$200,16,FALSE))</f>
        <v/>
      </c>
      <c r="J178" s="122">
        <f>'[1]Z09 政府性基金预算财政拨款收入支出决算表(财决09表)'!$A175</f>
        <v>0</v>
      </c>
      <c r="K178" s="178">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122" t="str">
        <f t="shared" si="6"/>
        <v/>
      </c>
    </row>
    <row r="179" spans="1:12" ht="22.5" customHeight="1">
      <c r="A179" s="125" t="str">
        <f t="shared" si="7"/>
        <v/>
      </c>
      <c r="B179" s="125"/>
      <c r="C179" s="195" t="str">
        <f>IF(ISERROR(VLOOKUP(A179,'[1]Z09 政府性基金预算财政拨款收入支出决算表(财决09表)'!$A$10:$T$200,4,FALSE)),"",VLOOKUP(A179,'[1]Z09 政府性基金预算财政拨款收入支出决算表(财决09表)'!$A$10:$T$200,4,FALSE))</f>
        <v/>
      </c>
      <c r="D179" s="127" t="str">
        <f>IF(ISERROR(VLOOKUP(A179,'[1]Z09 政府性基金预算财政拨款收入支出决算表(财决09表)'!$A$10:$T$200,5,FALSE)),"",VLOOKUP(A179,'[1]Z09 政府性基金预算财政拨款收入支出决算表(财决09表)'!$A$10:$T$200,5,FALSE))</f>
        <v/>
      </c>
      <c r="E179" s="127" t="str">
        <f>IF(ISERROR(VLOOKUP(A179,'[1]Z09 政府性基金预算财政拨款收入支出决算表(财决09表)'!$A$10:$T$200,8,FALSE)),"",VLOOKUP(A179,'[1]Z09 政府性基金预算财政拨款收入支出决算表(财决09表)'!$A$10:$T$200,8,FALSE))</f>
        <v/>
      </c>
      <c r="F179" s="127" t="str">
        <f>IF(ISERROR(VLOOKUP(A179,'[1]Z09 政府性基金预算财政拨款收入支出决算表(财决09表)'!$A$10:$T$200,11,FALSE)),"",VLOOKUP(A179,'[1]Z09 政府性基金预算财政拨款收入支出决算表(财决09表)'!$A$10:$T$200,11,FALSE))</f>
        <v/>
      </c>
      <c r="G179" s="127" t="str">
        <f>IF(ISERROR(VLOOKUP(A179,'[1]Z09 政府性基金预算财政拨款收入支出决算表(财决09表)'!$A$10:$T$200,12,FALSE)),"",VLOOKUP(A179,'[1]Z09 政府性基金预算财政拨款收入支出决算表(财决09表)'!$A$10:$T$200,12,FALSE))</f>
        <v/>
      </c>
      <c r="H179" s="127" t="str">
        <f>IF(ISERROR(VLOOKUP(A179,'[1]Z09 政府性基金预算财政拨款收入支出决算表(财决09表)'!$A$10:$T$200,15,FALSE)),"",VLOOKUP(A179,'[1]Z09 政府性基金预算财政拨款收入支出决算表(财决09表)'!$A$10:$T$200,15,FALSE))</f>
        <v/>
      </c>
      <c r="I179" s="127" t="str">
        <f>IF(ISERROR(VLOOKUP(A179,'[1]Z09 政府性基金预算财政拨款收入支出决算表(财决09表)'!$A$10:$T$200,16,FALSE)),"",VLOOKUP(A179,'[1]Z09 政府性基金预算财政拨款收入支出决算表(财决09表)'!$A$10:$T$200,16,FALSE))</f>
        <v/>
      </c>
      <c r="J179" s="122">
        <f>'[1]Z09 政府性基金预算财政拨款收入支出决算表(财决09表)'!$A176</f>
        <v>0</v>
      </c>
      <c r="K179" s="178">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122" t="str">
        <f t="shared" si="6"/>
        <v/>
      </c>
    </row>
    <row r="180" spans="1:12" ht="22.5" customHeight="1">
      <c r="A180" s="125" t="str">
        <f t="shared" si="7"/>
        <v/>
      </c>
      <c r="B180" s="125"/>
      <c r="C180" s="195" t="str">
        <f>IF(ISERROR(VLOOKUP(A180,'[1]Z09 政府性基金预算财政拨款收入支出决算表(财决09表)'!$A$10:$T$200,4,FALSE)),"",VLOOKUP(A180,'[1]Z09 政府性基金预算财政拨款收入支出决算表(财决09表)'!$A$10:$T$200,4,FALSE))</f>
        <v/>
      </c>
      <c r="D180" s="127" t="str">
        <f>IF(ISERROR(VLOOKUP(A180,'[1]Z09 政府性基金预算财政拨款收入支出决算表(财决09表)'!$A$10:$T$200,5,FALSE)),"",VLOOKUP(A180,'[1]Z09 政府性基金预算财政拨款收入支出决算表(财决09表)'!$A$10:$T$200,5,FALSE))</f>
        <v/>
      </c>
      <c r="E180" s="127" t="str">
        <f>IF(ISERROR(VLOOKUP(A180,'[1]Z09 政府性基金预算财政拨款收入支出决算表(财决09表)'!$A$10:$T$200,8,FALSE)),"",VLOOKUP(A180,'[1]Z09 政府性基金预算财政拨款收入支出决算表(财决09表)'!$A$10:$T$200,8,FALSE))</f>
        <v/>
      </c>
      <c r="F180" s="127" t="str">
        <f>IF(ISERROR(VLOOKUP(A180,'[1]Z09 政府性基金预算财政拨款收入支出决算表(财决09表)'!$A$10:$T$200,11,FALSE)),"",VLOOKUP(A180,'[1]Z09 政府性基金预算财政拨款收入支出决算表(财决09表)'!$A$10:$T$200,11,FALSE))</f>
        <v/>
      </c>
      <c r="G180" s="127" t="str">
        <f>IF(ISERROR(VLOOKUP(A180,'[1]Z09 政府性基金预算财政拨款收入支出决算表(财决09表)'!$A$10:$T$200,12,FALSE)),"",VLOOKUP(A180,'[1]Z09 政府性基金预算财政拨款收入支出决算表(财决09表)'!$A$10:$T$200,12,FALSE))</f>
        <v/>
      </c>
      <c r="H180" s="127" t="str">
        <f>IF(ISERROR(VLOOKUP(A180,'[1]Z09 政府性基金预算财政拨款收入支出决算表(财决09表)'!$A$10:$T$200,15,FALSE)),"",VLOOKUP(A180,'[1]Z09 政府性基金预算财政拨款收入支出决算表(财决09表)'!$A$10:$T$200,15,FALSE))</f>
        <v/>
      </c>
      <c r="I180" s="127" t="str">
        <f>IF(ISERROR(VLOOKUP(A180,'[1]Z09 政府性基金预算财政拨款收入支出决算表(财决09表)'!$A$10:$T$200,16,FALSE)),"",VLOOKUP(A180,'[1]Z09 政府性基金预算财政拨款收入支出决算表(财决09表)'!$A$10:$T$200,16,FALSE))</f>
        <v/>
      </c>
      <c r="J180" s="122">
        <f>'[1]Z09 政府性基金预算财政拨款收入支出决算表(财决09表)'!$A177</f>
        <v>0</v>
      </c>
      <c r="K180" s="178">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122" t="str">
        <f t="shared" si="6"/>
        <v/>
      </c>
    </row>
    <row r="181" spans="1:12" ht="22.5" customHeight="1">
      <c r="A181" s="125" t="str">
        <f t="shared" si="7"/>
        <v/>
      </c>
      <c r="B181" s="125"/>
      <c r="C181" s="195" t="str">
        <f>IF(ISERROR(VLOOKUP(A181,'[1]Z09 政府性基金预算财政拨款收入支出决算表(财决09表)'!$A$10:$T$200,4,FALSE)),"",VLOOKUP(A181,'[1]Z09 政府性基金预算财政拨款收入支出决算表(财决09表)'!$A$10:$T$200,4,FALSE))</f>
        <v/>
      </c>
      <c r="D181" s="127" t="str">
        <f>IF(ISERROR(VLOOKUP(A181,'[1]Z09 政府性基金预算财政拨款收入支出决算表(财决09表)'!$A$10:$T$200,5,FALSE)),"",VLOOKUP(A181,'[1]Z09 政府性基金预算财政拨款收入支出决算表(财决09表)'!$A$10:$T$200,5,FALSE))</f>
        <v/>
      </c>
      <c r="E181" s="127" t="str">
        <f>IF(ISERROR(VLOOKUP(A181,'[1]Z09 政府性基金预算财政拨款收入支出决算表(财决09表)'!$A$10:$T$200,8,FALSE)),"",VLOOKUP(A181,'[1]Z09 政府性基金预算财政拨款收入支出决算表(财决09表)'!$A$10:$T$200,8,FALSE))</f>
        <v/>
      </c>
      <c r="F181" s="127" t="str">
        <f>IF(ISERROR(VLOOKUP(A181,'[1]Z09 政府性基金预算财政拨款收入支出决算表(财决09表)'!$A$10:$T$200,11,FALSE)),"",VLOOKUP(A181,'[1]Z09 政府性基金预算财政拨款收入支出决算表(财决09表)'!$A$10:$T$200,11,FALSE))</f>
        <v/>
      </c>
      <c r="G181" s="127" t="str">
        <f>IF(ISERROR(VLOOKUP(A181,'[1]Z09 政府性基金预算财政拨款收入支出决算表(财决09表)'!$A$10:$T$200,12,FALSE)),"",VLOOKUP(A181,'[1]Z09 政府性基金预算财政拨款收入支出决算表(财决09表)'!$A$10:$T$200,12,FALSE))</f>
        <v/>
      </c>
      <c r="H181" s="127" t="str">
        <f>IF(ISERROR(VLOOKUP(A181,'[1]Z09 政府性基金预算财政拨款收入支出决算表(财决09表)'!$A$10:$T$200,15,FALSE)),"",VLOOKUP(A181,'[1]Z09 政府性基金预算财政拨款收入支出决算表(财决09表)'!$A$10:$T$200,15,FALSE))</f>
        <v/>
      </c>
      <c r="I181" s="127" t="str">
        <f>IF(ISERROR(VLOOKUP(A181,'[1]Z09 政府性基金预算财政拨款收入支出决算表(财决09表)'!$A$10:$T$200,16,FALSE)),"",VLOOKUP(A181,'[1]Z09 政府性基金预算财政拨款收入支出决算表(财决09表)'!$A$10:$T$200,16,FALSE))</f>
        <v/>
      </c>
      <c r="J181" s="122">
        <f>'[1]Z09 政府性基金预算财政拨款收入支出决算表(财决09表)'!$A178</f>
        <v>0</v>
      </c>
      <c r="K181" s="178">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122" t="str">
        <f t="shared" si="6"/>
        <v/>
      </c>
    </row>
    <row r="182" spans="1:12" ht="22.5" customHeight="1">
      <c r="A182" s="125" t="str">
        <f t="shared" si="7"/>
        <v/>
      </c>
      <c r="B182" s="125"/>
      <c r="C182" s="195" t="str">
        <f>IF(ISERROR(VLOOKUP(A182,'[1]Z09 政府性基金预算财政拨款收入支出决算表(财决09表)'!$A$10:$T$200,4,FALSE)),"",VLOOKUP(A182,'[1]Z09 政府性基金预算财政拨款收入支出决算表(财决09表)'!$A$10:$T$200,4,FALSE))</f>
        <v/>
      </c>
      <c r="D182" s="127" t="str">
        <f>IF(ISERROR(VLOOKUP(A182,'[1]Z09 政府性基金预算财政拨款收入支出决算表(财决09表)'!$A$10:$T$200,5,FALSE)),"",VLOOKUP(A182,'[1]Z09 政府性基金预算财政拨款收入支出决算表(财决09表)'!$A$10:$T$200,5,FALSE))</f>
        <v/>
      </c>
      <c r="E182" s="127" t="str">
        <f>IF(ISERROR(VLOOKUP(A182,'[1]Z09 政府性基金预算财政拨款收入支出决算表(财决09表)'!$A$10:$T$200,8,FALSE)),"",VLOOKUP(A182,'[1]Z09 政府性基金预算财政拨款收入支出决算表(财决09表)'!$A$10:$T$200,8,FALSE))</f>
        <v/>
      </c>
      <c r="F182" s="127" t="str">
        <f>IF(ISERROR(VLOOKUP(A182,'[1]Z09 政府性基金预算财政拨款收入支出决算表(财决09表)'!$A$10:$T$200,11,FALSE)),"",VLOOKUP(A182,'[1]Z09 政府性基金预算财政拨款收入支出决算表(财决09表)'!$A$10:$T$200,11,FALSE))</f>
        <v/>
      </c>
      <c r="G182" s="127" t="str">
        <f>IF(ISERROR(VLOOKUP(A182,'[1]Z09 政府性基金预算财政拨款收入支出决算表(财决09表)'!$A$10:$T$200,12,FALSE)),"",VLOOKUP(A182,'[1]Z09 政府性基金预算财政拨款收入支出决算表(财决09表)'!$A$10:$T$200,12,FALSE))</f>
        <v/>
      </c>
      <c r="H182" s="127" t="str">
        <f>IF(ISERROR(VLOOKUP(A182,'[1]Z09 政府性基金预算财政拨款收入支出决算表(财决09表)'!$A$10:$T$200,15,FALSE)),"",VLOOKUP(A182,'[1]Z09 政府性基金预算财政拨款收入支出决算表(财决09表)'!$A$10:$T$200,15,FALSE))</f>
        <v/>
      </c>
      <c r="I182" s="127" t="str">
        <f>IF(ISERROR(VLOOKUP(A182,'[1]Z09 政府性基金预算财政拨款收入支出决算表(财决09表)'!$A$10:$T$200,16,FALSE)),"",VLOOKUP(A182,'[1]Z09 政府性基金预算财政拨款收入支出决算表(财决09表)'!$A$10:$T$200,16,FALSE))</f>
        <v/>
      </c>
      <c r="J182" s="122">
        <f>'[1]Z09 政府性基金预算财政拨款收入支出决算表(财决09表)'!$A179</f>
        <v>0</v>
      </c>
      <c r="K182" s="178">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122" t="str">
        <f t="shared" si="6"/>
        <v/>
      </c>
    </row>
    <row r="183" spans="1:12" ht="22.5" customHeight="1">
      <c r="A183" s="125" t="str">
        <f t="shared" si="7"/>
        <v/>
      </c>
      <c r="B183" s="125"/>
      <c r="C183" s="195" t="str">
        <f>IF(ISERROR(VLOOKUP(A183,'[1]Z09 政府性基金预算财政拨款收入支出决算表(财决09表)'!$A$10:$T$200,4,FALSE)),"",VLOOKUP(A183,'[1]Z09 政府性基金预算财政拨款收入支出决算表(财决09表)'!$A$10:$T$200,4,FALSE))</f>
        <v/>
      </c>
      <c r="D183" s="127" t="str">
        <f>IF(ISERROR(VLOOKUP(A183,'[1]Z09 政府性基金预算财政拨款收入支出决算表(财决09表)'!$A$10:$T$200,5,FALSE)),"",VLOOKUP(A183,'[1]Z09 政府性基金预算财政拨款收入支出决算表(财决09表)'!$A$10:$T$200,5,FALSE))</f>
        <v/>
      </c>
      <c r="E183" s="127" t="str">
        <f>IF(ISERROR(VLOOKUP(A183,'[1]Z09 政府性基金预算财政拨款收入支出决算表(财决09表)'!$A$10:$T$200,8,FALSE)),"",VLOOKUP(A183,'[1]Z09 政府性基金预算财政拨款收入支出决算表(财决09表)'!$A$10:$T$200,8,FALSE))</f>
        <v/>
      </c>
      <c r="F183" s="127" t="str">
        <f>IF(ISERROR(VLOOKUP(A183,'[1]Z09 政府性基金预算财政拨款收入支出决算表(财决09表)'!$A$10:$T$200,11,FALSE)),"",VLOOKUP(A183,'[1]Z09 政府性基金预算财政拨款收入支出决算表(财决09表)'!$A$10:$T$200,11,FALSE))</f>
        <v/>
      </c>
      <c r="G183" s="127" t="str">
        <f>IF(ISERROR(VLOOKUP(A183,'[1]Z09 政府性基金预算财政拨款收入支出决算表(财决09表)'!$A$10:$T$200,12,FALSE)),"",VLOOKUP(A183,'[1]Z09 政府性基金预算财政拨款收入支出决算表(财决09表)'!$A$10:$T$200,12,FALSE))</f>
        <v/>
      </c>
      <c r="H183" s="127" t="str">
        <f>IF(ISERROR(VLOOKUP(A183,'[1]Z09 政府性基金预算财政拨款收入支出决算表(财决09表)'!$A$10:$T$200,15,FALSE)),"",VLOOKUP(A183,'[1]Z09 政府性基金预算财政拨款收入支出决算表(财决09表)'!$A$10:$T$200,15,FALSE))</f>
        <v/>
      </c>
      <c r="I183" s="127" t="str">
        <f>IF(ISERROR(VLOOKUP(A183,'[1]Z09 政府性基金预算财政拨款收入支出决算表(财决09表)'!$A$10:$T$200,16,FALSE)),"",VLOOKUP(A183,'[1]Z09 政府性基金预算财政拨款收入支出决算表(财决09表)'!$A$10:$T$200,16,FALSE))</f>
        <v/>
      </c>
      <c r="J183" s="122">
        <f>'[1]Z09 政府性基金预算财政拨款收入支出决算表(财决09表)'!$A180</f>
        <v>0</v>
      </c>
      <c r="K183" s="178">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122" t="str">
        <f t="shared" si="6"/>
        <v/>
      </c>
    </row>
    <row r="184" spans="1:12" ht="22.5" customHeight="1">
      <c r="A184" s="125" t="str">
        <f t="shared" si="7"/>
        <v/>
      </c>
      <c r="B184" s="125"/>
      <c r="C184" s="195" t="str">
        <f>IF(ISERROR(VLOOKUP(A184,'[1]Z09 政府性基金预算财政拨款收入支出决算表(财决09表)'!$A$10:$T$200,4,FALSE)),"",VLOOKUP(A184,'[1]Z09 政府性基金预算财政拨款收入支出决算表(财决09表)'!$A$10:$T$200,4,FALSE))</f>
        <v/>
      </c>
      <c r="D184" s="127" t="str">
        <f>IF(ISERROR(VLOOKUP(A184,'[1]Z09 政府性基金预算财政拨款收入支出决算表(财决09表)'!$A$10:$T$200,5,FALSE)),"",VLOOKUP(A184,'[1]Z09 政府性基金预算财政拨款收入支出决算表(财决09表)'!$A$10:$T$200,5,FALSE))</f>
        <v/>
      </c>
      <c r="E184" s="127" t="str">
        <f>IF(ISERROR(VLOOKUP(A184,'[1]Z09 政府性基金预算财政拨款收入支出决算表(财决09表)'!$A$10:$T$200,8,FALSE)),"",VLOOKUP(A184,'[1]Z09 政府性基金预算财政拨款收入支出决算表(财决09表)'!$A$10:$T$200,8,FALSE))</f>
        <v/>
      </c>
      <c r="F184" s="127" t="str">
        <f>IF(ISERROR(VLOOKUP(A184,'[1]Z09 政府性基金预算财政拨款收入支出决算表(财决09表)'!$A$10:$T$200,11,FALSE)),"",VLOOKUP(A184,'[1]Z09 政府性基金预算财政拨款收入支出决算表(财决09表)'!$A$10:$T$200,11,FALSE))</f>
        <v/>
      </c>
      <c r="G184" s="127" t="str">
        <f>IF(ISERROR(VLOOKUP(A184,'[1]Z09 政府性基金预算财政拨款收入支出决算表(财决09表)'!$A$10:$T$200,12,FALSE)),"",VLOOKUP(A184,'[1]Z09 政府性基金预算财政拨款收入支出决算表(财决09表)'!$A$10:$T$200,12,FALSE))</f>
        <v/>
      </c>
      <c r="H184" s="127" t="str">
        <f>IF(ISERROR(VLOOKUP(A184,'[1]Z09 政府性基金预算财政拨款收入支出决算表(财决09表)'!$A$10:$T$200,15,FALSE)),"",VLOOKUP(A184,'[1]Z09 政府性基金预算财政拨款收入支出决算表(财决09表)'!$A$10:$T$200,15,FALSE))</f>
        <v/>
      </c>
      <c r="I184" s="127" t="str">
        <f>IF(ISERROR(VLOOKUP(A184,'[1]Z09 政府性基金预算财政拨款收入支出决算表(财决09表)'!$A$10:$T$200,16,FALSE)),"",VLOOKUP(A184,'[1]Z09 政府性基金预算财政拨款收入支出决算表(财决09表)'!$A$10:$T$200,16,FALSE))</f>
        <v/>
      </c>
      <c r="J184" s="122">
        <f>'[1]Z09 政府性基金预算财政拨款收入支出决算表(财决09表)'!$A181</f>
        <v>0</v>
      </c>
      <c r="K184" s="178">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122" t="str">
        <f t="shared" si="6"/>
        <v/>
      </c>
    </row>
    <row r="185" spans="1:12" ht="22.5" customHeight="1">
      <c r="A185" s="125" t="str">
        <f t="shared" si="7"/>
        <v/>
      </c>
      <c r="B185" s="125"/>
      <c r="C185" s="195" t="str">
        <f>IF(ISERROR(VLOOKUP(A185,'[1]Z09 政府性基金预算财政拨款收入支出决算表(财决09表)'!$A$10:$T$200,4,FALSE)),"",VLOOKUP(A185,'[1]Z09 政府性基金预算财政拨款收入支出决算表(财决09表)'!$A$10:$T$200,4,FALSE))</f>
        <v/>
      </c>
      <c r="D185" s="127" t="str">
        <f>IF(ISERROR(VLOOKUP(A185,'[1]Z09 政府性基金预算财政拨款收入支出决算表(财决09表)'!$A$10:$T$200,5,FALSE)),"",VLOOKUP(A185,'[1]Z09 政府性基金预算财政拨款收入支出决算表(财决09表)'!$A$10:$T$200,5,FALSE))</f>
        <v/>
      </c>
      <c r="E185" s="127" t="str">
        <f>IF(ISERROR(VLOOKUP(A185,'[1]Z09 政府性基金预算财政拨款收入支出决算表(财决09表)'!$A$10:$T$200,8,FALSE)),"",VLOOKUP(A185,'[1]Z09 政府性基金预算财政拨款收入支出决算表(财决09表)'!$A$10:$T$200,8,FALSE))</f>
        <v/>
      </c>
      <c r="F185" s="127" t="str">
        <f>IF(ISERROR(VLOOKUP(A185,'[1]Z09 政府性基金预算财政拨款收入支出决算表(财决09表)'!$A$10:$T$200,11,FALSE)),"",VLOOKUP(A185,'[1]Z09 政府性基金预算财政拨款收入支出决算表(财决09表)'!$A$10:$T$200,11,FALSE))</f>
        <v/>
      </c>
      <c r="G185" s="127" t="str">
        <f>IF(ISERROR(VLOOKUP(A185,'[1]Z09 政府性基金预算财政拨款收入支出决算表(财决09表)'!$A$10:$T$200,12,FALSE)),"",VLOOKUP(A185,'[1]Z09 政府性基金预算财政拨款收入支出决算表(财决09表)'!$A$10:$T$200,12,FALSE))</f>
        <v/>
      </c>
      <c r="H185" s="127" t="str">
        <f>IF(ISERROR(VLOOKUP(A185,'[1]Z09 政府性基金预算财政拨款收入支出决算表(财决09表)'!$A$10:$T$200,15,FALSE)),"",VLOOKUP(A185,'[1]Z09 政府性基金预算财政拨款收入支出决算表(财决09表)'!$A$10:$T$200,15,FALSE))</f>
        <v/>
      </c>
      <c r="I185" s="127" t="str">
        <f>IF(ISERROR(VLOOKUP(A185,'[1]Z09 政府性基金预算财政拨款收入支出决算表(财决09表)'!$A$10:$T$200,16,FALSE)),"",VLOOKUP(A185,'[1]Z09 政府性基金预算财政拨款收入支出决算表(财决09表)'!$A$10:$T$200,16,FALSE))</f>
        <v/>
      </c>
      <c r="J185" s="122">
        <f>'[1]Z09 政府性基金预算财政拨款收入支出决算表(财决09表)'!$A182</f>
        <v>0</v>
      </c>
      <c r="K185" s="178">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122" t="str">
        <f t="shared" si="6"/>
        <v/>
      </c>
    </row>
    <row r="186" spans="1:12" ht="22.5" customHeight="1">
      <c r="A186" s="125" t="str">
        <f t="shared" si="7"/>
        <v/>
      </c>
      <c r="B186" s="125"/>
      <c r="C186" s="195" t="str">
        <f>IF(ISERROR(VLOOKUP(A186,'[1]Z09 政府性基金预算财政拨款收入支出决算表(财决09表)'!$A$10:$T$200,4,FALSE)),"",VLOOKUP(A186,'[1]Z09 政府性基金预算财政拨款收入支出决算表(财决09表)'!$A$10:$T$200,4,FALSE))</f>
        <v/>
      </c>
      <c r="D186" s="127" t="str">
        <f>IF(ISERROR(VLOOKUP(A186,'[1]Z09 政府性基金预算财政拨款收入支出决算表(财决09表)'!$A$10:$T$200,5,FALSE)),"",VLOOKUP(A186,'[1]Z09 政府性基金预算财政拨款收入支出决算表(财决09表)'!$A$10:$T$200,5,FALSE))</f>
        <v/>
      </c>
      <c r="E186" s="127" t="str">
        <f>IF(ISERROR(VLOOKUP(A186,'[1]Z09 政府性基金预算财政拨款收入支出决算表(财决09表)'!$A$10:$T$200,8,FALSE)),"",VLOOKUP(A186,'[1]Z09 政府性基金预算财政拨款收入支出决算表(财决09表)'!$A$10:$T$200,8,FALSE))</f>
        <v/>
      </c>
      <c r="F186" s="127" t="str">
        <f>IF(ISERROR(VLOOKUP(A186,'[1]Z09 政府性基金预算财政拨款收入支出决算表(财决09表)'!$A$10:$T$200,11,FALSE)),"",VLOOKUP(A186,'[1]Z09 政府性基金预算财政拨款收入支出决算表(财决09表)'!$A$10:$T$200,11,FALSE))</f>
        <v/>
      </c>
      <c r="G186" s="127" t="str">
        <f>IF(ISERROR(VLOOKUP(A186,'[1]Z09 政府性基金预算财政拨款收入支出决算表(财决09表)'!$A$10:$T$200,12,FALSE)),"",VLOOKUP(A186,'[1]Z09 政府性基金预算财政拨款收入支出决算表(财决09表)'!$A$10:$T$200,12,FALSE))</f>
        <v/>
      </c>
      <c r="H186" s="127" t="str">
        <f>IF(ISERROR(VLOOKUP(A186,'[1]Z09 政府性基金预算财政拨款收入支出决算表(财决09表)'!$A$10:$T$200,15,FALSE)),"",VLOOKUP(A186,'[1]Z09 政府性基金预算财政拨款收入支出决算表(财决09表)'!$A$10:$T$200,15,FALSE))</f>
        <v/>
      </c>
      <c r="I186" s="127" t="str">
        <f>IF(ISERROR(VLOOKUP(A186,'[1]Z09 政府性基金预算财政拨款收入支出决算表(财决09表)'!$A$10:$T$200,16,FALSE)),"",VLOOKUP(A186,'[1]Z09 政府性基金预算财政拨款收入支出决算表(财决09表)'!$A$10:$T$200,16,FALSE))</f>
        <v/>
      </c>
      <c r="J186" s="122">
        <f>'[1]Z09 政府性基金预算财政拨款收入支出决算表(财决09表)'!$A183</f>
        <v>0</v>
      </c>
      <c r="K186" s="178">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122" t="str">
        <f t="shared" si="6"/>
        <v/>
      </c>
    </row>
    <row r="187" spans="1:12" ht="22.5" customHeight="1">
      <c r="A187" s="125" t="str">
        <f t="shared" si="7"/>
        <v/>
      </c>
      <c r="B187" s="125"/>
      <c r="C187" s="195" t="str">
        <f>IF(ISERROR(VLOOKUP(A187,'[1]Z09 政府性基金预算财政拨款收入支出决算表(财决09表)'!$A$10:$T$200,4,FALSE)),"",VLOOKUP(A187,'[1]Z09 政府性基金预算财政拨款收入支出决算表(财决09表)'!$A$10:$T$200,4,FALSE))</f>
        <v/>
      </c>
      <c r="D187" s="127" t="str">
        <f>IF(ISERROR(VLOOKUP(A187,'[1]Z09 政府性基金预算财政拨款收入支出决算表(财决09表)'!$A$10:$T$200,5,FALSE)),"",VLOOKUP(A187,'[1]Z09 政府性基金预算财政拨款收入支出决算表(财决09表)'!$A$10:$T$200,5,FALSE))</f>
        <v/>
      </c>
      <c r="E187" s="127" t="str">
        <f>IF(ISERROR(VLOOKUP(A187,'[1]Z09 政府性基金预算财政拨款收入支出决算表(财决09表)'!$A$10:$T$200,8,FALSE)),"",VLOOKUP(A187,'[1]Z09 政府性基金预算财政拨款收入支出决算表(财决09表)'!$A$10:$T$200,8,FALSE))</f>
        <v/>
      </c>
      <c r="F187" s="127" t="str">
        <f>IF(ISERROR(VLOOKUP(A187,'[1]Z09 政府性基金预算财政拨款收入支出决算表(财决09表)'!$A$10:$T$200,11,FALSE)),"",VLOOKUP(A187,'[1]Z09 政府性基金预算财政拨款收入支出决算表(财决09表)'!$A$10:$T$200,11,FALSE))</f>
        <v/>
      </c>
      <c r="G187" s="127" t="str">
        <f>IF(ISERROR(VLOOKUP(A187,'[1]Z09 政府性基金预算财政拨款收入支出决算表(财决09表)'!$A$10:$T$200,12,FALSE)),"",VLOOKUP(A187,'[1]Z09 政府性基金预算财政拨款收入支出决算表(财决09表)'!$A$10:$T$200,12,FALSE))</f>
        <v/>
      </c>
      <c r="H187" s="127" t="str">
        <f>IF(ISERROR(VLOOKUP(A187,'[1]Z09 政府性基金预算财政拨款收入支出决算表(财决09表)'!$A$10:$T$200,15,FALSE)),"",VLOOKUP(A187,'[1]Z09 政府性基金预算财政拨款收入支出决算表(财决09表)'!$A$10:$T$200,15,FALSE))</f>
        <v/>
      </c>
      <c r="I187" s="127" t="str">
        <f>IF(ISERROR(VLOOKUP(A187,'[1]Z09 政府性基金预算财政拨款收入支出决算表(财决09表)'!$A$10:$T$200,16,FALSE)),"",VLOOKUP(A187,'[1]Z09 政府性基金预算财政拨款收入支出决算表(财决09表)'!$A$10:$T$200,16,FALSE))</f>
        <v/>
      </c>
      <c r="J187" s="122">
        <f>'[1]Z09 政府性基金预算财政拨款收入支出决算表(财决09表)'!$A184</f>
        <v>0</v>
      </c>
      <c r="K187" s="178">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122" t="str">
        <f t="shared" si="6"/>
        <v/>
      </c>
    </row>
    <row r="188" spans="1:12" ht="22.5" customHeight="1">
      <c r="A188" s="125" t="str">
        <f t="shared" si="7"/>
        <v/>
      </c>
      <c r="B188" s="125"/>
      <c r="C188" s="195" t="str">
        <f>IF(ISERROR(VLOOKUP(A188,'[1]Z09 政府性基金预算财政拨款收入支出决算表(财决09表)'!$A$10:$T$200,4,FALSE)),"",VLOOKUP(A188,'[1]Z09 政府性基金预算财政拨款收入支出决算表(财决09表)'!$A$10:$T$200,4,FALSE))</f>
        <v/>
      </c>
      <c r="D188" s="127" t="str">
        <f>IF(ISERROR(VLOOKUP(A188,'[1]Z09 政府性基金预算财政拨款收入支出决算表(财决09表)'!$A$10:$T$200,5,FALSE)),"",VLOOKUP(A188,'[1]Z09 政府性基金预算财政拨款收入支出决算表(财决09表)'!$A$10:$T$200,5,FALSE))</f>
        <v/>
      </c>
      <c r="E188" s="127" t="str">
        <f>IF(ISERROR(VLOOKUP(A188,'[1]Z09 政府性基金预算财政拨款收入支出决算表(财决09表)'!$A$10:$T$200,8,FALSE)),"",VLOOKUP(A188,'[1]Z09 政府性基金预算财政拨款收入支出决算表(财决09表)'!$A$10:$T$200,8,FALSE))</f>
        <v/>
      </c>
      <c r="F188" s="127" t="str">
        <f>IF(ISERROR(VLOOKUP(A188,'[1]Z09 政府性基金预算财政拨款收入支出决算表(财决09表)'!$A$10:$T$200,11,FALSE)),"",VLOOKUP(A188,'[1]Z09 政府性基金预算财政拨款收入支出决算表(财决09表)'!$A$10:$T$200,11,FALSE))</f>
        <v/>
      </c>
      <c r="G188" s="127" t="str">
        <f>IF(ISERROR(VLOOKUP(A188,'[1]Z09 政府性基金预算财政拨款收入支出决算表(财决09表)'!$A$10:$T$200,12,FALSE)),"",VLOOKUP(A188,'[1]Z09 政府性基金预算财政拨款收入支出决算表(财决09表)'!$A$10:$T$200,12,FALSE))</f>
        <v/>
      </c>
      <c r="H188" s="127" t="str">
        <f>IF(ISERROR(VLOOKUP(A188,'[1]Z09 政府性基金预算财政拨款收入支出决算表(财决09表)'!$A$10:$T$200,15,FALSE)),"",VLOOKUP(A188,'[1]Z09 政府性基金预算财政拨款收入支出决算表(财决09表)'!$A$10:$T$200,15,FALSE))</f>
        <v/>
      </c>
      <c r="I188" s="127" t="str">
        <f>IF(ISERROR(VLOOKUP(A188,'[1]Z09 政府性基金预算财政拨款收入支出决算表(财决09表)'!$A$10:$T$200,16,FALSE)),"",VLOOKUP(A188,'[1]Z09 政府性基金预算财政拨款收入支出决算表(财决09表)'!$A$10:$T$200,16,FALSE))</f>
        <v/>
      </c>
      <c r="J188" s="122">
        <f>'[1]Z09 政府性基金预算财政拨款收入支出决算表(财决09表)'!$A185</f>
        <v>0</v>
      </c>
      <c r="K188" s="178">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122" t="str">
        <f t="shared" si="6"/>
        <v/>
      </c>
    </row>
    <row r="189" spans="1:12" ht="22.5" customHeight="1">
      <c r="A189" s="125" t="str">
        <f t="shared" si="7"/>
        <v/>
      </c>
      <c r="B189" s="125"/>
      <c r="C189" s="195" t="str">
        <f>IF(ISERROR(VLOOKUP(A189,'[1]Z09 政府性基金预算财政拨款收入支出决算表(财决09表)'!$A$10:$T$200,4,FALSE)),"",VLOOKUP(A189,'[1]Z09 政府性基金预算财政拨款收入支出决算表(财决09表)'!$A$10:$T$200,4,FALSE))</f>
        <v/>
      </c>
      <c r="D189" s="127" t="str">
        <f>IF(ISERROR(VLOOKUP(A189,'[1]Z09 政府性基金预算财政拨款收入支出决算表(财决09表)'!$A$10:$T$200,5,FALSE)),"",VLOOKUP(A189,'[1]Z09 政府性基金预算财政拨款收入支出决算表(财决09表)'!$A$10:$T$200,5,FALSE))</f>
        <v/>
      </c>
      <c r="E189" s="127" t="str">
        <f>IF(ISERROR(VLOOKUP(A189,'[1]Z09 政府性基金预算财政拨款收入支出决算表(财决09表)'!$A$10:$T$200,8,FALSE)),"",VLOOKUP(A189,'[1]Z09 政府性基金预算财政拨款收入支出决算表(财决09表)'!$A$10:$T$200,8,FALSE))</f>
        <v/>
      </c>
      <c r="F189" s="127" t="str">
        <f>IF(ISERROR(VLOOKUP(A189,'[1]Z09 政府性基金预算财政拨款收入支出决算表(财决09表)'!$A$10:$T$200,11,FALSE)),"",VLOOKUP(A189,'[1]Z09 政府性基金预算财政拨款收入支出决算表(财决09表)'!$A$10:$T$200,11,FALSE))</f>
        <v/>
      </c>
      <c r="G189" s="127" t="str">
        <f>IF(ISERROR(VLOOKUP(A189,'[1]Z09 政府性基金预算财政拨款收入支出决算表(财决09表)'!$A$10:$T$200,12,FALSE)),"",VLOOKUP(A189,'[1]Z09 政府性基金预算财政拨款收入支出决算表(财决09表)'!$A$10:$T$200,12,FALSE))</f>
        <v/>
      </c>
      <c r="H189" s="127" t="str">
        <f>IF(ISERROR(VLOOKUP(A189,'[1]Z09 政府性基金预算财政拨款收入支出决算表(财决09表)'!$A$10:$T$200,15,FALSE)),"",VLOOKUP(A189,'[1]Z09 政府性基金预算财政拨款收入支出决算表(财决09表)'!$A$10:$T$200,15,FALSE))</f>
        <v/>
      </c>
      <c r="I189" s="127" t="str">
        <f>IF(ISERROR(VLOOKUP(A189,'[1]Z09 政府性基金预算财政拨款收入支出决算表(财决09表)'!$A$10:$T$200,16,FALSE)),"",VLOOKUP(A189,'[1]Z09 政府性基金预算财政拨款收入支出决算表(财决09表)'!$A$10:$T$200,16,FALSE))</f>
        <v/>
      </c>
      <c r="J189" s="122">
        <f>'[1]Z09 政府性基金预算财政拨款收入支出决算表(财决09表)'!$A186</f>
        <v>0</v>
      </c>
      <c r="K189" s="178">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122" t="str">
        <f t="shared" si="6"/>
        <v/>
      </c>
    </row>
    <row r="190" spans="1:12" ht="22.5" customHeight="1">
      <c r="A190" s="125" t="str">
        <f t="shared" si="7"/>
        <v/>
      </c>
      <c r="B190" s="125"/>
      <c r="C190" s="195" t="str">
        <f>IF(ISERROR(VLOOKUP(A190,'[1]Z09 政府性基金预算财政拨款收入支出决算表(财决09表)'!$A$10:$T$200,4,FALSE)),"",VLOOKUP(A190,'[1]Z09 政府性基金预算财政拨款收入支出决算表(财决09表)'!$A$10:$T$200,4,FALSE))</f>
        <v/>
      </c>
      <c r="D190" s="127" t="str">
        <f>IF(ISERROR(VLOOKUP(A190,'[1]Z09 政府性基金预算财政拨款收入支出决算表(财决09表)'!$A$10:$T$200,5,FALSE)),"",VLOOKUP(A190,'[1]Z09 政府性基金预算财政拨款收入支出决算表(财决09表)'!$A$10:$T$200,5,FALSE))</f>
        <v/>
      </c>
      <c r="E190" s="127" t="str">
        <f>IF(ISERROR(VLOOKUP(A190,'[1]Z09 政府性基金预算财政拨款收入支出决算表(财决09表)'!$A$10:$T$200,8,FALSE)),"",VLOOKUP(A190,'[1]Z09 政府性基金预算财政拨款收入支出决算表(财决09表)'!$A$10:$T$200,8,FALSE))</f>
        <v/>
      </c>
      <c r="F190" s="127" t="str">
        <f>IF(ISERROR(VLOOKUP(A190,'[1]Z09 政府性基金预算财政拨款收入支出决算表(财决09表)'!$A$10:$T$200,11,FALSE)),"",VLOOKUP(A190,'[1]Z09 政府性基金预算财政拨款收入支出决算表(财决09表)'!$A$10:$T$200,11,FALSE))</f>
        <v/>
      </c>
      <c r="G190" s="127" t="str">
        <f>IF(ISERROR(VLOOKUP(A190,'[1]Z09 政府性基金预算财政拨款收入支出决算表(财决09表)'!$A$10:$T$200,12,FALSE)),"",VLOOKUP(A190,'[1]Z09 政府性基金预算财政拨款收入支出决算表(财决09表)'!$A$10:$T$200,12,FALSE))</f>
        <v/>
      </c>
      <c r="H190" s="127" t="str">
        <f>IF(ISERROR(VLOOKUP(A190,'[1]Z09 政府性基金预算财政拨款收入支出决算表(财决09表)'!$A$10:$T$200,15,FALSE)),"",VLOOKUP(A190,'[1]Z09 政府性基金预算财政拨款收入支出决算表(财决09表)'!$A$10:$T$200,15,FALSE))</f>
        <v/>
      </c>
      <c r="I190" s="127" t="str">
        <f>IF(ISERROR(VLOOKUP(A190,'[1]Z09 政府性基金预算财政拨款收入支出决算表(财决09表)'!$A$10:$T$200,16,FALSE)),"",VLOOKUP(A190,'[1]Z09 政府性基金预算财政拨款收入支出决算表(财决09表)'!$A$10:$T$200,16,FALSE))</f>
        <v/>
      </c>
      <c r="J190" s="122">
        <f>'[1]Z09 政府性基金预算财政拨款收入支出决算表(财决09表)'!$A187</f>
        <v>0</v>
      </c>
      <c r="K190" s="178">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122" t="str">
        <f t="shared" si="6"/>
        <v/>
      </c>
    </row>
    <row r="191" spans="1:12" ht="22.5" customHeight="1">
      <c r="A191" s="125" t="str">
        <f t="shared" si="7"/>
        <v/>
      </c>
      <c r="B191" s="125"/>
      <c r="C191" s="195" t="str">
        <f>IF(ISERROR(VLOOKUP(A191,'[1]Z09 政府性基金预算财政拨款收入支出决算表(财决09表)'!$A$10:$T$200,4,FALSE)),"",VLOOKUP(A191,'[1]Z09 政府性基金预算财政拨款收入支出决算表(财决09表)'!$A$10:$T$200,4,FALSE))</f>
        <v/>
      </c>
      <c r="D191" s="127" t="str">
        <f>IF(ISERROR(VLOOKUP(A191,'[1]Z09 政府性基金预算财政拨款收入支出决算表(财决09表)'!$A$10:$T$200,5,FALSE)),"",VLOOKUP(A191,'[1]Z09 政府性基金预算财政拨款收入支出决算表(财决09表)'!$A$10:$T$200,5,FALSE))</f>
        <v/>
      </c>
      <c r="E191" s="127" t="str">
        <f>IF(ISERROR(VLOOKUP(A191,'[1]Z09 政府性基金预算财政拨款收入支出决算表(财决09表)'!$A$10:$T$200,8,FALSE)),"",VLOOKUP(A191,'[1]Z09 政府性基金预算财政拨款收入支出决算表(财决09表)'!$A$10:$T$200,8,FALSE))</f>
        <v/>
      </c>
      <c r="F191" s="127" t="str">
        <f>IF(ISERROR(VLOOKUP(A191,'[1]Z09 政府性基金预算财政拨款收入支出决算表(财决09表)'!$A$10:$T$200,11,FALSE)),"",VLOOKUP(A191,'[1]Z09 政府性基金预算财政拨款收入支出决算表(财决09表)'!$A$10:$T$200,11,FALSE))</f>
        <v/>
      </c>
      <c r="G191" s="127" t="str">
        <f>IF(ISERROR(VLOOKUP(A191,'[1]Z09 政府性基金预算财政拨款收入支出决算表(财决09表)'!$A$10:$T$200,12,FALSE)),"",VLOOKUP(A191,'[1]Z09 政府性基金预算财政拨款收入支出决算表(财决09表)'!$A$10:$T$200,12,FALSE))</f>
        <v/>
      </c>
      <c r="H191" s="127" t="str">
        <f>IF(ISERROR(VLOOKUP(A191,'[1]Z09 政府性基金预算财政拨款收入支出决算表(财决09表)'!$A$10:$T$200,15,FALSE)),"",VLOOKUP(A191,'[1]Z09 政府性基金预算财政拨款收入支出决算表(财决09表)'!$A$10:$T$200,15,FALSE))</f>
        <v/>
      </c>
      <c r="I191" s="127" t="str">
        <f>IF(ISERROR(VLOOKUP(A191,'[1]Z09 政府性基金预算财政拨款收入支出决算表(财决09表)'!$A$10:$T$200,16,FALSE)),"",VLOOKUP(A191,'[1]Z09 政府性基金预算财政拨款收入支出决算表(财决09表)'!$A$10:$T$200,16,FALSE))</f>
        <v/>
      </c>
      <c r="J191" s="122">
        <f>'[1]Z09 政府性基金预算财政拨款收入支出决算表(财决09表)'!$A188</f>
        <v>0</v>
      </c>
      <c r="K191" s="178">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122" t="str">
        <f t="shared" si="6"/>
        <v/>
      </c>
    </row>
    <row r="192" spans="1:12" ht="22.5" customHeight="1">
      <c r="A192" s="125" t="str">
        <f t="shared" si="7"/>
        <v/>
      </c>
      <c r="B192" s="125"/>
      <c r="C192" s="195" t="str">
        <f>IF(ISERROR(VLOOKUP(A192,'[1]Z09 政府性基金预算财政拨款收入支出决算表(财决09表)'!$A$10:$T$200,4,FALSE)),"",VLOOKUP(A192,'[1]Z09 政府性基金预算财政拨款收入支出决算表(财决09表)'!$A$10:$T$200,4,FALSE))</f>
        <v/>
      </c>
      <c r="D192" s="127" t="str">
        <f>IF(ISERROR(VLOOKUP(A192,'[1]Z09 政府性基金预算财政拨款收入支出决算表(财决09表)'!$A$10:$T$200,5,FALSE)),"",VLOOKUP(A192,'[1]Z09 政府性基金预算财政拨款收入支出决算表(财决09表)'!$A$10:$T$200,5,FALSE))</f>
        <v/>
      </c>
      <c r="E192" s="127" t="str">
        <f>IF(ISERROR(VLOOKUP(A192,'[1]Z09 政府性基金预算财政拨款收入支出决算表(财决09表)'!$A$10:$T$200,8,FALSE)),"",VLOOKUP(A192,'[1]Z09 政府性基金预算财政拨款收入支出决算表(财决09表)'!$A$10:$T$200,8,FALSE))</f>
        <v/>
      </c>
      <c r="F192" s="127" t="str">
        <f>IF(ISERROR(VLOOKUP(A192,'[1]Z09 政府性基金预算财政拨款收入支出决算表(财决09表)'!$A$10:$T$200,11,FALSE)),"",VLOOKUP(A192,'[1]Z09 政府性基金预算财政拨款收入支出决算表(财决09表)'!$A$10:$T$200,11,FALSE))</f>
        <v/>
      </c>
      <c r="G192" s="127" t="str">
        <f>IF(ISERROR(VLOOKUP(A192,'[1]Z09 政府性基金预算财政拨款收入支出决算表(财决09表)'!$A$10:$T$200,12,FALSE)),"",VLOOKUP(A192,'[1]Z09 政府性基金预算财政拨款收入支出决算表(财决09表)'!$A$10:$T$200,12,FALSE))</f>
        <v/>
      </c>
      <c r="H192" s="127" t="str">
        <f>IF(ISERROR(VLOOKUP(A192,'[1]Z09 政府性基金预算财政拨款收入支出决算表(财决09表)'!$A$10:$T$200,15,FALSE)),"",VLOOKUP(A192,'[1]Z09 政府性基金预算财政拨款收入支出决算表(财决09表)'!$A$10:$T$200,15,FALSE))</f>
        <v/>
      </c>
      <c r="I192" s="127" t="str">
        <f>IF(ISERROR(VLOOKUP(A192,'[1]Z09 政府性基金预算财政拨款收入支出决算表(财决09表)'!$A$10:$T$200,16,FALSE)),"",VLOOKUP(A192,'[1]Z09 政府性基金预算财政拨款收入支出决算表(财决09表)'!$A$10:$T$200,16,FALSE))</f>
        <v/>
      </c>
      <c r="J192" s="122">
        <f>'[1]Z09 政府性基金预算财政拨款收入支出决算表(财决09表)'!$A189</f>
        <v>0</v>
      </c>
      <c r="K192" s="178">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122" t="str">
        <f t="shared" si="6"/>
        <v/>
      </c>
    </row>
    <row r="193" spans="1:12" ht="22.5" customHeight="1">
      <c r="A193" s="125" t="str">
        <f t="shared" si="7"/>
        <v/>
      </c>
      <c r="B193" s="125"/>
      <c r="C193" s="195" t="str">
        <f>IF(ISERROR(VLOOKUP(A193,'[1]Z09 政府性基金预算财政拨款收入支出决算表(财决09表)'!$A$10:$T$200,4,FALSE)),"",VLOOKUP(A193,'[1]Z09 政府性基金预算财政拨款收入支出决算表(财决09表)'!$A$10:$T$200,4,FALSE))</f>
        <v/>
      </c>
      <c r="D193" s="127" t="str">
        <f>IF(ISERROR(VLOOKUP(A193,'[1]Z09 政府性基金预算财政拨款收入支出决算表(财决09表)'!$A$10:$T$200,5,FALSE)),"",VLOOKUP(A193,'[1]Z09 政府性基金预算财政拨款收入支出决算表(财决09表)'!$A$10:$T$200,5,FALSE))</f>
        <v/>
      </c>
      <c r="E193" s="127" t="str">
        <f>IF(ISERROR(VLOOKUP(A193,'[1]Z09 政府性基金预算财政拨款收入支出决算表(财决09表)'!$A$10:$T$200,8,FALSE)),"",VLOOKUP(A193,'[1]Z09 政府性基金预算财政拨款收入支出决算表(财决09表)'!$A$10:$T$200,8,FALSE))</f>
        <v/>
      </c>
      <c r="F193" s="127" t="str">
        <f>IF(ISERROR(VLOOKUP(A193,'[1]Z09 政府性基金预算财政拨款收入支出决算表(财决09表)'!$A$10:$T$200,11,FALSE)),"",VLOOKUP(A193,'[1]Z09 政府性基金预算财政拨款收入支出决算表(财决09表)'!$A$10:$T$200,11,FALSE))</f>
        <v/>
      </c>
      <c r="G193" s="127" t="str">
        <f>IF(ISERROR(VLOOKUP(A193,'[1]Z09 政府性基金预算财政拨款收入支出决算表(财决09表)'!$A$10:$T$200,12,FALSE)),"",VLOOKUP(A193,'[1]Z09 政府性基金预算财政拨款收入支出决算表(财决09表)'!$A$10:$T$200,12,FALSE))</f>
        <v/>
      </c>
      <c r="H193" s="127" t="str">
        <f>IF(ISERROR(VLOOKUP(A193,'[1]Z09 政府性基金预算财政拨款收入支出决算表(财决09表)'!$A$10:$T$200,15,FALSE)),"",VLOOKUP(A193,'[1]Z09 政府性基金预算财政拨款收入支出决算表(财决09表)'!$A$10:$T$200,15,FALSE))</f>
        <v/>
      </c>
      <c r="I193" s="127" t="str">
        <f>IF(ISERROR(VLOOKUP(A193,'[1]Z09 政府性基金预算财政拨款收入支出决算表(财决09表)'!$A$10:$T$200,16,FALSE)),"",VLOOKUP(A193,'[1]Z09 政府性基金预算财政拨款收入支出决算表(财决09表)'!$A$10:$T$200,16,FALSE))</f>
        <v/>
      </c>
      <c r="J193" s="122">
        <f>'[1]Z09 政府性基金预算财政拨款收入支出决算表(财决09表)'!$A190</f>
        <v>0</v>
      </c>
      <c r="K193" s="178">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122" t="str">
        <f t="shared" si="6"/>
        <v/>
      </c>
    </row>
    <row r="194" spans="1:12" ht="22.5" customHeight="1">
      <c r="A194" s="125" t="str">
        <f t="shared" si="7"/>
        <v/>
      </c>
      <c r="B194" s="125"/>
      <c r="C194" s="195" t="str">
        <f>IF(ISERROR(VLOOKUP(A194,'[1]Z09 政府性基金预算财政拨款收入支出决算表(财决09表)'!$A$10:$T$200,4,FALSE)),"",VLOOKUP(A194,'[1]Z09 政府性基金预算财政拨款收入支出决算表(财决09表)'!$A$10:$T$200,4,FALSE))</f>
        <v/>
      </c>
      <c r="D194" s="127" t="str">
        <f>IF(ISERROR(VLOOKUP(A194,'[1]Z09 政府性基金预算财政拨款收入支出决算表(财决09表)'!$A$10:$T$200,5,FALSE)),"",VLOOKUP(A194,'[1]Z09 政府性基金预算财政拨款收入支出决算表(财决09表)'!$A$10:$T$200,5,FALSE))</f>
        <v/>
      </c>
      <c r="E194" s="127" t="str">
        <f>IF(ISERROR(VLOOKUP(A194,'[1]Z09 政府性基金预算财政拨款收入支出决算表(财决09表)'!$A$10:$T$200,8,FALSE)),"",VLOOKUP(A194,'[1]Z09 政府性基金预算财政拨款收入支出决算表(财决09表)'!$A$10:$T$200,8,FALSE))</f>
        <v/>
      </c>
      <c r="F194" s="127" t="str">
        <f>IF(ISERROR(VLOOKUP(A194,'[1]Z09 政府性基金预算财政拨款收入支出决算表(财决09表)'!$A$10:$T$200,11,FALSE)),"",VLOOKUP(A194,'[1]Z09 政府性基金预算财政拨款收入支出决算表(财决09表)'!$A$10:$T$200,11,FALSE))</f>
        <v/>
      </c>
      <c r="G194" s="127" t="str">
        <f>IF(ISERROR(VLOOKUP(A194,'[1]Z09 政府性基金预算财政拨款收入支出决算表(财决09表)'!$A$10:$T$200,12,FALSE)),"",VLOOKUP(A194,'[1]Z09 政府性基金预算财政拨款收入支出决算表(财决09表)'!$A$10:$T$200,12,FALSE))</f>
        <v/>
      </c>
      <c r="H194" s="127" t="str">
        <f>IF(ISERROR(VLOOKUP(A194,'[1]Z09 政府性基金预算财政拨款收入支出决算表(财决09表)'!$A$10:$T$200,15,FALSE)),"",VLOOKUP(A194,'[1]Z09 政府性基金预算财政拨款收入支出决算表(财决09表)'!$A$10:$T$200,15,FALSE))</f>
        <v/>
      </c>
      <c r="I194" s="127" t="str">
        <f>IF(ISERROR(VLOOKUP(A194,'[1]Z09 政府性基金预算财政拨款收入支出决算表(财决09表)'!$A$10:$T$200,16,FALSE)),"",VLOOKUP(A194,'[1]Z09 政府性基金预算财政拨款收入支出决算表(财决09表)'!$A$10:$T$200,16,FALSE))</f>
        <v/>
      </c>
      <c r="J194" s="122">
        <f>'[1]Z09 政府性基金预算财政拨款收入支出决算表(财决09表)'!$A191</f>
        <v>0</v>
      </c>
      <c r="K194" s="178">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122" t="str">
        <f t="shared" si="6"/>
        <v/>
      </c>
    </row>
    <row r="195" spans="1:12" ht="22.5" customHeight="1">
      <c r="A195" s="125" t="str">
        <f t="shared" si="7"/>
        <v/>
      </c>
      <c r="B195" s="125"/>
      <c r="C195" s="195" t="str">
        <f>IF(ISERROR(VLOOKUP(A195,'[1]Z09 政府性基金预算财政拨款收入支出决算表(财决09表)'!$A$10:$T$200,4,FALSE)),"",VLOOKUP(A195,'[1]Z09 政府性基金预算财政拨款收入支出决算表(财决09表)'!$A$10:$T$200,4,FALSE))</f>
        <v/>
      </c>
      <c r="D195" s="127" t="str">
        <f>IF(ISERROR(VLOOKUP(A195,'[1]Z09 政府性基金预算财政拨款收入支出决算表(财决09表)'!$A$10:$T$200,5,FALSE)),"",VLOOKUP(A195,'[1]Z09 政府性基金预算财政拨款收入支出决算表(财决09表)'!$A$10:$T$200,5,FALSE))</f>
        <v/>
      </c>
      <c r="E195" s="127" t="str">
        <f>IF(ISERROR(VLOOKUP(A195,'[1]Z09 政府性基金预算财政拨款收入支出决算表(财决09表)'!$A$10:$T$200,8,FALSE)),"",VLOOKUP(A195,'[1]Z09 政府性基金预算财政拨款收入支出决算表(财决09表)'!$A$10:$T$200,8,FALSE))</f>
        <v/>
      </c>
      <c r="F195" s="127" t="str">
        <f>IF(ISERROR(VLOOKUP(A195,'[1]Z09 政府性基金预算财政拨款收入支出决算表(财决09表)'!$A$10:$T$200,11,FALSE)),"",VLOOKUP(A195,'[1]Z09 政府性基金预算财政拨款收入支出决算表(财决09表)'!$A$10:$T$200,11,FALSE))</f>
        <v/>
      </c>
      <c r="G195" s="127" t="str">
        <f>IF(ISERROR(VLOOKUP(A195,'[1]Z09 政府性基金预算财政拨款收入支出决算表(财决09表)'!$A$10:$T$200,12,FALSE)),"",VLOOKUP(A195,'[1]Z09 政府性基金预算财政拨款收入支出决算表(财决09表)'!$A$10:$T$200,12,FALSE))</f>
        <v/>
      </c>
      <c r="H195" s="127" t="str">
        <f>IF(ISERROR(VLOOKUP(A195,'[1]Z09 政府性基金预算财政拨款收入支出决算表(财决09表)'!$A$10:$T$200,15,FALSE)),"",VLOOKUP(A195,'[1]Z09 政府性基金预算财政拨款收入支出决算表(财决09表)'!$A$10:$T$200,15,FALSE))</f>
        <v/>
      </c>
      <c r="I195" s="127" t="str">
        <f>IF(ISERROR(VLOOKUP(A195,'[1]Z09 政府性基金预算财政拨款收入支出决算表(财决09表)'!$A$10:$T$200,16,FALSE)),"",VLOOKUP(A195,'[1]Z09 政府性基金预算财政拨款收入支出决算表(财决09表)'!$A$10:$T$200,16,FALSE))</f>
        <v/>
      </c>
      <c r="J195" s="122">
        <f>'[1]Z09 政府性基金预算财政拨款收入支出决算表(财决09表)'!$A192</f>
        <v>0</v>
      </c>
      <c r="K195" s="178">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122" t="str">
        <f t="shared" si="6"/>
        <v/>
      </c>
    </row>
    <row r="196" spans="1:12" ht="22.5" customHeight="1">
      <c r="A196" s="125" t="str">
        <f t="shared" si="7"/>
        <v/>
      </c>
      <c r="B196" s="125"/>
      <c r="C196" s="195" t="str">
        <f>IF(ISERROR(VLOOKUP(A196,'[1]Z09 政府性基金预算财政拨款收入支出决算表(财决09表)'!$A$10:$T$200,4,FALSE)),"",VLOOKUP(A196,'[1]Z09 政府性基金预算财政拨款收入支出决算表(财决09表)'!$A$10:$T$200,4,FALSE))</f>
        <v/>
      </c>
      <c r="D196" s="127" t="str">
        <f>IF(ISERROR(VLOOKUP(A196,'[1]Z09 政府性基金预算财政拨款收入支出决算表(财决09表)'!$A$10:$T$200,5,FALSE)),"",VLOOKUP(A196,'[1]Z09 政府性基金预算财政拨款收入支出决算表(财决09表)'!$A$10:$T$200,5,FALSE))</f>
        <v/>
      </c>
      <c r="E196" s="127" t="str">
        <f>IF(ISERROR(VLOOKUP(A196,'[1]Z09 政府性基金预算财政拨款收入支出决算表(财决09表)'!$A$10:$T$200,8,FALSE)),"",VLOOKUP(A196,'[1]Z09 政府性基金预算财政拨款收入支出决算表(财决09表)'!$A$10:$T$200,8,FALSE))</f>
        <v/>
      </c>
      <c r="F196" s="127" t="str">
        <f>IF(ISERROR(VLOOKUP(A196,'[1]Z09 政府性基金预算财政拨款收入支出决算表(财决09表)'!$A$10:$T$200,11,FALSE)),"",VLOOKUP(A196,'[1]Z09 政府性基金预算财政拨款收入支出决算表(财决09表)'!$A$10:$T$200,11,FALSE))</f>
        <v/>
      </c>
      <c r="G196" s="127" t="str">
        <f>IF(ISERROR(VLOOKUP(A196,'[1]Z09 政府性基金预算财政拨款收入支出决算表(财决09表)'!$A$10:$T$200,12,FALSE)),"",VLOOKUP(A196,'[1]Z09 政府性基金预算财政拨款收入支出决算表(财决09表)'!$A$10:$T$200,12,FALSE))</f>
        <v/>
      </c>
      <c r="H196" s="127" t="str">
        <f>IF(ISERROR(VLOOKUP(A196,'[1]Z09 政府性基金预算财政拨款收入支出决算表(财决09表)'!$A$10:$T$200,15,FALSE)),"",VLOOKUP(A196,'[1]Z09 政府性基金预算财政拨款收入支出决算表(财决09表)'!$A$10:$T$200,15,FALSE))</f>
        <v/>
      </c>
      <c r="I196" s="127" t="str">
        <f>IF(ISERROR(VLOOKUP(A196,'[1]Z09 政府性基金预算财政拨款收入支出决算表(财决09表)'!$A$10:$T$200,16,FALSE)),"",VLOOKUP(A196,'[1]Z09 政府性基金预算财政拨款收入支出决算表(财决09表)'!$A$10:$T$200,16,FALSE))</f>
        <v/>
      </c>
      <c r="J196" s="122">
        <f>'[1]Z09 政府性基金预算财政拨款收入支出决算表(财决09表)'!$A193</f>
        <v>0</v>
      </c>
      <c r="K196" s="178">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122" t="str">
        <f t="shared" si="6"/>
        <v/>
      </c>
    </row>
    <row r="197" spans="1:12" ht="22.5" customHeight="1">
      <c r="A197" s="125" t="str">
        <f t="shared" si="7"/>
        <v/>
      </c>
      <c r="B197" s="125"/>
      <c r="C197" s="195" t="str">
        <f>IF(ISERROR(VLOOKUP(A197,'[1]Z09 政府性基金预算财政拨款收入支出决算表(财决09表)'!$A$10:$T$200,4,FALSE)),"",VLOOKUP(A197,'[1]Z09 政府性基金预算财政拨款收入支出决算表(财决09表)'!$A$10:$T$200,4,FALSE))</f>
        <v/>
      </c>
      <c r="D197" s="127" t="str">
        <f>IF(ISERROR(VLOOKUP(A197,'[1]Z09 政府性基金预算财政拨款收入支出决算表(财决09表)'!$A$10:$T$200,5,FALSE)),"",VLOOKUP(A197,'[1]Z09 政府性基金预算财政拨款收入支出决算表(财决09表)'!$A$10:$T$200,5,FALSE))</f>
        <v/>
      </c>
      <c r="E197" s="127" t="str">
        <f>IF(ISERROR(VLOOKUP(A197,'[1]Z09 政府性基金预算财政拨款收入支出决算表(财决09表)'!$A$10:$T$200,8,FALSE)),"",VLOOKUP(A197,'[1]Z09 政府性基金预算财政拨款收入支出决算表(财决09表)'!$A$10:$T$200,8,FALSE))</f>
        <v/>
      </c>
      <c r="F197" s="127" t="str">
        <f>IF(ISERROR(VLOOKUP(A197,'[1]Z09 政府性基金预算财政拨款收入支出决算表(财决09表)'!$A$10:$T$200,11,FALSE)),"",VLOOKUP(A197,'[1]Z09 政府性基金预算财政拨款收入支出决算表(财决09表)'!$A$10:$T$200,11,FALSE))</f>
        <v/>
      </c>
      <c r="G197" s="127" t="str">
        <f>IF(ISERROR(VLOOKUP(A197,'[1]Z09 政府性基金预算财政拨款收入支出决算表(财决09表)'!$A$10:$T$200,12,FALSE)),"",VLOOKUP(A197,'[1]Z09 政府性基金预算财政拨款收入支出决算表(财决09表)'!$A$10:$T$200,12,FALSE))</f>
        <v/>
      </c>
      <c r="H197" s="127" t="str">
        <f>IF(ISERROR(VLOOKUP(A197,'[1]Z09 政府性基金预算财政拨款收入支出决算表(财决09表)'!$A$10:$T$200,15,FALSE)),"",VLOOKUP(A197,'[1]Z09 政府性基金预算财政拨款收入支出决算表(财决09表)'!$A$10:$T$200,15,FALSE))</f>
        <v/>
      </c>
      <c r="I197" s="127" t="str">
        <f>IF(ISERROR(VLOOKUP(A197,'[1]Z09 政府性基金预算财政拨款收入支出决算表(财决09表)'!$A$10:$T$200,16,FALSE)),"",VLOOKUP(A197,'[1]Z09 政府性基金预算财政拨款收入支出决算表(财决09表)'!$A$10:$T$200,16,FALSE))</f>
        <v/>
      </c>
      <c r="J197" s="122">
        <f>'[1]Z09 政府性基金预算财政拨款收入支出决算表(财决09表)'!$A194</f>
        <v>0</v>
      </c>
      <c r="K197" s="178">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122" t="str">
        <f t="shared" si="6"/>
        <v/>
      </c>
    </row>
    <row r="198" spans="1:12" ht="22.5" customHeight="1">
      <c r="A198" s="125" t="str">
        <f t="shared" si="7"/>
        <v/>
      </c>
      <c r="B198" s="125"/>
      <c r="C198" s="195" t="str">
        <f>IF(ISERROR(VLOOKUP(A198,'[1]Z09 政府性基金预算财政拨款收入支出决算表(财决09表)'!$A$10:$T$200,4,FALSE)),"",VLOOKUP(A198,'[1]Z09 政府性基金预算财政拨款收入支出决算表(财决09表)'!$A$10:$T$200,4,FALSE))</f>
        <v/>
      </c>
      <c r="D198" s="127" t="str">
        <f>IF(ISERROR(VLOOKUP(A198,'[1]Z09 政府性基金预算财政拨款收入支出决算表(财决09表)'!$A$10:$T$200,5,FALSE)),"",VLOOKUP(A198,'[1]Z09 政府性基金预算财政拨款收入支出决算表(财决09表)'!$A$10:$T$200,5,FALSE))</f>
        <v/>
      </c>
      <c r="E198" s="127" t="str">
        <f>IF(ISERROR(VLOOKUP(A198,'[1]Z09 政府性基金预算财政拨款收入支出决算表(财决09表)'!$A$10:$T$200,8,FALSE)),"",VLOOKUP(A198,'[1]Z09 政府性基金预算财政拨款收入支出决算表(财决09表)'!$A$10:$T$200,8,FALSE))</f>
        <v/>
      </c>
      <c r="F198" s="127" t="str">
        <f>IF(ISERROR(VLOOKUP(A198,'[1]Z09 政府性基金预算财政拨款收入支出决算表(财决09表)'!$A$10:$T$200,11,FALSE)),"",VLOOKUP(A198,'[1]Z09 政府性基金预算财政拨款收入支出决算表(财决09表)'!$A$10:$T$200,11,FALSE))</f>
        <v/>
      </c>
      <c r="G198" s="127" t="str">
        <f>IF(ISERROR(VLOOKUP(A198,'[1]Z09 政府性基金预算财政拨款收入支出决算表(财决09表)'!$A$10:$T$200,12,FALSE)),"",VLOOKUP(A198,'[1]Z09 政府性基金预算财政拨款收入支出决算表(财决09表)'!$A$10:$T$200,12,FALSE))</f>
        <v/>
      </c>
      <c r="H198" s="127" t="str">
        <f>IF(ISERROR(VLOOKUP(A198,'[1]Z09 政府性基金预算财政拨款收入支出决算表(财决09表)'!$A$10:$T$200,15,FALSE)),"",VLOOKUP(A198,'[1]Z09 政府性基金预算财政拨款收入支出决算表(财决09表)'!$A$10:$T$200,15,FALSE))</f>
        <v/>
      </c>
      <c r="I198" s="127" t="str">
        <f>IF(ISERROR(VLOOKUP(A198,'[1]Z09 政府性基金预算财政拨款收入支出决算表(财决09表)'!$A$10:$T$200,16,FALSE)),"",VLOOKUP(A198,'[1]Z09 政府性基金预算财政拨款收入支出决算表(财决09表)'!$A$10:$T$200,16,FALSE))</f>
        <v/>
      </c>
      <c r="J198" s="122">
        <f>'[1]Z09 政府性基金预算财政拨款收入支出决算表(财决09表)'!$A195</f>
        <v>0</v>
      </c>
      <c r="K198" s="178">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122" t="str">
        <f t="shared" si="6"/>
        <v/>
      </c>
    </row>
    <row r="199" spans="1:12" ht="22.5" customHeight="1">
      <c r="A199" s="125" t="str">
        <f t="shared" si="7"/>
        <v/>
      </c>
      <c r="B199" s="125"/>
      <c r="C199" s="195" t="str">
        <f>IF(ISERROR(VLOOKUP(A199,'[1]Z09 政府性基金预算财政拨款收入支出决算表(财决09表)'!$A$10:$T$200,4,FALSE)),"",VLOOKUP(A199,'[1]Z09 政府性基金预算财政拨款收入支出决算表(财决09表)'!$A$10:$T$200,4,FALSE))</f>
        <v/>
      </c>
      <c r="D199" s="127" t="str">
        <f>IF(ISERROR(VLOOKUP(A199,'[1]Z09 政府性基金预算财政拨款收入支出决算表(财决09表)'!$A$10:$T$200,5,FALSE)),"",VLOOKUP(A199,'[1]Z09 政府性基金预算财政拨款收入支出决算表(财决09表)'!$A$10:$T$200,5,FALSE))</f>
        <v/>
      </c>
      <c r="E199" s="127" t="str">
        <f>IF(ISERROR(VLOOKUP(A199,'[1]Z09 政府性基金预算财政拨款收入支出决算表(财决09表)'!$A$10:$T$200,8,FALSE)),"",VLOOKUP(A199,'[1]Z09 政府性基金预算财政拨款收入支出决算表(财决09表)'!$A$10:$T$200,8,FALSE))</f>
        <v/>
      </c>
      <c r="F199" s="127" t="str">
        <f>IF(ISERROR(VLOOKUP(A199,'[1]Z09 政府性基金预算财政拨款收入支出决算表(财决09表)'!$A$10:$T$200,11,FALSE)),"",VLOOKUP(A199,'[1]Z09 政府性基金预算财政拨款收入支出决算表(财决09表)'!$A$10:$T$200,11,FALSE))</f>
        <v/>
      </c>
      <c r="G199" s="127" t="str">
        <f>IF(ISERROR(VLOOKUP(A199,'[1]Z09 政府性基金预算财政拨款收入支出决算表(财决09表)'!$A$10:$T$200,12,FALSE)),"",VLOOKUP(A199,'[1]Z09 政府性基金预算财政拨款收入支出决算表(财决09表)'!$A$10:$T$200,12,FALSE))</f>
        <v/>
      </c>
      <c r="H199" s="127" t="str">
        <f>IF(ISERROR(VLOOKUP(A199,'[1]Z09 政府性基金预算财政拨款收入支出决算表(财决09表)'!$A$10:$T$200,15,FALSE)),"",VLOOKUP(A199,'[1]Z09 政府性基金预算财政拨款收入支出决算表(财决09表)'!$A$10:$T$200,15,FALSE))</f>
        <v/>
      </c>
      <c r="I199" s="127" t="str">
        <f>IF(ISERROR(VLOOKUP(A199,'[1]Z09 政府性基金预算财政拨款收入支出决算表(财决09表)'!$A$10:$T$200,16,FALSE)),"",VLOOKUP(A199,'[1]Z09 政府性基金预算财政拨款收入支出决算表(财决09表)'!$A$10:$T$200,16,FALSE))</f>
        <v/>
      </c>
      <c r="J199" s="122">
        <f>'[1]Z09 政府性基金预算财政拨款收入支出决算表(财决09表)'!$A196</f>
        <v>0</v>
      </c>
      <c r="K199" s="178">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122" t="str">
        <f t="shared" si="6"/>
        <v/>
      </c>
    </row>
    <row r="200" spans="1:12" ht="22.5" customHeight="1">
      <c r="A200" s="125" t="str">
        <f t="shared" si="7"/>
        <v/>
      </c>
      <c r="B200" s="125"/>
      <c r="C200" s="195" t="str">
        <f>IF(ISERROR(VLOOKUP(A200,'[1]Z09 政府性基金预算财政拨款收入支出决算表(财决09表)'!$A$10:$T$200,4,FALSE)),"",VLOOKUP(A200,'[1]Z09 政府性基金预算财政拨款收入支出决算表(财决09表)'!$A$10:$T$200,4,FALSE))</f>
        <v/>
      </c>
      <c r="D200" s="127" t="str">
        <f>IF(ISERROR(VLOOKUP(A200,'[1]Z09 政府性基金预算财政拨款收入支出决算表(财决09表)'!$A$10:$T$200,5,FALSE)),"",VLOOKUP(A200,'[1]Z09 政府性基金预算财政拨款收入支出决算表(财决09表)'!$A$10:$T$200,5,FALSE))</f>
        <v/>
      </c>
      <c r="E200" s="127" t="str">
        <f>IF(ISERROR(VLOOKUP(A200,'[1]Z09 政府性基金预算财政拨款收入支出决算表(财决09表)'!$A$10:$T$200,8,FALSE)),"",VLOOKUP(A200,'[1]Z09 政府性基金预算财政拨款收入支出决算表(财决09表)'!$A$10:$T$200,8,FALSE))</f>
        <v/>
      </c>
      <c r="F200" s="127" t="str">
        <f>IF(ISERROR(VLOOKUP(A200,'[1]Z09 政府性基金预算财政拨款收入支出决算表(财决09表)'!$A$10:$T$200,11,FALSE)),"",VLOOKUP(A200,'[1]Z09 政府性基金预算财政拨款收入支出决算表(财决09表)'!$A$10:$T$200,11,FALSE))</f>
        <v/>
      </c>
      <c r="G200" s="127" t="str">
        <f>IF(ISERROR(VLOOKUP(A200,'[1]Z09 政府性基金预算财政拨款收入支出决算表(财决09表)'!$A$10:$T$200,12,FALSE)),"",VLOOKUP(A200,'[1]Z09 政府性基金预算财政拨款收入支出决算表(财决09表)'!$A$10:$T$200,12,FALSE))</f>
        <v/>
      </c>
      <c r="H200" s="127" t="str">
        <f>IF(ISERROR(VLOOKUP(A200,'[1]Z09 政府性基金预算财政拨款收入支出决算表(财决09表)'!$A$10:$T$200,15,FALSE)),"",VLOOKUP(A200,'[1]Z09 政府性基金预算财政拨款收入支出决算表(财决09表)'!$A$10:$T$200,15,FALSE))</f>
        <v/>
      </c>
      <c r="I200" s="127" t="str">
        <f>IF(ISERROR(VLOOKUP(A200,'[1]Z09 政府性基金预算财政拨款收入支出决算表(财决09表)'!$A$10:$T$200,16,FALSE)),"",VLOOKUP(A200,'[1]Z09 政府性基金预算财政拨款收入支出决算表(财决09表)'!$A$10:$T$200,16,FALSE))</f>
        <v/>
      </c>
      <c r="J200" s="122">
        <f>'[1]Z09 政府性基金预算财政拨款收入支出决算表(财决09表)'!$A197</f>
        <v>0</v>
      </c>
      <c r="K200" s="178">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122" t="str">
        <f t="shared" si="6"/>
        <v/>
      </c>
    </row>
  </sheetData>
  <mergeCells count="13">
    <mergeCell ref="A1:I1"/>
    <mergeCell ref="A7:C7"/>
    <mergeCell ref="D7:D10"/>
    <mergeCell ref="I7:I10"/>
    <mergeCell ref="A8:B10"/>
    <mergeCell ref="C8:C10"/>
    <mergeCell ref="E7:E10"/>
    <mergeCell ref="F7:H7"/>
    <mergeCell ref="F8:F10"/>
    <mergeCell ref="G8:G10"/>
    <mergeCell ref="H8:H10"/>
    <mergeCell ref="A11:C11"/>
    <mergeCell ref="A12:C12"/>
  </mergeCells>
  <phoneticPr fontId="9" type="noConversion"/>
  <conditionalFormatting sqref="A14:A200">
    <cfRule type="expression" dxfId="3" priority="1" stopIfTrue="1">
      <formula>AND(ISNUMBER(K14),K14&gt;0)</formula>
    </cfRule>
  </conditionalFormatting>
  <conditionalFormatting sqref="B13:B200">
    <cfRule type="expression" dxfId="2" priority="2" stopIfTrue="1">
      <formula>AND(ISNUMBER(K13),K13&gt;0)</formula>
    </cfRule>
  </conditionalFormatting>
  <conditionalFormatting sqref="C13:I200">
    <cfRule type="expression" dxfId="1" priority="3" stopIfTrue="1">
      <formula>AND(ISNUMBER($K13),$K13&gt;0)</formula>
    </cfRule>
  </conditionalFormatting>
  <conditionalFormatting sqref="A13">
    <cfRule type="expression" dxfId="0" priority="4" stopIfTrue="1">
      <formula>AND(ISNUMBER(K13),K13&gt;0)</formula>
    </cfRule>
  </conditionalFormatting>
  <printOptions horizontalCentered="1"/>
  <pageMargins left="0.66929133858267698" right="0.35433070866141703" top="0.39370078740157499" bottom="0.39370078740157499" header="0.511811023622047" footer="0.196850393700787"/>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pc</cp:lastModifiedBy>
  <cp:lastPrinted>2018-07-25T02:01:11Z</cp:lastPrinted>
  <dcterms:created xsi:type="dcterms:W3CDTF">2011-12-26T04:36:18Z</dcterms:created>
  <dcterms:modified xsi:type="dcterms:W3CDTF">2018-07-25T02:02:45Z</dcterms:modified>
</cp:coreProperties>
</file>